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david\Google Drive\Universidad\10. Semestre\Sistemas Inteligentes\Tareas\Tarea2\"/>
    </mc:Choice>
  </mc:AlternateContent>
  <bookViews>
    <workbookView xWindow="0" yWindow="0" windowWidth="18870" windowHeight="7635" firstSheet="3" activeTab="9" xr2:uid="{00000000-000D-0000-FFFF-FFFF00000000}"/>
  </bookViews>
  <sheets>
    <sheet name="Datos-Molina" sheetId="1" r:id="rId1"/>
    <sheet name="Depurado" sheetId="5" r:id="rId2"/>
    <sheet name="Actual-Coma" sheetId="8" r:id="rId3"/>
    <sheet name="Prob-Entropia" sheetId="2" r:id="rId4"/>
    <sheet name="Clases" sheetId="6" r:id="rId5"/>
    <sheet name="Info-Mutua" sheetId="9" r:id="rId6"/>
    <sheet name="Info-Ordenada" sheetId="12" r:id="rId7"/>
    <sheet name="MRR" sheetId="13" r:id="rId8"/>
    <sheet name="Result-Clasificador" sheetId="14" r:id="rId9"/>
    <sheet name="Matriz_Confusion" sheetId="15" r:id="rId10"/>
  </sheets>
  <calcPr calcId="171027"/>
</workbook>
</file>

<file path=xl/calcChain.xml><?xml version="1.0" encoding="utf-8"?>
<calcChain xmlns="http://schemas.openxmlformats.org/spreadsheetml/2006/main">
  <c r="C3" i="15" l="1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2" i="15"/>
  <c r="C163" i="15"/>
  <c r="C164" i="15"/>
  <c r="C165" i="15"/>
  <c r="C166" i="15"/>
  <c r="C167" i="15"/>
  <c r="C168" i="15"/>
  <c r="C169" i="15"/>
  <c r="C170" i="15"/>
  <c r="C171" i="15"/>
  <c r="C172" i="15"/>
  <c r="C173" i="15"/>
  <c r="C174" i="15"/>
  <c r="C175" i="15"/>
  <c r="C176" i="15"/>
  <c r="C177" i="15"/>
  <c r="C178" i="15"/>
  <c r="C179" i="15"/>
  <c r="C180" i="15"/>
  <c r="C181" i="15"/>
  <c r="C182" i="15"/>
  <c r="C183" i="15"/>
  <c r="C184" i="15"/>
  <c r="C185" i="15"/>
  <c r="C186" i="15"/>
  <c r="C187" i="15"/>
  <c r="C188" i="15"/>
  <c r="C189" i="15"/>
  <c r="C190" i="15"/>
  <c r="C191" i="15"/>
  <c r="C192" i="15"/>
  <c r="C193" i="15"/>
  <c r="C194" i="15"/>
  <c r="C195" i="15"/>
  <c r="C196" i="15"/>
  <c r="C197" i="15"/>
  <c r="C198" i="15"/>
  <c r="C199" i="15"/>
  <c r="C200" i="15"/>
  <c r="C201" i="15"/>
  <c r="C202" i="15"/>
  <c r="C203" i="15"/>
  <c r="C204" i="15"/>
  <c r="C205" i="15"/>
  <c r="C206" i="15"/>
  <c r="C207" i="15"/>
  <c r="C208" i="15"/>
  <c r="C209" i="15"/>
  <c r="C210" i="15"/>
  <c r="C211" i="15"/>
  <c r="C212" i="15"/>
  <c r="C213" i="15"/>
  <c r="C214" i="15"/>
  <c r="C215" i="15"/>
  <c r="C216" i="15"/>
  <c r="C217" i="15"/>
  <c r="C218" i="15"/>
  <c r="C219" i="15"/>
  <c r="C220" i="15"/>
  <c r="C221" i="15"/>
  <c r="C222" i="15"/>
  <c r="C223" i="15"/>
  <c r="C224" i="15"/>
  <c r="C225" i="15"/>
  <c r="C226" i="15"/>
  <c r="C227" i="15"/>
  <c r="C228" i="15"/>
  <c r="C229" i="15"/>
  <c r="C230" i="15"/>
  <c r="C231" i="15"/>
  <c r="C232" i="15"/>
  <c r="C233" i="15"/>
  <c r="C234" i="15"/>
  <c r="C235" i="15"/>
  <c r="C236" i="15"/>
  <c r="C237" i="15"/>
  <c r="C238" i="15"/>
  <c r="C239" i="15"/>
  <c r="C240" i="15"/>
  <c r="C241" i="15"/>
  <c r="C242" i="15"/>
  <c r="C243" i="15"/>
  <c r="C244" i="15"/>
  <c r="C245" i="15"/>
  <c r="C246" i="15"/>
  <c r="C247" i="15"/>
  <c r="C248" i="15"/>
  <c r="C249" i="15"/>
  <c r="C250" i="15"/>
  <c r="C251" i="15"/>
  <c r="C252" i="15"/>
  <c r="C253" i="15"/>
  <c r="C254" i="15"/>
  <c r="C255" i="15"/>
  <c r="C256" i="15"/>
  <c r="C257" i="15"/>
  <c r="C258" i="15"/>
  <c r="C259" i="15"/>
  <c r="C260" i="15"/>
  <c r="C261" i="15"/>
  <c r="C262" i="15"/>
  <c r="C263" i="15"/>
  <c r="C264" i="15"/>
  <c r="C265" i="15"/>
  <c r="C266" i="15"/>
  <c r="C267" i="15"/>
  <c r="C268" i="15"/>
  <c r="C269" i="15"/>
  <c r="C270" i="15"/>
  <c r="C271" i="15"/>
  <c r="C272" i="15"/>
  <c r="C273" i="15"/>
  <c r="C274" i="15"/>
  <c r="C275" i="15"/>
  <c r="C276" i="15"/>
  <c r="C277" i="15"/>
  <c r="C278" i="15"/>
  <c r="C279" i="15"/>
  <c r="C280" i="15"/>
  <c r="C281" i="15"/>
  <c r="C282" i="15"/>
  <c r="C283" i="15"/>
  <c r="C284" i="15"/>
  <c r="C285" i="15"/>
  <c r="C286" i="15"/>
  <c r="C287" i="15"/>
  <c r="C288" i="15"/>
  <c r="C289" i="15"/>
  <c r="C290" i="15"/>
  <c r="C291" i="15"/>
  <c r="C292" i="15"/>
  <c r="C293" i="15"/>
  <c r="C294" i="15"/>
  <c r="C295" i="15"/>
  <c r="C296" i="15"/>
  <c r="C297" i="15"/>
  <c r="C298" i="15"/>
  <c r="C299" i="15"/>
  <c r="C300" i="15"/>
  <c r="C301" i="15"/>
  <c r="C302" i="15"/>
  <c r="C303" i="15"/>
  <c r="C304" i="15"/>
  <c r="C305" i="15"/>
  <c r="C306" i="15"/>
  <c r="C307" i="15"/>
  <c r="C308" i="15"/>
  <c r="C309" i="15"/>
  <c r="C310" i="15"/>
  <c r="C311" i="15"/>
  <c r="C312" i="15"/>
  <c r="C313" i="15"/>
  <c r="C314" i="15"/>
  <c r="C315" i="15"/>
  <c r="C316" i="15"/>
  <c r="C317" i="15"/>
  <c r="C318" i="15"/>
  <c r="C319" i="15"/>
  <c r="C320" i="15"/>
  <c r="C321" i="15"/>
  <c r="C322" i="15"/>
  <c r="C323" i="15"/>
  <c r="C324" i="15"/>
  <c r="C325" i="15"/>
  <c r="C326" i="15"/>
  <c r="C327" i="15"/>
  <c r="C328" i="15"/>
  <c r="C329" i="15"/>
  <c r="C330" i="15"/>
  <c r="C331" i="15"/>
  <c r="C332" i="15"/>
  <c r="C333" i="15"/>
  <c r="C334" i="15"/>
  <c r="C335" i="15"/>
  <c r="C336" i="15"/>
  <c r="C337" i="15"/>
  <c r="C338" i="15"/>
  <c r="C339" i="15"/>
  <c r="C340" i="15"/>
  <c r="C341" i="15"/>
  <c r="C342" i="15"/>
  <c r="C343" i="15"/>
  <c r="C344" i="15"/>
  <c r="C345" i="15"/>
  <c r="C346" i="15"/>
  <c r="C347" i="15"/>
  <c r="C348" i="15"/>
  <c r="C349" i="15"/>
  <c r="C350" i="15"/>
  <c r="C351" i="15"/>
  <c r="C352" i="15"/>
  <c r="C353" i="15"/>
  <c r="C354" i="15"/>
  <c r="C355" i="15"/>
  <c r="C356" i="15"/>
  <c r="C357" i="15"/>
  <c r="C358" i="15"/>
  <c r="C359" i="15"/>
  <c r="C360" i="15"/>
  <c r="C361" i="15"/>
  <c r="C362" i="15"/>
  <c r="C363" i="15"/>
  <c r="C364" i="15"/>
  <c r="C365" i="15"/>
  <c r="C366" i="15"/>
  <c r="C367" i="15"/>
  <c r="C368" i="15"/>
  <c r="C369" i="15"/>
  <c r="C370" i="15"/>
  <c r="C371" i="15"/>
  <c r="C372" i="15"/>
  <c r="C373" i="15"/>
  <c r="C374" i="15"/>
  <c r="C375" i="15"/>
  <c r="C376" i="15"/>
  <c r="C377" i="15"/>
  <c r="C378" i="15"/>
  <c r="C379" i="15"/>
  <c r="C380" i="15"/>
  <c r="C381" i="15"/>
  <c r="C382" i="15"/>
  <c r="C383" i="15"/>
  <c r="C384" i="15"/>
  <c r="C385" i="15"/>
  <c r="C386" i="15"/>
  <c r="C387" i="15"/>
  <c r="C388" i="15"/>
  <c r="C389" i="15"/>
  <c r="C390" i="15"/>
  <c r="C391" i="15"/>
  <c r="C392" i="15"/>
  <c r="C393" i="15"/>
  <c r="C394" i="15"/>
  <c r="C395" i="15"/>
  <c r="C396" i="15"/>
  <c r="C397" i="15"/>
  <c r="C398" i="15"/>
  <c r="C399" i="15"/>
  <c r="C400" i="15"/>
  <c r="C401" i="15"/>
  <c r="C402" i="15"/>
  <c r="C403" i="15"/>
  <c r="C404" i="15"/>
  <c r="C405" i="15"/>
  <c r="C406" i="15"/>
  <c r="C407" i="15"/>
  <c r="C408" i="15"/>
  <c r="C409" i="15"/>
  <c r="C410" i="15"/>
  <c r="C411" i="15"/>
  <c r="C412" i="15"/>
  <c r="C413" i="15"/>
  <c r="C414" i="15"/>
  <c r="C415" i="15"/>
  <c r="C416" i="15"/>
  <c r="C417" i="15"/>
  <c r="C418" i="15"/>
  <c r="C419" i="15"/>
  <c r="C420" i="15"/>
  <c r="C421" i="15"/>
  <c r="C422" i="15"/>
  <c r="C423" i="15"/>
  <c r="C424" i="15"/>
  <c r="C425" i="15"/>
  <c r="C426" i="15"/>
  <c r="C427" i="15"/>
  <c r="C428" i="15"/>
  <c r="C429" i="15"/>
  <c r="C430" i="15"/>
  <c r="C431" i="15"/>
  <c r="C432" i="15"/>
  <c r="C433" i="15"/>
  <c r="C434" i="15"/>
  <c r="C435" i="15"/>
  <c r="C436" i="15"/>
  <c r="C437" i="15"/>
  <c r="C438" i="15"/>
  <c r="C439" i="15"/>
  <c r="C440" i="15"/>
  <c r="C441" i="15"/>
  <c r="C442" i="15"/>
  <c r="C443" i="15"/>
  <c r="C444" i="15"/>
  <c r="C445" i="15"/>
  <c r="C446" i="15"/>
  <c r="C447" i="15"/>
  <c r="C448" i="15"/>
  <c r="C449" i="15"/>
  <c r="C450" i="15"/>
  <c r="C451" i="15"/>
  <c r="C452" i="15"/>
  <c r="C453" i="15"/>
  <c r="C454" i="15"/>
  <c r="C455" i="15"/>
  <c r="C456" i="15"/>
  <c r="C457" i="15"/>
  <c r="C458" i="15"/>
  <c r="C459" i="15"/>
  <c r="C460" i="15"/>
  <c r="C461" i="15"/>
  <c r="C462" i="15"/>
  <c r="C463" i="15"/>
  <c r="C464" i="15"/>
  <c r="C465" i="15"/>
  <c r="C466" i="15"/>
  <c r="C467" i="15"/>
  <c r="C468" i="15"/>
  <c r="C469" i="15"/>
  <c r="C470" i="15"/>
  <c r="C471" i="15"/>
  <c r="C472" i="15"/>
  <c r="C473" i="15"/>
  <c r="C474" i="15"/>
  <c r="C475" i="15"/>
  <c r="C476" i="15"/>
  <c r="C477" i="15"/>
  <c r="C478" i="15"/>
  <c r="C479" i="15"/>
  <c r="C480" i="15"/>
  <c r="C481" i="15"/>
  <c r="C482" i="15"/>
  <c r="C483" i="15"/>
  <c r="C484" i="15"/>
  <c r="C485" i="15"/>
  <c r="C486" i="15"/>
  <c r="C487" i="15"/>
  <c r="C488" i="15"/>
  <c r="C489" i="15"/>
  <c r="C490" i="15"/>
  <c r="C491" i="15"/>
  <c r="C492" i="15"/>
  <c r="C493" i="15"/>
  <c r="C494" i="15"/>
  <c r="C495" i="15"/>
  <c r="C496" i="15"/>
  <c r="C497" i="15"/>
  <c r="C498" i="15"/>
  <c r="C499" i="15"/>
  <c r="C500" i="15"/>
  <c r="C501" i="15"/>
  <c r="C502" i="15"/>
  <c r="C503" i="15"/>
  <c r="C504" i="15"/>
  <c r="C505" i="15"/>
  <c r="C506" i="15"/>
  <c r="C507" i="15"/>
  <c r="C508" i="15"/>
  <c r="C509" i="15"/>
  <c r="C510" i="15"/>
  <c r="C511" i="15"/>
  <c r="C512" i="15"/>
  <c r="C513" i="15"/>
  <c r="C514" i="15"/>
  <c r="C515" i="15"/>
  <c r="C516" i="15"/>
  <c r="C517" i="15"/>
  <c r="C518" i="15"/>
  <c r="C519" i="15"/>
  <c r="C520" i="15"/>
  <c r="C521" i="15"/>
  <c r="C522" i="15"/>
  <c r="C523" i="15"/>
  <c r="C524" i="15"/>
  <c r="C525" i="15"/>
  <c r="C526" i="15"/>
  <c r="C527" i="15"/>
  <c r="C528" i="15"/>
  <c r="C529" i="15"/>
  <c r="C530" i="15"/>
  <c r="C531" i="15"/>
  <c r="C532" i="15"/>
  <c r="C533" i="15"/>
  <c r="C534" i="15"/>
  <c r="C535" i="15"/>
  <c r="C536" i="15"/>
  <c r="C537" i="15"/>
  <c r="C538" i="15"/>
  <c r="C539" i="15"/>
  <c r="C540" i="15"/>
  <c r="C541" i="15"/>
  <c r="C542" i="15"/>
  <c r="C543" i="15"/>
  <c r="C544" i="15"/>
  <c r="C545" i="15"/>
  <c r="C546" i="15"/>
  <c r="C547" i="15"/>
  <c r="C548" i="15"/>
  <c r="C549" i="15"/>
  <c r="C550" i="15"/>
  <c r="C551" i="15"/>
  <c r="C552" i="15"/>
  <c r="C553" i="15"/>
  <c r="C554" i="15"/>
  <c r="C555" i="15"/>
  <c r="C556" i="15"/>
  <c r="C557" i="15"/>
  <c r="C558" i="15"/>
  <c r="C559" i="15"/>
  <c r="C560" i="15"/>
  <c r="C561" i="15"/>
  <c r="C562" i="15"/>
  <c r="C563" i="15"/>
  <c r="C564" i="15"/>
  <c r="C565" i="15"/>
  <c r="C566" i="15"/>
  <c r="C567" i="15"/>
  <c r="C568" i="15"/>
  <c r="C569" i="15"/>
  <c r="C570" i="15"/>
  <c r="C571" i="15"/>
  <c r="C572" i="15"/>
  <c r="C573" i="15"/>
  <c r="C574" i="15"/>
  <c r="C575" i="15"/>
  <c r="C576" i="15"/>
  <c r="C577" i="15"/>
  <c r="C578" i="15"/>
  <c r="C579" i="15"/>
  <c r="C580" i="15"/>
  <c r="C581" i="15"/>
  <c r="C582" i="15"/>
  <c r="C583" i="15"/>
  <c r="C584" i="15"/>
  <c r="C585" i="15"/>
  <c r="C586" i="15"/>
  <c r="C587" i="15"/>
  <c r="C588" i="15"/>
  <c r="C589" i="15"/>
  <c r="C590" i="15"/>
  <c r="C591" i="15"/>
  <c r="C592" i="15"/>
  <c r="C593" i="15"/>
  <c r="C594" i="15"/>
  <c r="C595" i="15"/>
  <c r="C596" i="15"/>
  <c r="C597" i="15"/>
  <c r="C598" i="15"/>
  <c r="C599" i="15"/>
  <c r="C600" i="15"/>
  <c r="C601" i="15"/>
  <c r="C602" i="15"/>
  <c r="C603" i="15"/>
  <c r="C604" i="15"/>
  <c r="C605" i="15"/>
  <c r="C606" i="15"/>
  <c r="C607" i="15"/>
  <c r="C608" i="15"/>
  <c r="C609" i="15"/>
  <c r="C610" i="15"/>
  <c r="C611" i="15"/>
  <c r="C612" i="15"/>
  <c r="C613" i="15"/>
  <c r="C614" i="15"/>
  <c r="C615" i="15"/>
  <c r="C616" i="15"/>
  <c r="C617" i="15"/>
  <c r="C618" i="15"/>
  <c r="C619" i="15"/>
  <c r="C620" i="15"/>
  <c r="C621" i="15"/>
  <c r="C622" i="15"/>
  <c r="C623" i="15"/>
  <c r="C624" i="15"/>
  <c r="C625" i="15"/>
  <c r="C626" i="15"/>
  <c r="C627" i="15"/>
  <c r="C628" i="15"/>
  <c r="C629" i="15"/>
  <c r="C630" i="15"/>
  <c r="C631" i="15"/>
  <c r="C632" i="15"/>
  <c r="C633" i="15"/>
  <c r="C634" i="15"/>
  <c r="C635" i="15"/>
  <c r="C636" i="15"/>
  <c r="C637" i="15"/>
  <c r="C638" i="15"/>
  <c r="C639" i="15"/>
  <c r="C640" i="15"/>
  <c r="C641" i="15"/>
  <c r="C642" i="15"/>
  <c r="C643" i="15"/>
  <c r="C644" i="15"/>
  <c r="C645" i="15"/>
  <c r="C646" i="15"/>
  <c r="C647" i="15"/>
  <c r="C648" i="15"/>
  <c r="C649" i="15"/>
  <c r="C650" i="15"/>
  <c r="C651" i="15"/>
  <c r="C652" i="15"/>
  <c r="C653" i="15"/>
  <c r="C654" i="15"/>
  <c r="C655" i="15"/>
  <c r="C656" i="15"/>
  <c r="C657" i="15"/>
  <c r="C658" i="15"/>
  <c r="C659" i="15"/>
  <c r="C660" i="15"/>
  <c r="C661" i="15"/>
  <c r="C662" i="15"/>
  <c r="C663" i="15"/>
  <c r="C664" i="15"/>
  <c r="C665" i="15"/>
  <c r="C666" i="15"/>
  <c r="C667" i="15"/>
  <c r="C668" i="15"/>
  <c r="C669" i="15"/>
  <c r="C670" i="15"/>
  <c r="C671" i="15"/>
  <c r="C672" i="15"/>
  <c r="C673" i="15"/>
  <c r="C674" i="15"/>
  <c r="C675" i="15"/>
  <c r="C676" i="15"/>
  <c r="C677" i="15"/>
  <c r="C678" i="15"/>
  <c r="C679" i="15"/>
  <c r="C680" i="15"/>
  <c r="C681" i="15"/>
  <c r="C682" i="15"/>
  <c r="C683" i="15"/>
  <c r="C684" i="15"/>
  <c r="C685" i="15"/>
  <c r="C686" i="15"/>
  <c r="C687" i="15"/>
  <c r="C688" i="15"/>
  <c r="C689" i="15"/>
  <c r="C690" i="15"/>
  <c r="C691" i="15"/>
  <c r="C692" i="15"/>
  <c r="C693" i="15"/>
  <c r="C694" i="15"/>
  <c r="C695" i="15"/>
  <c r="C696" i="15"/>
  <c r="C697" i="15"/>
  <c r="C698" i="15"/>
  <c r="C699" i="15"/>
  <c r="C700" i="15"/>
  <c r="C701" i="15"/>
  <c r="C702" i="15"/>
  <c r="C703" i="15"/>
  <c r="C704" i="15"/>
  <c r="C705" i="15"/>
  <c r="C706" i="15"/>
  <c r="C707" i="15"/>
  <c r="C708" i="15"/>
  <c r="C709" i="15"/>
  <c r="C710" i="15"/>
  <c r="C711" i="15"/>
  <c r="C712" i="15"/>
  <c r="C713" i="15"/>
  <c r="C714" i="15"/>
  <c r="C715" i="15"/>
  <c r="C716" i="15"/>
  <c r="C717" i="15"/>
  <c r="C718" i="15"/>
  <c r="C719" i="15"/>
  <c r="C720" i="15"/>
  <c r="C721" i="15"/>
  <c r="C722" i="15"/>
  <c r="C723" i="15"/>
  <c r="C724" i="15"/>
  <c r="C725" i="15"/>
  <c r="C726" i="15"/>
  <c r="C727" i="15"/>
  <c r="C728" i="15"/>
  <c r="C729" i="15"/>
  <c r="C730" i="15"/>
  <c r="C731" i="15"/>
  <c r="C732" i="15"/>
  <c r="C733" i="15"/>
  <c r="C734" i="15"/>
  <c r="C735" i="15"/>
  <c r="C736" i="15"/>
  <c r="C737" i="15"/>
  <c r="C738" i="15"/>
  <c r="C739" i="15"/>
  <c r="C740" i="15"/>
  <c r="C741" i="15"/>
  <c r="C742" i="15"/>
  <c r="C743" i="15"/>
  <c r="C744" i="15"/>
  <c r="C745" i="15"/>
  <c r="C746" i="15"/>
  <c r="C747" i="15"/>
  <c r="C748" i="15"/>
  <c r="C749" i="15"/>
  <c r="C750" i="15"/>
  <c r="C751" i="15"/>
  <c r="C752" i="15"/>
  <c r="C753" i="15"/>
  <c r="C754" i="15"/>
  <c r="C755" i="15"/>
  <c r="C756" i="15"/>
  <c r="C757" i="15"/>
  <c r="C758" i="15"/>
  <c r="C759" i="15"/>
  <c r="C760" i="15"/>
  <c r="C761" i="15"/>
  <c r="C762" i="15"/>
  <c r="C763" i="15"/>
  <c r="C764" i="15"/>
  <c r="C765" i="15"/>
  <c r="C766" i="15"/>
  <c r="C767" i="15"/>
  <c r="C768" i="15"/>
  <c r="C769" i="15"/>
  <c r="C770" i="15"/>
  <c r="C771" i="15"/>
  <c r="C772" i="15"/>
  <c r="C773" i="15"/>
  <c r="C774" i="15"/>
  <c r="C775" i="15"/>
  <c r="C776" i="15"/>
  <c r="C777" i="15"/>
  <c r="C778" i="15"/>
  <c r="C779" i="15"/>
  <c r="C780" i="15"/>
  <c r="C781" i="15"/>
  <c r="C782" i="15"/>
  <c r="C783" i="15"/>
  <c r="C784" i="15"/>
  <c r="C785" i="15"/>
  <c r="C786" i="15"/>
  <c r="C787" i="15"/>
  <c r="C788" i="15"/>
  <c r="C789" i="15"/>
  <c r="C790" i="15"/>
  <c r="C791" i="15"/>
  <c r="C792" i="15"/>
  <c r="C793" i="15"/>
  <c r="C794" i="15"/>
  <c r="C795" i="15"/>
  <c r="C796" i="15"/>
  <c r="C797" i="15"/>
  <c r="C798" i="15"/>
  <c r="C799" i="15"/>
  <c r="C800" i="15"/>
  <c r="C801" i="15"/>
  <c r="C802" i="15"/>
  <c r="C803" i="15"/>
  <c r="C804" i="15"/>
  <c r="C805" i="15"/>
  <c r="C806" i="15"/>
  <c r="C807" i="15"/>
  <c r="C808" i="15"/>
  <c r="C809" i="15"/>
  <c r="C810" i="15"/>
  <c r="C811" i="15"/>
  <c r="C812" i="15"/>
  <c r="C813" i="15"/>
  <c r="C814" i="15"/>
  <c r="C815" i="15"/>
  <c r="C816" i="15"/>
  <c r="C817" i="15"/>
  <c r="C818" i="15"/>
  <c r="C819" i="15"/>
  <c r="C820" i="15"/>
  <c r="C821" i="15"/>
  <c r="C822" i="15"/>
  <c r="C823" i="15"/>
  <c r="C824" i="15"/>
  <c r="C825" i="15"/>
  <c r="C826" i="15"/>
  <c r="C827" i="15"/>
  <c r="C828" i="15"/>
  <c r="C829" i="15"/>
  <c r="C830" i="15"/>
  <c r="C831" i="15"/>
  <c r="C832" i="15"/>
  <c r="C833" i="15"/>
  <c r="C834" i="15"/>
  <c r="C835" i="15"/>
  <c r="C836" i="15"/>
  <c r="C837" i="15"/>
  <c r="C838" i="15"/>
  <c r="C839" i="15"/>
  <c r="C840" i="15"/>
  <c r="C841" i="15"/>
  <c r="C842" i="15"/>
  <c r="C843" i="15"/>
  <c r="C844" i="15"/>
  <c r="C845" i="15"/>
  <c r="C846" i="15"/>
  <c r="C847" i="15"/>
  <c r="C848" i="15"/>
  <c r="C849" i="15"/>
  <c r="C850" i="15"/>
  <c r="C851" i="15"/>
  <c r="C852" i="15"/>
  <c r="C853" i="15"/>
  <c r="C854" i="15"/>
  <c r="C855" i="15"/>
  <c r="C856" i="15"/>
  <c r="C857" i="15"/>
  <c r="C858" i="15"/>
  <c r="C859" i="15"/>
  <c r="C860" i="15"/>
  <c r="C861" i="15"/>
  <c r="C862" i="15"/>
  <c r="C863" i="15"/>
  <c r="C864" i="15"/>
  <c r="C865" i="15"/>
  <c r="C866" i="15"/>
  <c r="C867" i="15"/>
  <c r="C868" i="15"/>
  <c r="C869" i="15"/>
  <c r="C870" i="15"/>
  <c r="C871" i="15"/>
  <c r="C872" i="15"/>
  <c r="C873" i="15"/>
  <c r="C874" i="15"/>
  <c r="C875" i="15"/>
  <c r="C876" i="15"/>
  <c r="C877" i="15"/>
  <c r="C878" i="15"/>
  <c r="C879" i="15"/>
  <c r="C880" i="15"/>
  <c r="C881" i="15"/>
  <c r="C882" i="15"/>
  <c r="C883" i="15"/>
  <c r="C884" i="15"/>
  <c r="C885" i="15"/>
  <c r="C886" i="15"/>
  <c r="C887" i="15"/>
  <c r="C888" i="15"/>
  <c r="C889" i="15"/>
  <c r="C890" i="15"/>
  <c r="C891" i="15"/>
  <c r="C892" i="15"/>
  <c r="C893" i="15"/>
  <c r="C894" i="15"/>
  <c r="C895" i="15"/>
  <c r="C896" i="15"/>
  <c r="C897" i="15"/>
  <c r="C898" i="15"/>
  <c r="C899" i="15"/>
  <c r="C900" i="15"/>
  <c r="C901" i="15"/>
  <c r="C902" i="15"/>
  <c r="C903" i="15"/>
  <c r="C904" i="15"/>
  <c r="C905" i="15"/>
  <c r="C906" i="15"/>
  <c r="C907" i="15"/>
  <c r="C908" i="15"/>
  <c r="C909" i="15"/>
  <c r="C910" i="15"/>
  <c r="C911" i="15"/>
  <c r="C912" i="15"/>
  <c r="C913" i="15"/>
  <c r="C914" i="15"/>
  <c r="C915" i="15"/>
  <c r="C916" i="15"/>
  <c r="C917" i="15"/>
  <c r="C918" i="15"/>
  <c r="C919" i="15"/>
  <c r="C920" i="15"/>
  <c r="C921" i="15"/>
  <c r="C922" i="15"/>
  <c r="C923" i="15"/>
  <c r="C924" i="15"/>
  <c r="C925" i="15"/>
  <c r="C926" i="15"/>
  <c r="C927" i="15"/>
  <c r="C928" i="15"/>
  <c r="C929" i="15"/>
  <c r="C930" i="15"/>
  <c r="C931" i="15"/>
  <c r="C932" i="15"/>
  <c r="C933" i="15"/>
  <c r="C934" i="15"/>
  <c r="C935" i="15"/>
  <c r="C936" i="15"/>
  <c r="C937" i="15"/>
  <c r="C938" i="15"/>
  <c r="C939" i="15"/>
  <c r="C940" i="15"/>
  <c r="C941" i="15"/>
  <c r="C942" i="15"/>
  <c r="C943" i="15"/>
  <c r="C944" i="15"/>
  <c r="C945" i="15"/>
  <c r="C946" i="15"/>
  <c r="C947" i="15"/>
  <c r="C948" i="15"/>
  <c r="C949" i="15"/>
  <c r="C950" i="15"/>
  <c r="C951" i="15"/>
  <c r="C952" i="15"/>
  <c r="C953" i="15"/>
  <c r="C954" i="15"/>
  <c r="C955" i="15"/>
  <c r="C956" i="15"/>
  <c r="C957" i="15"/>
  <c r="C958" i="15"/>
  <c r="C959" i="15"/>
  <c r="C960" i="15"/>
  <c r="C961" i="15"/>
  <c r="C962" i="15"/>
  <c r="C963" i="15"/>
  <c r="C964" i="15"/>
  <c r="C965" i="15"/>
  <c r="C966" i="15"/>
  <c r="C967" i="15"/>
  <c r="C968" i="15"/>
  <c r="C969" i="15"/>
  <c r="C970" i="15"/>
  <c r="C971" i="15"/>
  <c r="C972" i="15"/>
  <c r="C973" i="15"/>
  <c r="C974" i="15"/>
  <c r="C975" i="15"/>
  <c r="C976" i="15"/>
  <c r="C977" i="15"/>
  <c r="C978" i="15"/>
  <c r="C979" i="15"/>
  <c r="C980" i="15"/>
  <c r="C981" i="15"/>
  <c r="C982" i="15"/>
  <c r="C983" i="15"/>
  <c r="C984" i="15"/>
  <c r="C985" i="15"/>
  <c r="C986" i="15"/>
  <c r="C987" i="15"/>
  <c r="C988" i="15"/>
  <c r="C989" i="15"/>
  <c r="C990" i="15"/>
  <c r="C991" i="15"/>
  <c r="C992" i="15"/>
  <c r="C993" i="15"/>
  <c r="C994" i="15"/>
  <c r="C995" i="15"/>
  <c r="C996" i="15"/>
  <c r="C997" i="15"/>
  <c r="C998" i="15"/>
  <c r="C999" i="15"/>
  <c r="C1000" i="15"/>
  <c r="C1001" i="15"/>
  <c r="C1002" i="15"/>
  <c r="C1003" i="15"/>
  <c r="C1004" i="15"/>
  <c r="C1005" i="15"/>
  <c r="C1006" i="15"/>
  <c r="C1007" i="15"/>
  <c r="C1008" i="15"/>
  <c r="C1009" i="15"/>
  <c r="C1010" i="15"/>
  <c r="C1011" i="15"/>
  <c r="C1012" i="15"/>
  <c r="C1013" i="15"/>
  <c r="C1014" i="15"/>
  <c r="C1015" i="15"/>
  <c r="C1016" i="15"/>
  <c r="C1017" i="15"/>
  <c r="C1018" i="15"/>
  <c r="C1019" i="15"/>
  <c r="C1020" i="15"/>
  <c r="C1021" i="15"/>
  <c r="C1022" i="15"/>
  <c r="C1023" i="15"/>
  <c r="C1024" i="15"/>
  <c r="C1025" i="15"/>
  <c r="C1026" i="15"/>
  <c r="C1027" i="15"/>
  <c r="C1028" i="15"/>
  <c r="C1029" i="15"/>
  <c r="C1030" i="15"/>
  <c r="C1031" i="15"/>
  <c r="C1032" i="15"/>
  <c r="C1033" i="15"/>
  <c r="C1034" i="15"/>
  <c r="C1035" i="15"/>
  <c r="C1036" i="15"/>
  <c r="C1037" i="15"/>
  <c r="C1038" i="15"/>
  <c r="C1039" i="15"/>
  <c r="C1040" i="15"/>
  <c r="C1041" i="15"/>
  <c r="C1042" i="15"/>
  <c r="C1043" i="15"/>
  <c r="C1044" i="15"/>
  <c r="C1045" i="15"/>
  <c r="C1046" i="15"/>
  <c r="C1047" i="15"/>
  <c r="C1048" i="15"/>
  <c r="C1049" i="15"/>
  <c r="C1050" i="15"/>
  <c r="C1051" i="15"/>
  <c r="C1052" i="15"/>
  <c r="C1053" i="15"/>
  <c r="C1054" i="15"/>
  <c r="C1055" i="15"/>
  <c r="C1056" i="15"/>
  <c r="C1057" i="15"/>
  <c r="C1058" i="15"/>
  <c r="C1059" i="15"/>
  <c r="C1060" i="15"/>
  <c r="C1061" i="15"/>
  <c r="C1062" i="15"/>
  <c r="C1063" i="15"/>
  <c r="C1064" i="15"/>
  <c r="C1065" i="15"/>
  <c r="C1066" i="15"/>
  <c r="C1067" i="15"/>
  <c r="C1068" i="15"/>
  <c r="C1069" i="15"/>
  <c r="C1070" i="15"/>
  <c r="C1071" i="15"/>
  <c r="C1072" i="15"/>
  <c r="C1073" i="15"/>
  <c r="C1074" i="15"/>
  <c r="C1075" i="15"/>
  <c r="C1076" i="15"/>
  <c r="C1077" i="15"/>
  <c r="C1078" i="15"/>
  <c r="C1079" i="15"/>
  <c r="C1080" i="15"/>
  <c r="C1081" i="15"/>
  <c r="C1082" i="15"/>
  <c r="C1083" i="15"/>
  <c r="C1084" i="15"/>
  <c r="C1085" i="15"/>
  <c r="C1086" i="15"/>
  <c r="C1087" i="15"/>
  <c r="C1088" i="15"/>
  <c r="C1089" i="15"/>
  <c r="C1090" i="15"/>
  <c r="C1091" i="15"/>
  <c r="C1092" i="15"/>
  <c r="C1093" i="15"/>
  <c r="C1094" i="15"/>
  <c r="C1095" i="15"/>
  <c r="C1096" i="15"/>
  <c r="C1097" i="15"/>
  <c r="C1098" i="15"/>
  <c r="C1099" i="15"/>
  <c r="C1100" i="15"/>
  <c r="C1101" i="15"/>
  <c r="C1102" i="15"/>
  <c r="C1103" i="15"/>
  <c r="C1104" i="15"/>
  <c r="C1105" i="15"/>
  <c r="C1106" i="15"/>
  <c r="C1107" i="15"/>
  <c r="C1108" i="15"/>
  <c r="C1109" i="15"/>
  <c r="C1110" i="15"/>
  <c r="C1111" i="15"/>
  <c r="C1112" i="15"/>
  <c r="C1113" i="15"/>
  <c r="C1114" i="15"/>
  <c r="C1115" i="15"/>
  <c r="C1116" i="15"/>
  <c r="C1117" i="15"/>
  <c r="C1118" i="15"/>
  <c r="C1119" i="15"/>
  <c r="C1120" i="15"/>
  <c r="C1121" i="15"/>
  <c r="C1122" i="15"/>
  <c r="C1123" i="15"/>
  <c r="C1124" i="15"/>
  <c r="C1125" i="15"/>
  <c r="C1126" i="15"/>
  <c r="C1127" i="15"/>
  <c r="C1128" i="15"/>
  <c r="C1129" i="15"/>
  <c r="C1130" i="15"/>
  <c r="C1131" i="15"/>
  <c r="C1132" i="15"/>
  <c r="C1133" i="15"/>
  <c r="C1134" i="15"/>
  <c r="C1135" i="15"/>
  <c r="C1136" i="15"/>
  <c r="C1137" i="15"/>
  <c r="C1138" i="15"/>
  <c r="C1139" i="15"/>
  <c r="C1140" i="15"/>
  <c r="C1141" i="15"/>
  <c r="C1142" i="15"/>
  <c r="C1143" i="15"/>
  <c r="C1144" i="15"/>
  <c r="C1145" i="15"/>
  <c r="C1146" i="15"/>
  <c r="C1147" i="15"/>
  <c r="C1148" i="15"/>
  <c r="C1149" i="15"/>
  <c r="C1150" i="15"/>
  <c r="C1151" i="15"/>
  <c r="C1152" i="15"/>
  <c r="C1153" i="15"/>
  <c r="C1154" i="15"/>
  <c r="C1155" i="15"/>
  <c r="C1156" i="15"/>
  <c r="C1157" i="15"/>
  <c r="C1158" i="15"/>
  <c r="C1159" i="15"/>
  <c r="C1160" i="15"/>
  <c r="C1161" i="15"/>
  <c r="C1162" i="15"/>
  <c r="C1163" i="15"/>
  <c r="C1164" i="15"/>
  <c r="C1165" i="15"/>
  <c r="C1166" i="15"/>
  <c r="C1167" i="15"/>
  <c r="C1168" i="15"/>
  <c r="C1169" i="15"/>
  <c r="C1170" i="15"/>
  <c r="C1171" i="15"/>
  <c r="C1172" i="15"/>
  <c r="C1173" i="15"/>
  <c r="C1174" i="15"/>
  <c r="C1175" i="15"/>
  <c r="C1176" i="15"/>
  <c r="C1177" i="15"/>
  <c r="C1178" i="15"/>
  <c r="C1179" i="15"/>
  <c r="C1180" i="15"/>
  <c r="C1181" i="15"/>
  <c r="C1182" i="15"/>
  <c r="C1183" i="15"/>
  <c r="C1184" i="15"/>
  <c r="C1185" i="15"/>
  <c r="C1186" i="15"/>
  <c r="C1187" i="15"/>
  <c r="C1188" i="15"/>
  <c r="C1189" i="15"/>
  <c r="C1190" i="15"/>
  <c r="C1191" i="15"/>
  <c r="C1192" i="15"/>
  <c r="C1193" i="15"/>
  <c r="C1194" i="15"/>
  <c r="C1195" i="15"/>
  <c r="C1196" i="15"/>
  <c r="C1197" i="15"/>
  <c r="C1198" i="15"/>
  <c r="C1199" i="15"/>
  <c r="C1200" i="15"/>
  <c r="C1201" i="15"/>
  <c r="C1202" i="15"/>
  <c r="C1203" i="15"/>
  <c r="C1204" i="15"/>
  <c r="C1205" i="15"/>
  <c r="C1206" i="15"/>
  <c r="C1207" i="15"/>
  <c r="C1208" i="15"/>
  <c r="C1209" i="15"/>
  <c r="C1210" i="15"/>
  <c r="C1211" i="15"/>
  <c r="C1212" i="15"/>
  <c r="C1213" i="15"/>
  <c r="C1214" i="15"/>
  <c r="C1215" i="15"/>
  <c r="C1216" i="15"/>
  <c r="C1217" i="15"/>
  <c r="C1218" i="15"/>
  <c r="C1219" i="15"/>
  <c r="C1220" i="15"/>
  <c r="C1221" i="15"/>
  <c r="C1222" i="15"/>
  <c r="C1223" i="15"/>
  <c r="C1224" i="15"/>
  <c r="C1225" i="15"/>
  <c r="C1226" i="15"/>
  <c r="C1227" i="15"/>
  <c r="C1228" i="15"/>
  <c r="C1229" i="15"/>
  <c r="C1230" i="15"/>
  <c r="C1231" i="15"/>
  <c r="C1232" i="15"/>
  <c r="C1233" i="15"/>
  <c r="C1234" i="15"/>
  <c r="C1235" i="15"/>
  <c r="C1236" i="15"/>
  <c r="C1237" i="15"/>
  <c r="C1238" i="15"/>
  <c r="C1239" i="15"/>
  <c r="C1240" i="15"/>
  <c r="C1241" i="15"/>
  <c r="C1242" i="15"/>
  <c r="C1243" i="15"/>
  <c r="C1244" i="15"/>
  <c r="C1245" i="15"/>
  <c r="C1246" i="15"/>
  <c r="C1247" i="15"/>
  <c r="C1248" i="15"/>
  <c r="C1249" i="15"/>
  <c r="C1250" i="15"/>
  <c r="C1251" i="15"/>
  <c r="C1252" i="15"/>
  <c r="C1253" i="15"/>
  <c r="C1254" i="15"/>
  <c r="C1255" i="15"/>
  <c r="C1256" i="15"/>
  <c r="C1257" i="15"/>
  <c r="C1258" i="15"/>
  <c r="C1259" i="15"/>
  <c r="C1260" i="15"/>
  <c r="C1261" i="15"/>
  <c r="C1262" i="15"/>
  <c r="C1263" i="15"/>
  <c r="C1264" i="15"/>
  <c r="C1265" i="15"/>
  <c r="C1266" i="15"/>
  <c r="C1267" i="15"/>
  <c r="C1268" i="15"/>
  <c r="C1269" i="15"/>
  <c r="C1270" i="15"/>
  <c r="C1271" i="15"/>
  <c r="C1272" i="15"/>
  <c r="C1273" i="15"/>
  <c r="C1274" i="15"/>
  <c r="C1275" i="15"/>
  <c r="C1276" i="15"/>
  <c r="C1277" i="15"/>
  <c r="C1278" i="15"/>
  <c r="C1279" i="15"/>
  <c r="C1280" i="15"/>
  <c r="C1281" i="15"/>
  <c r="C1282" i="15"/>
  <c r="C1283" i="15"/>
  <c r="C1284" i="15"/>
  <c r="C1285" i="15"/>
  <c r="C1286" i="15"/>
  <c r="C1287" i="15"/>
  <c r="C1288" i="15"/>
  <c r="C1289" i="15"/>
  <c r="C1290" i="15"/>
  <c r="C1291" i="15"/>
  <c r="C1292" i="15"/>
  <c r="C1293" i="15"/>
  <c r="C1294" i="15"/>
  <c r="C1295" i="15"/>
  <c r="C1296" i="15"/>
  <c r="C1297" i="15"/>
  <c r="C1298" i="15"/>
  <c r="C1299" i="15"/>
  <c r="C1300" i="15"/>
  <c r="C1301" i="15"/>
  <c r="C1302" i="15"/>
  <c r="C1303" i="15"/>
  <c r="C1304" i="15"/>
  <c r="C1305" i="15"/>
  <c r="C1306" i="15"/>
  <c r="C1307" i="15"/>
  <c r="C1308" i="15"/>
  <c r="C1309" i="15"/>
  <c r="C1310" i="15"/>
  <c r="C1311" i="15"/>
  <c r="C1312" i="15"/>
  <c r="C1313" i="15"/>
  <c r="C1314" i="15"/>
  <c r="C1315" i="15"/>
  <c r="C1316" i="15"/>
  <c r="C1317" i="15"/>
  <c r="C1318" i="15"/>
  <c r="C1319" i="15"/>
  <c r="C1320" i="15"/>
  <c r="C1321" i="15"/>
  <c r="C1322" i="15"/>
  <c r="C1323" i="15"/>
  <c r="C1324" i="15"/>
  <c r="C1325" i="15"/>
  <c r="C1326" i="15"/>
  <c r="C1327" i="15"/>
  <c r="C1328" i="15"/>
  <c r="C1329" i="15"/>
  <c r="C1330" i="15"/>
  <c r="C1331" i="15"/>
  <c r="C1332" i="15"/>
  <c r="C1333" i="15"/>
  <c r="C1334" i="15"/>
  <c r="C1335" i="15"/>
  <c r="C1336" i="15"/>
  <c r="C1337" i="15"/>
  <c r="C1338" i="15"/>
  <c r="C1339" i="15"/>
  <c r="C1340" i="15"/>
  <c r="C1341" i="15"/>
  <c r="C1342" i="15"/>
  <c r="C1343" i="15"/>
  <c r="C1344" i="15"/>
  <c r="C1345" i="15"/>
  <c r="C1346" i="15"/>
  <c r="C1347" i="15"/>
  <c r="C1348" i="15"/>
  <c r="C1349" i="15"/>
  <c r="C1350" i="15"/>
  <c r="C1351" i="15"/>
  <c r="C1352" i="15"/>
  <c r="C1353" i="15"/>
  <c r="C1354" i="15"/>
  <c r="C1355" i="15"/>
  <c r="C1356" i="15"/>
  <c r="C1357" i="15"/>
  <c r="C1358" i="15"/>
  <c r="C1359" i="15"/>
  <c r="C1360" i="15"/>
  <c r="C1361" i="15"/>
  <c r="C1362" i="15"/>
  <c r="C1363" i="15"/>
  <c r="C1364" i="15"/>
  <c r="C1365" i="15"/>
  <c r="C1366" i="15"/>
  <c r="C1367" i="15"/>
  <c r="C1368" i="15"/>
  <c r="C1369" i="15"/>
  <c r="C1370" i="15"/>
  <c r="C1371" i="15"/>
  <c r="C1372" i="15"/>
  <c r="C1373" i="15"/>
  <c r="C1374" i="15"/>
  <c r="C1375" i="15"/>
  <c r="C1376" i="15"/>
  <c r="C1377" i="15"/>
  <c r="C1378" i="15"/>
  <c r="C1379" i="15"/>
  <c r="C1380" i="15"/>
  <c r="C1381" i="15"/>
  <c r="C1382" i="15"/>
  <c r="C1383" i="15"/>
  <c r="C1384" i="15"/>
  <c r="C1385" i="15"/>
  <c r="C1386" i="15"/>
  <c r="C1387" i="15"/>
  <c r="C1388" i="15"/>
  <c r="C1389" i="15"/>
  <c r="C1390" i="15"/>
  <c r="C1391" i="15"/>
  <c r="C1392" i="15"/>
  <c r="C1393" i="15"/>
  <c r="C1394" i="15"/>
  <c r="C1395" i="15"/>
  <c r="C1396" i="15"/>
  <c r="C1397" i="15"/>
  <c r="C1398" i="15"/>
  <c r="C1399" i="15"/>
  <c r="C1400" i="15"/>
  <c r="C1401" i="15"/>
  <c r="C1402" i="15"/>
  <c r="C1403" i="15"/>
  <c r="C1404" i="15"/>
  <c r="C1405" i="15"/>
  <c r="C1406" i="15"/>
  <c r="C1407" i="15"/>
  <c r="C1408" i="15"/>
  <c r="C1409" i="15"/>
  <c r="C1410" i="15"/>
  <c r="C1411" i="15"/>
  <c r="C1412" i="15"/>
  <c r="C1413" i="15"/>
  <c r="C1414" i="15"/>
  <c r="C1415" i="15"/>
  <c r="C1416" i="15"/>
  <c r="C1417" i="15"/>
  <c r="C1418" i="15"/>
  <c r="C1419" i="15"/>
  <c r="C1420" i="15"/>
  <c r="C1421" i="15"/>
  <c r="C1422" i="15"/>
  <c r="C1423" i="15"/>
  <c r="C1424" i="15"/>
  <c r="C1425" i="15"/>
  <c r="C1426" i="15"/>
  <c r="C1427" i="15"/>
  <c r="C1428" i="15"/>
  <c r="C1429" i="15"/>
  <c r="C1430" i="15"/>
  <c r="C1431" i="15"/>
  <c r="C1432" i="15"/>
  <c r="C1433" i="15"/>
  <c r="C1434" i="15"/>
  <c r="C1435" i="15"/>
  <c r="C1436" i="15"/>
  <c r="C1437" i="15"/>
  <c r="C1438" i="15"/>
  <c r="C1439" i="15"/>
  <c r="C1440" i="15"/>
  <c r="C1441" i="15"/>
  <c r="C1442" i="15"/>
  <c r="C1443" i="15"/>
  <c r="C1444" i="15"/>
  <c r="C1445" i="15"/>
  <c r="C1446" i="15"/>
  <c r="C1447" i="15"/>
  <c r="C1448" i="15"/>
  <c r="C1449" i="15"/>
  <c r="C1450" i="15"/>
  <c r="C1451" i="15"/>
  <c r="C1452" i="15"/>
  <c r="C1453" i="15"/>
  <c r="C1454" i="15"/>
  <c r="C1455" i="15"/>
  <c r="C1456" i="15"/>
  <c r="C1457" i="15"/>
  <c r="C1458" i="15"/>
  <c r="C1459" i="15"/>
  <c r="C1460" i="15"/>
  <c r="C1461" i="15"/>
  <c r="C1462" i="15"/>
  <c r="C1463" i="15"/>
  <c r="C1464" i="15"/>
  <c r="C1465" i="15"/>
  <c r="C1466" i="15"/>
  <c r="C1467" i="15"/>
  <c r="C1468" i="15"/>
  <c r="C1469" i="15"/>
  <c r="C1470" i="15"/>
  <c r="C1471" i="15"/>
  <c r="C1472" i="15"/>
  <c r="C1473" i="15"/>
  <c r="C1474" i="15"/>
  <c r="C1475" i="15"/>
  <c r="C1476" i="15"/>
  <c r="C1477" i="15"/>
  <c r="C1478" i="15"/>
  <c r="C1479" i="15"/>
  <c r="C1480" i="15"/>
  <c r="C1481" i="15"/>
  <c r="C1482" i="15"/>
  <c r="C1483" i="15"/>
  <c r="C1484" i="15"/>
  <c r="C1485" i="15"/>
  <c r="C1486" i="15"/>
  <c r="C1487" i="15"/>
  <c r="C1488" i="15"/>
  <c r="C1489" i="15"/>
  <c r="C1490" i="15"/>
  <c r="C1491" i="15"/>
  <c r="C1492" i="15"/>
  <c r="C1493" i="15"/>
  <c r="C1494" i="15"/>
  <c r="C1495" i="15"/>
  <c r="C1496" i="15"/>
  <c r="C1497" i="15"/>
  <c r="C1498" i="15"/>
  <c r="C1499" i="15"/>
  <c r="C1500" i="15"/>
  <c r="C1501" i="15"/>
  <c r="C1502" i="15"/>
  <c r="C1503" i="15"/>
  <c r="C1504" i="15"/>
  <c r="C1505" i="15"/>
  <c r="C1506" i="15"/>
  <c r="C1507" i="15"/>
  <c r="C1508" i="15"/>
  <c r="C1509" i="15"/>
  <c r="C1510" i="15"/>
  <c r="C1511" i="15"/>
  <c r="C1512" i="15"/>
  <c r="C1513" i="15"/>
  <c r="C1514" i="15"/>
  <c r="C1515" i="15"/>
  <c r="C1516" i="15"/>
  <c r="C1517" i="15"/>
  <c r="C1518" i="15"/>
  <c r="C1519" i="15"/>
  <c r="C1520" i="15"/>
  <c r="C1521" i="15"/>
  <c r="C1522" i="15"/>
  <c r="C1523" i="15"/>
  <c r="C1524" i="15"/>
  <c r="C1525" i="15"/>
  <c r="C1526" i="15"/>
  <c r="C1527" i="15"/>
  <c r="C1528" i="15"/>
  <c r="C1529" i="15"/>
  <c r="C1530" i="15"/>
  <c r="C1531" i="15"/>
  <c r="C1532" i="15"/>
  <c r="C1533" i="15"/>
  <c r="C1534" i="15"/>
  <c r="C1535" i="15"/>
  <c r="C1536" i="15"/>
  <c r="C1537" i="15"/>
  <c r="C1538" i="15"/>
  <c r="C1539" i="15"/>
  <c r="C1540" i="15"/>
  <c r="C1541" i="15"/>
  <c r="C1542" i="15"/>
  <c r="C1543" i="15"/>
  <c r="C1544" i="15"/>
  <c r="C1545" i="15"/>
  <c r="C1546" i="15"/>
  <c r="C1547" i="15"/>
  <c r="C1548" i="15"/>
  <c r="C1549" i="15"/>
  <c r="C1550" i="15"/>
  <c r="C1551" i="15"/>
  <c r="C1552" i="15"/>
  <c r="C1553" i="15"/>
  <c r="C1554" i="15"/>
  <c r="C1555" i="15"/>
  <c r="C1556" i="15"/>
  <c r="C1557" i="15"/>
  <c r="C1558" i="15"/>
  <c r="C1559" i="15"/>
  <c r="C1560" i="15"/>
  <c r="C1561" i="15"/>
  <c r="C1562" i="15"/>
  <c r="C1563" i="15"/>
  <c r="C1564" i="15"/>
  <c r="C1565" i="15"/>
  <c r="C1566" i="15"/>
  <c r="C1567" i="15"/>
  <c r="C1568" i="15"/>
  <c r="C1569" i="15"/>
  <c r="C1570" i="15"/>
  <c r="C1571" i="15"/>
  <c r="C1572" i="15"/>
  <c r="C1573" i="15"/>
  <c r="C1574" i="15"/>
  <c r="C1575" i="15"/>
  <c r="C1576" i="15"/>
  <c r="C1577" i="15"/>
  <c r="C1578" i="15"/>
  <c r="C1579" i="15"/>
  <c r="C1580" i="15"/>
  <c r="C1581" i="15"/>
  <c r="C1582" i="15"/>
  <c r="C1583" i="15"/>
  <c r="C1584" i="15"/>
  <c r="C1585" i="15"/>
  <c r="C1586" i="15"/>
  <c r="C1587" i="15"/>
  <c r="C1588" i="15"/>
  <c r="C1589" i="15"/>
  <c r="C1590" i="15"/>
  <c r="C1591" i="15"/>
  <c r="C1592" i="15"/>
  <c r="C1593" i="15"/>
  <c r="C1594" i="15"/>
  <c r="C1595" i="15"/>
  <c r="C1596" i="15"/>
  <c r="C1597" i="15"/>
  <c r="C1598" i="15"/>
  <c r="C1599" i="15"/>
  <c r="C1600" i="15"/>
  <c r="C1601" i="15"/>
  <c r="C1602" i="15"/>
  <c r="C1603" i="15"/>
  <c r="C1604" i="15"/>
  <c r="C1605" i="15"/>
  <c r="C1606" i="15"/>
  <c r="C1607" i="15"/>
  <c r="C1608" i="15"/>
  <c r="C1609" i="15"/>
  <c r="C1610" i="15"/>
  <c r="C1611" i="15"/>
  <c r="C1612" i="15"/>
  <c r="C1613" i="15"/>
  <c r="C1614" i="15"/>
  <c r="C1615" i="15"/>
  <c r="C1616" i="15"/>
  <c r="C1617" i="15"/>
  <c r="C1618" i="15"/>
  <c r="C1619" i="15"/>
  <c r="C1620" i="15"/>
  <c r="C1621" i="15"/>
  <c r="C1622" i="15"/>
  <c r="C1623" i="15"/>
  <c r="C1624" i="15"/>
  <c r="C1625" i="15"/>
  <c r="C1626" i="15"/>
  <c r="C1627" i="15"/>
  <c r="C1628" i="15"/>
  <c r="C1629" i="15"/>
  <c r="C1630" i="15"/>
  <c r="C1631" i="15"/>
  <c r="C1632" i="15"/>
  <c r="C1633" i="15"/>
  <c r="C1634" i="15"/>
  <c r="C1635" i="15"/>
  <c r="C1636" i="15"/>
  <c r="C1637" i="15"/>
  <c r="C1638" i="15"/>
  <c r="C1639" i="15"/>
  <c r="C1640" i="15"/>
  <c r="C1641" i="15"/>
  <c r="C1642" i="15"/>
  <c r="C1643" i="15"/>
  <c r="C1644" i="15"/>
  <c r="C1645" i="15"/>
  <c r="C1646" i="15"/>
  <c r="C1647" i="15"/>
  <c r="C1648" i="15"/>
  <c r="C1649" i="15"/>
  <c r="C1650" i="15"/>
  <c r="C1651" i="15"/>
  <c r="C1652" i="15"/>
  <c r="C1653" i="15"/>
  <c r="C1654" i="15"/>
  <c r="C1655" i="15"/>
  <c r="C1656" i="15"/>
  <c r="C1657" i="15"/>
  <c r="C1658" i="15"/>
  <c r="C1659" i="15"/>
  <c r="C1660" i="15"/>
  <c r="C1661" i="15"/>
  <c r="C1662" i="15"/>
  <c r="C1663" i="15"/>
  <c r="C1664" i="15"/>
  <c r="C1665" i="15"/>
  <c r="C1666" i="15"/>
  <c r="C1667" i="15"/>
  <c r="C1668" i="15"/>
  <c r="C1669" i="15"/>
  <c r="C1670" i="15"/>
  <c r="C1671" i="15"/>
  <c r="C1672" i="15"/>
  <c r="C1673" i="15"/>
  <c r="C1674" i="15"/>
  <c r="C1675" i="15"/>
  <c r="C1676" i="15"/>
  <c r="C1677" i="15"/>
  <c r="C1678" i="15"/>
  <c r="C1679" i="15"/>
  <c r="C1680" i="15"/>
  <c r="C1681" i="15"/>
  <c r="C1682" i="15"/>
  <c r="C1683" i="15"/>
  <c r="C1684" i="15"/>
  <c r="C1685" i="15"/>
  <c r="C1686" i="15"/>
  <c r="C1687" i="15"/>
  <c r="C1688" i="15"/>
  <c r="C1689" i="15"/>
  <c r="C1690" i="15"/>
  <c r="C1691" i="15"/>
  <c r="C1692" i="15"/>
  <c r="C1693" i="15"/>
  <c r="C1694" i="15"/>
  <c r="C1695" i="15"/>
  <c r="C1696" i="15"/>
  <c r="C1697" i="15"/>
  <c r="C1698" i="15"/>
  <c r="C1699" i="15"/>
  <c r="C1700" i="15"/>
  <c r="C1701" i="15"/>
  <c r="C1702" i="15"/>
  <c r="C1703" i="15"/>
  <c r="C1704" i="15"/>
  <c r="C1705" i="15"/>
  <c r="C1706" i="15"/>
  <c r="C1707" i="15"/>
  <c r="C1708" i="15"/>
  <c r="C1709" i="15"/>
  <c r="C1710" i="15"/>
  <c r="C1711" i="15"/>
  <c r="C1712" i="15"/>
  <c r="C1713" i="15"/>
  <c r="C1714" i="15"/>
  <c r="C1715" i="15"/>
  <c r="C1716" i="15"/>
  <c r="C1717" i="15"/>
  <c r="C1718" i="15"/>
  <c r="C1719" i="15"/>
  <c r="C1720" i="15"/>
  <c r="C1721" i="15"/>
  <c r="C1722" i="15"/>
  <c r="C1723" i="15"/>
  <c r="C1724" i="15"/>
  <c r="C1725" i="15"/>
  <c r="C1726" i="15"/>
  <c r="C1727" i="15"/>
  <c r="C1728" i="15"/>
  <c r="C1729" i="15"/>
  <c r="C1730" i="15"/>
  <c r="C1731" i="15"/>
  <c r="C1732" i="15"/>
  <c r="C1733" i="15"/>
  <c r="C1734" i="15"/>
  <c r="C1735" i="15"/>
  <c r="C1736" i="15"/>
  <c r="C1737" i="15"/>
  <c r="C1738" i="15"/>
  <c r="C1739" i="15"/>
  <c r="C1740" i="15"/>
  <c r="C1741" i="15"/>
  <c r="C1742" i="15"/>
  <c r="C1743" i="15"/>
  <c r="C1744" i="15"/>
  <c r="C1745" i="15"/>
  <c r="C1746" i="15"/>
  <c r="C1747" i="15"/>
  <c r="C1748" i="15"/>
  <c r="C1749" i="15"/>
  <c r="C1750" i="15"/>
  <c r="C1751" i="15"/>
  <c r="C1752" i="15"/>
  <c r="C1753" i="15"/>
  <c r="C1754" i="15"/>
  <c r="C1755" i="15"/>
  <c r="C1756" i="15"/>
  <c r="C1757" i="15"/>
  <c r="C1758" i="15"/>
  <c r="C1759" i="15"/>
  <c r="C1760" i="15"/>
  <c r="C1761" i="15"/>
  <c r="C1762" i="15"/>
  <c r="C1763" i="15"/>
  <c r="C1764" i="15"/>
  <c r="C1765" i="15"/>
  <c r="C1766" i="15"/>
  <c r="C1767" i="15"/>
  <c r="C1768" i="15"/>
  <c r="C1769" i="15"/>
  <c r="C1770" i="15"/>
  <c r="C1771" i="15"/>
  <c r="C1772" i="15"/>
  <c r="C1773" i="15"/>
  <c r="C1774" i="15"/>
  <c r="C1775" i="15"/>
  <c r="C1776" i="15"/>
  <c r="C1777" i="15"/>
  <c r="C1778" i="15"/>
  <c r="C1779" i="15"/>
  <c r="C1780" i="15"/>
  <c r="C1781" i="15"/>
  <c r="C1782" i="15"/>
  <c r="C1783" i="15"/>
  <c r="C1784" i="15"/>
  <c r="C1785" i="15"/>
  <c r="C1786" i="15"/>
  <c r="C1787" i="15"/>
  <c r="C1788" i="15"/>
  <c r="C1789" i="15"/>
  <c r="C1790" i="15"/>
  <c r="C1791" i="15"/>
  <c r="C1792" i="15"/>
  <c r="C1793" i="15"/>
  <c r="C1794" i="15"/>
  <c r="C1795" i="15"/>
  <c r="C1796" i="15"/>
  <c r="C1797" i="15"/>
  <c r="C1798" i="15"/>
  <c r="C1799" i="15"/>
  <c r="C1800" i="15"/>
  <c r="C1801" i="15"/>
  <c r="C1802" i="15"/>
  <c r="C1803" i="15"/>
  <c r="C1804" i="15"/>
  <c r="C1805" i="15"/>
  <c r="C1806" i="15"/>
  <c r="C1807" i="15"/>
  <c r="C1808" i="15"/>
  <c r="C1809" i="15"/>
  <c r="C1810" i="15"/>
  <c r="C1811" i="15"/>
  <c r="C1812" i="15"/>
  <c r="C1813" i="15"/>
  <c r="C1814" i="15"/>
  <c r="C1815" i="15"/>
  <c r="C1816" i="15"/>
  <c r="C1817" i="15"/>
  <c r="C1818" i="15"/>
  <c r="C1819" i="15"/>
  <c r="C1820" i="15"/>
  <c r="C1821" i="15"/>
  <c r="C1822" i="15"/>
  <c r="C1823" i="15"/>
  <c r="C1824" i="15"/>
  <c r="C1825" i="15"/>
  <c r="C1826" i="15"/>
  <c r="C1827" i="15"/>
  <c r="C1828" i="15"/>
  <c r="C1829" i="15"/>
  <c r="C1830" i="15"/>
  <c r="C1831" i="15"/>
  <c r="C1832" i="15"/>
  <c r="C1833" i="15"/>
  <c r="C1834" i="15"/>
  <c r="C1835" i="15"/>
  <c r="C1836" i="15"/>
  <c r="C1837" i="15"/>
  <c r="C1838" i="15"/>
  <c r="C1839" i="15"/>
  <c r="C1840" i="15"/>
  <c r="C1841" i="15"/>
  <c r="C1842" i="15"/>
  <c r="C1843" i="15"/>
  <c r="C1844" i="15"/>
  <c r="C1845" i="15"/>
  <c r="C1846" i="15"/>
  <c r="C1847" i="15"/>
  <c r="C1848" i="15"/>
  <c r="C1849" i="15"/>
  <c r="C1850" i="15"/>
  <c r="C1851" i="15"/>
  <c r="C1852" i="15"/>
  <c r="C1853" i="15"/>
  <c r="C1854" i="15"/>
  <c r="C1855" i="15"/>
  <c r="C1856" i="15"/>
  <c r="C1857" i="15"/>
  <c r="C1858" i="15"/>
  <c r="C1859" i="15"/>
  <c r="C1860" i="15"/>
  <c r="C1861" i="15"/>
  <c r="C1862" i="15"/>
  <c r="C1863" i="15"/>
  <c r="C1864" i="15"/>
  <c r="C1865" i="15"/>
  <c r="C1866" i="15"/>
  <c r="C1867" i="15"/>
  <c r="C1868" i="15"/>
  <c r="C1869" i="15"/>
  <c r="C1870" i="15"/>
  <c r="C1871" i="15"/>
  <c r="C1872" i="15"/>
  <c r="C1873" i="15"/>
  <c r="C1874" i="15"/>
  <c r="C1875" i="15"/>
  <c r="C1876" i="15"/>
  <c r="C1877" i="15"/>
  <c r="C1878" i="15"/>
  <c r="C1879" i="15"/>
  <c r="C1880" i="15"/>
  <c r="C1881" i="15"/>
  <c r="C1882" i="15"/>
  <c r="C1883" i="15"/>
  <c r="C1884" i="15"/>
  <c r="C1885" i="15"/>
  <c r="C1886" i="15"/>
  <c r="C1887" i="15"/>
  <c r="C1888" i="15"/>
  <c r="C1889" i="15"/>
  <c r="C1890" i="15"/>
  <c r="C1891" i="15"/>
  <c r="C1892" i="15"/>
  <c r="C1893" i="15"/>
  <c r="C1894" i="15"/>
  <c r="C1895" i="15"/>
  <c r="C1896" i="15"/>
  <c r="C1897" i="15"/>
  <c r="C1898" i="15"/>
  <c r="C1899" i="15"/>
  <c r="C1900" i="15"/>
  <c r="C1901" i="15"/>
  <c r="C1902" i="15"/>
  <c r="C1903" i="15"/>
  <c r="C1904" i="15"/>
  <c r="C1905" i="15"/>
  <c r="C1906" i="15"/>
  <c r="C1907" i="15"/>
  <c r="C1908" i="15"/>
  <c r="C1909" i="15"/>
  <c r="C1910" i="15"/>
  <c r="C1911" i="15"/>
  <c r="C1912" i="15"/>
  <c r="C1913" i="15"/>
  <c r="C1914" i="15"/>
  <c r="C1915" i="15"/>
  <c r="C1916" i="15"/>
  <c r="C1917" i="15"/>
  <c r="C1918" i="15"/>
  <c r="C1919" i="15"/>
  <c r="C1920" i="15"/>
  <c r="C1921" i="15"/>
  <c r="C1922" i="15"/>
  <c r="C1923" i="15"/>
  <c r="C1924" i="15"/>
  <c r="C1925" i="15"/>
  <c r="C1926" i="15"/>
  <c r="C1927" i="15"/>
  <c r="C1928" i="15"/>
  <c r="C1929" i="15"/>
  <c r="C1930" i="15"/>
  <c r="C1931" i="15"/>
  <c r="C1932" i="15"/>
  <c r="C1933" i="15"/>
  <c r="C1934" i="15"/>
  <c r="C1935" i="15"/>
  <c r="C1936" i="15"/>
  <c r="C1937" i="15"/>
  <c r="C1938" i="15"/>
  <c r="C1939" i="15"/>
  <c r="C1940" i="15"/>
  <c r="C1941" i="15"/>
  <c r="C1942" i="15"/>
  <c r="C1943" i="15"/>
  <c r="C1944" i="15"/>
  <c r="C1945" i="15"/>
  <c r="C1946" i="15"/>
  <c r="C1947" i="15"/>
  <c r="C1948" i="15"/>
  <c r="C1949" i="15"/>
  <c r="C1950" i="15"/>
  <c r="C1951" i="15"/>
  <c r="C1952" i="15"/>
  <c r="C1953" i="15"/>
  <c r="C1954" i="15"/>
  <c r="C1955" i="15"/>
  <c r="C1956" i="15"/>
  <c r="C1957" i="15"/>
  <c r="C1958" i="15"/>
  <c r="C1959" i="15"/>
  <c r="C1960" i="15"/>
  <c r="C1961" i="15"/>
  <c r="C1962" i="15"/>
  <c r="C1963" i="15"/>
  <c r="C1964" i="15"/>
  <c r="C1965" i="15"/>
  <c r="C1966" i="15"/>
  <c r="C1967" i="15"/>
  <c r="C1968" i="15"/>
  <c r="C1969" i="15"/>
  <c r="C1970" i="15"/>
  <c r="C1971" i="15"/>
  <c r="C1972" i="15"/>
  <c r="C1973" i="15"/>
  <c r="C1974" i="15"/>
  <c r="C1975" i="15"/>
  <c r="C1976" i="15"/>
  <c r="C1977" i="15"/>
  <c r="C1978" i="15"/>
  <c r="C1979" i="15"/>
  <c r="C1980" i="15"/>
  <c r="C1981" i="15"/>
  <c r="C1982" i="15"/>
  <c r="C1983" i="15"/>
  <c r="C1984" i="15"/>
  <c r="C1985" i="15"/>
  <c r="C1986" i="15"/>
  <c r="C1987" i="15"/>
  <c r="C1988" i="15"/>
  <c r="C1989" i="15"/>
  <c r="C1990" i="15"/>
  <c r="C1991" i="15"/>
  <c r="C1992" i="15"/>
  <c r="C1993" i="15"/>
  <c r="C1994" i="15"/>
  <c r="C1995" i="15"/>
  <c r="C1996" i="15"/>
  <c r="C1997" i="15"/>
  <c r="C1998" i="15"/>
  <c r="C1999" i="15"/>
  <c r="C2000" i="15"/>
  <c r="C2001" i="15"/>
  <c r="G6" i="15"/>
  <c r="H3" i="15"/>
  <c r="H4" i="15"/>
  <c r="H5" i="15"/>
  <c r="H2" i="15"/>
  <c r="K26" i="15" l="1"/>
  <c r="K27" i="15"/>
  <c r="K6" i="15"/>
  <c r="K16" i="15"/>
  <c r="K14" i="15"/>
  <c r="H6" i="15"/>
  <c r="K3" i="15"/>
  <c r="K17" i="15"/>
  <c r="K38" i="15" s="1"/>
  <c r="K24" i="15"/>
  <c r="K5" i="15"/>
  <c r="Q53" i="15"/>
  <c r="R53" i="15" s="1"/>
  <c r="S53" i="15" s="1"/>
  <c r="Q52" i="15"/>
  <c r="R52" i="15" s="1"/>
  <c r="S52" i="15" s="1"/>
  <c r="Q51" i="15"/>
  <c r="R51" i="15" s="1"/>
  <c r="S51" i="15" s="1"/>
  <c r="K70" i="15"/>
  <c r="L70" i="15" s="1"/>
  <c r="K71" i="15"/>
  <c r="L71" i="15" s="1"/>
  <c r="Q50" i="15"/>
  <c r="R50" i="15" s="1"/>
  <c r="S50" i="15" s="1"/>
  <c r="K72" i="15"/>
  <c r="L72" i="15" s="1"/>
  <c r="K68" i="15"/>
  <c r="L68" i="15" s="1"/>
  <c r="Q49" i="15"/>
  <c r="R49" i="15" s="1"/>
  <c r="S49" i="15" s="1"/>
  <c r="K69" i="15"/>
  <c r="L69" i="15" s="1"/>
  <c r="K66" i="15"/>
  <c r="L66" i="15" s="1"/>
  <c r="K64" i="15"/>
  <c r="L64" i="15" s="1"/>
  <c r="K65" i="15"/>
  <c r="L65" i="15" s="1"/>
  <c r="K63" i="15"/>
  <c r="L63" i="15" s="1"/>
  <c r="K62" i="15"/>
  <c r="L62" i="15" s="1"/>
  <c r="K61" i="15"/>
  <c r="L61" i="15" s="1"/>
  <c r="K60" i="15"/>
  <c r="L60" i="15" s="1"/>
  <c r="K59" i="15"/>
  <c r="L59" i="15" s="1"/>
  <c r="K56" i="15"/>
  <c r="L56" i="15" s="1"/>
  <c r="K58" i="15"/>
  <c r="L58" i="15" s="1"/>
  <c r="K55" i="15"/>
  <c r="L55" i="15" s="1"/>
  <c r="K57" i="15"/>
  <c r="L57" i="15" s="1"/>
  <c r="Q46" i="15"/>
  <c r="R46" i="15" s="1"/>
  <c r="S46" i="15" s="1"/>
  <c r="K53" i="15"/>
  <c r="L53" i="15" s="1"/>
  <c r="K54" i="15"/>
  <c r="L54" i="15" s="1"/>
  <c r="K104" i="15"/>
  <c r="Q100" i="15"/>
  <c r="Q95" i="15"/>
  <c r="Q94" i="15"/>
  <c r="Q90" i="15"/>
  <c r="Q89" i="15"/>
  <c r="L86" i="15"/>
  <c r="Q85" i="15"/>
  <c r="L85" i="15"/>
  <c r="Q84" i="15"/>
  <c r="L82" i="15"/>
  <c r="L81" i="15"/>
  <c r="L80" i="15"/>
  <c r="L79" i="15"/>
  <c r="L78" i="15"/>
  <c r="L77" i="15"/>
  <c r="K67" i="15"/>
  <c r="L67" i="15" s="1"/>
  <c r="Q99" i="15"/>
  <c r="C2" i="15"/>
  <c r="K37" i="15" l="1"/>
  <c r="K35" i="15"/>
  <c r="K4" i="15"/>
  <c r="K25" i="15"/>
  <c r="K15" i="15"/>
  <c r="K50" i="15"/>
  <c r="L50" i="15" s="1"/>
  <c r="K49" i="15"/>
  <c r="L49" i="15" s="1"/>
  <c r="K47" i="15"/>
  <c r="L47" i="15" s="1"/>
  <c r="K48" i="15"/>
  <c r="L48" i="15" s="1"/>
  <c r="Q47" i="15"/>
  <c r="R47" i="15" s="1"/>
  <c r="S47" i="15" s="1"/>
  <c r="Q48" i="15"/>
  <c r="R48" i="15" s="1"/>
  <c r="S48" i="15" s="1"/>
  <c r="Q45" i="15"/>
  <c r="R45" i="15" s="1"/>
  <c r="S45" i="15" s="1"/>
  <c r="K52" i="15"/>
  <c r="L52" i="15" s="1"/>
  <c r="K51" i="15"/>
  <c r="L51" i="15" s="1"/>
  <c r="Q44" i="15"/>
  <c r="R44" i="15" s="1"/>
  <c r="S44" i="15" s="1"/>
  <c r="O2002" i="13"/>
  <c r="P2002" i="13" s="1"/>
  <c r="Q2002" i="13" s="1"/>
  <c r="R2002" i="13" s="1"/>
  <c r="E2002" i="13"/>
  <c r="D2002" i="13"/>
  <c r="C2002" i="13"/>
  <c r="B2002" i="13"/>
  <c r="O2001" i="13"/>
  <c r="P2001" i="13" s="1"/>
  <c r="Q2001" i="13" s="1"/>
  <c r="R2001" i="13" s="1"/>
  <c r="E2001" i="13"/>
  <c r="D2001" i="13"/>
  <c r="C2001" i="13"/>
  <c r="B2001" i="13"/>
  <c r="O2000" i="13"/>
  <c r="P2000" i="13" s="1"/>
  <c r="Q2000" i="13" s="1"/>
  <c r="R2000" i="13" s="1"/>
  <c r="E2000" i="13"/>
  <c r="D2000" i="13"/>
  <c r="C2000" i="13"/>
  <c r="B2000" i="13"/>
  <c r="O1999" i="13"/>
  <c r="P1999" i="13" s="1"/>
  <c r="Q1999" i="13" s="1"/>
  <c r="R1999" i="13" s="1"/>
  <c r="E1999" i="13"/>
  <c r="D1999" i="13"/>
  <c r="C1999" i="13"/>
  <c r="B1999" i="13"/>
  <c r="O1998" i="13"/>
  <c r="P1998" i="13" s="1"/>
  <c r="Q1998" i="13" s="1"/>
  <c r="R1998" i="13" s="1"/>
  <c r="E1998" i="13"/>
  <c r="D1998" i="13"/>
  <c r="C1998" i="13"/>
  <c r="B1998" i="13"/>
  <c r="O1997" i="13"/>
  <c r="P1997" i="13" s="1"/>
  <c r="Q1997" i="13" s="1"/>
  <c r="R1997" i="13" s="1"/>
  <c r="E1997" i="13"/>
  <c r="D1997" i="13"/>
  <c r="C1997" i="13"/>
  <c r="B1997" i="13"/>
  <c r="O1996" i="13"/>
  <c r="P1996" i="13" s="1"/>
  <c r="Q1996" i="13" s="1"/>
  <c r="R1996" i="13" s="1"/>
  <c r="E1996" i="13"/>
  <c r="D1996" i="13"/>
  <c r="C1996" i="13"/>
  <c r="B1996" i="13"/>
  <c r="O1995" i="13"/>
  <c r="P1995" i="13" s="1"/>
  <c r="Q1995" i="13" s="1"/>
  <c r="R1995" i="13" s="1"/>
  <c r="E1995" i="13"/>
  <c r="D1995" i="13"/>
  <c r="C1995" i="13"/>
  <c r="B1995" i="13"/>
  <c r="O1994" i="13"/>
  <c r="P1994" i="13" s="1"/>
  <c r="Q1994" i="13" s="1"/>
  <c r="R1994" i="13" s="1"/>
  <c r="E1994" i="13"/>
  <c r="D1994" i="13"/>
  <c r="C1994" i="13"/>
  <c r="B1994" i="13"/>
  <c r="O1993" i="13"/>
  <c r="P1993" i="13" s="1"/>
  <c r="Q1993" i="13" s="1"/>
  <c r="R1993" i="13" s="1"/>
  <c r="E1993" i="13"/>
  <c r="D1993" i="13"/>
  <c r="C1993" i="13"/>
  <c r="B1993" i="13"/>
  <c r="O1992" i="13"/>
  <c r="P1992" i="13" s="1"/>
  <c r="Q1992" i="13" s="1"/>
  <c r="R1992" i="13" s="1"/>
  <c r="E1992" i="13"/>
  <c r="D1992" i="13"/>
  <c r="C1992" i="13"/>
  <c r="B1992" i="13"/>
  <c r="O1991" i="13"/>
  <c r="P1991" i="13" s="1"/>
  <c r="Q1991" i="13" s="1"/>
  <c r="R1991" i="13" s="1"/>
  <c r="E1991" i="13"/>
  <c r="D1991" i="13"/>
  <c r="C1991" i="13"/>
  <c r="B1991" i="13"/>
  <c r="O1990" i="13"/>
  <c r="P1990" i="13" s="1"/>
  <c r="Q1990" i="13" s="1"/>
  <c r="R1990" i="13" s="1"/>
  <c r="E1990" i="13"/>
  <c r="D1990" i="13"/>
  <c r="C1990" i="13"/>
  <c r="B1990" i="13"/>
  <c r="O1989" i="13"/>
  <c r="P1989" i="13" s="1"/>
  <c r="Q1989" i="13" s="1"/>
  <c r="R1989" i="13" s="1"/>
  <c r="E1989" i="13"/>
  <c r="D1989" i="13"/>
  <c r="C1989" i="13"/>
  <c r="B1989" i="13"/>
  <c r="O1988" i="13"/>
  <c r="P1988" i="13" s="1"/>
  <c r="Q1988" i="13" s="1"/>
  <c r="R1988" i="13" s="1"/>
  <c r="E1988" i="13"/>
  <c r="D1988" i="13"/>
  <c r="C1988" i="13"/>
  <c r="B1988" i="13"/>
  <c r="O1987" i="13"/>
  <c r="P1987" i="13" s="1"/>
  <c r="Q1987" i="13" s="1"/>
  <c r="R1987" i="13" s="1"/>
  <c r="E1987" i="13"/>
  <c r="D1987" i="13"/>
  <c r="C1987" i="13"/>
  <c r="B1987" i="13"/>
  <c r="O1986" i="13"/>
  <c r="P1986" i="13" s="1"/>
  <c r="Q1986" i="13" s="1"/>
  <c r="R1986" i="13" s="1"/>
  <c r="E1986" i="13"/>
  <c r="D1986" i="13"/>
  <c r="C1986" i="13"/>
  <c r="B1986" i="13"/>
  <c r="O1985" i="13"/>
  <c r="P1985" i="13" s="1"/>
  <c r="Q1985" i="13" s="1"/>
  <c r="R1985" i="13" s="1"/>
  <c r="E1985" i="13"/>
  <c r="D1985" i="13"/>
  <c r="C1985" i="13"/>
  <c r="B1985" i="13"/>
  <c r="O1984" i="13"/>
  <c r="P1984" i="13" s="1"/>
  <c r="Q1984" i="13" s="1"/>
  <c r="R1984" i="13" s="1"/>
  <c r="E1984" i="13"/>
  <c r="D1984" i="13"/>
  <c r="C1984" i="13"/>
  <c r="B1984" i="13"/>
  <c r="O1983" i="13"/>
  <c r="P1983" i="13" s="1"/>
  <c r="Q1983" i="13" s="1"/>
  <c r="R1983" i="13" s="1"/>
  <c r="E1983" i="13"/>
  <c r="D1983" i="13"/>
  <c r="C1983" i="13"/>
  <c r="B1983" i="13"/>
  <c r="O1982" i="13"/>
  <c r="P1982" i="13" s="1"/>
  <c r="Q1982" i="13" s="1"/>
  <c r="R1982" i="13" s="1"/>
  <c r="E1982" i="13"/>
  <c r="D1982" i="13"/>
  <c r="C1982" i="13"/>
  <c r="B1982" i="13"/>
  <c r="O1981" i="13"/>
  <c r="P1981" i="13" s="1"/>
  <c r="Q1981" i="13" s="1"/>
  <c r="R1981" i="13" s="1"/>
  <c r="E1981" i="13"/>
  <c r="D1981" i="13"/>
  <c r="C1981" i="13"/>
  <c r="B1981" i="13"/>
  <c r="O1980" i="13"/>
  <c r="P1980" i="13" s="1"/>
  <c r="Q1980" i="13" s="1"/>
  <c r="R1980" i="13" s="1"/>
  <c r="E1980" i="13"/>
  <c r="D1980" i="13"/>
  <c r="C1980" i="13"/>
  <c r="B1980" i="13"/>
  <c r="O1979" i="13"/>
  <c r="P1979" i="13" s="1"/>
  <c r="Q1979" i="13" s="1"/>
  <c r="R1979" i="13" s="1"/>
  <c r="E1979" i="13"/>
  <c r="D1979" i="13"/>
  <c r="C1979" i="13"/>
  <c r="B1979" i="13"/>
  <c r="O1978" i="13"/>
  <c r="P1978" i="13" s="1"/>
  <c r="Q1978" i="13" s="1"/>
  <c r="R1978" i="13" s="1"/>
  <c r="E1978" i="13"/>
  <c r="D1978" i="13"/>
  <c r="C1978" i="13"/>
  <c r="B1978" i="13"/>
  <c r="O1977" i="13"/>
  <c r="P1977" i="13" s="1"/>
  <c r="Q1977" i="13" s="1"/>
  <c r="R1977" i="13" s="1"/>
  <c r="E1977" i="13"/>
  <c r="D1977" i="13"/>
  <c r="C1977" i="13"/>
  <c r="B1977" i="13"/>
  <c r="O1976" i="13"/>
  <c r="P1976" i="13" s="1"/>
  <c r="Q1976" i="13" s="1"/>
  <c r="R1976" i="13" s="1"/>
  <c r="E1976" i="13"/>
  <c r="D1976" i="13"/>
  <c r="C1976" i="13"/>
  <c r="B1976" i="13"/>
  <c r="O1975" i="13"/>
  <c r="P1975" i="13" s="1"/>
  <c r="Q1975" i="13" s="1"/>
  <c r="R1975" i="13" s="1"/>
  <c r="E1975" i="13"/>
  <c r="D1975" i="13"/>
  <c r="C1975" i="13"/>
  <c r="B1975" i="13"/>
  <c r="Q1974" i="13"/>
  <c r="R1974" i="13" s="1"/>
  <c r="O1974" i="13"/>
  <c r="P1974" i="13" s="1"/>
  <c r="E1974" i="13"/>
  <c r="D1974" i="13"/>
  <c r="C1974" i="13"/>
  <c r="B1974" i="13"/>
  <c r="O1973" i="13"/>
  <c r="P1973" i="13" s="1"/>
  <c r="Q1973" i="13" s="1"/>
  <c r="R1973" i="13" s="1"/>
  <c r="E1973" i="13"/>
  <c r="D1973" i="13"/>
  <c r="C1973" i="13"/>
  <c r="B1973" i="13"/>
  <c r="Q1972" i="13"/>
  <c r="R1972" i="13" s="1"/>
  <c r="O1972" i="13"/>
  <c r="P1972" i="13" s="1"/>
  <c r="E1972" i="13"/>
  <c r="D1972" i="13"/>
  <c r="C1972" i="13"/>
  <c r="B1972" i="13"/>
  <c r="R1971" i="13"/>
  <c r="O1971" i="13"/>
  <c r="P1971" i="13" s="1"/>
  <c r="Q1971" i="13" s="1"/>
  <c r="E1971" i="13"/>
  <c r="D1971" i="13"/>
  <c r="C1971" i="13"/>
  <c r="B1971" i="13"/>
  <c r="Q1970" i="13"/>
  <c r="R1970" i="13" s="1"/>
  <c r="O1970" i="13"/>
  <c r="P1970" i="13" s="1"/>
  <c r="E1970" i="13"/>
  <c r="D1970" i="13"/>
  <c r="C1970" i="13"/>
  <c r="B1970" i="13"/>
  <c r="O1969" i="13"/>
  <c r="P1969" i="13" s="1"/>
  <c r="Q1969" i="13" s="1"/>
  <c r="R1969" i="13" s="1"/>
  <c r="E1969" i="13"/>
  <c r="D1969" i="13"/>
  <c r="C1969" i="13"/>
  <c r="B1969" i="13"/>
  <c r="Q1968" i="13"/>
  <c r="R1968" i="13" s="1"/>
  <c r="O1968" i="13"/>
  <c r="P1968" i="13" s="1"/>
  <c r="E1968" i="13"/>
  <c r="D1968" i="13"/>
  <c r="C1968" i="13"/>
  <c r="B1968" i="13"/>
  <c r="O1967" i="13"/>
  <c r="P1967" i="13" s="1"/>
  <c r="Q1967" i="13" s="1"/>
  <c r="R1967" i="13" s="1"/>
  <c r="E1967" i="13"/>
  <c r="D1967" i="13"/>
  <c r="C1967" i="13"/>
  <c r="B1967" i="13"/>
  <c r="Q1966" i="13"/>
  <c r="R1966" i="13" s="1"/>
  <c r="O1966" i="13"/>
  <c r="P1966" i="13" s="1"/>
  <c r="E1966" i="13"/>
  <c r="D1966" i="13"/>
  <c r="C1966" i="13"/>
  <c r="B1966" i="13"/>
  <c r="O1965" i="13"/>
  <c r="P1965" i="13" s="1"/>
  <c r="Q1965" i="13" s="1"/>
  <c r="R1965" i="13" s="1"/>
  <c r="E1965" i="13"/>
  <c r="D1965" i="13"/>
  <c r="C1965" i="13"/>
  <c r="B1965" i="13"/>
  <c r="Q1964" i="13"/>
  <c r="R1964" i="13" s="1"/>
  <c r="O1964" i="13"/>
  <c r="P1964" i="13" s="1"/>
  <c r="E1964" i="13"/>
  <c r="D1964" i="13"/>
  <c r="C1964" i="13"/>
  <c r="B1964" i="13"/>
  <c r="R1963" i="13"/>
  <c r="O1963" i="13"/>
  <c r="P1963" i="13" s="1"/>
  <c r="Q1963" i="13" s="1"/>
  <c r="E1963" i="13"/>
  <c r="D1963" i="13"/>
  <c r="C1963" i="13"/>
  <c r="B1963" i="13"/>
  <c r="Q1962" i="13"/>
  <c r="R1962" i="13" s="1"/>
  <c r="O1962" i="13"/>
  <c r="P1962" i="13" s="1"/>
  <c r="E1962" i="13"/>
  <c r="D1962" i="13"/>
  <c r="C1962" i="13"/>
  <c r="B1962" i="13"/>
  <c r="O1961" i="13"/>
  <c r="P1961" i="13" s="1"/>
  <c r="Q1961" i="13" s="1"/>
  <c r="R1961" i="13" s="1"/>
  <c r="E1961" i="13"/>
  <c r="D1961" i="13"/>
  <c r="C1961" i="13"/>
  <c r="B1961" i="13"/>
  <c r="O1960" i="13"/>
  <c r="P1960" i="13" s="1"/>
  <c r="E1960" i="13"/>
  <c r="Q1960" i="13" s="1"/>
  <c r="R1960" i="13" s="1"/>
  <c r="D1960" i="13"/>
  <c r="C1960" i="13"/>
  <c r="B1960" i="13"/>
  <c r="R1959" i="13"/>
  <c r="O1959" i="13"/>
  <c r="P1959" i="13" s="1"/>
  <c r="Q1959" i="13" s="1"/>
  <c r="E1959" i="13"/>
  <c r="D1959" i="13"/>
  <c r="C1959" i="13"/>
  <c r="B1959" i="13"/>
  <c r="Q1958" i="13"/>
  <c r="R1958" i="13" s="1"/>
  <c r="O1958" i="13"/>
  <c r="P1958" i="13" s="1"/>
  <c r="E1958" i="13"/>
  <c r="D1958" i="13"/>
  <c r="C1958" i="13"/>
  <c r="B1958" i="13"/>
  <c r="O1957" i="13"/>
  <c r="P1957" i="13" s="1"/>
  <c r="Q1957" i="13" s="1"/>
  <c r="R1957" i="13" s="1"/>
  <c r="E1957" i="13"/>
  <c r="D1957" i="13"/>
  <c r="C1957" i="13"/>
  <c r="B1957" i="13"/>
  <c r="Q1956" i="13"/>
  <c r="R1956" i="13" s="1"/>
  <c r="O1956" i="13"/>
  <c r="P1956" i="13" s="1"/>
  <c r="E1956" i="13"/>
  <c r="D1956" i="13"/>
  <c r="C1956" i="13"/>
  <c r="B1956" i="13"/>
  <c r="O1955" i="13"/>
  <c r="P1955" i="13" s="1"/>
  <c r="Q1955" i="13" s="1"/>
  <c r="R1955" i="13" s="1"/>
  <c r="E1955" i="13"/>
  <c r="D1955" i="13"/>
  <c r="C1955" i="13"/>
  <c r="B1955" i="13"/>
  <c r="Q1954" i="13"/>
  <c r="R1954" i="13" s="1"/>
  <c r="O1954" i="13"/>
  <c r="P1954" i="13" s="1"/>
  <c r="E1954" i="13"/>
  <c r="D1954" i="13"/>
  <c r="C1954" i="13"/>
  <c r="B1954" i="13"/>
  <c r="O1953" i="13"/>
  <c r="P1953" i="13" s="1"/>
  <c r="Q1953" i="13" s="1"/>
  <c r="R1953" i="13" s="1"/>
  <c r="E1953" i="13"/>
  <c r="D1953" i="13"/>
  <c r="C1953" i="13"/>
  <c r="B1953" i="13"/>
  <c r="Q1952" i="13"/>
  <c r="R1952" i="13" s="1"/>
  <c r="O1952" i="13"/>
  <c r="P1952" i="13" s="1"/>
  <c r="E1952" i="13"/>
  <c r="D1952" i="13"/>
  <c r="C1952" i="13"/>
  <c r="B1952" i="13"/>
  <c r="R1951" i="13"/>
  <c r="O1951" i="13"/>
  <c r="P1951" i="13" s="1"/>
  <c r="Q1951" i="13" s="1"/>
  <c r="E1951" i="13"/>
  <c r="D1951" i="13"/>
  <c r="C1951" i="13"/>
  <c r="B1951" i="13"/>
  <c r="Q1950" i="13"/>
  <c r="R1950" i="13" s="1"/>
  <c r="O1950" i="13"/>
  <c r="P1950" i="13" s="1"/>
  <c r="E1950" i="13"/>
  <c r="D1950" i="13"/>
  <c r="C1950" i="13"/>
  <c r="B1950" i="13"/>
  <c r="O1949" i="13"/>
  <c r="P1949" i="13" s="1"/>
  <c r="Q1949" i="13" s="1"/>
  <c r="R1949" i="13" s="1"/>
  <c r="E1949" i="13"/>
  <c r="D1949" i="13"/>
  <c r="C1949" i="13"/>
  <c r="B1949" i="13"/>
  <c r="Q1948" i="13"/>
  <c r="R1948" i="13" s="1"/>
  <c r="O1948" i="13"/>
  <c r="P1948" i="13" s="1"/>
  <c r="E1948" i="13"/>
  <c r="D1948" i="13"/>
  <c r="C1948" i="13"/>
  <c r="B1948" i="13"/>
  <c r="O1947" i="13"/>
  <c r="P1947" i="13" s="1"/>
  <c r="Q1947" i="13" s="1"/>
  <c r="R1947" i="13" s="1"/>
  <c r="E1947" i="13"/>
  <c r="D1947" i="13"/>
  <c r="C1947" i="13"/>
  <c r="B1947" i="13"/>
  <c r="Q1946" i="13"/>
  <c r="R1946" i="13" s="1"/>
  <c r="O1946" i="13"/>
  <c r="P1946" i="13" s="1"/>
  <c r="E1946" i="13"/>
  <c r="D1946" i="13"/>
  <c r="C1946" i="13"/>
  <c r="B1946" i="13"/>
  <c r="O1945" i="13"/>
  <c r="P1945" i="13" s="1"/>
  <c r="Q1945" i="13" s="1"/>
  <c r="R1945" i="13" s="1"/>
  <c r="E1945" i="13"/>
  <c r="D1945" i="13"/>
  <c r="C1945" i="13"/>
  <c r="B1945" i="13"/>
  <c r="Q1944" i="13"/>
  <c r="R1944" i="13" s="1"/>
  <c r="O1944" i="13"/>
  <c r="P1944" i="13" s="1"/>
  <c r="E1944" i="13"/>
  <c r="D1944" i="13"/>
  <c r="C1944" i="13"/>
  <c r="B1944" i="13"/>
  <c r="O1943" i="13"/>
  <c r="P1943" i="13" s="1"/>
  <c r="Q1943" i="13" s="1"/>
  <c r="R1943" i="13" s="1"/>
  <c r="E1943" i="13"/>
  <c r="D1943" i="13"/>
  <c r="C1943" i="13"/>
  <c r="B1943" i="13"/>
  <c r="Q1942" i="13"/>
  <c r="R1942" i="13" s="1"/>
  <c r="O1942" i="13"/>
  <c r="P1942" i="13" s="1"/>
  <c r="E1942" i="13"/>
  <c r="D1942" i="13"/>
  <c r="C1942" i="13"/>
  <c r="B1942" i="13"/>
  <c r="O1941" i="13"/>
  <c r="P1941" i="13" s="1"/>
  <c r="Q1941" i="13" s="1"/>
  <c r="R1941" i="13" s="1"/>
  <c r="E1941" i="13"/>
  <c r="D1941" i="13"/>
  <c r="C1941" i="13"/>
  <c r="B1941" i="13"/>
  <c r="Q1940" i="13"/>
  <c r="R1940" i="13" s="1"/>
  <c r="O1940" i="13"/>
  <c r="P1940" i="13" s="1"/>
  <c r="E1940" i="13"/>
  <c r="D1940" i="13"/>
  <c r="C1940" i="13"/>
  <c r="B1940" i="13"/>
  <c r="O1939" i="13"/>
  <c r="P1939" i="13" s="1"/>
  <c r="Q1939" i="13" s="1"/>
  <c r="R1939" i="13" s="1"/>
  <c r="E1939" i="13"/>
  <c r="D1939" i="13"/>
  <c r="C1939" i="13"/>
  <c r="B1939" i="13"/>
  <c r="Q1938" i="13"/>
  <c r="R1938" i="13" s="1"/>
  <c r="O1938" i="13"/>
  <c r="P1938" i="13" s="1"/>
  <c r="E1938" i="13"/>
  <c r="D1938" i="13"/>
  <c r="C1938" i="13"/>
  <c r="B1938" i="13"/>
  <c r="O1937" i="13"/>
  <c r="P1937" i="13" s="1"/>
  <c r="Q1937" i="13" s="1"/>
  <c r="R1937" i="13" s="1"/>
  <c r="E1937" i="13"/>
  <c r="D1937" i="13"/>
  <c r="C1937" i="13"/>
  <c r="B1937" i="13"/>
  <c r="Q1936" i="13"/>
  <c r="R1936" i="13" s="1"/>
  <c r="O1936" i="13"/>
  <c r="P1936" i="13" s="1"/>
  <c r="E1936" i="13"/>
  <c r="D1936" i="13"/>
  <c r="C1936" i="13"/>
  <c r="B1936" i="13"/>
  <c r="R1935" i="13"/>
  <c r="O1935" i="13"/>
  <c r="P1935" i="13" s="1"/>
  <c r="Q1935" i="13" s="1"/>
  <c r="E1935" i="13"/>
  <c r="D1935" i="13"/>
  <c r="C1935" i="13"/>
  <c r="B1935" i="13"/>
  <c r="Q1934" i="13"/>
  <c r="R1934" i="13" s="1"/>
  <c r="O1934" i="13"/>
  <c r="P1934" i="13" s="1"/>
  <c r="E1934" i="13"/>
  <c r="D1934" i="13"/>
  <c r="C1934" i="13"/>
  <c r="B1934" i="13"/>
  <c r="O1933" i="13"/>
  <c r="P1933" i="13" s="1"/>
  <c r="E1933" i="13"/>
  <c r="D1933" i="13"/>
  <c r="C1933" i="13"/>
  <c r="B1933" i="13"/>
  <c r="Q1932" i="13"/>
  <c r="R1932" i="13" s="1"/>
  <c r="O1932" i="13"/>
  <c r="P1932" i="13" s="1"/>
  <c r="E1932" i="13"/>
  <c r="D1932" i="13"/>
  <c r="C1932" i="13"/>
  <c r="B1932" i="13"/>
  <c r="O1931" i="13"/>
  <c r="P1931" i="13" s="1"/>
  <c r="Q1931" i="13" s="1"/>
  <c r="R1931" i="13" s="1"/>
  <c r="E1931" i="13"/>
  <c r="D1931" i="13"/>
  <c r="C1931" i="13"/>
  <c r="B1931" i="13"/>
  <c r="Q1930" i="13"/>
  <c r="R1930" i="13" s="1"/>
  <c r="O1930" i="13"/>
  <c r="P1930" i="13" s="1"/>
  <c r="E1930" i="13"/>
  <c r="D1930" i="13"/>
  <c r="C1930" i="13"/>
  <c r="B1930" i="13"/>
  <c r="O1929" i="13"/>
  <c r="P1929" i="13" s="1"/>
  <c r="E1929" i="13"/>
  <c r="D1929" i="13"/>
  <c r="C1929" i="13"/>
  <c r="B1929" i="13"/>
  <c r="Q1928" i="13"/>
  <c r="R1928" i="13" s="1"/>
  <c r="O1928" i="13"/>
  <c r="P1928" i="13" s="1"/>
  <c r="E1928" i="13"/>
  <c r="D1928" i="13"/>
  <c r="C1928" i="13"/>
  <c r="B1928" i="13"/>
  <c r="O1927" i="13"/>
  <c r="P1927" i="13" s="1"/>
  <c r="Q1927" i="13" s="1"/>
  <c r="R1927" i="13" s="1"/>
  <c r="E1927" i="13"/>
  <c r="D1927" i="13"/>
  <c r="C1927" i="13"/>
  <c r="B1927" i="13"/>
  <c r="Q1926" i="13"/>
  <c r="R1926" i="13" s="1"/>
  <c r="O1926" i="13"/>
  <c r="P1926" i="13" s="1"/>
  <c r="E1926" i="13"/>
  <c r="D1926" i="13"/>
  <c r="C1926" i="13"/>
  <c r="B1926" i="13"/>
  <c r="O1925" i="13"/>
  <c r="P1925" i="13" s="1"/>
  <c r="E1925" i="13"/>
  <c r="D1925" i="13"/>
  <c r="C1925" i="13"/>
  <c r="B1925" i="13"/>
  <c r="Q1924" i="13"/>
  <c r="R1924" i="13" s="1"/>
  <c r="O1924" i="13"/>
  <c r="P1924" i="13" s="1"/>
  <c r="E1924" i="13"/>
  <c r="D1924" i="13"/>
  <c r="C1924" i="13"/>
  <c r="B1924" i="13"/>
  <c r="O1923" i="13"/>
  <c r="P1923" i="13" s="1"/>
  <c r="Q1923" i="13" s="1"/>
  <c r="R1923" i="13" s="1"/>
  <c r="E1923" i="13"/>
  <c r="D1923" i="13"/>
  <c r="C1923" i="13"/>
  <c r="B1923" i="13"/>
  <c r="Q1922" i="13"/>
  <c r="R1922" i="13" s="1"/>
  <c r="O1922" i="13"/>
  <c r="P1922" i="13" s="1"/>
  <c r="E1922" i="13"/>
  <c r="D1922" i="13"/>
  <c r="C1922" i="13"/>
  <c r="B1922" i="13"/>
  <c r="O1921" i="13"/>
  <c r="P1921" i="13" s="1"/>
  <c r="E1921" i="13"/>
  <c r="D1921" i="13"/>
  <c r="C1921" i="13"/>
  <c r="B1921" i="13"/>
  <c r="Q1920" i="13"/>
  <c r="R1920" i="13" s="1"/>
  <c r="O1920" i="13"/>
  <c r="P1920" i="13" s="1"/>
  <c r="E1920" i="13"/>
  <c r="D1920" i="13"/>
  <c r="C1920" i="13"/>
  <c r="B1920" i="13"/>
  <c r="R1919" i="13"/>
  <c r="O1919" i="13"/>
  <c r="P1919" i="13" s="1"/>
  <c r="Q1919" i="13" s="1"/>
  <c r="E1919" i="13"/>
  <c r="D1919" i="13"/>
  <c r="C1919" i="13"/>
  <c r="B1919" i="13"/>
  <c r="Q1918" i="13"/>
  <c r="R1918" i="13" s="1"/>
  <c r="O1918" i="13"/>
  <c r="P1918" i="13" s="1"/>
  <c r="E1918" i="13"/>
  <c r="D1918" i="13"/>
  <c r="C1918" i="13"/>
  <c r="B1918" i="13"/>
  <c r="P1917" i="13"/>
  <c r="O1917" i="13"/>
  <c r="E1917" i="13"/>
  <c r="D1917" i="13"/>
  <c r="C1917" i="13"/>
  <c r="B1917" i="13"/>
  <c r="P1916" i="13"/>
  <c r="O1916" i="13"/>
  <c r="E1916" i="13"/>
  <c r="D1916" i="13"/>
  <c r="C1916" i="13"/>
  <c r="B1916" i="13"/>
  <c r="P1915" i="13"/>
  <c r="Q1915" i="13" s="1"/>
  <c r="R1915" i="13" s="1"/>
  <c r="O1915" i="13"/>
  <c r="E1915" i="13"/>
  <c r="D1915" i="13"/>
  <c r="C1915" i="13"/>
  <c r="B1915" i="13"/>
  <c r="P1914" i="13"/>
  <c r="Q1914" i="13" s="1"/>
  <c r="R1914" i="13" s="1"/>
  <c r="O1914" i="13"/>
  <c r="E1914" i="13"/>
  <c r="D1914" i="13"/>
  <c r="C1914" i="13"/>
  <c r="B1914" i="13"/>
  <c r="P1913" i="13"/>
  <c r="Q1913" i="13" s="1"/>
  <c r="R1913" i="13" s="1"/>
  <c r="O1913" i="13"/>
  <c r="E1913" i="13"/>
  <c r="D1913" i="13"/>
  <c r="C1913" i="13"/>
  <c r="B1913" i="13"/>
  <c r="P1912" i="13"/>
  <c r="O1912" i="13"/>
  <c r="E1912" i="13"/>
  <c r="D1912" i="13"/>
  <c r="C1912" i="13"/>
  <c r="B1912" i="13"/>
  <c r="P1911" i="13"/>
  <c r="O1911" i="13"/>
  <c r="E1911" i="13"/>
  <c r="D1911" i="13"/>
  <c r="C1911" i="13"/>
  <c r="B1911" i="13"/>
  <c r="P1910" i="13"/>
  <c r="Q1910" i="13" s="1"/>
  <c r="R1910" i="13" s="1"/>
  <c r="O1910" i="13"/>
  <c r="E1910" i="13"/>
  <c r="D1910" i="13"/>
  <c r="C1910" i="13"/>
  <c r="B1910" i="13"/>
  <c r="P1909" i="13"/>
  <c r="O1909" i="13"/>
  <c r="E1909" i="13"/>
  <c r="D1909" i="13"/>
  <c r="C1909" i="13"/>
  <c r="B1909" i="13"/>
  <c r="P1908" i="13"/>
  <c r="Q1908" i="13" s="1"/>
  <c r="R1908" i="13" s="1"/>
  <c r="O1908" i="13"/>
  <c r="E1908" i="13"/>
  <c r="D1908" i="13"/>
  <c r="C1908" i="13"/>
  <c r="B1908" i="13"/>
  <c r="P1907" i="13"/>
  <c r="Q1907" i="13" s="1"/>
  <c r="R1907" i="13" s="1"/>
  <c r="O1907" i="13"/>
  <c r="E1907" i="13"/>
  <c r="D1907" i="13"/>
  <c r="C1907" i="13"/>
  <c r="B1907" i="13"/>
  <c r="P1906" i="13"/>
  <c r="O1906" i="13"/>
  <c r="E1906" i="13"/>
  <c r="D1906" i="13"/>
  <c r="C1906" i="13"/>
  <c r="B1906" i="13"/>
  <c r="P1905" i="13"/>
  <c r="Q1905" i="13" s="1"/>
  <c r="R1905" i="13" s="1"/>
  <c r="O1905" i="13"/>
  <c r="E1905" i="13"/>
  <c r="D1905" i="13"/>
  <c r="C1905" i="13"/>
  <c r="B1905" i="13"/>
  <c r="P1904" i="13"/>
  <c r="Q1904" i="13" s="1"/>
  <c r="R1904" i="13" s="1"/>
  <c r="O1904" i="13"/>
  <c r="E1904" i="13"/>
  <c r="D1904" i="13"/>
  <c r="C1904" i="13"/>
  <c r="B1904" i="13"/>
  <c r="P1903" i="13"/>
  <c r="Q1903" i="13" s="1"/>
  <c r="R1903" i="13" s="1"/>
  <c r="O1903" i="13"/>
  <c r="E1903" i="13"/>
  <c r="D1903" i="13"/>
  <c r="C1903" i="13"/>
  <c r="B1903" i="13"/>
  <c r="P1902" i="13"/>
  <c r="O1902" i="13"/>
  <c r="E1902" i="13"/>
  <c r="D1902" i="13"/>
  <c r="C1902" i="13"/>
  <c r="B1902" i="13"/>
  <c r="P1901" i="13"/>
  <c r="Q1901" i="13" s="1"/>
  <c r="R1901" i="13" s="1"/>
  <c r="O1901" i="13"/>
  <c r="E1901" i="13"/>
  <c r="D1901" i="13"/>
  <c r="C1901" i="13"/>
  <c r="B1901" i="13"/>
  <c r="P1900" i="13"/>
  <c r="Q1900" i="13" s="1"/>
  <c r="R1900" i="13" s="1"/>
  <c r="O1900" i="13"/>
  <c r="E1900" i="13"/>
  <c r="D1900" i="13"/>
  <c r="C1900" i="13"/>
  <c r="B1900" i="13"/>
  <c r="P1899" i="13"/>
  <c r="Q1899" i="13" s="1"/>
  <c r="R1899" i="13" s="1"/>
  <c r="O1899" i="13"/>
  <c r="E1899" i="13"/>
  <c r="D1899" i="13"/>
  <c r="C1899" i="13"/>
  <c r="B1899" i="13"/>
  <c r="P1898" i="13"/>
  <c r="Q1898" i="13" s="1"/>
  <c r="R1898" i="13" s="1"/>
  <c r="O1898" i="13"/>
  <c r="E1898" i="13"/>
  <c r="D1898" i="13"/>
  <c r="C1898" i="13"/>
  <c r="B1898" i="13"/>
  <c r="P1897" i="13"/>
  <c r="O1897" i="13"/>
  <c r="E1897" i="13"/>
  <c r="D1897" i="13"/>
  <c r="C1897" i="13"/>
  <c r="B1897" i="13"/>
  <c r="P1896" i="13"/>
  <c r="O1896" i="13"/>
  <c r="E1896" i="13"/>
  <c r="D1896" i="13"/>
  <c r="C1896" i="13"/>
  <c r="B1896" i="13"/>
  <c r="P1895" i="13"/>
  <c r="Q1895" i="13" s="1"/>
  <c r="R1895" i="13" s="1"/>
  <c r="O1895" i="13"/>
  <c r="E1895" i="13"/>
  <c r="D1895" i="13"/>
  <c r="C1895" i="13"/>
  <c r="B1895" i="13"/>
  <c r="P1894" i="13"/>
  <c r="Q1894" i="13" s="1"/>
  <c r="R1894" i="13" s="1"/>
  <c r="O1894" i="13"/>
  <c r="E1894" i="13"/>
  <c r="D1894" i="13"/>
  <c r="C1894" i="13"/>
  <c r="B1894" i="13"/>
  <c r="P1893" i="13"/>
  <c r="O1893" i="13"/>
  <c r="E1893" i="13"/>
  <c r="D1893" i="13"/>
  <c r="C1893" i="13"/>
  <c r="B1893" i="13"/>
  <c r="P1892" i="13"/>
  <c r="Q1892" i="13" s="1"/>
  <c r="R1892" i="13" s="1"/>
  <c r="O1892" i="13"/>
  <c r="E1892" i="13"/>
  <c r="D1892" i="13"/>
  <c r="C1892" i="13"/>
  <c r="B1892" i="13"/>
  <c r="P1891" i="13"/>
  <c r="Q1891" i="13" s="1"/>
  <c r="R1891" i="13" s="1"/>
  <c r="O1891" i="13"/>
  <c r="E1891" i="13"/>
  <c r="D1891" i="13"/>
  <c r="C1891" i="13"/>
  <c r="B1891" i="13"/>
  <c r="P1890" i="13"/>
  <c r="Q1890" i="13" s="1"/>
  <c r="R1890" i="13" s="1"/>
  <c r="O1890" i="13"/>
  <c r="E1890" i="13"/>
  <c r="D1890" i="13"/>
  <c r="C1890" i="13"/>
  <c r="B1890" i="13"/>
  <c r="P1889" i="13"/>
  <c r="O1889" i="13"/>
  <c r="E1889" i="13"/>
  <c r="D1889" i="13"/>
  <c r="C1889" i="13"/>
  <c r="B1889" i="13"/>
  <c r="P1888" i="13"/>
  <c r="Q1888" i="13" s="1"/>
  <c r="R1888" i="13" s="1"/>
  <c r="O1888" i="13"/>
  <c r="E1888" i="13"/>
  <c r="D1888" i="13"/>
  <c r="C1888" i="13"/>
  <c r="B1888" i="13"/>
  <c r="P1887" i="13"/>
  <c r="Q1887" i="13" s="1"/>
  <c r="R1887" i="13" s="1"/>
  <c r="O1887" i="13"/>
  <c r="E1887" i="13"/>
  <c r="D1887" i="13"/>
  <c r="C1887" i="13"/>
  <c r="B1887" i="13"/>
  <c r="P1886" i="13"/>
  <c r="Q1886" i="13" s="1"/>
  <c r="R1886" i="13" s="1"/>
  <c r="O1886" i="13"/>
  <c r="E1886" i="13"/>
  <c r="D1886" i="13"/>
  <c r="C1886" i="13"/>
  <c r="B1886" i="13"/>
  <c r="P1885" i="13"/>
  <c r="O1885" i="13"/>
  <c r="E1885" i="13"/>
  <c r="D1885" i="13"/>
  <c r="C1885" i="13"/>
  <c r="B1885" i="13"/>
  <c r="P1884" i="13"/>
  <c r="Q1884" i="13" s="1"/>
  <c r="R1884" i="13" s="1"/>
  <c r="O1884" i="13"/>
  <c r="E1884" i="13"/>
  <c r="D1884" i="13"/>
  <c r="C1884" i="13"/>
  <c r="B1884" i="13"/>
  <c r="P1883" i="13"/>
  <c r="O1883" i="13"/>
  <c r="E1883" i="13"/>
  <c r="D1883" i="13"/>
  <c r="C1883" i="13"/>
  <c r="B1883" i="13"/>
  <c r="P1882" i="13"/>
  <c r="Q1882" i="13" s="1"/>
  <c r="R1882" i="13" s="1"/>
  <c r="O1882" i="13"/>
  <c r="E1882" i="13"/>
  <c r="D1882" i="13"/>
  <c r="C1882" i="13"/>
  <c r="B1882" i="13"/>
  <c r="P1881" i="13"/>
  <c r="O1881" i="13"/>
  <c r="E1881" i="13"/>
  <c r="D1881" i="13"/>
  <c r="C1881" i="13"/>
  <c r="B1881" i="13"/>
  <c r="P1880" i="13"/>
  <c r="O1880" i="13"/>
  <c r="E1880" i="13"/>
  <c r="D1880" i="13"/>
  <c r="C1880" i="13"/>
  <c r="B1880" i="13"/>
  <c r="P1879" i="13"/>
  <c r="Q1879" i="13" s="1"/>
  <c r="R1879" i="13" s="1"/>
  <c r="O1879" i="13"/>
  <c r="E1879" i="13"/>
  <c r="D1879" i="13"/>
  <c r="C1879" i="13"/>
  <c r="B1879" i="13"/>
  <c r="P1878" i="13"/>
  <c r="Q1878" i="13" s="1"/>
  <c r="R1878" i="13" s="1"/>
  <c r="O1878" i="13"/>
  <c r="E1878" i="13"/>
  <c r="D1878" i="13"/>
  <c r="C1878" i="13"/>
  <c r="B1878" i="13"/>
  <c r="P1877" i="13"/>
  <c r="Q1877" i="13" s="1"/>
  <c r="R1877" i="13" s="1"/>
  <c r="O1877" i="13"/>
  <c r="E1877" i="13"/>
  <c r="D1877" i="13"/>
  <c r="C1877" i="13"/>
  <c r="B1877" i="13"/>
  <c r="P1876" i="13"/>
  <c r="O1876" i="13"/>
  <c r="E1876" i="13"/>
  <c r="D1876" i="13"/>
  <c r="C1876" i="13"/>
  <c r="B1876" i="13"/>
  <c r="P1875" i="13"/>
  <c r="O1875" i="13"/>
  <c r="E1875" i="13"/>
  <c r="D1875" i="13"/>
  <c r="C1875" i="13"/>
  <c r="B1875" i="13"/>
  <c r="P1874" i="13"/>
  <c r="O1874" i="13"/>
  <c r="E1874" i="13"/>
  <c r="D1874" i="13"/>
  <c r="C1874" i="13"/>
  <c r="B1874" i="13"/>
  <c r="P1873" i="13"/>
  <c r="O1873" i="13"/>
  <c r="E1873" i="13"/>
  <c r="D1873" i="13"/>
  <c r="C1873" i="13"/>
  <c r="B1873" i="13"/>
  <c r="P1872" i="13"/>
  <c r="Q1872" i="13" s="1"/>
  <c r="R1872" i="13" s="1"/>
  <c r="O1872" i="13"/>
  <c r="E1872" i="13"/>
  <c r="D1872" i="13"/>
  <c r="C1872" i="13"/>
  <c r="B1872" i="13"/>
  <c r="P1871" i="13"/>
  <c r="Q1871" i="13" s="1"/>
  <c r="R1871" i="13" s="1"/>
  <c r="O1871" i="13"/>
  <c r="E1871" i="13"/>
  <c r="D1871" i="13"/>
  <c r="C1871" i="13"/>
  <c r="B1871" i="13"/>
  <c r="P1870" i="13"/>
  <c r="Q1870" i="13" s="1"/>
  <c r="R1870" i="13" s="1"/>
  <c r="O1870" i="13"/>
  <c r="E1870" i="13"/>
  <c r="D1870" i="13"/>
  <c r="C1870" i="13"/>
  <c r="B1870" i="13"/>
  <c r="P1869" i="13"/>
  <c r="O1869" i="13"/>
  <c r="E1869" i="13"/>
  <c r="D1869" i="13"/>
  <c r="C1869" i="13"/>
  <c r="B1869" i="13"/>
  <c r="P1868" i="13"/>
  <c r="O1868" i="13"/>
  <c r="E1868" i="13"/>
  <c r="D1868" i="13"/>
  <c r="C1868" i="13"/>
  <c r="B1868" i="13"/>
  <c r="P1867" i="13"/>
  <c r="O1867" i="13"/>
  <c r="E1867" i="13"/>
  <c r="D1867" i="13"/>
  <c r="C1867" i="13"/>
  <c r="B1867" i="13"/>
  <c r="P1866" i="13"/>
  <c r="Q1866" i="13" s="1"/>
  <c r="R1866" i="13" s="1"/>
  <c r="O1866" i="13"/>
  <c r="E1866" i="13"/>
  <c r="D1866" i="13"/>
  <c r="C1866" i="13"/>
  <c r="B1866" i="13"/>
  <c r="P1865" i="13"/>
  <c r="O1865" i="13"/>
  <c r="E1865" i="13"/>
  <c r="D1865" i="13"/>
  <c r="C1865" i="13"/>
  <c r="B1865" i="13"/>
  <c r="P1864" i="13"/>
  <c r="O1864" i="13"/>
  <c r="E1864" i="13"/>
  <c r="D1864" i="13"/>
  <c r="C1864" i="13"/>
  <c r="B1864" i="13"/>
  <c r="P1863" i="13"/>
  <c r="O1863" i="13"/>
  <c r="E1863" i="13"/>
  <c r="D1863" i="13"/>
  <c r="C1863" i="13"/>
  <c r="B1863" i="13"/>
  <c r="P1862" i="13"/>
  <c r="Q1862" i="13" s="1"/>
  <c r="R1862" i="13" s="1"/>
  <c r="O1862" i="13"/>
  <c r="E1862" i="13"/>
  <c r="D1862" i="13"/>
  <c r="C1862" i="13"/>
  <c r="B1862" i="13"/>
  <c r="P1861" i="13"/>
  <c r="Q1861" i="13" s="1"/>
  <c r="R1861" i="13" s="1"/>
  <c r="O1861" i="13"/>
  <c r="E1861" i="13"/>
  <c r="D1861" i="13"/>
  <c r="C1861" i="13"/>
  <c r="B1861" i="13"/>
  <c r="P1860" i="13"/>
  <c r="Q1860" i="13" s="1"/>
  <c r="R1860" i="13" s="1"/>
  <c r="O1860" i="13"/>
  <c r="E1860" i="13"/>
  <c r="D1860" i="13"/>
  <c r="C1860" i="13"/>
  <c r="B1860" i="13"/>
  <c r="P1859" i="13"/>
  <c r="Q1859" i="13" s="1"/>
  <c r="R1859" i="13" s="1"/>
  <c r="O1859" i="13"/>
  <c r="E1859" i="13"/>
  <c r="D1859" i="13"/>
  <c r="C1859" i="13"/>
  <c r="B1859" i="13"/>
  <c r="P1858" i="13"/>
  <c r="Q1858" i="13" s="1"/>
  <c r="R1858" i="13" s="1"/>
  <c r="O1858" i="13"/>
  <c r="E1858" i="13"/>
  <c r="D1858" i="13"/>
  <c r="C1858" i="13"/>
  <c r="B1858" i="13"/>
  <c r="P1857" i="13"/>
  <c r="Q1857" i="13" s="1"/>
  <c r="R1857" i="13" s="1"/>
  <c r="O1857" i="13"/>
  <c r="E1857" i="13"/>
  <c r="D1857" i="13"/>
  <c r="C1857" i="13"/>
  <c r="B1857" i="13"/>
  <c r="P1856" i="13"/>
  <c r="Q1856" i="13" s="1"/>
  <c r="R1856" i="13" s="1"/>
  <c r="O1856" i="13"/>
  <c r="E1856" i="13"/>
  <c r="D1856" i="13"/>
  <c r="C1856" i="13"/>
  <c r="B1856" i="13"/>
  <c r="P1855" i="13"/>
  <c r="O1855" i="13"/>
  <c r="E1855" i="13"/>
  <c r="D1855" i="13"/>
  <c r="C1855" i="13"/>
  <c r="B1855" i="13"/>
  <c r="P1854" i="13"/>
  <c r="Q1854" i="13" s="1"/>
  <c r="R1854" i="13" s="1"/>
  <c r="O1854" i="13"/>
  <c r="E1854" i="13"/>
  <c r="D1854" i="13"/>
  <c r="C1854" i="13"/>
  <c r="B1854" i="13"/>
  <c r="P1853" i="13"/>
  <c r="O1853" i="13"/>
  <c r="E1853" i="13"/>
  <c r="D1853" i="13"/>
  <c r="C1853" i="13"/>
  <c r="B1853" i="13"/>
  <c r="P1852" i="13"/>
  <c r="Q1852" i="13" s="1"/>
  <c r="R1852" i="13" s="1"/>
  <c r="O1852" i="13"/>
  <c r="E1852" i="13"/>
  <c r="D1852" i="13"/>
  <c r="C1852" i="13"/>
  <c r="B1852" i="13"/>
  <c r="P1851" i="13"/>
  <c r="O1851" i="13"/>
  <c r="E1851" i="13"/>
  <c r="D1851" i="13"/>
  <c r="C1851" i="13"/>
  <c r="B1851" i="13"/>
  <c r="P1850" i="13"/>
  <c r="Q1850" i="13" s="1"/>
  <c r="R1850" i="13" s="1"/>
  <c r="O1850" i="13"/>
  <c r="E1850" i="13"/>
  <c r="D1850" i="13"/>
  <c r="C1850" i="13"/>
  <c r="B1850" i="13"/>
  <c r="P1849" i="13"/>
  <c r="Q1849" i="13" s="1"/>
  <c r="R1849" i="13" s="1"/>
  <c r="O1849" i="13"/>
  <c r="E1849" i="13"/>
  <c r="D1849" i="13"/>
  <c r="C1849" i="13"/>
  <c r="B1849" i="13"/>
  <c r="P1848" i="13"/>
  <c r="O1848" i="13"/>
  <c r="E1848" i="13"/>
  <c r="D1848" i="13"/>
  <c r="C1848" i="13"/>
  <c r="B1848" i="13"/>
  <c r="P1847" i="13"/>
  <c r="O1847" i="13"/>
  <c r="E1847" i="13"/>
  <c r="D1847" i="13"/>
  <c r="C1847" i="13"/>
  <c r="B1847" i="13"/>
  <c r="P1846" i="13"/>
  <c r="O1846" i="13"/>
  <c r="E1846" i="13"/>
  <c r="D1846" i="13"/>
  <c r="C1846" i="13"/>
  <c r="B1846" i="13"/>
  <c r="R1845" i="13"/>
  <c r="P1845" i="13"/>
  <c r="Q1845" i="13" s="1"/>
  <c r="O1845" i="13"/>
  <c r="E1845" i="13"/>
  <c r="D1845" i="13"/>
  <c r="C1845" i="13"/>
  <c r="B1845" i="13"/>
  <c r="P1844" i="13"/>
  <c r="Q1844" i="13" s="1"/>
  <c r="R1844" i="13" s="1"/>
  <c r="O1844" i="13"/>
  <c r="E1844" i="13"/>
  <c r="D1844" i="13"/>
  <c r="C1844" i="13"/>
  <c r="B1844" i="13"/>
  <c r="R1843" i="13"/>
  <c r="P1843" i="13"/>
  <c r="Q1843" i="13" s="1"/>
  <c r="O1843" i="13"/>
  <c r="E1843" i="13"/>
  <c r="D1843" i="13"/>
  <c r="C1843" i="13"/>
  <c r="B1843" i="13"/>
  <c r="P1842" i="13"/>
  <c r="Q1842" i="13" s="1"/>
  <c r="R1842" i="13" s="1"/>
  <c r="O1842" i="13"/>
  <c r="E1842" i="13"/>
  <c r="D1842" i="13"/>
  <c r="C1842" i="13"/>
  <c r="B1842" i="13"/>
  <c r="R1841" i="13"/>
  <c r="P1841" i="13"/>
  <c r="Q1841" i="13" s="1"/>
  <c r="O1841" i="13"/>
  <c r="E1841" i="13"/>
  <c r="D1841" i="13"/>
  <c r="C1841" i="13"/>
  <c r="B1841" i="13"/>
  <c r="P1840" i="13"/>
  <c r="O1840" i="13"/>
  <c r="E1840" i="13"/>
  <c r="D1840" i="13"/>
  <c r="C1840" i="13"/>
  <c r="B1840" i="13"/>
  <c r="O1839" i="13"/>
  <c r="P1839" i="13" s="1"/>
  <c r="Q1839" i="13" s="1"/>
  <c r="R1839" i="13" s="1"/>
  <c r="E1839" i="13"/>
  <c r="D1839" i="13"/>
  <c r="C1839" i="13"/>
  <c r="B1839" i="13"/>
  <c r="P1838" i="13"/>
  <c r="Q1838" i="13" s="1"/>
  <c r="R1838" i="13" s="1"/>
  <c r="O1838" i="13"/>
  <c r="E1838" i="13"/>
  <c r="D1838" i="13"/>
  <c r="C1838" i="13"/>
  <c r="B1838" i="13"/>
  <c r="O1837" i="13"/>
  <c r="P1837" i="13" s="1"/>
  <c r="Q1837" i="13" s="1"/>
  <c r="R1837" i="13" s="1"/>
  <c r="E1837" i="13"/>
  <c r="D1837" i="13"/>
  <c r="C1837" i="13"/>
  <c r="B1837" i="13"/>
  <c r="P1836" i="13"/>
  <c r="Q1836" i="13" s="1"/>
  <c r="R1836" i="13" s="1"/>
  <c r="O1836" i="13"/>
  <c r="E1836" i="13"/>
  <c r="D1836" i="13"/>
  <c r="C1836" i="13"/>
  <c r="B1836" i="13"/>
  <c r="O1835" i="13"/>
  <c r="P1835" i="13" s="1"/>
  <c r="Q1835" i="13" s="1"/>
  <c r="R1835" i="13" s="1"/>
  <c r="E1835" i="13"/>
  <c r="D1835" i="13"/>
  <c r="C1835" i="13"/>
  <c r="B1835" i="13"/>
  <c r="P1834" i="13"/>
  <c r="Q1834" i="13" s="1"/>
  <c r="R1834" i="13" s="1"/>
  <c r="O1834" i="13"/>
  <c r="E1834" i="13"/>
  <c r="D1834" i="13"/>
  <c r="C1834" i="13"/>
  <c r="B1834" i="13"/>
  <c r="O1833" i="13"/>
  <c r="P1833" i="13" s="1"/>
  <c r="Q1833" i="13" s="1"/>
  <c r="R1833" i="13" s="1"/>
  <c r="E1833" i="13"/>
  <c r="D1833" i="13"/>
  <c r="C1833" i="13"/>
  <c r="B1833" i="13"/>
  <c r="P1832" i="13"/>
  <c r="Q1832" i="13" s="1"/>
  <c r="R1832" i="13" s="1"/>
  <c r="O1832" i="13"/>
  <c r="E1832" i="13"/>
  <c r="D1832" i="13"/>
  <c r="C1832" i="13"/>
  <c r="B1832" i="13"/>
  <c r="O1831" i="13"/>
  <c r="P1831" i="13" s="1"/>
  <c r="Q1831" i="13" s="1"/>
  <c r="R1831" i="13" s="1"/>
  <c r="E1831" i="13"/>
  <c r="D1831" i="13"/>
  <c r="C1831" i="13"/>
  <c r="B1831" i="13"/>
  <c r="P1830" i="13"/>
  <c r="Q1830" i="13" s="1"/>
  <c r="R1830" i="13" s="1"/>
  <c r="O1830" i="13"/>
  <c r="E1830" i="13"/>
  <c r="D1830" i="13"/>
  <c r="C1830" i="13"/>
  <c r="B1830" i="13"/>
  <c r="O1829" i="13"/>
  <c r="P1829" i="13" s="1"/>
  <c r="Q1829" i="13" s="1"/>
  <c r="R1829" i="13" s="1"/>
  <c r="E1829" i="13"/>
  <c r="D1829" i="13"/>
  <c r="C1829" i="13"/>
  <c r="B1829" i="13"/>
  <c r="P1828" i="13"/>
  <c r="Q1828" i="13" s="1"/>
  <c r="R1828" i="13" s="1"/>
  <c r="O1828" i="13"/>
  <c r="E1828" i="13"/>
  <c r="D1828" i="13"/>
  <c r="C1828" i="13"/>
  <c r="B1828" i="13"/>
  <c r="O1827" i="13"/>
  <c r="P1827" i="13" s="1"/>
  <c r="Q1827" i="13" s="1"/>
  <c r="R1827" i="13" s="1"/>
  <c r="E1827" i="13"/>
  <c r="D1827" i="13"/>
  <c r="C1827" i="13"/>
  <c r="B1827" i="13"/>
  <c r="O1826" i="13"/>
  <c r="P1826" i="13" s="1"/>
  <c r="Q1826" i="13" s="1"/>
  <c r="R1826" i="13" s="1"/>
  <c r="E1826" i="13"/>
  <c r="D1826" i="13"/>
  <c r="C1826" i="13"/>
  <c r="B1826" i="13"/>
  <c r="O1825" i="13"/>
  <c r="P1825" i="13" s="1"/>
  <c r="Q1825" i="13" s="1"/>
  <c r="R1825" i="13" s="1"/>
  <c r="E1825" i="13"/>
  <c r="D1825" i="13"/>
  <c r="C1825" i="13"/>
  <c r="B1825" i="13"/>
  <c r="O1824" i="13"/>
  <c r="P1824" i="13" s="1"/>
  <c r="Q1824" i="13" s="1"/>
  <c r="R1824" i="13" s="1"/>
  <c r="E1824" i="13"/>
  <c r="D1824" i="13"/>
  <c r="C1824" i="13"/>
  <c r="B1824" i="13"/>
  <c r="O1823" i="13"/>
  <c r="P1823" i="13" s="1"/>
  <c r="Q1823" i="13" s="1"/>
  <c r="R1823" i="13" s="1"/>
  <c r="E1823" i="13"/>
  <c r="D1823" i="13"/>
  <c r="C1823" i="13"/>
  <c r="B1823" i="13"/>
  <c r="O1822" i="13"/>
  <c r="P1822" i="13" s="1"/>
  <c r="Q1822" i="13" s="1"/>
  <c r="R1822" i="13" s="1"/>
  <c r="E1822" i="13"/>
  <c r="D1822" i="13"/>
  <c r="C1822" i="13"/>
  <c r="B1822" i="13"/>
  <c r="O1821" i="13"/>
  <c r="P1821" i="13" s="1"/>
  <c r="Q1821" i="13" s="1"/>
  <c r="R1821" i="13" s="1"/>
  <c r="E1821" i="13"/>
  <c r="D1821" i="13"/>
  <c r="C1821" i="13"/>
  <c r="B1821" i="13"/>
  <c r="O1820" i="13"/>
  <c r="P1820" i="13" s="1"/>
  <c r="Q1820" i="13" s="1"/>
  <c r="R1820" i="13" s="1"/>
  <c r="E1820" i="13"/>
  <c r="D1820" i="13"/>
  <c r="C1820" i="13"/>
  <c r="B1820" i="13"/>
  <c r="O1819" i="13"/>
  <c r="P1819" i="13" s="1"/>
  <c r="Q1819" i="13" s="1"/>
  <c r="R1819" i="13" s="1"/>
  <c r="E1819" i="13"/>
  <c r="D1819" i="13"/>
  <c r="C1819" i="13"/>
  <c r="B1819" i="13"/>
  <c r="O1818" i="13"/>
  <c r="P1818" i="13" s="1"/>
  <c r="Q1818" i="13" s="1"/>
  <c r="R1818" i="13" s="1"/>
  <c r="E1818" i="13"/>
  <c r="D1818" i="13"/>
  <c r="C1818" i="13"/>
  <c r="B1818" i="13"/>
  <c r="O1817" i="13"/>
  <c r="P1817" i="13" s="1"/>
  <c r="Q1817" i="13" s="1"/>
  <c r="R1817" i="13" s="1"/>
  <c r="E1817" i="13"/>
  <c r="D1817" i="13"/>
  <c r="C1817" i="13"/>
  <c r="B1817" i="13"/>
  <c r="O1816" i="13"/>
  <c r="P1816" i="13" s="1"/>
  <c r="Q1816" i="13" s="1"/>
  <c r="R1816" i="13" s="1"/>
  <c r="E1816" i="13"/>
  <c r="D1816" i="13"/>
  <c r="C1816" i="13"/>
  <c r="B1816" i="13"/>
  <c r="O1815" i="13"/>
  <c r="P1815" i="13" s="1"/>
  <c r="Q1815" i="13" s="1"/>
  <c r="R1815" i="13" s="1"/>
  <c r="E1815" i="13"/>
  <c r="D1815" i="13"/>
  <c r="C1815" i="13"/>
  <c r="B1815" i="13"/>
  <c r="O1814" i="13"/>
  <c r="P1814" i="13" s="1"/>
  <c r="Q1814" i="13" s="1"/>
  <c r="R1814" i="13" s="1"/>
  <c r="E1814" i="13"/>
  <c r="D1814" i="13"/>
  <c r="C1814" i="13"/>
  <c r="B1814" i="13"/>
  <c r="O1813" i="13"/>
  <c r="P1813" i="13" s="1"/>
  <c r="Q1813" i="13" s="1"/>
  <c r="R1813" i="13" s="1"/>
  <c r="E1813" i="13"/>
  <c r="D1813" i="13"/>
  <c r="C1813" i="13"/>
  <c r="B1813" i="13"/>
  <c r="O1812" i="13"/>
  <c r="P1812" i="13" s="1"/>
  <c r="Q1812" i="13" s="1"/>
  <c r="R1812" i="13" s="1"/>
  <c r="E1812" i="13"/>
  <c r="D1812" i="13"/>
  <c r="C1812" i="13"/>
  <c r="B1812" i="13"/>
  <c r="O1811" i="13"/>
  <c r="P1811" i="13" s="1"/>
  <c r="Q1811" i="13" s="1"/>
  <c r="R1811" i="13" s="1"/>
  <c r="E1811" i="13"/>
  <c r="D1811" i="13"/>
  <c r="C1811" i="13"/>
  <c r="B1811" i="13"/>
  <c r="O1810" i="13"/>
  <c r="P1810" i="13" s="1"/>
  <c r="E1810" i="13"/>
  <c r="D1810" i="13"/>
  <c r="C1810" i="13"/>
  <c r="B1810" i="13"/>
  <c r="O1809" i="13"/>
  <c r="P1809" i="13" s="1"/>
  <c r="E1809" i="13"/>
  <c r="D1809" i="13"/>
  <c r="C1809" i="13"/>
  <c r="B1809" i="13"/>
  <c r="O1808" i="13"/>
  <c r="P1808" i="13" s="1"/>
  <c r="E1808" i="13"/>
  <c r="D1808" i="13"/>
  <c r="C1808" i="13"/>
  <c r="B1808" i="13"/>
  <c r="O1807" i="13"/>
  <c r="P1807" i="13" s="1"/>
  <c r="E1807" i="13"/>
  <c r="D1807" i="13"/>
  <c r="C1807" i="13"/>
  <c r="B1807" i="13"/>
  <c r="O1806" i="13"/>
  <c r="P1806" i="13" s="1"/>
  <c r="E1806" i="13"/>
  <c r="D1806" i="13"/>
  <c r="C1806" i="13"/>
  <c r="B1806" i="13"/>
  <c r="O1805" i="13"/>
  <c r="P1805" i="13" s="1"/>
  <c r="E1805" i="13"/>
  <c r="D1805" i="13"/>
  <c r="C1805" i="13"/>
  <c r="B1805" i="13"/>
  <c r="O1804" i="13"/>
  <c r="P1804" i="13" s="1"/>
  <c r="E1804" i="13"/>
  <c r="D1804" i="13"/>
  <c r="C1804" i="13"/>
  <c r="B1804" i="13"/>
  <c r="O1803" i="13"/>
  <c r="P1803" i="13" s="1"/>
  <c r="E1803" i="13"/>
  <c r="D1803" i="13"/>
  <c r="C1803" i="13"/>
  <c r="B1803" i="13"/>
  <c r="O1802" i="13"/>
  <c r="P1802" i="13" s="1"/>
  <c r="E1802" i="13"/>
  <c r="D1802" i="13"/>
  <c r="C1802" i="13"/>
  <c r="B1802" i="13"/>
  <c r="Q1801" i="13"/>
  <c r="R1801" i="13" s="1"/>
  <c r="O1801" i="13"/>
  <c r="P1801" i="13" s="1"/>
  <c r="E1801" i="13"/>
  <c r="D1801" i="13"/>
  <c r="C1801" i="13"/>
  <c r="B1801" i="13"/>
  <c r="O1800" i="13"/>
  <c r="P1800" i="13" s="1"/>
  <c r="Q1800" i="13" s="1"/>
  <c r="R1800" i="13" s="1"/>
  <c r="E1800" i="13"/>
  <c r="D1800" i="13"/>
  <c r="C1800" i="13"/>
  <c r="B1800" i="13"/>
  <c r="O1799" i="13"/>
  <c r="P1799" i="13" s="1"/>
  <c r="E1799" i="13"/>
  <c r="D1799" i="13"/>
  <c r="Q1799" i="13" s="1"/>
  <c r="R1799" i="13" s="1"/>
  <c r="C1799" i="13"/>
  <c r="B1799" i="13"/>
  <c r="O1798" i="13"/>
  <c r="P1798" i="13" s="1"/>
  <c r="Q1798" i="13" s="1"/>
  <c r="R1798" i="13" s="1"/>
  <c r="E1798" i="13"/>
  <c r="D1798" i="13"/>
  <c r="C1798" i="13"/>
  <c r="B1798" i="13"/>
  <c r="O1797" i="13"/>
  <c r="P1797" i="13" s="1"/>
  <c r="Q1797" i="13" s="1"/>
  <c r="R1797" i="13" s="1"/>
  <c r="E1797" i="13"/>
  <c r="D1797" i="13"/>
  <c r="C1797" i="13"/>
  <c r="B1797" i="13"/>
  <c r="O1796" i="13"/>
  <c r="P1796" i="13" s="1"/>
  <c r="Q1796" i="13" s="1"/>
  <c r="R1796" i="13" s="1"/>
  <c r="E1796" i="13"/>
  <c r="D1796" i="13"/>
  <c r="C1796" i="13"/>
  <c r="B1796" i="13"/>
  <c r="O1795" i="13"/>
  <c r="P1795" i="13" s="1"/>
  <c r="Q1795" i="13" s="1"/>
  <c r="R1795" i="13" s="1"/>
  <c r="E1795" i="13"/>
  <c r="D1795" i="13"/>
  <c r="C1795" i="13"/>
  <c r="B1795" i="13"/>
  <c r="O1794" i="13"/>
  <c r="P1794" i="13" s="1"/>
  <c r="Q1794" i="13" s="1"/>
  <c r="R1794" i="13" s="1"/>
  <c r="E1794" i="13"/>
  <c r="D1794" i="13"/>
  <c r="C1794" i="13"/>
  <c r="B1794" i="13"/>
  <c r="O1793" i="13"/>
  <c r="P1793" i="13" s="1"/>
  <c r="Q1793" i="13" s="1"/>
  <c r="R1793" i="13" s="1"/>
  <c r="E1793" i="13"/>
  <c r="D1793" i="13"/>
  <c r="C1793" i="13"/>
  <c r="B1793" i="13"/>
  <c r="O1792" i="13"/>
  <c r="P1792" i="13" s="1"/>
  <c r="Q1792" i="13" s="1"/>
  <c r="R1792" i="13" s="1"/>
  <c r="E1792" i="13"/>
  <c r="D1792" i="13"/>
  <c r="C1792" i="13"/>
  <c r="B1792" i="13"/>
  <c r="O1791" i="13"/>
  <c r="P1791" i="13" s="1"/>
  <c r="Q1791" i="13" s="1"/>
  <c r="R1791" i="13" s="1"/>
  <c r="E1791" i="13"/>
  <c r="D1791" i="13"/>
  <c r="C1791" i="13"/>
  <c r="B1791" i="13"/>
  <c r="O1790" i="13"/>
  <c r="P1790" i="13" s="1"/>
  <c r="Q1790" i="13" s="1"/>
  <c r="R1790" i="13" s="1"/>
  <c r="E1790" i="13"/>
  <c r="D1790" i="13"/>
  <c r="C1790" i="13"/>
  <c r="B1790" i="13"/>
  <c r="O1789" i="13"/>
  <c r="P1789" i="13" s="1"/>
  <c r="Q1789" i="13" s="1"/>
  <c r="R1789" i="13" s="1"/>
  <c r="E1789" i="13"/>
  <c r="D1789" i="13"/>
  <c r="C1789" i="13"/>
  <c r="B1789" i="13"/>
  <c r="O1788" i="13"/>
  <c r="P1788" i="13" s="1"/>
  <c r="Q1788" i="13" s="1"/>
  <c r="R1788" i="13" s="1"/>
  <c r="E1788" i="13"/>
  <c r="D1788" i="13"/>
  <c r="C1788" i="13"/>
  <c r="B1788" i="13"/>
  <c r="O1787" i="13"/>
  <c r="P1787" i="13" s="1"/>
  <c r="Q1787" i="13" s="1"/>
  <c r="R1787" i="13" s="1"/>
  <c r="E1787" i="13"/>
  <c r="D1787" i="13"/>
  <c r="C1787" i="13"/>
  <c r="B1787" i="13"/>
  <c r="O1786" i="13"/>
  <c r="P1786" i="13" s="1"/>
  <c r="Q1786" i="13" s="1"/>
  <c r="R1786" i="13" s="1"/>
  <c r="E1786" i="13"/>
  <c r="D1786" i="13"/>
  <c r="C1786" i="13"/>
  <c r="B1786" i="13"/>
  <c r="O1785" i="13"/>
  <c r="P1785" i="13" s="1"/>
  <c r="Q1785" i="13" s="1"/>
  <c r="R1785" i="13" s="1"/>
  <c r="E1785" i="13"/>
  <c r="D1785" i="13"/>
  <c r="C1785" i="13"/>
  <c r="B1785" i="13"/>
  <c r="O1784" i="13"/>
  <c r="P1784" i="13" s="1"/>
  <c r="Q1784" i="13" s="1"/>
  <c r="R1784" i="13" s="1"/>
  <c r="E1784" i="13"/>
  <c r="D1784" i="13"/>
  <c r="C1784" i="13"/>
  <c r="B1784" i="13"/>
  <c r="O1783" i="13"/>
  <c r="P1783" i="13" s="1"/>
  <c r="Q1783" i="13" s="1"/>
  <c r="R1783" i="13" s="1"/>
  <c r="E1783" i="13"/>
  <c r="D1783" i="13"/>
  <c r="C1783" i="13"/>
  <c r="B1783" i="13"/>
  <c r="O1782" i="13"/>
  <c r="P1782" i="13" s="1"/>
  <c r="Q1782" i="13" s="1"/>
  <c r="R1782" i="13" s="1"/>
  <c r="E1782" i="13"/>
  <c r="D1782" i="13"/>
  <c r="C1782" i="13"/>
  <c r="B1782" i="13"/>
  <c r="O1781" i="13"/>
  <c r="P1781" i="13" s="1"/>
  <c r="Q1781" i="13" s="1"/>
  <c r="R1781" i="13" s="1"/>
  <c r="E1781" i="13"/>
  <c r="D1781" i="13"/>
  <c r="C1781" i="13"/>
  <c r="B1781" i="13"/>
  <c r="O1780" i="13"/>
  <c r="P1780" i="13" s="1"/>
  <c r="Q1780" i="13" s="1"/>
  <c r="R1780" i="13" s="1"/>
  <c r="E1780" i="13"/>
  <c r="D1780" i="13"/>
  <c r="C1780" i="13"/>
  <c r="B1780" i="13"/>
  <c r="O1779" i="13"/>
  <c r="P1779" i="13" s="1"/>
  <c r="Q1779" i="13" s="1"/>
  <c r="R1779" i="13" s="1"/>
  <c r="E1779" i="13"/>
  <c r="D1779" i="13"/>
  <c r="C1779" i="13"/>
  <c r="B1779" i="13"/>
  <c r="O1778" i="13"/>
  <c r="P1778" i="13" s="1"/>
  <c r="Q1778" i="13" s="1"/>
  <c r="R1778" i="13" s="1"/>
  <c r="E1778" i="13"/>
  <c r="D1778" i="13"/>
  <c r="C1778" i="13"/>
  <c r="B1778" i="13"/>
  <c r="O1777" i="13"/>
  <c r="P1777" i="13" s="1"/>
  <c r="Q1777" i="13" s="1"/>
  <c r="R1777" i="13" s="1"/>
  <c r="E1777" i="13"/>
  <c r="D1777" i="13"/>
  <c r="C1777" i="13"/>
  <c r="B1777" i="13"/>
  <c r="O1776" i="13"/>
  <c r="P1776" i="13" s="1"/>
  <c r="Q1776" i="13" s="1"/>
  <c r="R1776" i="13" s="1"/>
  <c r="E1776" i="13"/>
  <c r="D1776" i="13"/>
  <c r="C1776" i="13"/>
  <c r="B1776" i="13"/>
  <c r="O1775" i="13"/>
  <c r="P1775" i="13" s="1"/>
  <c r="Q1775" i="13" s="1"/>
  <c r="R1775" i="13" s="1"/>
  <c r="E1775" i="13"/>
  <c r="D1775" i="13"/>
  <c r="C1775" i="13"/>
  <c r="B1775" i="13"/>
  <c r="O1774" i="13"/>
  <c r="P1774" i="13" s="1"/>
  <c r="Q1774" i="13" s="1"/>
  <c r="R1774" i="13" s="1"/>
  <c r="E1774" i="13"/>
  <c r="D1774" i="13"/>
  <c r="C1774" i="13"/>
  <c r="B1774" i="13"/>
  <c r="O1773" i="13"/>
  <c r="P1773" i="13" s="1"/>
  <c r="Q1773" i="13" s="1"/>
  <c r="R1773" i="13" s="1"/>
  <c r="E1773" i="13"/>
  <c r="D1773" i="13"/>
  <c r="C1773" i="13"/>
  <c r="B1773" i="13"/>
  <c r="O1772" i="13"/>
  <c r="P1772" i="13" s="1"/>
  <c r="Q1772" i="13" s="1"/>
  <c r="R1772" i="13" s="1"/>
  <c r="E1772" i="13"/>
  <c r="D1772" i="13"/>
  <c r="C1772" i="13"/>
  <c r="B1772" i="13"/>
  <c r="O1771" i="13"/>
  <c r="P1771" i="13" s="1"/>
  <c r="Q1771" i="13" s="1"/>
  <c r="R1771" i="13" s="1"/>
  <c r="E1771" i="13"/>
  <c r="D1771" i="13"/>
  <c r="C1771" i="13"/>
  <c r="B1771" i="13"/>
  <c r="O1770" i="13"/>
  <c r="P1770" i="13" s="1"/>
  <c r="Q1770" i="13" s="1"/>
  <c r="R1770" i="13" s="1"/>
  <c r="E1770" i="13"/>
  <c r="D1770" i="13"/>
  <c r="C1770" i="13"/>
  <c r="B1770" i="13"/>
  <c r="O1769" i="13"/>
  <c r="P1769" i="13" s="1"/>
  <c r="Q1769" i="13" s="1"/>
  <c r="R1769" i="13" s="1"/>
  <c r="E1769" i="13"/>
  <c r="D1769" i="13"/>
  <c r="C1769" i="13"/>
  <c r="B1769" i="13"/>
  <c r="O1768" i="13"/>
  <c r="P1768" i="13" s="1"/>
  <c r="Q1768" i="13" s="1"/>
  <c r="R1768" i="13" s="1"/>
  <c r="E1768" i="13"/>
  <c r="D1768" i="13"/>
  <c r="C1768" i="13"/>
  <c r="B1768" i="13"/>
  <c r="O1767" i="13"/>
  <c r="P1767" i="13" s="1"/>
  <c r="Q1767" i="13" s="1"/>
  <c r="R1767" i="13" s="1"/>
  <c r="E1767" i="13"/>
  <c r="D1767" i="13"/>
  <c r="C1767" i="13"/>
  <c r="B1767" i="13"/>
  <c r="Q1766" i="13"/>
  <c r="R1766" i="13" s="1"/>
  <c r="O1766" i="13"/>
  <c r="P1766" i="13" s="1"/>
  <c r="E1766" i="13"/>
  <c r="D1766" i="13"/>
  <c r="C1766" i="13"/>
  <c r="B1766" i="13"/>
  <c r="O1765" i="13"/>
  <c r="P1765" i="13" s="1"/>
  <c r="Q1765" i="13" s="1"/>
  <c r="R1765" i="13" s="1"/>
  <c r="E1765" i="13"/>
  <c r="D1765" i="13"/>
  <c r="C1765" i="13"/>
  <c r="B1765" i="13"/>
  <c r="Q1764" i="13"/>
  <c r="R1764" i="13" s="1"/>
  <c r="O1764" i="13"/>
  <c r="P1764" i="13" s="1"/>
  <c r="E1764" i="13"/>
  <c r="D1764" i="13"/>
  <c r="C1764" i="13"/>
  <c r="B1764" i="13"/>
  <c r="O1763" i="13"/>
  <c r="P1763" i="13" s="1"/>
  <c r="Q1763" i="13" s="1"/>
  <c r="R1763" i="13" s="1"/>
  <c r="E1763" i="13"/>
  <c r="D1763" i="13"/>
  <c r="C1763" i="13"/>
  <c r="B1763" i="13"/>
  <c r="Q1762" i="13"/>
  <c r="R1762" i="13" s="1"/>
  <c r="O1762" i="13"/>
  <c r="P1762" i="13" s="1"/>
  <c r="E1762" i="13"/>
  <c r="D1762" i="13"/>
  <c r="C1762" i="13"/>
  <c r="B1762" i="13"/>
  <c r="O1761" i="13"/>
  <c r="P1761" i="13" s="1"/>
  <c r="Q1761" i="13" s="1"/>
  <c r="R1761" i="13" s="1"/>
  <c r="E1761" i="13"/>
  <c r="D1761" i="13"/>
  <c r="C1761" i="13"/>
  <c r="B1761" i="13"/>
  <c r="Q1760" i="13"/>
  <c r="R1760" i="13" s="1"/>
  <c r="O1760" i="13"/>
  <c r="P1760" i="13" s="1"/>
  <c r="E1760" i="13"/>
  <c r="D1760" i="13"/>
  <c r="C1760" i="13"/>
  <c r="B1760" i="13"/>
  <c r="O1759" i="13"/>
  <c r="P1759" i="13" s="1"/>
  <c r="Q1759" i="13" s="1"/>
  <c r="R1759" i="13" s="1"/>
  <c r="E1759" i="13"/>
  <c r="D1759" i="13"/>
  <c r="C1759" i="13"/>
  <c r="B1759" i="13"/>
  <c r="Q1758" i="13"/>
  <c r="R1758" i="13" s="1"/>
  <c r="O1758" i="13"/>
  <c r="P1758" i="13" s="1"/>
  <c r="E1758" i="13"/>
  <c r="D1758" i="13"/>
  <c r="C1758" i="13"/>
  <c r="B1758" i="13"/>
  <c r="O1757" i="13"/>
  <c r="P1757" i="13" s="1"/>
  <c r="Q1757" i="13" s="1"/>
  <c r="R1757" i="13" s="1"/>
  <c r="E1757" i="13"/>
  <c r="D1757" i="13"/>
  <c r="C1757" i="13"/>
  <c r="B1757" i="13"/>
  <c r="O1756" i="13"/>
  <c r="P1756" i="13" s="1"/>
  <c r="Q1756" i="13" s="1"/>
  <c r="R1756" i="13" s="1"/>
  <c r="E1756" i="13"/>
  <c r="D1756" i="13"/>
  <c r="C1756" i="13"/>
  <c r="B1756" i="13"/>
  <c r="O1755" i="13"/>
  <c r="P1755" i="13" s="1"/>
  <c r="Q1755" i="13" s="1"/>
  <c r="R1755" i="13" s="1"/>
  <c r="E1755" i="13"/>
  <c r="D1755" i="13"/>
  <c r="C1755" i="13"/>
  <c r="B1755" i="13"/>
  <c r="O1754" i="13"/>
  <c r="P1754" i="13" s="1"/>
  <c r="Q1754" i="13" s="1"/>
  <c r="R1754" i="13" s="1"/>
  <c r="E1754" i="13"/>
  <c r="D1754" i="13"/>
  <c r="C1754" i="13"/>
  <c r="B1754" i="13"/>
  <c r="O1753" i="13"/>
  <c r="P1753" i="13" s="1"/>
  <c r="Q1753" i="13" s="1"/>
  <c r="R1753" i="13" s="1"/>
  <c r="E1753" i="13"/>
  <c r="D1753" i="13"/>
  <c r="C1753" i="13"/>
  <c r="B1753" i="13"/>
  <c r="O1752" i="13"/>
  <c r="P1752" i="13" s="1"/>
  <c r="Q1752" i="13" s="1"/>
  <c r="R1752" i="13" s="1"/>
  <c r="E1752" i="13"/>
  <c r="D1752" i="13"/>
  <c r="C1752" i="13"/>
  <c r="B1752" i="13"/>
  <c r="O1751" i="13"/>
  <c r="P1751" i="13" s="1"/>
  <c r="Q1751" i="13" s="1"/>
  <c r="R1751" i="13" s="1"/>
  <c r="E1751" i="13"/>
  <c r="D1751" i="13"/>
  <c r="C1751" i="13"/>
  <c r="B1751" i="13"/>
  <c r="O1750" i="13"/>
  <c r="P1750" i="13" s="1"/>
  <c r="Q1750" i="13" s="1"/>
  <c r="R1750" i="13" s="1"/>
  <c r="E1750" i="13"/>
  <c r="D1750" i="13"/>
  <c r="C1750" i="13"/>
  <c r="B1750" i="13"/>
  <c r="O1749" i="13"/>
  <c r="P1749" i="13" s="1"/>
  <c r="Q1749" i="13" s="1"/>
  <c r="R1749" i="13" s="1"/>
  <c r="E1749" i="13"/>
  <c r="D1749" i="13"/>
  <c r="C1749" i="13"/>
  <c r="B1749" i="13"/>
  <c r="O1748" i="13"/>
  <c r="P1748" i="13" s="1"/>
  <c r="Q1748" i="13" s="1"/>
  <c r="R1748" i="13" s="1"/>
  <c r="E1748" i="13"/>
  <c r="D1748" i="13"/>
  <c r="C1748" i="13"/>
  <c r="B1748" i="13"/>
  <c r="O1747" i="13"/>
  <c r="P1747" i="13" s="1"/>
  <c r="Q1747" i="13" s="1"/>
  <c r="R1747" i="13" s="1"/>
  <c r="E1747" i="13"/>
  <c r="D1747" i="13"/>
  <c r="C1747" i="13"/>
  <c r="B1747" i="13"/>
  <c r="O1746" i="13"/>
  <c r="P1746" i="13" s="1"/>
  <c r="Q1746" i="13" s="1"/>
  <c r="R1746" i="13" s="1"/>
  <c r="E1746" i="13"/>
  <c r="D1746" i="13"/>
  <c r="C1746" i="13"/>
  <c r="B1746" i="13"/>
  <c r="O1745" i="13"/>
  <c r="P1745" i="13" s="1"/>
  <c r="Q1745" i="13" s="1"/>
  <c r="R1745" i="13" s="1"/>
  <c r="E1745" i="13"/>
  <c r="D1745" i="13"/>
  <c r="C1745" i="13"/>
  <c r="B1745" i="13"/>
  <c r="O1744" i="13"/>
  <c r="P1744" i="13" s="1"/>
  <c r="Q1744" i="13" s="1"/>
  <c r="R1744" i="13" s="1"/>
  <c r="E1744" i="13"/>
  <c r="D1744" i="13"/>
  <c r="C1744" i="13"/>
  <c r="B1744" i="13"/>
  <c r="O1743" i="13"/>
  <c r="P1743" i="13" s="1"/>
  <c r="Q1743" i="13" s="1"/>
  <c r="R1743" i="13" s="1"/>
  <c r="E1743" i="13"/>
  <c r="D1743" i="13"/>
  <c r="C1743" i="13"/>
  <c r="B1743" i="13"/>
  <c r="O1742" i="13"/>
  <c r="P1742" i="13" s="1"/>
  <c r="Q1742" i="13" s="1"/>
  <c r="R1742" i="13" s="1"/>
  <c r="E1742" i="13"/>
  <c r="D1742" i="13"/>
  <c r="C1742" i="13"/>
  <c r="B1742" i="13"/>
  <c r="O1741" i="13"/>
  <c r="P1741" i="13" s="1"/>
  <c r="Q1741" i="13" s="1"/>
  <c r="R1741" i="13" s="1"/>
  <c r="E1741" i="13"/>
  <c r="D1741" i="13"/>
  <c r="C1741" i="13"/>
  <c r="B1741" i="13"/>
  <c r="O1740" i="13"/>
  <c r="P1740" i="13" s="1"/>
  <c r="Q1740" i="13" s="1"/>
  <c r="R1740" i="13" s="1"/>
  <c r="E1740" i="13"/>
  <c r="D1740" i="13"/>
  <c r="C1740" i="13"/>
  <c r="B1740" i="13"/>
  <c r="O1739" i="13"/>
  <c r="P1739" i="13" s="1"/>
  <c r="Q1739" i="13" s="1"/>
  <c r="R1739" i="13" s="1"/>
  <c r="E1739" i="13"/>
  <c r="D1739" i="13"/>
  <c r="C1739" i="13"/>
  <c r="B1739" i="13"/>
  <c r="O1738" i="13"/>
  <c r="P1738" i="13" s="1"/>
  <c r="Q1738" i="13" s="1"/>
  <c r="R1738" i="13" s="1"/>
  <c r="E1738" i="13"/>
  <c r="D1738" i="13"/>
  <c r="C1738" i="13"/>
  <c r="B1738" i="13"/>
  <c r="O1737" i="13"/>
  <c r="P1737" i="13" s="1"/>
  <c r="Q1737" i="13" s="1"/>
  <c r="R1737" i="13" s="1"/>
  <c r="E1737" i="13"/>
  <c r="D1737" i="13"/>
  <c r="C1737" i="13"/>
  <c r="B1737" i="13"/>
  <c r="O1736" i="13"/>
  <c r="P1736" i="13" s="1"/>
  <c r="Q1736" i="13" s="1"/>
  <c r="R1736" i="13" s="1"/>
  <c r="E1736" i="13"/>
  <c r="D1736" i="13"/>
  <c r="C1736" i="13"/>
  <c r="B1736" i="13"/>
  <c r="O1735" i="13"/>
  <c r="P1735" i="13" s="1"/>
  <c r="Q1735" i="13" s="1"/>
  <c r="R1735" i="13" s="1"/>
  <c r="E1735" i="13"/>
  <c r="D1735" i="13"/>
  <c r="C1735" i="13"/>
  <c r="B1735" i="13"/>
  <c r="O1734" i="13"/>
  <c r="P1734" i="13" s="1"/>
  <c r="Q1734" i="13" s="1"/>
  <c r="R1734" i="13" s="1"/>
  <c r="E1734" i="13"/>
  <c r="D1734" i="13"/>
  <c r="C1734" i="13"/>
  <c r="B1734" i="13"/>
  <c r="O1733" i="13"/>
  <c r="P1733" i="13" s="1"/>
  <c r="Q1733" i="13" s="1"/>
  <c r="R1733" i="13" s="1"/>
  <c r="E1733" i="13"/>
  <c r="D1733" i="13"/>
  <c r="C1733" i="13"/>
  <c r="B1733" i="13"/>
  <c r="O1732" i="13"/>
  <c r="P1732" i="13" s="1"/>
  <c r="Q1732" i="13" s="1"/>
  <c r="R1732" i="13" s="1"/>
  <c r="E1732" i="13"/>
  <c r="D1732" i="13"/>
  <c r="C1732" i="13"/>
  <c r="B1732" i="13"/>
  <c r="O1731" i="13"/>
  <c r="P1731" i="13" s="1"/>
  <c r="Q1731" i="13" s="1"/>
  <c r="R1731" i="13" s="1"/>
  <c r="E1731" i="13"/>
  <c r="D1731" i="13"/>
  <c r="C1731" i="13"/>
  <c r="B1731" i="13"/>
  <c r="O1730" i="13"/>
  <c r="P1730" i="13" s="1"/>
  <c r="Q1730" i="13" s="1"/>
  <c r="R1730" i="13" s="1"/>
  <c r="E1730" i="13"/>
  <c r="D1730" i="13"/>
  <c r="C1730" i="13"/>
  <c r="B1730" i="13"/>
  <c r="O1729" i="13"/>
  <c r="P1729" i="13" s="1"/>
  <c r="Q1729" i="13" s="1"/>
  <c r="R1729" i="13" s="1"/>
  <c r="E1729" i="13"/>
  <c r="D1729" i="13"/>
  <c r="C1729" i="13"/>
  <c r="B1729" i="13"/>
  <c r="O1728" i="13"/>
  <c r="P1728" i="13" s="1"/>
  <c r="Q1728" i="13" s="1"/>
  <c r="R1728" i="13" s="1"/>
  <c r="E1728" i="13"/>
  <c r="D1728" i="13"/>
  <c r="C1728" i="13"/>
  <c r="B1728" i="13"/>
  <c r="O1727" i="13"/>
  <c r="P1727" i="13" s="1"/>
  <c r="Q1727" i="13" s="1"/>
  <c r="R1727" i="13" s="1"/>
  <c r="E1727" i="13"/>
  <c r="D1727" i="13"/>
  <c r="C1727" i="13"/>
  <c r="B1727" i="13"/>
  <c r="O1726" i="13"/>
  <c r="P1726" i="13" s="1"/>
  <c r="Q1726" i="13" s="1"/>
  <c r="R1726" i="13" s="1"/>
  <c r="E1726" i="13"/>
  <c r="D1726" i="13"/>
  <c r="C1726" i="13"/>
  <c r="B1726" i="13"/>
  <c r="O1725" i="13"/>
  <c r="P1725" i="13" s="1"/>
  <c r="Q1725" i="13" s="1"/>
  <c r="R1725" i="13" s="1"/>
  <c r="E1725" i="13"/>
  <c r="D1725" i="13"/>
  <c r="C1725" i="13"/>
  <c r="B1725" i="13"/>
  <c r="O1724" i="13"/>
  <c r="P1724" i="13" s="1"/>
  <c r="Q1724" i="13" s="1"/>
  <c r="R1724" i="13" s="1"/>
  <c r="E1724" i="13"/>
  <c r="D1724" i="13"/>
  <c r="C1724" i="13"/>
  <c r="B1724" i="13"/>
  <c r="O1723" i="13"/>
  <c r="P1723" i="13" s="1"/>
  <c r="Q1723" i="13" s="1"/>
  <c r="R1723" i="13" s="1"/>
  <c r="E1723" i="13"/>
  <c r="D1723" i="13"/>
  <c r="C1723" i="13"/>
  <c r="B1723" i="13"/>
  <c r="O1722" i="13"/>
  <c r="P1722" i="13" s="1"/>
  <c r="Q1722" i="13" s="1"/>
  <c r="R1722" i="13" s="1"/>
  <c r="E1722" i="13"/>
  <c r="D1722" i="13"/>
  <c r="C1722" i="13"/>
  <c r="B1722" i="13"/>
  <c r="O1721" i="13"/>
  <c r="P1721" i="13" s="1"/>
  <c r="Q1721" i="13" s="1"/>
  <c r="R1721" i="13" s="1"/>
  <c r="E1721" i="13"/>
  <c r="D1721" i="13"/>
  <c r="C1721" i="13"/>
  <c r="B1721" i="13"/>
  <c r="O1720" i="13"/>
  <c r="P1720" i="13" s="1"/>
  <c r="Q1720" i="13" s="1"/>
  <c r="R1720" i="13" s="1"/>
  <c r="E1720" i="13"/>
  <c r="D1720" i="13"/>
  <c r="C1720" i="13"/>
  <c r="B1720" i="13"/>
  <c r="O1719" i="13"/>
  <c r="P1719" i="13" s="1"/>
  <c r="Q1719" i="13" s="1"/>
  <c r="R1719" i="13" s="1"/>
  <c r="E1719" i="13"/>
  <c r="D1719" i="13"/>
  <c r="C1719" i="13"/>
  <c r="B1719" i="13"/>
  <c r="O1718" i="13"/>
  <c r="P1718" i="13" s="1"/>
  <c r="Q1718" i="13" s="1"/>
  <c r="R1718" i="13" s="1"/>
  <c r="E1718" i="13"/>
  <c r="D1718" i="13"/>
  <c r="C1718" i="13"/>
  <c r="B1718" i="13"/>
  <c r="O1717" i="13"/>
  <c r="P1717" i="13" s="1"/>
  <c r="Q1717" i="13" s="1"/>
  <c r="R1717" i="13" s="1"/>
  <c r="E1717" i="13"/>
  <c r="D1717" i="13"/>
  <c r="C1717" i="13"/>
  <c r="B1717" i="13"/>
  <c r="O1716" i="13"/>
  <c r="P1716" i="13" s="1"/>
  <c r="Q1716" i="13" s="1"/>
  <c r="R1716" i="13" s="1"/>
  <c r="E1716" i="13"/>
  <c r="D1716" i="13"/>
  <c r="C1716" i="13"/>
  <c r="B1716" i="13"/>
  <c r="O1715" i="13"/>
  <c r="P1715" i="13" s="1"/>
  <c r="Q1715" i="13" s="1"/>
  <c r="R1715" i="13" s="1"/>
  <c r="E1715" i="13"/>
  <c r="D1715" i="13"/>
  <c r="C1715" i="13"/>
  <c r="B1715" i="13"/>
  <c r="O1714" i="13"/>
  <c r="P1714" i="13" s="1"/>
  <c r="Q1714" i="13" s="1"/>
  <c r="R1714" i="13" s="1"/>
  <c r="E1714" i="13"/>
  <c r="D1714" i="13"/>
  <c r="C1714" i="13"/>
  <c r="B1714" i="13"/>
  <c r="O1713" i="13"/>
  <c r="P1713" i="13" s="1"/>
  <c r="Q1713" i="13" s="1"/>
  <c r="R1713" i="13" s="1"/>
  <c r="E1713" i="13"/>
  <c r="D1713" i="13"/>
  <c r="C1713" i="13"/>
  <c r="B1713" i="13"/>
  <c r="O1712" i="13"/>
  <c r="P1712" i="13" s="1"/>
  <c r="Q1712" i="13" s="1"/>
  <c r="R1712" i="13" s="1"/>
  <c r="E1712" i="13"/>
  <c r="D1712" i="13"/>
  <c r="C1712" i="13"/>
  <c r="B1712" i="13"/>
  <c r="O1711" i="13"/>
  <c r="P1711" i="13" s="1"/>
  <c r="Q1711" i="13" s="1"/>
  <c r="R1711" i="13" s="1"/>
  <c r="E1711" i="13"/>
  <c r="D1711" i="13"/>
  <c r="C1711" i="13"/>
  <c r="B1711" i="13"/>
  <c r="O1710" i="13"/>
  <c r="P1710" i="13" s="1"/>
  <c r="Q1710" i="13" s="1"/>
  <c r="R1710" i="13" s="1"/>
  <c r="E1710" i="13"/>
  <c r="D1710" i="13"/>
  <c r="C1710" i="13"/>
  <c r="B1710" i="13"/>
  <c r="O1709" i="13"/>
  <c r="P1709" i="13" s="1"/>
  <c r="Q1709" i="13" s="1"/>
  <c r="R1709" i="13" s="1"/>
  <c r="E1709" i="13"/>
  <c r="D1709" i="13"/>
  <c r="C1709" i="13"/>
  <c r="B1709" i="13"/>
  <c r="O1708" i="13"/>
  <c r="P1708" i="13" s="1"/>
  <c r="Q1708" i="13" s="1"/>
  <c r="R1708" i="13" s="1"/>
  <c r="E1708" i="13"/>
  <c r="D1708" i="13"/>
  <c r="C1708" i="13"/>
  <c r="B1708" i="13"/>
  <c r="O1707" i="13"/>
  <c r="P1707" i="13" s="1"/>
  <c r="Q1707" i="13" s="1"/>
  <c r="R1707" i="13" s="1"/>
  <c r="E1707" i="13"/>
  <c r="D1707" i="13"/>
  <c r="C1707" i="13"/>
  <c r="B1707" i="13"/>
  <c r="O1706" i="13"/>
  <c r="P1706" i="13" s="1"/>
  <c r="Q1706" i="13" s="1"/>
  <c r="R1706" i="13" s="1"/>
  <c r="E1706" i="13"/>
  <c r="D1706" i="13"/>
  <c r="C1706" i="13"/>
  <c r="B1706" i="13"/>
  <c r="O1705" i="13"/>
  <c r="P1705" i="13" s="1"/>
  <c r="Q1705" i="13" s="1"/>
  <c r="R1705" i="13" s="1"/>
  <c r="E1705" i="13"/>
  <c r="D1705" i="13"/>
  <c r="C1705" i="13"/>
  <c r="B1705" i="13"/>
  <c r="O1704" i="13"/>
  <c r="P1704" i="13" s="1"/>
  <c r="Q1704" i="13" s="1"/>
  <c r="R1704" i="13" s="1"/>
  <c r="E1704" i="13"/>
  <c r="D1704" i="13"/>
  <c r="C1704" i="13"/>
  <c r="B1704" i="13"/>
  <c r="O1703" i="13"/>
  <c r="P1703" i="13" s="1"/>
  <c r="Q1703" i="13" s="1"/>
  <c r="R1703" i="13" s="1"/>
  <c r="E1703" i="13"/>
  <c r="D1703" i="13"/>
  <c r="C1703" i="13"/>
  <c r="B1703" i="13"/>
  <c r="O1702" i="13"/>
  <c r="P1702" i="13" s="1"/>
  <c r="Q1702" i="13" s="1"/>
  <c r="R1702" i="13" s="1"/>
  <c r="E1702" i="13"/>
  <c r="D1702" i="13"/>
  <c r="C1702" i="13"/>
  <c r="B1702" i="13"/>
  <c r="O1701" i="13"/>
  <c r="P1701" i="13" s="1"/>
  <c r="Q1701" i="13" s="1"/>
  <c r="R1701" i="13" s="1"/>
  <c r="E1701" i="13"/>
  <c r="D1701" i="13"/>
  <c r="C1701" i="13"/>
  <c r="B1701" i="13"/>
  <c r="O1700" i="13"/>
  <c r="P1700" i="13" s="1"/>
  <c r="Q1700" i="13" s="1"/>
  <c r="R1700" i="13" s="1"/>
  <c r="E1700" i="13"/>
  <c r="D1700" i="13"/>
  <c r="C1700" i="13"/>
  <c r="B1700" i="13"/>
  <c r="O1699" i="13"/>
  <c r="P1699" i="13" s="1"/>
  <c r="Q1699" i="13" s="1"/>
  <c r="R1699" i="13" s="1"/>
  <c r="E1699" i="13"/>
  <c r="D1699" i="13"/>
  <c r="C1699" i="13"/>
  <c r="B1699" i="13"/>
  <c r="O1698" i="13"/>
  <c r="P1698" i="13" s="1"/>
  <c r="Q1698" i="13" s="1"/>
  <c r="R1698" i="13" s="1"/>
  <c r="E1698" i="13"/>
  <c r="D1698" i="13"/>
  <c r="C1698" i="13"/>
  <c r="B1698" i="13"/>
  <c r="O1697" i="13"/>
  <c r="P1697" i="13" s="1"/>
  <c r="Q1697" i="13" s="1"/>
  <c r="R1697" i="13" s="1"/>
  <c r="E1697" i="13"/>
  <c r="D1697" i="13"/>
  <c r="C1697" i="13"/>
  <c r="B1697" i="13"/>
  <c r="O1696" i="13"/>
  <c r="P1696" i="13" s="1"/>
  <c r="Q1696" i="13" s="1"/>
  <c r="R1696" i="13" s="1"/>
  <c r="E1696" i="13"/>
  <c r="D1696" i="13"/>
  <c r="C1696" i="13"/>
  <c r="B1696" i="13"/>
  <c r="O1695" i="13"/>
  <c r="P1695" i="13" s="1"/>
  <c r="E1695" i="13"/>
  <c r="D1695" i="13"/>
  <c r="C1695" i="13"/>
  <c r="B1695" i="13"/>
  <c r="O1694" i="13"/>
  <c r="P1694" i="13" s="1"/>
  <c r="E1694" i="13"/>
  <c r="D1694" i="13"/>
  <c r="C1694" i="13"/>
  <c r="B1694" i="13"/>
  <c r="O1693" i="13"/>
  <c r="P1693" i="13" s="1"/>
  <c r="E1693" i="13"/>
  <c r="D1693" i="13"/>
  <c r="C1693" i="13"/>
  <c r="B1693" i="13"/>
  <c r="O1692" i="13"/>
  <c r="P1692" i="13" s="1"/>
  <c r="E1692" i="13"/>
  <c r="D1692" i="13"/>
  <c r="C1692" i="13"/>
  <c r="B1692" i="13"/>
  <c r="O1691" i="13"/>
  <c r="P1691" i="13" s="1"/>
  <c r="E1691" i="13"/>
  <c r="D1691" i="13"/>
  <c r="C1691" i="13"/>
  <c r="B1691" i="13"/>
  <c r="O1690" i="13"/>
  <c r="P1690" i="13" s="1"/>
  <c r="E1690" i="13"/>
  <c r="D1690" i="13"/>
  <c r="C1690" i="13"/>
  <c r="B1690" i="13"/>
  <c r="O1689" i="13"/>
  <c r="P1689" i="13" s="1"/>
  <c r="E1689" i="13"/>
  <c r="D1689" i="13"/>
  <c r="C1689" i="13"/>
  <c r="B1689" i="13"/>
  <c r="O1688" i="13"/>
  <c r="P1688" i="13" s="1"/>
  <c r="E1688" i="13"/>
  <c r="D1688" i="13"/>
  <c r="C1688" i="13"/>
  <c r="B1688" i="13"/>
  <c r="O1687" i="13"/>
  <c r="P1687" i="13" s="1"/>
  <c r="E1687" i="13"/>
  <c r="D1687" i="13"/>
  <c r="C1687" i="13"/>
  <c r="B1687" i="13"/>
  <c r="O1686" i="13"/>
  <c r="P1686" i="13" s="1"/>
  <c r="E1686" i="13"/>
  <c r="D1686" i="13"/>
  <c r="C1686" i="13"/>
  <c r="B1686" i="13"/>
  <c r="O1685" i="13"/>
  <c r="P1685" i="13" s="1"/>
  <c r="E1685" i="13"/>
  <c r="D1685" i="13"/>
  <c r="C1685" i="13"/>
  <c r="B1685" i="13"/>
  <c r="O1684" i="13"/>
  <c r="P1684" i="13" s="1"/>
  <c r="E1684" i="13"/>
  <c r="D1684" i="13"/>
  <c r="C1684" i="13"/>
  <c r="B1684" i="13"/>
  <c r="O1683" i="13"/>
  <c r="P1683" i="13" s="1"/>
  <c r="E1683" i="13"/>
  <c r="D1683" i="13"/>
  <c r="C1683" i="13"/>
  <c r="B1683" i="13"/>
  <c r="O1682" i="13"/>
  <c r="P1682" i="13" s="1"/>
  <c r="E1682" i="13"/>
  <c r="D1682" i="13"/>
  <c r="C1682" i="13"/>
  <c r="B1682" i="13"/>
  <c r="O1681" i="13"/>
  <c r="P1681" i="13" s="1"/>
  <c r="E1681" i="13"/>
  <c r="D1681" i="13"/>
  <c r="C1681" i="13"/>
  <c r="B1681" i="13"/>
  <c r="O1680" i="13"/>
  <c r="P1680" i="13" s="1"/>
  <c r="E1680" i="13"/>
  <c r="D1680" i="13"/>
  <c r="C1680" i="13"/>
  <c r="B1680" i="13"/>
  <c r="O1679" i="13"/>
  <c r="P1679" i="13" s="1"/>
  <c r="E1679" i="13"/>
  <c r="D1679" i="13"/>
  <c r="C1679" i="13"/>
  <c r="B1679" i="13"/>
  <c r="O1678" i="13"/>
  <c r="P1678" i="13" s="1"/>
  <c r="E1678" i="13"/>
  <c r="D1678" i="13"/>
  <c r="C1678" i="13"/>
  <c r="B1678" i="13"/>
  <c r="O1677" i="13"/>
  <c r="P1677" i="13" s="1"/>
  <c r="E1677" i="13"/>
  <c r="D1677" i="13"/>
  <c r="C1677" i="13"/>
  <c r="B1677" i="13"/>
  <c r="O1676" i="13"/>
  <c r="P1676" i="13" s="1"/>
  <c r="Q1676" i="13" s="1"/>
  <c r="R1676" i="13" s="1"/>
  <c r="E1676" i="13"/>
  <c r="D1676" i="13"/>
  <c r="C1676" i="13"/>
  <c r="B1676" i="13"/>
  <c r="O1675" i="13"/>
  <c r="P1675" i="13" s="1"/>
  <c r="E1675" i="13"/>
  <c r="D1675" i="13"/>
  <c r="C1675" i="13"/>
  <c r="B1675" i="13"/>
  <c r="Q1675" i="13" s="1"/>
  <c r="R1675" i="13" s="1"/>
  <c r="O1674" i="13"/>
  <c r="P1674" i="13" s="1"/>
  <c r="Q1674" i="13" s="1"/>
  <c r="R1674" i="13" s="1"/>
  <c r="E1674" i="13"/>
  <c r="D1674" i="13"/>
  <c r="C1674" i="13"/>
  <c r="B1674" i="13"/>
  <c r="O1673" i="13"/>
  <c r="P1673" i="13" s="1"/>
  <c r="Q1673" i="13" s="1"/>
  <c r="R1673" i="13" s="1"/>
  <c r="E1673" i="13"/>
  <c r="D1673" i="13"/>
  <c r="C1673" i="13"/>
  <c r="B1673" i="13"/>
  <c r="O1672" i="13"/>
  <c r="P1672" i="13" s="1"/>
  <c r="Q1672" i="13" s="1"/>
  <c r="R1672" i="13" s="1"/>
  <c r="E1672" i="13"/>
  <c r="D1672" i="13"/>
  <c r="C1672" i="13"/>
  <c r="B1672" i="13"/>
  <c r="O1671" i="13"/>
  <c r="P1671" i="13" s="1"/>
  <c r="Q1671" i="13" s="1"/>
  <c r="R1671" i="13" s="1"/>
  <c r="E1671" i="13"/>
  <c r="D1671" i="13"/>
  <c r="C1671" i="13"/>
  <c r="B1671" i="13"/>
  <c r="O1670" i="13"/>
  <c r="P1670" i="13" s="1"/>
  <c r="Q1670" i="13" s="1"/>
  <c r="R1670" i="13" s="1"/>
  <c r="E1670" i="13"/>
  <c r="D1670" i="13"/>
  <c r="C1670" i="13"/>
  <c r="B1670" i="13"/>
  <c r="O1669" i="13"/>
  <c r="P1669" i="13" s="1"/>
  <c r="Q1669" i="13" s="1"/>
  <c r="R1669" i="13" s="1"/>
  <c r="E1669" i="13"/>
  <c r="D1669" i="13"/>
  <c r="C1669" i="13"/>
  <c r="B1669" i="13"/>
  <c r="O1668" i="13"/>
  <c r="P1668" i="13" s="1"/>
  <c r="Q1668" i="13" s="1"/>
  <c r="R1668" i="13" s="1"/>
  <c r="E1668" i="13"/>
  <c r="D1668" i="13"/>
  <c r="C1668" i="13"/>
  <c r="B1668" i="13"/>
  <c r="O1667" i="13"/>
  <c r="P1667" i="13" s="1"/>
  <c r="Q1667" i="13" s="1"/>
  <c r="R1667" i="13" s="1"/>
  <c r="E1667" i="13"/>
  <c r="D1667" i="13"/>
  <c r="C1667" i="13"/>
  <c r="B1667" i="13"/>
  <c r="O1666" i="13"/>
  <c r="P1666" i="13" s="1"/>
  <c r="Q1666" i="13" s="1"/>
  <c r="R1666" i="13" s="1"/>
  <c r="E1666" i="13"/>
  <c r="D1666" i="13"/>
  <c r="C1666" i="13"/>
  <c r="B1666" i="13"/>
  <c r="O1665" i="13"/>
  <c r="P1665" i="13" s="1"/>
  <c r="Q1665" i="13" s="1"/>
  <c r="R1665" i="13" s="1"/>
  <c r="E1665" i="13"/>
  <c r="D1665" i="13"/>
  <c r="C1665" i="13"/>
  <c r="B1665" i="13"/>
  <c r="O1664" i="13"/>
  <c r="P1664" i="13" s="1"/>
  <c r="Q1664" i="13" s="1"/>
  <c r="R1664" i="13" s="1"/>
  <c r="E1664" i="13"/>
  <c r="D1664" i="13"/>
  <c r="C1664" i="13"/>
  <c r="B1664" i="13"/>
  <c r="O1663" i="13"/>
  <c r="P1663" i="13" s="1"/>
  <c r="Q1663" i="13" s="1"/>
  <c r="R1663" i="13" s="1"/>
  <c r="E1663" i="13"/>
  <c r="D1663" i="13"/>
  <c r="C1663" i="13"/>
  <c r="B1663" i="13"/>
  <c r="O1662" i="13"/>
  <c r="P1662" i="13" s="1"/>
  <c r="Q1662" i="13" s="1"/>
  <c r="R1662" i="13" s="1"/>
  <c r="E1662" i="13"/>
  <c r="D1662" i="13"/>
  <c r="C1662" i="13"/>
  <c r="B1662" i="13"/>
  <c r="O1661" i="13"/>
  <c r="P1661" i="13" s="1"/>
  <c r="Q1661" i="13" s="1"/>
  <c r="R1661" i="13" s="1"/>
  <c r="E1661" i="13"/>
  <c r="D1661" i="13"/>
  <c r="C1661" i="13"/>
  <c r="B1661" i="13"/>
  <c r="O1660" i="13"/>
  <c r="P1660" i="13" s="1"/>
  <c r="Q1660" i="13" s="1"/>
  <c r="R1660" i="13" s="1"/>
  <c r="E1660" i="13"/>
  <c r="D1660" i="13"/>
  <c r="C1660" i="13"/>
  <c r="B1660" i="13"/>
  <c r="O1659" i="13"/>
  <c r="P1659" i="13" s="1"/>
  <c r="Q1659" i="13" s="1"/>
  <c r="R1659" i="13" s="1"/>
  <c r="E1659" i="13"/>
  <c r="D1659" i="13"/>
  <c r="C1659" i="13"/>
  <c r="B1659" i="13"/>
  <c r="O1658" i="13"/>
  <c r="P1658" i="13" s="1"/>
  <c r="Q1658" i="13" s="1"/>
  <c r="R1658" i="13" s="1"/>
  <c r="E1658" i="13"/>
  <c r="D1658" i="13"/>
  <c r="C1658" i="13"/>
  <c r="B1658" i="13"/>
  <c r="O1657" i="13"/>
  <c r="P1657" i="13" s="1"/>
  <c r="Q1657" i="13" s="1"/>
  <c r="R1657" i="13" s="1"/>
  <c r="E1657" i="13"/>
  <c r="D1657" i="13"/>
  <c r="C1657" i="13"/>
  <c r="B1657" i="13"/>
  <c r="O1656" i="13"/>
  <c r="P1656" i="13" s="1"/>
  <c r="Q1656" i="13" s="1"/>
  <c r="R1656" i="13" s="1"/>
  <c r="E1656" i="13"/>
  <c r="D1656" i="13"/>
  <c r="C1656" i="13"/>
  <c r="B1656" i="13"/>
  <c r="O1655" i="13"/>
  <c r="P1655" i="13" s="1"/>
  <c r="Q1655" i="13" s="1"/>
  <c r="R1655" i="13" s="1"/>
  <c r="E1655" i="13"/>
  <c r="D1655" i="13"/>
  <c r="C1655" i="13"/>
  <c r="B1655" i="13"/>
  <c r="O1654" i="13"/>
  <c r="P1654" i="13" s="1"/>
  <c r="Q1654" i="13" s="1"/>
  <c r="R1654" i="13" s="1"/>
  <c r="E1654" i="13"/>
  <c r="D1654" i="13"/>
  <c r="C1654" i="13"/>
  <c r="B1654" i="13"/>
  <c r="O1653" i="13"/>
  <c r="P1653" i="13" s="1"/>
  <c r="Q1653" i="13" s="1"/>
  <c r="R1653" i="13" s="1"/>
  <c r="E1653" i="13"/>
  <c r="D1653" i="13"/>
  <c r="C1653" i="13"/>
  <c r="B1653" i="13"/>
  <c r="O1652" i="13"/>
  <c r="P1652" i="13" s="1"/>
  <c r="Q1652" i="13" s="1"/>
  <c r="R1652" i="13" s="1"/>
  <c r="E1652" i="13"/>
  <c r="D1652" i="13"/>
  <c r="C1652" i="13"/>
  <c r="B1652" i="13"/>
  <c r="Q1651" i="13"/>
  <c r="R1651" i="13" s="1"/>
  <c r="O1651" i="13"/>
  <c r="P1651" i="13" s="1"/>
  <c r="E1651" i="13"/>
  <c r="D1651" i="13"/>
  <c r="C1651" i="13"/>
  <c r="B1651" i="13"/>
  <c r="O1650" i="13"/>
  <c r="P1650" i="13" s="1"/>
  <c r="Q1650" i="13" s="1"/>
  <c r="R1650" i="13" s="1"/>
  <c r="E1650" i="13"/>
  <c r="D1650" i="13"/>
  <c r="C1650" i="13"/>
  <c r="B1650" i="13"/>
  <c r="Q1649" i="13"/>
  <c r="R1649" i="13" s="1"/>
  <c r="O1649" i="13"/>
  <c r="P1649" i="13" s="1"/>
  <c r="E1649" i="13"/>
  <c r="D1649" i="13"/>
  <c r="C1649" i="13"/>
  <c r="B1649" i="13"/>
  <c r="O1648" i="13"/>
  <c r="P1648" i="13" s="1"/>
  <c r="Q1648" i="13" s="1"/>
  <c r="R1648" i="13" s="1"/>
  <c r="E1648" i="13"/>
  <c r="D1648" i="13"/>
  <c r="C1648" i="13"/>
  <c r="B1648" i="13"/>
  <c r="Q1647" i="13"/>
  <c r="R1647" i="13" s="1"/>
  <c r="O1647" i="13"/>
  <c r="P1647" i="13" s="1"/>
  <c r="E1647" i="13"/>
  <c r="D1647" i="13"/>
  <c r="C1647" i="13"/>
  <c r="B1647" i="13"/>
  <c r="O1646" i="13"/>
  <c r="P1646" i="13" s="1"/>
  <c r="Q1646" i="13" s="1"/>
  <c r="R1646" i="13" s="1"/>
  <c r="E1646" i="13"/>
  <c r="D1646" i="13"/>
  <c r="C1646" i="13"/>
  <c r="B1646" i="13"/>
  <c r="O1645" i="13"/>
  <c r="P1645" i="13" s="1"/>
  <c r="Q1645" i="13" s="1"/>
  <c r="R1645" i="13" s="1"/>
  <c r="E1645" i="13"/>
  <c r="D1645" i="13"/>
  <c r="C1645" i="13"/>
  <c r="B1645" i="13"/>
  <c r="O1644" i="13"/>
  <c r="P1644" i="13" s="1"/>
  <c r="Q1644" i="13" s="1"/>
  <c r="R1644" i="13" s="1"/>
  <c r="E1644" i="13"/>
  <c r="D1644" i="13"/>
  <c r="C1644" i="13"/>
  <c r="B1644" i="13"/>
  <c r="O1643" i="13"/>
  <c r="P1643" i="13" s="1"/>
  <c r="Q1643" i="13" s="1"/>
  <c r="R1643" i="13" s="1"/>
  <c r="E1643" i="13"/>
  <c r="D1643" i="13"/>
  <c r="C1643" i="13"/>
  <c r="B1643" i="13"/>
  <c r="O1642" i="13"/>
  <c r="P1642" i="13" s="1"/>
  <c r="Q1642" i="13" s="1"/>
  <c r="R1642" i="13" s="1"/>
  <c r="E1642" i="13"/>
  <c r="D1642" i="13"/>
  <c r="C1642" i="13"/>
  <c r="B1642" i="13"/>
  <c r="O1641" i="13"/>
  <c r="P1641" i="13" s="1"/>
  <c r="Q1641" i="13" s="1"/>
  <c r="R1641" i="13" s="1"/>
  <c r="E1641" i="13"/>
  <c r="D1641" i="13"/>
  <c r="C1641" i="13"/>
  <c r="B1641" i="13"/>
  <c r="O1640" i="13"/>
  <c r="P1640" i="13" s="1"/>
  <c r="Q1640" i="13" s="1"/>
  <c r="R1640" i="13" s="1"/>
  <c r="E1640" i="13"/>
  <c r="D1640" i="13"/>
  <c r="C1640" i="13"/>
  <c r="B1640" i="13"/>
  <c r="O1639" i="13"/>
  <c r="P1639" i="13" s="1"/>
  <c r="Q1639" i="13" s="1"/>
  <c r="R1639" i="13" s="1"/>
  <c r="E1639" i="13"/>
  <c r="D1639" i="13"/>
  <c r="C1639" i="13"/>
  <c r="B1639" i="13"/>
  <c r="O1638" i="13"/>
  <c r="P1638" i="13" s="1"/>
  <c r="Q1638" i="13" s="1"/>
  <c r="R1638" i="13" s="1"/>
  <c r="E1638" i="13"/>
  <c r="D1638" i="13"/>
  <c r="C1638" i="13"/>
  <c r="B1638" i="13"/>
  <c r="O1637" i="13"/>
  <c r="P1637" i="13" s="1"/>
  <c r="Q1637" i="13" s="1"/>
  <c r="R1637" i="13" s="1"/>
  <c r="E1637" i="13"/>
  <c r="D1637" i="13"/>
  <c r="C1637" i="13"/>
  <c r="B1637" i="13"/>
  <c r="O1636" i="13"/>
  <c r="P1636" i="13" s="1"/>
  <c r="Q1636" i="13" s="1"/>
  <c r="R1636" i="13" s="1"/>
  <c r="E1636" i="13"/>
  <c r="D1636" i="13"/>
  <c r="C1636" i="13"/>
  <c r="B1636" i="13"/>
  <c r="O1635" i="13"/>
  <c r="P1635" i="13" s="1"/>
  <c r="Q1635" i="13" s="1"/>
  <c r="R1635" i="13" s="1"/>
  <c r="E1635" i="13"/>
  <c r="D1635" i="13"/>
  <c r="C1635" i="13"/>
  <c r="B1635" i="13"/>
  <c r="O1634" i="13"/>
  <c r="P1634" i="13" s="1"/>
  <c r="Q1634" i="13" s="1"/>
  <c r="R1634" i="13" s="1"/>
  <c r="E1634" i="13"/>
  <c r="D1634" i="13"/>
  <c r="C1634" i="13"/>
  <c r="B1634" i="13"/>
  <c r="O1633" i="13"/>
  <c r="P1633" i="13" s="1"/>
  <c r="Q1633" i="13" s="1"/>
  <c r="R1633" i="13" s="1"/>
  <c r="E1633" i="13"/>
  <c r="D1633" i="13"/>
  <c r="C1633" i="13"/>
  <c r="B1633" i="13"/>
  <c r="O1632" i="13"/>
  <c r="P1632" i="13" s="1"/>
  <c r="Q1632" i="13" s="1"/>
  <c r="R1632" i="13" s="1"/>
  <c r="E1632" i="13"/>
  <c r="D1632" i="13"/>
  <c r="C1632" i="13"/>
  <c r="B1632" i="13"/>
  <c r="O1631" i="13"/>
  <c r="P1631" i="13" s="1"/>
  <c r="Q1631" i="13" s="1"/>
  <c r="R1631" i="13" s="1"/>
  <c r="E1631" i="13"/>
  <c r="D1631" i="13"/>
  <c r="C1631" i="13"/>
  <c r="B1631" i="13"/>
  <c r="O1630" i="13"/>
  <c r="P1630" i="13" s="1"/>
  <c r="Q1630" i="13" s="1"/>
  <c r="R1630" i="13" s="1"/>
  <c r="E1630" i="13"/>
  <c r="D1630" i="13"/>
  <c r="C1630" i="13"/>
  <c r="B1630" i="13"/>
  <c r="O1629" i="13"/>
  <c r="P1629" i="13" s="1"/>
  <c r="Q1629" i="13" s="1"/>
  <c r="R1629" i="13" s="1"/>
  <c r="E1629" i="13"/>
  <c r="D1629" i="13"/>
  <c r="C1629" i="13"/>
  <c r="B1629" i="13"/>
  <c r="O1628" i="13"/>
  <c r="P1628" i="13" s="1"/>
  <c r="Q1628" i="13" s="1"/>
  <c r="R1628" i="13" s="1"/>
  <c r="E1628" i="13"/>
  <c r="D1628" i="13"/>
  <c r="C1628" i="13"/>
  <c r="B1628" i="13"/>
  <c r="O1627" i="13"/>
  <c r="P1627" i="13" s="1"/>
  <c r="Q1627" i="13" s="1"/>
  <c r="R1627" i="13" s="1"/>
  <c r="E1627" i="13"/>
  <c r="D1627" i="13"/>
  <c r="C1627" i="13"/>
  <c r="B1627" i="13"/>
  <c r="O1626" i="13"/>
  <c r="P1626" i="13" s="1"/>
  <c r="Q1626" i="13" s="1"/>
  <c r="R1626" i="13" s="1"/>
  <c r="E1626" i="13"/>
  <c r="D1626" i="13"/>
  <c r="C1626" i="13"/>
  <c r="B1626" i="13"/>
  <c r="O1625" i="13"/>
  <c r="P1625" i="13" s="1"/>
  <c r="Q1625" i="13" s="1"/>
  <c r="R1625" i="13" s="1"/>
  <c r="E1625" i="13"/>
  <c r="D1625" i="13"/>
  <c r="C1625" i="13"/>
  <c r="B1625" i="13"/>
  <c r="O1624" i="13"/>
  <c r="P1624" i="13" s="1"/>
  <c r="Q1624" i="13" s="1"/>
  <c r="R1624" i="13" s="1"/>
  <c r="E1624" i="13"/>
  <c r="D1624" i="13"/>
  <c r="C1624" i="13"/>
  <c r="B1624" i="13"/>
  <c r="O1623" i="13"/>
  <c r="P1623" i="13" s="1"/>
  <c r="Q1623" i="13" s="1"/>
  <c r="R1623" i="13" s="1"/>
  <c r="E1623" i="13"/>
  <c r="D1623" i="13"/>
  <c r="C1623" i="13"/>
  <c r="B1623" i="13"/>
  <c r="O1622" i="13"/>
  <c r="P1622" i="13" s="1"/>
  <c r="Q1622" i="13" s="1"/>
  <c r="R1622" i="13" s="1"/>
  <c r="E1622" i="13"/>
  <c r="D1622" i="13"/>
  <c r="C1622" i="13"/>
  <c r="B1622" i="13"/>
  <c r="O1621" i="13"/>
  <c r="P1621" i="13" s="1"/>
  <c r="Q1621" i="13" s="1"/>
  <c r="R1621" i="13" s="1"/>
  <c r="E1621" i="13"/>
  <c r="D1621" i="13"/>
  <c r="C1621" i="13"/>
  <c r="B1621" i="13"/>
  <c r="O1620" i="13"/>
  <c r="P1620" i="13" s="1"/>
  <c r="Q1620" i="13" s="1"/>
  <c r="R1620" i="13" s="1"/>
  <c r="E1620" i="13"/>
  <c r="D1620" i="13"/>
  <c r="C1620" i="13"/>
  <c r="B1620" i="13"/>
  <c r="O1619" i="13"/>
  <c r="P1619" i="13" s="1"/>
  <c r="Q1619" i="13" s="1"/>
  <c r="R1619" i="13" s="1"/>
  <c r="E1619" i="13"/>
  <c r="D1619" i="13"/>
  <c r="C1619" i="13"/>
  <c r="B1619" i="13"/>
  <c r="O1618" i="13"/>
  <c r="P1618" i="13" s="1"/>
  <c r="Q1618" i="13" s="1"/>
  <c r="R1618" i="13" s="1"/>
  <c r="E1618" i="13"/>
  <c r="D1618" i="13"/>
  <c r="C1618" i="13"/>
  <c r="B1618" i="13"/>
  <c r="O1617" i="13"/>
  <c r="P1617" i="13" s="1"/>
  <c r="Q1617" i="13" s="1"/>
  <c r="R1617" i="13" s="1"/>
  <c r="E1617" i="13"/>
  <c r="D1617" i="13"/>
  <c r="C1617" i="13"/>
  <c r="B1617" i="13"/>
  <c r="O1616" i="13"/>
  <c r="P1616" i="13" s="1"/>
  <c r="Q1616" i="13" s="1"/>
  <c r="R1616" i="13" s="1"/>
  <c r="E1616" i="13"/>
  <c r="D1616" i="13"/>
  <c r="C1616" i="13"/>
  <c r="B1616" i="13"/>
  <c r="O1615" i="13"/>
  <c r="P1615" i="13" s="1"/>
  <c r="Q1615" i="13" s="1"/>
  <c r="R1615" i="13" s="1"/>
  <c r="E1615" i="13"/>
  <c r="D1615" i="13"/>
  <c r="C1615" i="13"/>
  <c r="B1615" i="13"/>
  <c r="O1614" i="13"/>
  <c r="P1614" i="13" s="1"/>
  <c r="Q1614" i="13" s="1"/>
  <c r="R1614" i="13" s="1"/>
  <c r="E1614" i="13"/>
  <c r="D1614" i="13"/>
  <c r="C1614" i="13"/>
  <c r="B1614" i="13"/>
  <c r="O1613" i="13"/>
  <c r="P1613" i="13" s="1"/>
  <c r="Q1613" i="13" s="1"/>
  <c r="R1613" i="13" s="1"/>
  <c r="E1613" i="13"/>
  <c r="D1613" i="13"/>
  <c r="C1613" i="13"/>
  <c r="B1613" i="13"/>
  <c r="O1612" i="13"/>
  <c r="P1612" i="13" s="1"/>
  <c r="Q1612" i="13" s="1"/>
  <c r="R1612" i="13" s="1"/>
  <c r="E1612" i="13"/>
  <c r="D1612" i="13"/>
  <c r="C1612" i="13"/>
  <c r="B1612" i="13"/>
  <c r="O1611" i="13"/>
  <c r="P1611" i="13" s="1"/>
  <c r="Q1611" i="13" s="1"/>
  <c r="R1611" i="13" s="1"/>
  <c r="E1611" i="13"/>
  <c r="D1611" i="13"/>
  <c r="C1611" i="13"/>
  <c r="B1611" i="13"/>
  <c r="O1610" i="13"/>
  <c r="P1610" i="13" s="1"/>
  <c r="Q1610" i="13" s="1"/>
  <c r="R1610" i="13" s="1"/>
  <c r="E1610" i="13"/>
  <c r="D1610" i="13"/>
  <c r="C1610" i="13"/>
  <c r="B1610" i="13"/>
  <c r="O1609" i="13"/>
  <c r="P1609" i="13" s="1"/>
  <c r="Q1609" i="13" s="1"/>
  <c r="R1609" i="13" s="1"/>
  <c r="E1609" i="13"/>
  <c r="D1609" i="13"/>
  <c r="C1609" i="13"/>
  <c r="B1609" i="13"/>
  <c r="O1608" i="13"/>
  <c r="P1608" i="13" s="1"/>
  <c r="Q1608" i="13" s="1"/>
  <c r="R1608" i="13" s="1"/>
  <c r="E1608" i="13"/>
  <c r="D1608" i="13"/>
  <c r="C1608" i="13"/>
  <c r="B1608" i="13"/>
  <c r="O1607" i="13"/>
  <c r="P1607" i="13" s="1"/>
  <c r="Q1607" i="13" s="1"/>
  <c r="R1607" i="13" s="1"/>
  <c r="E1607" i="13"/>
  <c r="D1607" i="13"/>
  <c r="C1607" i="13"/>
  <c r="B1607" i="13"/>
  <c r="O1606" i="13"/>
  <c r="P1606" i="13" s="1"/>
  <c r="Q1606" i="13" s="1"/>
  <c r="R1606" i="13" s="1"/>
  <c r="E1606" i="13"/>
  <c r="D1606" i="13"/>
  <c r="C1606" i="13"/>
  <c r="B1606" i="13"/>
  <c r="O1605" i="13"/>
  <c r="P1605" i="13" s="1"/>
  <c r="Q1605" i="13" s="1"/>
  <c r="R1605" i="13" s="1"/>
  <c r="E1605" i="13"/>
  <c r="D1605" i="13"/>
  <c r="C1605" i="13"/>
  <c r="B1605" i="13"/>
  <c r="O1604" i="13"/>
  <c r="P1604" i="13" s="1"/>
  <c r="Q1604" i="13" s="1"/>
  <c r="R1604" i="13" s="1"/>
  <c r="E1604" i="13"/>
  <c r="D1604" i="13"/>
  <c r="C1604" i="13"/>
  <c r="B1604" i="13"/>
  <c r="O1603" i="13"/>
  <c r="P1603" i="13" s="1"/>
  <c r="Q1603" i="13" s="1"/>
  <c r="R1603" i="13" s="1"/>
  <c r="E1603" i="13"/>
  <c r="D1603" i="13"/>
  <c r="C1603" i="13"/>
  <c r="B1603" i="13"/>
  <c r="O1602" i="13"/>
  <c r="P1602" i="13" s="1"/>
  <c r="Q1602" i="13" s="1"/>
  <c r="R1602" i="13" s="1"/>
  <c r="E1602" i="13"/>
  <c r="D1602" i="13"/>
  <c r="C1602" i="13"/>
  <c r="B1602" i="13"/>
  <c r="O1601" i="13"/>
  <c r="P1601" i="13" s="1"/>
  <c r="Q1601" i="13" s="1"/>
  <c r="R1601" i="13" s="1"/>
  <c r="E1601" i="13"/>
  <c r="D1601" i="13"/>
  <c r="C1601" i="13"/>
  <c r="B1601" i="13"/>
  <c r="O1600" i="13"/>
  <c r="P1600" i="13" s="1"/>
  <c r="Q1600" i="13" s="1"/>
  <c r="R1600" i="13" s="1"/>
  <c r="E1600" i="13"/>
  <c r="D1600" i="13"/>
  <c r="C1600" i="13"/>
  <c r="B1600" i="13"/>
  <c r="O1599" i="13"/>
  <c r="P1599" i="13" s="1"/>
  <c r="Q1599" i="13" s="1"/>
  <c r="R1599" i="13" s="1"/>
  <c r="E1599" i="13"/>
  <c r="D1599" i="13"/>
  <c r="C1599" i="13"/>
  <c r="B1599" i="13"/>
  <c r="O1598" i="13"/>
  <c r="P1598" i="13" s="1"/>
  <c r="Q1598" i="13" s="1"/>
  <c r="R1598" i="13" s="1"/>
  <c r="E1598" i="13"/>
  <c r="D1598" i="13"/>
  <c r="C1598" i="13"/>
  <c r="B1598" i="13"/>
  <c r="O1597" i="13"/>
  <c r="P1597" i="13" s="1"/>
  <c r="Q1597" i="13" s="1"/>
  <c r="R1597" i="13" s="1"/>
  <c r="E1597" i="13"/>
  <c r="D1597" i="13"/>
  <c r="C1597" i="13"/>
  <c r="B1597" i="13"/>
  <c r="O1596" i="13"/>
  <c r="P1596" i="13" s="1"/>
  <c r="Q1596" i="13" s="1"/>
  <c r="R1596" i="13" s="1"/>
  <c r="E1596" i="13"/>
  <c r="D1596" i="13"/>
  <c r="C1596" i="13"/>
  <c r="B1596" i="13"/>
  <c r="O1595" i="13"/>
  <c r="P1595" i="13" s="1"/>
  <c r="Q1595" i="13" s="1"/>
  <c r="R1595" i="13" s="1"/>
  <c r="E1595" i="13"/>
  <c r="D1595" i="13"/>
  <c r="C1595" i="13"/>
  <c r="B1595" i="13"/>
  <c r="O1594" i="13"/>
  <c r="P1594" i="13" s="1"/>
  <c r="Q1594" i="13" s="1"/>
  <c r="R1594" i="13" s="1"/>
  <c r="E1594" i="13"/>
  <c r="D1594" i="13"/>
  <c r="C1594" i="13"/>
  <c r="B1594" i="13"/>
  <c r="O1593" i="13"/>
  <c r="P1593" i="13" s="1"/>
  <c r="Q1593" i="13" s="1"/>
  <c r="R1593" i="13" s="1"/>
  <c r="E1593" i="13"/>
  <c r="D1593" i="13"/>
  <c r="C1593" i="13"/>
  <c r="B1593" i="13"/>
  <c r="O1592" i="13"/>
  <c r="P1592" i="13" s="1"/>
  <c r="Q1592" i="13" s="1"/>
  <c r="R1592" i="13" s="1"/>
  <c r="E1592" i="13"/>
  <c r="D1592" i="13"/>
  <c r="C1592" i="13"/>
  <c r="B1592" i="13"/>
  <c r="O1591" i="13"/>
  <c r="P1591" i="13" s="1"/>
  <c r="Q1591" i="13" s="1"/>
  <c r="R1591" i="13" s="1"/>
  <c r="E1591" i="13"/>
  <c r="D1591" i="13"/>
  <c r="C1591" i="13"/>
  <c r="B1591" i="13"/>
  <c r="O1590" i="13"/>
  <c r="P1590" i="13" s="1"/>
  <c r="Q1590" i="13" s="1"/>
  <c r="R1590" i="13" s="1"/>
  <c r="E1590" i="13"/>
  <c r="D1590" i="13"/>
  <c r="C1590" i="13"/>
  <c r="B1590" i="13"/>
  <c r="O1589" i="13"/>
  <c r="P1589" i="13" s="1"/>
  <c r="Q1589" i="13" s="1"/>
  <c r="R1589" i="13" s="1"/>
  <c r="E1589" i="13"/>
  <c r="D1589" i="13"/>
  <c r="C1589" i="13"/>
  <c r="B1589" i="13"/>
  <c r="O1588" i="13"/>
  <c r="P1588" i="13" s="1"/>
  <c r="Q1588" i="13" s="1"/>
  <c r="R1588" i="13" s="1"/>
  <c r="E1588" i="13"/>
  <c r="D1588" i="13"/>
  <c r="C1588" i="13"/>
  <c r="B1588" i="13"/>
  <c r="O1587" i="13"/>
  <c r="P1587" i="13" s="1"/>
  <c r="Q1587" i="13" s="1"/>
  <c r="R1587" i="13" s="1"/>
  <c r="E1587" i="13"/>
  <c r="D1587" i="13"/>
  <c r="C1587" i="13"/>
  <c r="B1587" i="13"/>
  <c r="O1586" i="13"/>
  <c r="P1586" i="13" s="1"/>
  <c r="Q1586" i="13" s="1"/>
  <c r="R1586" i="13" s="1"/>
  <c r="E1586" i="13"/>
  <c r="D1586" i="13"/>
  <c r="C1586" i="13"/>
  <c r="B1586" i="13"/>
  <c r="O1585" i="13"/>
  <c r="P1585" i="13" s="1"/>
  <c r="Q1585" i="13" s="1"/>
  <c r="R1585" i="13" s="1"/>
  <c r="E1585" i="13"/>
  <c r="D1585" i="13"/>
  <c r="C1585" i="13"/>
  <c r="B1585" i="13"/>
  <c r="O1584" i="13"/>
  <c r="P1584" i="13" s="1"/>
  <c r="Q1584" i="13" s="1"/>
  <c r="R1584" i="13" s="1"/>
  <c r="E1584" i="13"/>
  <c r="D1584" i="13"/>
  <c r="C1584" i="13"/>
  <c r="B1584" i="13"/>
  <c r="O1583" i="13"/>
  <c r="P1583" i="13" s="1"/>
  <c r="Q1583" i="13" s="1"/>
  <c r="R1583" i="13" s="1"/>
  <c r="E1583" i="13"/>
  <c r="D1583" i="13"/>
  <c r="C1583" i="13"/>
  <c r="B1583" i="13"/>
  <c r="O1582" i="13"/>
  <c r="P1582" i="13" s="1"/>
  <c r="Q1582" i="13" s="1"/>
  <c r="R1582" i="13" s="1"/>
  <c r="E1582" i="13"/>
  <c r="D1582" i="13"/>
  <c r="C1582" i="13"/>
  <c r="B1582" i="13"/>
  <c r="O1581" i="13"/>
  <c r="P1581" i="13" s="1"/>
  <c r="Q1581" i="13" s="1"/>
  <c r="R1581" i="13" s="1"/>
  <c r="E1581" i="13"/>
  <c r="D1581" i="13"/>
  <c r="C1581" i="13"/>
  <c r="B1581" i="13"/>
  <c r="O1580" i="13"/>
  <c r="P1580" i="13" s="1"/>
  <c r="Q1580" i="13" s="1"/>
  <c r="R1580" i="13" s="1"/>
  <c r="E1580" i="13"/>
  <c r="D1580" i="13"/>
  <c r="C1580" i="13"/>
  <c r="B1580" i="13"/>
  <c r="O1579" i="13"/>
  <c r="P1579" i="13" s="1"/>
  <c r="Q1579" i="13" s="1"/>
  <c r="R1579" i="13" s="1"/>
  <c r="E1579" i="13"/>
  <c r="D1579" i="13"/>
  <c r="C1579" i="13"/>
  <c r="B1579" i="13"/>
  <c r="O1578" i="13"/>
  <c r="P1578" i="13" s="1"/>
  <c r="Q1578" i="13" s="1"/>
  <c r="R1578" i="13" s="1"/>
  <c r="E1578" i="13"/>
  <c r="D1578" i="13"/>
  <c r="C1578" i="13"/>
  <c r="B1578" i="13"/>
  <c r="O1577" i="13"/>
  <c r="P1577" i="13" s="1"/>
  <c r="Q1577" i="13" s="1"/>
  <c r="R1577" i="13" s="1"/>
  <c r="E1577" i="13"/>
  <c r="D1577" i="13"/>
  <c r="C1577" i="13"/>
  <c r="B1577" i="13"/>
  <c r="O1576" i="13"/>
  <c r="P1576" i="13" s="1"/>
  <c r="E1576" i="13"/>
  <c r="D1576" i="13"/>
  <c r="C1576" i="13"/>
  <c r="B1576" i="13"/>
  <c r="O1575" i="13"/>
  <c r="P1575" i="13" s="1"/>
  <c r="E1575" i="13"/>
  <c r="D1575" i="13"/>
  <c r="C1575" i="13"/>
  <c r="B1575" i="13"/>
  <c r="O1574" i="13"/>
  <c r="P1574" i="13" s="1"/>
  <c r="E1574" i="13"/>
  <c r="D1574" i="13"/>
  <c r="C1574" i="13"/>
  <c r="B1574" i="13"/>
  <c r="O1573" i="13"/>
  <c r="P1573" i="13" s="1"/>
  <c r="E1573" i="13"/>
  <c r="D1573" i="13"/>
  <c r="C1573" i="13"/>
  <c r="B1573" i="13"/>
  <c r="O1572" i="13"/>
  <c r="P1572" i="13" s="1"/>
  <c r="E1572" i="13"/>
  <c r="D1572" i="13"/>
  <c r="C1572" i="13"/>
  <c r="B1572" i="13"/>
  <c r="O1571" i="13"/>
  <c r="P1571" i="13" s="1"/>
  <c r="E1571" i="13"/>
  <c r="D1571" i="13"/>
  <c r="C1571" i="13"/>
  <c r="B1571" i="13"/>
  <c r="O1570" i="13"/>
  <c r="P1570" i="13" s="1"/>
  <c r="E1570" i="13"/>
  <c r="D1570" i="13"/>
  <c r="C1570" i="13"/>
  <c r="B1570" i="13"/>
  <c r="O1569" i="13"/>
  <c r="P1569" i="13" s="1"/>
  <c r="E1569" i="13"/>
  <c r="D1569" i="13"/>
  <c r="C1569" i="13"/>
  <c r="B1569" i="13"/>
  <c r="O1568" i="13"/>
  <c r="P1568" i="13" s="1"/>
  <c r="E1568" i="13"/>
  <c r="D1568" i="13"/>
  <c r="C1568" i="13"/>
  <c r="B1568" i="13"/>
  <c r="O1567" i="13"/>
  <c r="P1567" i="13" s="1"/>
  <c r="E1567" i="13"/>
  <c r="D1567" i="13"/>
  <c r="C1567" i="13"/>
  <c r="B1567" i="13"/>
  <c r="O1566" i="13"/>
  <c r="P1566" i="13" s="1"/>
  <c r="E1566" i="13"/>
  <c r="D1566" i="13"/>
  <c r="C1566" i="13"/>
  <c r="B1566" i="13"/>
  <c r="O1565" i="13"/>
  <c r="P1565" i="13" s="1"/>
  <c r="E1565" i="13"/>
  <c r="D1565" i="13"/>
  <c r="C1565" i="13"/>
  <c r="B1565" i="13"/>
  <c r="O1564" i="13"/>
  <c r="P1564" i="13" s="1"/>
  <c r="E1564" i="13"/>
  <c r="D1564" i="13"/>
  <c r="C1564" i="13"/>
  <c r="B1564" i="13"/>
  <c r="O1563" i="13"/>
  <c r="P1563" i="13" s="1"/>
  <c r="E1563" i="13"/>
  <c r="D1563" i="13"/>
  <c r="C1563" i="13"/>
  <c r="B1563" i="13"/>
  <c r="O1562" i="13"/>
  <c r="P1562" i="13" s="1"/>
  <c r="E1562" i="13"/>
  <c r="D1562" i="13"/>
  <c r="C1562" i="13"/>
  <c r="B1562" i="13"/>
  <c r="O1561" i="13"/>
  <c r="P1561" i="13" s="1"/>
  <c r="E1561" i="13"/>
  <c r="D1561" i="13"/>
  <c r="C1561" i="13"/>
  <c r="B1561" i="13"/>
  <c r="O1560" i="13"/>
  <c r="P1560" i="13" s="1"/>
  <c r="E1560" i="13"/>
  <c r="D1560" i="13"/>
  <c r="C1560" i="13"/>
  <c r="B1560" i="13"/>
  <c r="O1559" i="13"/>
  <c r="P1559" i="13" s="1"/>
  <c r="E1559" i="13"/>
  <c r="D1559" i="13"/>
  <c r="C1559" i="13"/>
  <c r="B1559" i="13"/>
  <c r="O1558" i="13"/>
  <c r="P1558" i="13" s="1"/>
  <c r="E1558" i="13"/>
  <c r="D1558" i="13"/>
  <c r="C1558" i="13"/>
  <c r="B1558" i="13"/>
  <c r="O1557" i="13"/>
  <c r="P1557" i="13" s="1"/>
  <c r="E1557" i="13"/>
  <c r="D1557" i="13"/>
  <c r="C1557" i="13"/>
  <c r="B1557" i="13"/>
  <c r="O1556" i="13"/>
  <c r="P1556" i="13" s="1"/>
  <c r="E1556" i="13"/>
  <c r="D1556" i="13"/>
  <c r="C1556" i="13"/>
  <c r="B1556" i="13"/>
  <c r="O1555" i="13"/>
  <c r="P1555" i="13" s="1"/>
  <c r="E1555" i="13"/>
  <c r="D1555" i="13"/>
  <c r="C1555" i="13"/>
  <c r="B1555" i="13"/>
  <c r="Q1554" i="13"/>
  <c r="R1554" i="13" s="1"/>
  <c r="O1554" i="13"/>
  <c r="P1554" i="13" s="1"/>
  <c r="E1554" i="13"/>
  <c r="D1554" i="13"/>
  <c r="C1554" i="13"/>
  <c r="B1554" i="13"/>
  <c r="O1553" i="13"/>
  <c r="P1553" i="13" s="1"/>
  <c r="Q1553" i="13" s="1"/>
  <c r="R1553" i="13" s="1"/>
  <c r="E1553" i="13"/>
  <c r="D1553" i="13"/>
  <c r="C1553" i="13"/>
  <c r="B1553" i="13"/>
  <c r="O1552" i="13"/>
  <c r="P1552" i="13" s="1"/>
  <c r="E1552" i="13"/>
  <c r="D1552" i="13"/>
  <c r="Q1552" i="13" s="1"/>
  <c r="R1552" i="13" s="1"/>
  <c r="C1552" i="13"/>
  <c r="B1552" i="13"/>
  <c r="O1551" i="13"/>
  <c r="P1551" i="13" s="1"/>
  <c r="Q1551" i="13" s="1"/>
  <c r="R1551" i="13" s="1"/>
  <c r="E1551" i="13"/>
  <c r="D1551" i="13"/>
  <c r="C1551" i="13"/>
  <c r="B1551" i="13"/>
  <c r="Q1550" i="13"/>
  <c r="R1550" i="13" s="1"/>
  <c r="O1550" i="13"/>
  <c r="P1550" i="13" s="1"/>
  <c r="E1550" i="13"/>
  <c r="D1550" i="13"/>
  <c r="C1550" i="13"/>
  <c r="B1550" i="13"/>
  <c r="O1549" i="13"/>
  <c r="P1549" i="13" s="1"/>
  <c r="Q1549" i="13" s="1"/>
  <c r="R1549" i="13" s="1"/>
  <c r="E1549" i="13"/>
  <c r="D1549" i="13"/>
  <c r="C1549" i="13"/>
  <c r="B1549" i="13"/>
  <c r="Q1548" i="13"/>
  <c r="R1548" i="13" s="1"/>
  <c r="O1548" i="13"/>
  <c r="P1548" i="13" s="1"/>
  <c r="E1548" i="13"/>
  <c r="D1548" i="13"/>
  <c r="C1548" i="13"/>
  <c r="B1548" i="13"/>
  <c r="O1547" i="13"/>
  <c r="P1547" i="13" s="1"/>
  <c r="Q1547" i="13" s="1"/>
  <c r="R1547" i="13" s="1"/>
  <c r="E1547" i="13"/>
  <c r="D1547" i="13"/>
  <c r="C1547" i="13"/>
  <c r="B1547" i="13"/>
  <c r="Q1546" i="13"/>
  <c r="R1546" i="13" s="1"/>
  <c r="O1546" i="13"/>
  <c r="P1546" i="13" s="1"/>
  <c r="E1546" i="13"/>
  <c r="D1546" i="13"/>
  <c r="C1546" i="13"/>
  <c r="B1546" i="13"/>
  <c r="O1545" i="13"/>
  <c r="P1545" i="13" s="1"/>
  <c r="Q1545" i="13" s="1"/>
  <c r="R1545" i="13" s="1"/>
  <c r="E1545" i="13"/>
  <c r="D1545" i="13"/>
  <c r="C1545" i="13"/>
  <c r="B1545" i="13"/>
  <c r="Q1544" i="13"/>
  <c r="R1544" i="13" s="1"/>
  <c r="O1544" i="13"/>
  <c r="P1544" i="13" s="1"/>
  <c r="E1544" i="13"/>
  <c r="D1544" i="13"/>
  <c r="C1544" i="13"/>
  <c r="B1544" i="13"/>
  <c r="O1543" i="13"/>
  <c r="P1543" i="13" s="1"/>
  <c r="Q1543" i="13" s="1"/>
  <c r="R1543" i="13" s="1"/>
  <c r="E1543" i="13"/>
  <c r="D1543" i="13"/>
  <c r="C1543" i="13"/>
  <c r="B1543" i="13"/>
  <c r="Q1542" i="13"/>
  <c r="R1542" i="13" s="1"/>
  <c r="O1542" i="13"/>
  <c r="P1542" i="13" s="1"/>
  <c r="E1542" i="13"/>
  <c r="D1542" i="13"/>
  <c r="C1542" i="13"/>
  <c r="B1542" i="13"/>
  <c r="O1541" i="13"/>
  <c r="P1541" i="13" s="1"/>
  <c r="Q1541" i="13" s="1"/>
  <c r="R1541" i="13" s="1"/>
  <c r="E1541" i="13"/>
  <c r="D1541" i="13"/>
  <c r="C1541" i="13"/>
  <c r="B1541" i="13"/>
  <c r="O1540" i="13"/>
  <c r="P1540" i="13" s="1"/>
  <c r="Q1540" i="13" s="1"/>
  <c r="R1540" i="13" s="1"/>
  <c r="E1540" i="13"/>
  <c r="D1540" i="13"/>
  <c r="C1540" i="13"/>
  <c r="B1540" i="13"/>
  <c r="O1539" i="13"/>
  <c r="P1539" i="13" s="1"/>
  <c r="Q1539" i="13" s="1"/>
  <c r="R1539" i="13" s="1"/>
  <c r="E1539" i="13"/>
  <c r="D1539" i="13"/>
  <c r="C1539" i="13"/>
  <c r="B1539" i="13"/>
  <c r="O1538" i="13"/>
  <c r="P1538" i="13" s="1"/>
  <c r="Q1538" i="13" s="1"/>
  <c r="R1538" i="13" s="1"/>
  <c r="E1538" i="13"/>
  <c r="D1538" i="13"/>
  <c r="C1538" i="13"/>
  <c r="B1538" i="13"/>
  <c r="O1537" i="13"/>
  <c r="P1537" i="13" s="1"/>
  <c r="Q1537" i="13" s="1"/>
  <c r="R1537" i="13" s="1"/>
  <c r="E1537" i="13"/>
  <c r="D1537" i="13"/>
  <c r="C1537" i="13"/>
  <c r="B1537" i="13"/>
  <c r="O1536" i="13"/>
  <c r="P1536" i="13" s="1"/>
  <c r="Q1536" i="13" s="1"/>
  <c r="R1536" i="13" s="1"/>
  <c r="E1536" i="13"/>
  <c r="D1536" i="13"/>
  <c r="C1536" i="13"/>
  <c r="B1536" i="13"/>
  <c r="O1535" i="13"/>
  <c r="P1535" i="13" s="1"/>
  <c r="Q1535" i="13" s="1"/>
  <c r="R1535" i="13" s="1"/>
  <c r="E1535" i="13"/>
  <c r="D1535" i="13"/>
  <c r="C1535" i="13"/>
  <c r="B1535" i="13"/>
  <c r="O1534" i="13"/>
  <c r="P1534" i="13" s="1"/>
  <c r="Q1534" i="13" s="1"/>
  <c r="R1534" i="13" s="1"/>
  <c r="E1534" i="13"/>
  <c r="D1534" i="13"/>
  <c r="C1534" i="13"/>
  <c r="B1534" i="13"/>
  <c r="O1533" i="13"/>
  <c r="P1533" i="13" s="1"/>
  <c r="Q1533" i="13" s="1"/>
  <c r="R1533" i="13" s="1"/>
  <c r="E1533" i="13"/>
  <c r="D1533" i="13"/>
  <c r="C1533" i="13"/>
  <c r="B1533" i="13"/>
  <c r="O1532" i="13"/>
  <c r="P1532" i="13" s="1"/>
  <c r="Q1532" i="13" s="1"/>
  <c r="R1532" i="13" s="1"/>
  <c r="E1532" i="13"/>
  <c r="D1532" i="13"/>
  <c r="C1532" i="13"/>
  <c r="B1532" i="13"/>
  <c r="O1531" i="13"/>
  <c r="P1531" i="13" s="1"/>
  <c r="Q1531" i="13" s="1"/>
  <c r="R1531" i="13" s="1"/>
  <c r="E1531" i="13"/>
  <c r="D1531" i="13"/>
  <c r="C1531" i="13"/>
  <c r="B1531" i="13"/>
  <c r="O1530" i="13"/>
  <c r="P1530" i="13" s="1"/>
  <c r="Q1530" i="13" s="1"/>
  <c r="R1530" i="13" s="1"/>
  <c r="E1530" i="13"/>
  <c r="D1530" i="13"/>
  <c r="C1530" i="13"/>
  <c r="B1530" i="13"/>
  <c r="O1529" i="13"/>
  <c r="P1529" i="13" s="1"/>
  <c r="Q1529" i="13" s="1"/>
  <c r="R1529" i="13" s="1"/>
  <c r="E1529" i="13"/>
  <c r="D1529" i="13"/>
  <c r="C1529" i="13"/>
  <c r="B1529" i="13"/>
  <c r="O1528" i="13"/>
  <c r="P1528" i="13" s="1"/>
  <c r="Q1528" i="13" s="1"/>
  <c r="R1528" i="13" s="1"/>
  <c r="E1528" i="13"/>
  <c r="D1528" i="13"/>
  <c r="C1528" i="13"/>
  <c r="B1528" i="13"/>
  <c r="O1527" i="13"/>
  <c r="P1527" i="13" s="1"/>
  <c r="Q1527" i="13" s="1"/>
  <c r="R1527" i="13" s="1"/>
  <c r="E1527" i="13"/>
  <c r="D1527" i="13"/>
  <c r="C1527" i="13"/>
  <c r="B1527" i="13"/>
  <c r="O1526" i="13"/>
  <c r="P1526" i="13" s="1"/>
  <c r="Q1526" i="13" s="1"/>
  <c r="R1526" i="13" s="1"/>
  <c r="E1526" i="13"/>
  <c r="D1526" i="13"/>
  <c r="C1526" i="13"/>
  <c r="B1526" i="13"/>
  <c r="O1525" i="13"/>
  <c r="P1525" i="13" s="1"/>
  <c r="Q1525" i="13" s="1"/>
  <c r="R1525" i="13" s="1"/>
  <c r="E1525" i="13"/>
  <c r="D1525" i="13"/>
  <c r="C1525" i="13"/>
  <c r="B1525" i="13"/>
  <c r="O1524" i="13"/>
  <c r="P1524" i="13" s="1"/>
  <c r="Q1524" i="13" s="1"/>
  <c r="R1524" i="13" s="1"/>
  <c r="E1524" i="13"/>
  <c r="D1524" i="13"/>
  <c r="C1524" i="13"/>
  <c r="B1524" i="13"/>
  <c r="O1523" i="13"/>
  <c r="P1523" i="13" s="1"/>
  <c r="Q1523" i="13" s="1"/>
  <c r="R1523" i="13" s="1"/>
  <c r="E1523" i="13"/>
  <c r="D1523" i="13"/>
  <c r="C1523" i="13"/>
  <c r="B1523" i="13"/>
  <c r="P1522" i="13"/>
  <c r="Q1522" i="13" s="1"/>
  <c r="R1522" i="13" s="1"/>
  <c r="O1522" i="13"/>
  <c r="E1522" i="13"/>
  <c r="D1522" i="13"/>
  <c r="C1522" i="13"/>
  <c r="B1522" i="13"/>
  <c r="O1521" i="13"/>
  <c r="P1521" i="13" s="1"/>
  <c r="Q1521" i="13" s="1"/>
  <c r="R1521" i="13" s="1"/>
  <c r="E1521" i="13"/>
  <c r="D1521" i="13"/>
  <c r="C1521" i="13"/>
  <c r="B1521" i="13"/>
  <c r="P1520" i="13"/>
  <c r="Q1520" i="13" s="1"/>
  <c r="R1520" i="13" s="1"/>
  <c r="O1520" i="13"/>
  <c r="E1520" i="13"/>
  <c r="D1520" i="13"/>
  <c r="C1520" i="13"/>
  <c r="B1520" i="13"/>
  <c r="O1519" i="13"/>
  <c r="P1519" i="13" s="1"/>
  <c r="Q1519" i="13" s="1"/>
  <c r="R1519" i="13" s="1"/>
  <c r="E1519" i="13"/>
  <c r="D1519" i="13"/>
  <c r="C1519" i="13"/>
  <c r="B1519" i="13"/>
  <c r="P1518" i="13"/>
  <c r="Q1518" i="13" s="1"/>
  <c r="R1518" i="13" s="1"/>
  <c r="O1518" i="13"/>
  <c r="E1518" i="13"/>
  <c r="D1518" i="13"/>
  <c r="C1518" i="13"/>
  <c r="B1518" i="13"/>
  <c r="O1517" i="13"/>
  <c r="P1517" i="13" s="1"/>
  <c r="Q1517" i="13" s="1"/>
  <c r="R1517" i="13" s="1"/>
  <c r="E1517" i="13"/>
  <c r="D1517" i="13"/>
  <c r="C1517" i="13"/>
  <c r="B1517" i="13"/>
  <c r="P1516" i="13"/>
  <c r="Q1516" i="13" s="1"/>
  <c r="R1516" i="13" s="1"/>
  <c r="O1516" i="13"/>
  <c r="E1516" i="13"/>
  <c r="D1516" i="13"/>
  <c r="C1516" i="13"/>
  <c r="B1516" i="13"/>
  <c r="O1515" i="13"/>
  <c r="P1515" i="13" s="1"/>
  <c r="Q1515" i="13" s="1"/>
  <c r="R1515" i="13" s="1"/>
  <c r="E1515" i="13"/>
  <c r="D1515" i="13"/>
  <c r="C1515" i="13"/>
  <c r="B1515" i="13"/>
  <c r="P1514" i="13"/>
  <c r="Q1514" i="13" s="1"/>
  <c r="R1514" i="13" s="1"/>
  <c r="O1514" i="13"/>
  <c r="E1514" i="13"/>
  <c r="D1514" i="13"/>
  <c r="C1514" i="13"/>
  <c r="B1514" i="13"/>
  <c r="O1513" i="13"/>
  <c r="P1513" i="13" s="1"/>
  <c r="Q1513" i="13" s="1"/>
  <c r="R1513" i="13" s="1"/>
  <c r="E1513" i="13"/>
  <c r="D1513" i="13"/>
  <c r="C1513" i="13"/>
  <c r="B1513" i="13"/>
  <c r="P1512" i="13"/>
  <c r="Q1512" i="13" s="1"/>
  <c r="R1512" i="13" s="1"/>
  <c r="O1512" i="13"/>
  <c r="E1512" i="13"/>
  <c r="D1512" i="13"/>
  <c r="C1512" i="13"/>
  <c r="B1512" i="13"/>
  <c r="O1511" i="13"/>
  <c r="P1511" i="13" s="1"/>
  <c r="Q1511" i="13" s="1"/>
  <c r="R1511" i="13" s="1"/>
  <c r="E1511" i="13"/>
  <c r="D1511" i="13"/>
  <c r="C1511" i="13"/>
  <c r="B1511" i="13"/>
  <c r="P1510" i="13"/>
  <c r="Q1510" i="13" s="1"/>
  <c r="R1510" i="13" s="1"/>
  <c r="O1510" i="13"/>
  <c r="E1510" i="13"/>
  <c r="D1510" i="13"/>
  <c r="C1510" i="13"/>
  <c r="B1510" i="13"/>
  <c r="O1509" i="13"/>
  <c r="P1509" i="13" s="1"/>
  <c r="Q1509" i="13" s="1"/>
  <c r="R1509" i="13" s="1"/>
  <c r="E1509" i="13"/>
  <c r="D1509" i="13"/>
  <c r="C1509" i="13"/>
  <c r="B1509" i="13"/>
  <c r="P1508" i="13"/>
  <c r="Q1508" i="13" s="1"/>
  <c r="R1508" i="13" s="1"/>
  <c r="O1508" i="13"/>
  <c r="E1508" i="13"/>
  <c r="D1508" i="13"/>
  <c r="C1508" i="13"/>
  <c r="B1508" i="13"/>
  <c r="O1507" i="13"/>
  <c r="P1507" i="13" s="1"/>
  <c r="Q1507" i="13" s="1"/>
  <c r="R1507" i="13" s="1"/>
  <c r="E1507" i="13"/>
  <c r="D1507" i="13"/>
  <c r="C1507" i="13"/>
  <c r="B1507" i="13"/>
  <c r="P1506" i="13"/>
  <c r="Q1506" i="13" s="1"/>
  <c r="R1506" i="13" s="1"/>
  <c r="O1506" i="13"/>
  <c r="E1506" i="13"/>
  <c r="D1506" i="13"/>
  <c r="C1506" i="13"/>
  <c r="B1506" i="13"/>
  <c r="O1505" i="13"/>
  <c r="P1505" i="13" s="1"/>
  <c r="Q1505" i="13" s="1"/>
  <c r="R1505" i="13" s="1"/>
  <c r="E1505" i="13"/>
  <c r="D1505" i="13"/>
  <c r="C1505" i="13"/>
  <c r="B1505" i="13"/>
  <c r="P1504" i="13"/>
  <c r="Q1504" i="13" s="1"/>
  <c r="R1504" i="13" s="1"/>
  <c r="O1504" i="13"/>
  <c r="E1504" i="13"/>
  <c r="D1504" i="13"/>
  <c r="C1504" i="13"/>
  <c r="B1504" i="13"/>
  <c r="O1503" i="13"/>
  <c r="P1503" i="13" s="1"/>
  <c r="Q1503" i="13" s="1"/>
  <c r="R1503" i="13" s="1"/>
  <c r="E1503" i="13"/>
  <c r="D1503" i="13"/>
  <c r="C1503" i="13"/>
  <c r="B1503" i="13"/>
  <c r="P1502" i="13"/>
  <c r="Q1502" i="13" s="1"/>
  <c r="R1502" i="13" s="1"/>
  <c r="O1502" i="13"/>
  <c r="E1502" i="13"/>
  <c r="D1502" i="13"/>
  <c r="C1502" i="13"/>
  <c r="B1502" i="13"/>
  <c r="O1501" i="13"/>
  <c r="P1501" i="13" s="1"/>
  <c r="Q1501" i="13" s="1"/>
  <c r="R1501" i="13" s="1"/>
  <c r="E1501" i="13"/>
  <c r="D1501" i="13"/>
  <c r="C1501" i="13"/>
  <c r="B1501" i="13"/>
  <c r="P1500" i="13"/>
  <c r="Q1500" i="13" s="1"/>
  <c r="R1500" i="13" s="1"/>
  <c r="O1500" i="13"/>
  <c r="E1500" i="13"/>
  <c r="D1500" i="13"/>
  <c r="C1500" i="13"/>
  <c r="B1500" i="13"/>
  <c r="O1499" i="13"/>
  <c r="P1499" i="13" s="1"/>
  <c r="Q1499" i="13" s="1"/>
  <c r="R1499" i="13" s="1"/>
  <c r="E1499" i="13"/>
  <c r="D1499" i="13"/>
  <c r="C1499" i="13"/>
  <c r="B1499" i="13"/>
  <c r="P1498" i="13"/>
  <c r="Q1498" i="13" s="1"/>
  <c r="R1498" i="13" s="1"/>
  <c r="O1498" i="13"/>
  <c r="E1498" i="13"/>
  <c r="D1498" i="13"/>
  <c r="C1498" i="13"/>
  <c r="B1498" i="13"/>
  <c r="O1497" i="13"/>
  <c r="P1497" i="13" s="1"/>
  <c r="Q1497" i="13" s="1"/>
  <c r="R1497" i="13" s="1"/>
  <c r="E1497" i="13"/>
  <c r="D1497" i="13"/>
  <c r="C1497" i="13"/>
  <c r="B1497" i="13"/>
  <c r="P1496" i="13"/>
  <c r="Q1496" i="13" s="1"/>
  <c r="R1496" i="13" s="1"/>
  <c r="O1496" i="13"/>
  <c r="E1496" i="13"/>
  <c r="D1496" i="13"/>
  <c r="C1496" i="13"/>
  <c r="B1496" i="13"/>
  <c r="O1495" i="13"/>
  <c r="P1495" i="13" s="1"/>
  <c r="Q1495" i="13" s="1"/>
  <c r="R1495" i="13" s="1"/>
  <c r="E1495" i="13"/>
  <c r="D1495" i="13"/>
  <c r="C1495" i="13"/>
  <c r="B1495" i="13"/>
  <c r="O1494" i="13"/>
  <c r="P1494" i="13" s="1"/>
  <c r="Q1494" i="13" s="1"/>
  <c r="R1494" i="13" s="1"/>
  <c r="E1494" i="13"/>
  <c r="D1494" i="13"/>
  <c r="C1494" i="13"/>
  <c r="B1494" i="13"/>
  <c r="O1493" i="13"/>
  <c r="P1493" i="13" s="1"/>
  <c r="Q1493" i="13" s="1"/>
  <c r="R1493" i="13" s="1"/>
  <c r="E1493" i="13"/>
  <c r="D1493" i="13"/>
  <c r="C1493" i="13"/>
  <c r="B1493" i="13"/>
  <c r="O1492" i="13"/>
  <c r="P1492" i="13" s="1"/>
  <c r="Q1492" i="13" s="1"/>
  <c r="R1492" i="13" s="1"/>
  <c r="E1492" i="13"/>
  <c r="D1492" i="13"/>
  <c r="C1492" i="13"/>
  <c r="B1492" i="13"/>
  <c r="O1491" i="13"/>
  <c r="P1491" i="13" s="1"/>
  <c r="Q1491" i="13" s="1"/>
  <c r="R1491" i="13" s="1"/>
  <c r="E1491" i="13"/>
  <c r="D1491" i="13"/>
  <c r="C1491" i="13"/>
  <c r="B1491" i="13"/>
  <c r="O1490" i="13"/>
  <c r="P1490" i="13" s="1"/>
  <c r="Q1490" i="13" s="1"/>
  <c r="R1490" i="13" s="1"/>
  <c r="E1490" i="13"/>
  <c r="D1490" i="13"/>
  <c r="C1490" i="13"/>
  <c r="B1490" i="13"/>
  <c r="O1489" i="13"/>
  <c r="P1489" i="13" s="1"/>
  <c r="Q1489" i="13" s="1"/>
  <c r="R1489" i="13" s="1"/>
  <c r="E1489" i="13"/>
  <c r="D1489" i="13"/>
  <c r="C1489" i="13"/>
  <c r="B1489" i="13"/>
  <c r="O1488" i="13"/>
  <c r="P1488" i="13" s="1"/>
  <c r="Q1488" i="13" s="1"/>
  <c r="R1488" i="13" s="1"/>
  <c r="E1488" i="13"/>
  <c r="D1488" i="13"/>
  <c r="C1488" i="13"/>
  <c r="B1488" i="13"/>
  <c r="O1487" i="13"/>
  <c r="P1487" i="13" s="1"/>
  <c r="Q1487" i="13" s="1"/>
  <c r="R1487" i="13" s="1"/>
  <c r="E1487" i="13"/>
  <c r="D1487" i="13"/>
  <c r="C1487" i="13"/>
  <c r="B1487" i="13"/>
  <c r="O1486" i="13"/>
  <c r="P1486" i="13" s="1"/>
  <c r="Q1486" i="13" s="1"/>
  <c r="R1486" i="13" s="1"/>
  <c r="E1486" i="13"/>
  <c r="D1486" i="13"/>
  <c r="C1486" i="13"/>
  <c r="B1486" i="13"/>
  <c r="O1485" i="13"/>
  <c r="P1485" i="13" s="1"/>
  <c r="Q1485" i="13" s="1"/>
  <c r="R1485" i="13" s="1"/>
  <c r="E1485" i="13"/>
  <c r="D1485" i="13"/>
  <c r="C1485" i="13"/>
  <c r="B1485" i="13"/>
  <c r="O1484" i="13"/>
  <c r="P1484" i="13" s="1"/>
  <c r="Q1484" i="13" s="1"/>
  <c r="R1484" i="13" s="1"/>
  <c r="E1484" i="13"/>
  <c r="D1484" i="13"/>
  <c r="C1484" i="13"/>
  <c r="B1484" i="13"/>
  <c r="O1483" i="13"/>
  <c r="P1483" i="13" s="1"/>
  <c r="Q1483" i="13" s="1"/>
  <c r="R1483" i="13" s="1"/>
  <c r="E1483" i="13"/>
  <c r="D1483" i="13"/>
  <c r="C1483" i="13"/>
  <c r="B1483" i="13"/>
  <c r="O1482" i="13"/>
  <c r="P1482" i="13" s="1"/>
  <c r="Q1482" i="13" s="1"/>
  <c r="R1482" i="13" s="1"/>
  <c r="E1482" i="13"/>
  <c r="D1482" i="13"/>
  <c r="C1482" i="13"/>
  <c r="B1482" i="13"/>
  <c r="O1481" i="13"/>
  <c r="P1481" i="13" s="1"/>
  <c r="Q1481" i="13" s="1"/>
  <c r="R1481" i="13" s="1"/>
  <c r="E1481" i="13"/>
  <c r="D1481" i="13"/>
  <c r="C1481" i="13"/>
  <c r="B1481" i="13"/>
  <c r="O1480" i="13"/>
  <c r="P1480" i="13" s="1"/>
  <c r="Q1480" i="13" s="1"/>
  <c r="R1480" i="13" s="1"/>
  <c r="E1480" i="13"/>
  <c r="D1480" i="13"/>
  <c r="C1480" i="13"/>
  <c r="B1480" i="13"/>
  <c r="O1479" i="13"/>
  <c r="P1479" i="13" s="1"/>
  <c r="Q1479" i="13" s="1"/>
  <c r="R1479" i="13" s="1"/>
  <c r="E1479" i="13"/>
  <c r="D1479" i="13"/>
  <c r="C1479" i="13"/>
  <c r="B1479" i="13"/>
  <c r="O1478" i="13"/>
  <c r="P1478" i="13" s="1"/>
  <c r="Q1478" i="13" s="1"/>
  <c r="R1478" i="13" s="1"/>
  <c r="E1478" i="13"/>
  <c r="D1478" i="13"/>
  <c r="C1478" i="13"/>
  <c r="B1478" i="13"/>
  <c r="O1477" i="13"/>
  <c r="P1477" i="13" s="1"/>
  <c r="Q1477" i="13" s="1"/>
  <c r="R1477" i="13" s="1"/>
  <c r="E1477" i="13"/>
  <c r="D1477" i="13"/>
  <c r="C1477" i="13"/>
  <c r="B1477" i="13"/>
  <c r="O1476" i="13"/>
  <c r="P1476" i="13" s="1"/>
  <c r="Q1476" i="13" s="1"/>
  <c r="R1476" i="13" s="1"/>
  <c r="E1476" i="13"/>
  <c r="D1476" i="13"/>
  <c r="C1476" i="13"/>
  <c r="B1476" i="13"/>
  <c r="O1475" i="13"/>
  <c r="P1475" i="13" s="1"/>
  <c r="Q1475" i="13" s="1"/>
  <c r="R1475" i="13" s="1"/>
  <c r="E1475" i="13"/>
  <c r="D1475" i="13"/>
  <c r="C1475" i="13"/>
  <c r="B1475" i="13"/>
  <c r="O1474" i="13"/>
  <c r="P1474" i="13" s="1"/>
  <c r="Q1474" i="13" s="1"/>
  <c r="R1474" i="13" s="1"/>
  <c r="E1474" i="13"/>
  <c r="D1474" i="13"/>
  <c r="C1474" i="13"/>
  <c r="B1474" i="13"/>
  <c r="O1473" i="13"/>
  <c r="P1473" i="13" s="1"/>
  <c r="Q1473" i="13" s="1"/>
  <c r="R1473" i="13" s="1"/>
  <c r="E1473" i="13"/>
  <c r="D1473" i="13"/>
  <c r="C1473" i="13"/>
  <c r="B1473" i="13"/>
  <c r="O1472" i="13"/>
  <c r="P1472" i="13" s="1"/>
  <c r="Q1472" i="13" s="1"/>
  <c r="R1472" i="13" s="1"/>
  <c r="E1472" i="13"/>
  <c r="D1472" i="13"/>
  <c r="C1472" i="13"/>
  <c r="B1472" i="13"/>
  <c r="O1471" i="13"/>
  <c r="P1471" i="13" s="1"/>
  <c r="Q1471" i="13" s="1"/>
  <c r="R1471" i="13" s="1"/>
  <c r="E1471" i="13"/>
  <c r="D1471" i="13"/>
  <c r="C1471" i="13"/>
  <c r="B1471" i="13"/>
  <c r="O1470" i="13"/>
  <c r="P1470" i="13" s="1"/>
  <c r="Q1470" i="13" s="1"/>
  <c r="R1470" i="13" s="1"/>
  <c r="E1470" i="13"/>
  <c r="D1470" i="13"/>
  <c r="C1470" i="13"/>
  <c r="B1470" i="13"/>
  <c r="O1469" i="13"/>
  <c r="P1469" i="13" s="1"/>
  <c r="Q1469" i="13" s="1"/>
  <c r="R1469" i="13" s="1"/>
  <c r="E1469" i="13"/>
  <c r="D1469" i="13"/>
  <c r="C1469" i="13"/>
  <c r="B1469" i="13"/>
  <c r="O1468" i="13"/>
  <c r="P1468" i="13" s="1"/>
  <c r="Q1468" i="13" s="1"/>
  <c r="R1468" i="13" s="1"/>
  <c r="E1468" i="13"/>
  <c r="D1468" i="13"/>
  <c r="C1468" i="13"/>
  <c r="B1468" i="13"/>
  <c r="O1467" i="13"/>
  <c r="P1467" i="13" s="1"/>
  <c r="Q1467" i="13" s="1"/>
  <c r="R1467" i="13" s="1"/>
  <c r="E1467" i="13"/>
  <c r="D1467" i="13"/>
  <c r="C1467" i="13"/>
  <c r="B1467" i="13"/>
  <c r="O1466" i="13"/>
  <c r="P1466" i="13" s="1"/>
  <c r="Q1466" i="13" s="1"/>
  <c r="R1466" i="13" s="1"/>
  <c r="E1466" i="13"/>
  <c r="D1466" i="13"/>
  <c r="C1466" i="13"/>
  <c r="B1466" i="13"/>
  <c r="O1465" i="13"/>
  <c r="P1465" i="13" s="1"/>
  <c r="Q1465" i="13" s="1"/>
  <c r="R1465" i="13" s="1"/>
  <c r="E1465" i="13"/>
  <c r="D1465" i="13"/>
  <c r="C1465" i="13"/>
  <c r="B1465" i="13"/>
  <c r="O1464" i="13"/>
  <c r="P1464" i="13" s="1"/>
  <c r="Q1464" i="13" s="1"/>
  <c r="R1464" i="13" s="1"/>
  <c r="E1464" i="13"/>
  <c r="D1464" i="13"/>
  <c r="C1464" i="13"/>
  <c r="B1464" i="13"/>
  <c r="O1463" i="13"/>
  <c r="P1463" i="13" s="1"/>
  <c r="Q1463" i="13" s="1"/>
  <c r="R1463" i="13" s="1"/>
  <c r="E1463" i="13"/>
  <c r="D1463" i="13"/>
  <c r="C1463" i="13"/>
  <c r="B1463" i="13"/>
  <c r="O1462" i="13"/>
  <c r="P1462" i="13" s="1"/>
  <c r="Q1462" i="13" s="1"/>
  <c r="R1462" i="13" s="1"/>
  <c r="E1462" i="13"/>
  <c r="D1462" i="13"/>
  <c r="C1462" i="13"/>
  <c r="B1462" i="13"/>
  <c r="O1461" i="13"/>
  <c r="P1461" i="13" s="1"/>
  <c r="Q1461" i="13" s="1"/>
  <c r="R1461" i="13" s="1"/>
  <c r="E1461" i="13"/>
  <c r="D1461" i="13"/>
  <c r="C1461" i="13"/>
  <c r="B1461" i="13"/>
  <c r="O1460" i="13"/>
  <c r="P1460" i="13" s="1"/>
  <c r="Q1460" i="13" s="1"/>
  <c r="R1460" i="13" s="1"/>
  <c r="E1460" i="13"/>
  <c r="D1460" i="13"/>
  <c r="C1460" i="13"/>
  <c r="B1460" i="13"/>
  <c r="O1459" i="13"/>
  <c r="P1459" i="13" s="1"/>
  <c r="Q1459" i="13" s="1"/>
  <c r="R1459" i="13" s="1"/>
  <c r="E1459" i="13"/>
  <c r="D1459" i="13"/>
  <c r="C1459" i="13"/>
  <c r="B1459" i="13"/>
  <c r="O1458" i="13"/>
  <c r="P1458" i="13" s="1"/>
  <c r="Q1458" i="13" s="1"/>
  <c r="R1458" i="13" s="1"/>
  <c r="E1458" i="13"/>
  <c r="D1458" i="13"/>
  <c r="C1458" i="13"/>
  <c r="B1458" i="13"/>
  <c r="O1457" i="13"/>
  <c r="P1457" i="13" s="1"/>
  <c r="Q1457" i="13" s="1"/>
  <c r="R1457" i="13" s="1"/>
  <c r="E1457" i="13"/>
  <c r="D1457" i="13"/>
  <c r="C1457" i="13"/>
  <c r="B1457" i="13"/>
  <c r="O1456" i="13"/>
  <c r="P1456" i="13" s="1"/>
  <c r="Q1456" i="13" s="1"/>
  <c r="R1456" i="13" s="1"/>
  <c r="E1456" i="13"/>
  <c r="D1456" i="13"/>
  <c r="C1456" i="13"/>
  <c r="B1456" i="13"/>
  <c r="O1455" i="13"/>
  <c r="P1455" i="13" s="1"/>
  <c r="Q1455" i="13" s="1"/>
  <c r="R1455" i="13" s="1"/>
  <c r="E1455" i="13"/>
  <c r="D1455" i="13"/>
  <c r="C1455" i="13"/>
  <c r="B1455" i="13"/>
  <c r="O1454" i="13"/>
  <c r="P1454" i="13" s="1"/>
  <c r="Q1454" i="13" s="1"/>
  <c r="R1454" i="13" s="1"/>
  <c r="E1454" i="13"/>
  <c r="D1454" i="13"/>
  <c r="C1454" i="13"/>
  <c r="B1454" i="13"/>
  <c r="O1453" i="13"/>
  <c r="P1453" i="13" s="1"/>
  <c r="Q1453" i="13" s="1"/>
  <c r="R1453" i="13" s="1"/>
  <c r="E1453" i="13"/>
  <c r="D1453" i="13"/>
  <c r="C1453" i="13"/>
  <c r="B1453" i="13"/>
  <c r="O1452" i="13"/>
  <c r="P1452" i="13" s="1"/>
  <c r="Q1452" i="13" s="1"/>
  <c r="R1452" i="13" s="1"/>
  <c r="E1452" i="13"/>
  <c r="D1452" i="13"/>
  <c r="C1452" i="13"/>
  <c r="B1452" i="13"/>
  <c r="O1451" i="13"/>
  <c r="P1451" i="13" s="1"/>
  <c r="Q1451" i="13" s="1"/>
  <c r="R1451" i="13" s="1"/>
  <c r="E1451" i="13"/>
  <c r="D1451" i="13"/>
  <c r="C1451" i="13"/>
  <c r="B1451" i="13"/>
  <c r="O1450" i="13"/>
  <c r="P1450" i="13" s="1"/>
  <c r="Q1450" i="13" s="1"/>
  <c r="R1450" i="13" s="1"/>
  <c r="E1450" i="13"/>
  <c r="D1450" i="13"/>
  <c r="C1450" i="13"/>
  <c r="B1450" i="13"/>
  <c r="O1449" i="13"/>
  <c r="P1449" i="13" s="1"/>
  <c r="Q1449" i="13" s="1"/>
  <c r="R1449" i="13" s="1"/>
  <c r="E1449" i="13"/>
  <c r="D1449" i="13"/>
  <c r="C1449" i="13"/>
  <c r="B1449" i="13"/>
  <c r="O1448" i="13"/>
  <c r="P1448" i="13" s="1"/>
  <c r="Q1448" i="13" s="1"/>
  <c r="R1448" i="13" s="1"/>
  <c r="E1448" i="13"/>
  <c r="D1448" i="13"/>
  <c r="C1448" i="13"/>
  <c r="B1448" i="13"/>
  <c r="O1447" i="13"/>
  <c r="P1447" i="13" s="1"/>
  <c r="Q1447" i="13" s="1"/>
  <c r="R1447" i="13" s="1"/>
  <c r="E1447" i="13"/>
  <c r="D1447" i="13"/>
  <c r="C1447" i="13"/>
  <c r="B1447" i="13"/>
  <c r="O1446" i="13"/>
  <c r="P1446" i="13" s="1"/>
  <c r="Q1446" i="13" s="1"/>
  <c r="R1446" i="13" s="1"/>
  <c r="E1446" i="13"/>
  <c r="D1446" i="13"/>
  <c r="C1446" i="13"/>
  <c r="B1446" i="13"/>
  <c r="O1445" i="13"/>
  <c r="P1445" i="13" s="1"/>
  <c r="Q1445" i="13" s="1"/>
  <c r="R1445" i="13" s="1"/>
  <c r="E1445" i="13"/>
  <c r="D1445" i="13"/>
  <c r="C1445" i="13"/>
  <c r="B1445" i="13"/>
  <c r="O1444" i="13"/>
  <c r="P1444" i="13" s="1"/>
  <c r="Q1444" i="13" s="1"/>
  <c r="R1444" i="13" s="1"/>
  <c r="E1444" i="13"/>
  <c r="D1444" i="13"/>
  <c r="C1444" i="13"/>
  <c r="B1444" i="13"/>
  <c r="O1443" i="13"/>
  <c r="P1443" i="13" s="1"/>
  <c r="Q1443" i="13" s="1"/>
  <c r="R1443" i="13" s="1"/>
  <c r="E1443" i="13"/>
  <c r="D1443" i="13"/>
  <c r="C1443" i="13"/>
  <c r="B1443" i="13"/>
  <c r="O1442" i="13"/>
  <c r="P1442" i="13" s="1"/>
  <c r="Q1442" i="13" s="1"/>
  <c r="R1442" i="13" s="1"/>
  <c r="E1442" i="13"/>
  <c r="D1442" i="13"/>
  <c r="C1442" i="13"/>
  <c r="B1442" i="13"/>
  <c r="O1441" i="13"/>
  <c r="P1441" i="13" s="1"/>
  <c r="Q1441" i="13" s="1"/>
  <c r="R1441" i="13" s="1"/>
  <c r="E1441" i="13"/>
  <c r="D1441" i="13"/>
  <c r="C1441" i="13"/>
  <c r="B1441" i="13"/>
  <c r="O1440" i="13"/>
  <c r="P1440" i="13" s="1"/>
  <c r="Q1440" i="13" s="1"/>
  <c r="R1440" i="13" s="1"/>
  <c r="E1440" i="13"/>
  <c r="D1440" i="13"/>
  <c r="C1440" i="13"/>
  <c r="B1440" i="13"/>
  <c r="O1439" i="13"/>
  <c r="P1439" i="13" s="1"/>
  <c r="Q1439" i="13" s="1"/>
  <c r="R1439" i="13" s="1"/>
  <c r="E1439" i="13"/>
  <c r="D1439" i="13"/>
  <c r="C1439" i="13"/>
  <c r="B1439" i="13"/>
  <c r="O1438" i="13"/>
  <c r="P1438" i="13" s="1"/>
  <c r="Q1438" i="13" s="1"/>
  <c r="R1438" i="13" s="1"/>
  <c r="E1438" i="13"/>
  <c r="D1438" i="13"/>
  <c r="C1438" i="13"/>
  <c r="B1438" i="13"/>
  <c r="O1437" i="13"/>
  <c r="P1437" i="13" s="1"/>
  <c r="Q1437" i="13" s="1"/>
  <c r="R1437" i="13" s="1"/>
  <c r="E1437" i="13"/>
  <c r="D1437" i="13"/>
  <c r="C1437" i="13"/>
  <c r="B1437" i="13"/>
  <c r="O1436" i="13"/>
  <c r="P1436" i="13" s="1"/>
  <c r="Q1436" i="13" s="1"/>
  <c r="R1436" i="13" s="1"/>
  <c r="E1436" i="13"/>
  <c r="D1436" i="13"/>
  <c r="C1436" i="13"/>
  <c r="B1436" i="13"/>
  <c r="O1435" i="13"/>
  <c r="P1435" i="13" s="1"/>
  <c r="Q1435" i="13" s="1"/>
  <c r="R1435" i="13" s="1"/>
  <c r="E1435" i="13"/>
  <c r="D1435" i="13"/>
  <c r="C1435" i="13"/>
  <c r="B1435" i="13"/>
  <c r="O1434" i="13"/>
  <c r="P1434" i="13" s="1"/>
  <c r="Q1434" i="13" s="1"/>
  <c r="R1434" i="13" s="1"/>
  <c r="E1434" i="13"/>
  <c r="D1434" i="13"/>
  <c r="C1434" i="13"/>
  <c r="B1434" i="13"/>
  <c r="O1433" i="13"/>
  <c r="P1433" i="13" s="1"/>
  <c r="Q1433" i="13" s="1"/>
  <c r="R1433" i="13" s="1"/>
  <c r="E1433" i="13"/>
  <c r="D1433" i="13"/>
  <c r="C1433" i="13"/>
  <c r="B1433" i="13"/>
  <c r="O1432" i="13"/>
  <c r="P1432" i="13" s="1"/>
  <c r="Q1432" i="13" s="1"/>
  <c r="R1432" i="13" s="1"/>
  <c r="E1432" i="13"/>
  <c r="D1432" i="13"/>
  <c r="C1432" i="13"/>
  <c r="B1432" i="13"/>
  <c r="O1431" i="13"/>
  <c r="P1431" i="13" s="1"/>
  <c r="Q1431" i="13" s="1"/>
  <c r="R1431" i="13" s="1"/>
  <c r="E1431" i="13"/>
  <c r="D1431" i="13"/>
  <c r="C1431" i="13"/>
  <c r="B1431" i="13"/>
  <c r="O1430" i="13"/>
  <c r="P1430" i="13" s="1"/>
  <c r="Q1430" i="13" s="1"/>
  <c r="R1430" i="13" s="1"/>
  <c r="E1430" i="13"/>
  <c r="D1430" i="13"/>
  <c r="C1430" i="13"/>
  <c r="B1430" i="13"/>
  <c r="O1429" i="13"/>
  <c r="P1429" i="13" s="1"/>
  <c r="Q1429" i="13" s="1"/>
  <c r="R1429" i="13" s="1"/>
  <c r="E1429" i="13"/>
  <c r="D1429" i="13"/>
  <c r="C1429" i="13"/>
  <c r="B1429" i="13"/>
  <c r="O1428" i="13"/>
  <c r="P1428" i="13" s="1"/>
  <c r="Q1428" i="13" s="1"/>
  <c r="R1428" i="13" s="1"/>
  <c r="E1428" i="13"/>
  <c r="D1428" i="13"/>
  <c r="C1428" i="13"/>
  <c r="B1428" i="13"/>
  <c r="O1427" i="13"/>
  <c r="P1427" i="13" s="1"/>
  <c r="Q1427" i="13" s="1"/>
  <c r="R1427" i="13" s="1"/>
  <c r="E1427" i="13"/>
  <c r="D1427" i="13"/>
  <c r="C1427" i="13"/>
  <c r="B1427" i="13"/>
  <c r="O1426" i="13"/>
  <c r="P1426" i="13" s="1"/>
  <c r="Q1426" i="13" s="1"/>
  <c r="R1426" i="13" s="1"/>
  <c r="E1426" i="13"/>
  <c r="D1426" i="13"/>
  <c r="C1426" i="13"/>
  <c r="B1426" i="13"/>
  <c r="O1425" i="13"/>
  <c r="P1425" i="13" s="1"/>
  <c r="Q1425" i="13" s="1"/>
  <c r="R1425" i="13" s="1"/>
  <c r="E1425" i="13"/>
  <c r="D1425" i="13"/>
  <c r="C1425" i="13"/>
  <c r="B1425" i="13"/>
  <c r="O1424" i="13"/>
  <c r="P1424" i="13" s="1"/>
  <c r="Q1424" i="13" s="1"/>
  <c r="R1424" i="13" s="1"/>
  <c r="E1424" i="13"/>
  <c r="D1424" i="13"/>
  <c r="C1424" i="13"/>
  <c r="B1424" i="13"/>
  <c r="O1423" i="13"/>
  <c r="P1423" i="13" s="1"/>
  <c r="Q1423" i="13" s="1"/>
  <c r="R1423" i="13" s="1"/>
  <c r="E1423" i="13"/>
  <c r="D1423" i="13"/>
  <c r="C1423" i="13"/>
  <c r="B1423" i="13"/>
  <c r="O1422" i="13"/>
  <c r="P1422" i="13" s="1"/>
  <c r="Q1422" i="13" s="1"/>
  <c r="R1422" i="13" s="1"/>
  <c r="E1422" i="13"/>
  <c r="D1422" i="13"/>
  <c r="C1422" i="13"/>
  <c r="B1422" i="13"/>
  <c r="O1421" i="13"/>
  <c r="P1421" i="13" s="1"/>
  <c r="Q1421" i="13" s="1"/>
  <c r="R1421" i="13" s="1"/>
  <c r="E1421" i="13"/>
  <c r="D1421" i="13"/>
  <c r="C1421" i="13"/>
  <c r="B1421" i="13"/>
  <c r="O1420" i="13"/>
  <c r="P1420" i="13" s="1"/>
  <c r="Q1420" i="13" s="1"/>
  <c r="R1420" i="13" s="1"/>
  <c r="E1420" i="13"/>
  <c r="D1420" i="13"/>
  <c r="C1420" i="13"/>
  <c r="B1420" i="13"/>
  <c r="O1419" i="13"/>
  <c r="P1419" i="13" s="1"/>
  <c r="Q1419" i="13" s="1"/>
  <c r="R1419" i="13" s="1"/>
  <c r="E1419" i="13"/>
  <c r="D1419" i="13"/>
  <c r="C1419" i="13"/>
  <c r="B1419" i="13"/>
  <c r="O1418" i="13"/>
  <c r="P1418" i="13" s="1"/>
  <c r="Q1418" i="13" s="1"/>
  <c r="R1418" i="13" s="1"/>
  <c r="E1418" i="13"/>
  <c r="D1418" i="13"/>
  <c r="C1418" i="13"/>
  <c r="B1418" i="13"/>
  <c r="O1417" i="13"/>
  <c r="P1417" i="13" s="1"/>
  <c r="Q1417" i="13" s="1"/>
  <c r="R1417" i="13" s="1"/>
  <c r="E1417" i="13"/>
  <c r="D1417" i="13"/>
  <c r="C1417" i="13"/>
  <c r="B1417" i="13"/>
  <c r="O1416" i="13"/>
  <c r="P1416" i="13" s="1"/>
  <c r="Q1416" i="13" s="1"/>
  <c r="R1416" i="13" s="1"/>
  <c r="E1416" i="13"/>
  <c r="D1416" i="13"/>
  <c r="C1416" i="13"/>
  <c r="B1416" i="13"/>
  <c r="O1415" i="13"/>
  <c r="P1415" i="13" s="1"/>
  <c r="Q1415" i="13" s="1"/>
  <c r="R1415" i="13" s="1"/>
  <c r="E1415" i="13"/>
  <c r="D1415" i="13"/>
  <c r="C1415" i="13"/>
  <c r="B1415" i="13"/>
  <c r="O1414" i="13"/>
  <c r="P1414" i="13" s="1"/>
  <c r="Q1414" i="13" s="1"/>
  <c r="R1414" i="13" s="1"/>
  <c r="E1414" i="13"/>
  <c r="D1414" i="13"/>
  <c r="C1414" i="13"/>
  <c r="B1414" i="13"/>
  <c r="O1413" i="13"/>
  <c r="P1413" i="13" s="1"/>
  <c r="Q1413" i="13" s="1"/>
  <c r="R1413" i="13" s="1"/>
  <c r="E1413" i="13"/>
  <c r="D1413" i="13"/>
  <c r="C1413" i="13"/>
  <c r="B1413" i="13"/>
  <c r="O1412" i="13"/>
  <c r="P1412" i="13" s="1"/>
  <c r="Q1412" i="13" s="1"/>
  <c r="R1412" i="13" s="1"/>
  <c r="E1412" i="13"/>
  <c r="D1412" i="13"/>
  <c r="C1412" i="13"/>
  <c r="B1412" i="13"/>
  <c r="O1411" i="13"/>
  <c r="P1411" i="13" s="1"/>
  <c r="Q1411" i="13" s="1"/>
  <c r="R1411" i="13" s="1"/>
  <c r="E1411" i="13"/>
  <c r="D1411" i="13"/>
  <c r="C1411" i="13"/>
  <c r="B1411" i="13"/>
  <c r="O1410" i="13"/>
  <c r="P1410" i="13" s="1"/>
  <c r="Q1410" i="13" s="1"/>
  <c r="R1410" i="13" s="1"/>
  <c r="E1410" i="13"/>
  <c r="D1410" i="13"/>
  <c r="C1410" i="13"/>
  <c r="B1410" i="13"/>
  <c r="O1409" i="13"/>
  <c r="P1409" i="13" s="1"/>
  <c r="E1409" i="13"/>
  <c r="D1409" i="13"/>
  <c r="C1409" i="13"/>
  <c r="B1409" i="13"/>
  <c r="O1408" i="13"/>
  <c r="P1408" i="13" s="1"/>
  <c r="E1408" i="13"/>
  <c r="D1408" i="13"/>
  <c r="C1408" i="13"/>
  <c r="B1408" i="13"/>
  <c r="O1407" i="13"/>
  <c r="P1407" i="13" s="1"/>
  <c r="E1407" i="13"/>
  <c r="D1407" i="13"/>
  <c r="C1407" i="13"/>
  <c r="B1407" i="13"/>
  <c r="O1406" i="13"/>
  <c r="P1406" i="13" s="1"/>
  <c r="E1406" i="13"/>
  <c r="D1406" i="13"/>
  <c r="C1406" i="13"/>
  <c r="B1406" i="13"/>
  <c r="O1405" i="13"/>
  <c r="P1405" i="13" s="1"/>
  <c r="E1405" i="13"/>
  <c r="D1405" i="13"/>
  <c r="C1405" i="13"/>
  <c r="B1405" i="13"/>
  <c r="O1404" i="13"/>
  <c r="P1404" i="13" s="1"/>
  <c r="E1404" i="13"/>
  <c r="D1404" i="13"/>
  <c r="C1404" i="13"/>
  <c r="B1404" i="13"/>
  <c r="O1403" i="13"/>
  <c r="P1403" i="13" s="1"/>
  <c r="E1403" i="13"/>
  <c r="D1403" i="13"/>
  <c r="C1403" i="13"/>
  <c r="B1403" i="13"/>
  <c r="O1402" i="13"/>
  <c r="P1402" i="13" s="1"/>
  <c r="E1402" i="13"/>
  <c r="D1402" i="13"/>
  <c r="C1402" i="13"/>
  <c r="B1402" i="13"/>
  <c r="O1401" i="13"/>
  <c r="P1401" i="13" s="1"/>
  <c r="E1401" i="13"/>
  <c r="D1401" i="13"/>
  <c r="C1401" i="13"/>
  <c r="B1401" i="13"/>
  <c r="O1400" i="13"/>
  <c r="P1400" i="13" s="1"/>
  <c r="E1400" i="13"/>
  <c r="D1400" i="13"/>
  <c r="C1400" i="13"/>
  <c r="B1400" i="13"/>
  <c r="O1399" i="13"/>
  <c r="P1399" i="13" s="1"/>
  <c r="E1399" i="13"/>
  <c r="D1399" i="13"/>
  <c r="C1399" i="13"/>
  <c r="B1399" i="13"/>
  <c r="O1398" i="13"/>
  <c r="P1398" i="13" s="1"/>
  <c r="E1398" i="13"/>
  <c r="D1398" i="13"/>
  <c r="C1398" i="13"/>
  <c r="B1398" i="13"/>
  <c r="O1397" i="13"/>
  <c r="P1397" i="13" s="1"/>
  <c r="E1397" i="13"/>
  <c r="D1397" i="13"/>
  <c r="C1397" i="13"/>
  <c r="B1397" i="13"/>
  <c r="O1396" i="13"/>
  <c r="P1396" i="13" s="1"/>
  <c r="E1396" i="13"/>
  <c r="D1396" i="13"/>
  <c r="C1396" i="13"/>
  <c r="B1396" i="13"/>
  <c r="O1395" i="13"/>
  <c r="P1395" i="13" s="1"/>
  <c r="E1395" i="13"/>
  <c r="D1395" i="13"/>
  <c r="C1395" i="13"/>
  <c r="B1395" i="13"/>
  <c r="O1394" i="13"/>
  <c r="P1394" i="13" s="1"/>
  <c r="E1394" i="13"/>
  <c r="D1394" i="13"/>
  <c r="C1394" i="13"/>
  <c r="B1394" i="13"/>
  <c r="O1393" i="13"/>
  <c r="P1393" i="13" s="1"/>
  <c r="E1393" i="13"/>
  <c r="D1393" i="13"/>
  <c r="C1393" i="13"/>
  <c r="B1393" i="13"/>
  <c r="O1392" i="13"/>
  <c r="P1392" i="13" s="1"/>
  <c r="E1392" i="13"/>
  <c r="D1392" i="13"/>
  <c r="C1392" i="13"/>
  <c r="B1392" i="13"/>
  <c r="O1391" i="13"/>
  <c r="P1391" i="13" s="1"/>
  <c r="E1391" i="13"/>
  <c r="D1391" i="13"/>
  <c r="C1391" i="13"/>
  <c r="B1391" i="13"/>
  <c r="O1390" i="13"/>
  <c r="P1390" i="13" s="1"/>
  <c r="E1390" i="13"/>
  <c r="D1390" i="13"/>
  <c r="C1390" i="13"/>
  <c r="B1390" i="13"/>
  <c r="O1389" i="13"/>
  <c r="P1389" i="13" s="1"/>
  <c r="E1389" i="13"/>
  <c r="D1389" i="13"/>
  <c r="C1389" i="13"/>
  <c r="B1389" i="13"/>
  <c r="O1388" i="13"/>
  <c r="P1388" i="13" s="1"/>
  <c r="E1388" i="13"/>
  <c r="D1388" i="13"/>
  <c r="C1388" i="13"/>
  <c r="B1388" i="13"/>
  <c r="O1387" i="13"/>
  <c r="P1387" i="13" s="1"/>
  <c r="E1387" i="13"/>
  <c r="D1387" i="13"/>
  <c r="C1387" i="13"/>
  <c r="B1387" i="13"/>
  <c r="O1386" i="13"/>
  <c r="P1386" i="13" s="1"/>
  <c r="E1386" i="13"/>
  <c r="D1386" i="13"/>
  <c r="C1386" i="13"/>
  <c r="B1386" i="13"/>
  <c r="O1385" i="13"/>
  <c r="P1385" i="13" s="1"/>
  <c r="E1385" i="13"/>
  <c r="D1385" i="13"/>
  <c r="C1385" i="13"/>
  <c r="B1385" i="13"/>
  <c r="O1384" i="13"/>
  <c r="P1384" i="13" s="1"/>
  <c r="E1384" i="13"/>
  <c r="D1384" i="13"/>
  <c r="C1384" i="13"/>
  <c r="B1384" i="13"/>
  <c r="O1383" i="13"/>
  <c r="P1383" i="13" s="1"/>
  <c r="E1383" i="13"/>
  <c r="D1383" i="13"/>
  <c r="C1383" i="13"/>
  <c r="B1383" i="13"/>
  <c r="O1382" i="13"/>
  <c r="P1382" i="13" s="1"/>
  <c r="E1382" i="13"/>
  <c r="D1382" i="13"/>
  <c r="C1382" i="13"/>
  <c r="B1382" i="13"/>
  <c r="O1381" i="13"/>
  <c r="P1381" i="13" s="1"/>
  <c r="E1381" i="13"/>
  <c r="D1381" i="13"/>
  <c r="C1381" i="13"/>
  <c r="B1381" i="13"/>
  <c r="O1380" i="13"/>
  <c r="P1380" i="13" s="1"/>
  <c r="E1380" i="13"/>
  <c r="D1380" i="13"/>
  <c r="C1380" i="13"/>
  <c r="B1380" i="13"/>
  <c r="O1379" i="13"/>
  <c r="P1379" i="13" s="1"/>
  <c r="E1379" i="13"/>
  <c r="D1379" i="13"/>
  <c r="C1379" i="13"/>
  <c r="B1379" i="13"/>
  <c r="O1378" i="13"/>
  <c r="P1378" i="13" s="1"/>
  <c r="E1378" i="13"/>
  <c r="D1378" i="13"/>
  <c r="C1378" i="13"/>
  <c r="B1378" i="13"/>
  <c r="O1377" i="13"/>
  <c r="P1377" i="13" s="1"/>
  <c r="E1377" i="13"/>
  <c r="D1377" i="13"/>
  <c r="C1377" i="13"/>
  <c r="B1377" i="13"/>
  <c r="O1376" i="13"/>
  <c r="P1376" i="13" s="1"/>
  <c r="E1376" i="13"/>
  <c r="D1376" i="13"/>
  <c r="C1376" i="13"/>
  <c r="B1376" i="13"/>
  <c r="O1375" i="13"/>
  <c r="P1375" i="13" s="1"/>
  <c r="Q1375" i="13" s="1"/>
  <c r="R1375" i="13" s="1"/>
  <c r="E1375" i="13"/>
  <c r="D1375" i="13"/>
  <c r="C1375" i="13"/>
  <c r="B1375" i="13"/>
  <c r="O1374" i="13"/>
  <c r="P1374" i="13" s="1"/>
  <c r="Q1374" i="13" s="1"/>
  <c r="R1374" i="13" s="1"/>
  <c r="E1374" i="13"/>
  <c r="D1374" i="13"/>
  <c r="C1374" i="13"/>
  <c r="B1374" i="13"/>
  <c r="O1373" i="13"/>
  <c r="P1373" i="13" s="1"/>
  <c r="Q1373" i="13" s="1"/>
  <c r="R1373" i="13" s="1"/>
  <c r="E1373" i="13"/>
  <c r="D1373" i="13"/>
  <c r="C1373" i="13"/>
  <c r="B1373" i="13"/>
  <c r="O1372" i="13"/>
  <c r="P1372" i="13" s="1"/>
  <c r="Q1372" i="13" s="1"/>
  <c r="R1372" i="13" s="1"/>
  <c r="E1372" i="13"/>
  <c r="D1372" i="13"/>
  <c r="C1372" i="13"/>
  <c r="B1372" i="13"/>
  <c r="O1371" i="13"/>
  <c r="P1371" i="13" s="1"/>
  <c r="Q1371" i="13" s="1"/>
  <c r="R1371" i="13" s="1"/>
  <c r="E1371" i="13"/>
  <c r="D1371" i="13"/>
  <c r="C1371" i="13"/>
  <c r="B1371" i="13"/>
  <c r="Q1370" i="13"/>
  <c r="R1370" i="13" s="1"/>
  <c r="O1370" i="13"/>
  <c r="P1370" i="13" s="1"/>
  <c r="E1370" i="13"/>
  <c r="D1370" i="13"/>
  <c r="C1370" i="13"/>
  <c r="B1370" i="13"/>
  <c r="O1369" i="13"/>
  <c r="P1369" i="13" s="1"/>
  <c r="Q1369" i="13" s="1"/>
  <c r="R1369" i="13" s="1"/>
  <c r="E1369" i="13"/>
  <c r="D1369" i="13"/>
  <c r="C1369" i="13"/>
  <c r="B1369" i="13"/>
  <c r="Q1368" i="13"/>
  <c r="R1368" i="13" s="1"/>
  <c r="O1368" i="13"/>
  <c r="P1368" i="13" s="1"/>
  <c r="E1368" i="13"/>
  <c r="D1368" i="13"/>
  <c r="C1368" i="13"/>
  <c r="B1368" i="13"/>
  <c r="O1367" i="13"/>
  <c r="P1367" i="13" s="1"/>
  <c r="Q1367" i="13" s="1"/>
  <c r="R1367" i="13" s="1"/>
  <c r="E1367" i="13"/>
  <c r="D1367" i="13"/>
  <c r="C1367" i="13"/>
  <c r="B1367" i="13"/>
  <c r="Q1366" i="13"/>
  <c r="R1366" i="13" s="1"/>
  <c r="O1366" i="13"/>
  <c r="P1366" i="13" s="1"/>
  <c r="E1366" i="13"/>
  <c r="D1366" i="13"/>
  <c r="C1366" i="13"/>
  <c r="B1366" i="13"/>
  <c r="O1365" i="13"/>
  <c r="P1365" i="13" s="1"/>
  <c r="Q1365" i="13" s="1"/>
  <c r="R1365" i="13" s="1"/>
  <c r="E1365" i="13"/>
  <c r="D1365" i="13"/>
  <c r="C1365" i="13"/>
  <c r="B1365" i="13"/>
  <c r="Q1364" i="13"/>
  <c r="R1364" i="13" s="1"/>
  <c r="O1364" i="13"/>
  <c r="P1364" i="13" s="1"/>
  <c r="E1364" i="13"/>
  <c r="D1364" i="13"/>
  <c r="C1364" i="13"/>
  <c r="B1364" i="13"/>
  <c r="O1363" i="13"/>
  <c r="P1363" i="13" s="1"/>
  <c r="Q1363" i="13" s="1"/>
  <c r="R1363" i="13" s="1"/>
  <c r="E1363" i="13"/>
  <c r="D1363" i="13"/>
  <c r="C1363" i="13"/>
  <c r="B1363" i="13"/>
  <c r="Q1362" i="13"/>
  <c r="R1362" i="13" s="1"/>
  <c r="O1362" i="13"/>
  <c r="P1362" i="13" s="1"/>
  <c r="E1362" i="13"/>
  <c r="D1362" i="13"/>
  <c r="C1362" i="13"/>
  <c r="B1362" i="13"/>
  <c r="O1361" i="13"/>
  <c r="P1361" i="13" s="1"/>
  <c r="Q1361" i="13" s="1"/>
  <c r="R1361" i="13" s="1"/>
  <c r="E1361" i="13"/>
  <c r="D1361" i="13"/>
  <c r="C1361" i="13"/>
  <c r="B1361" i="13"/>
  <c r="O1360" i="13"/>
  <c r="P1360" i="13" s="1"/>
  <c r="Q1360" i="13" s="1"/>
  <c r="R1360" i="13" s="1"/>
  <c r="E1360" i="13"/>
  <c r="D1360" i="13"/>
  <c r="C1360" i="13"/>
  <c r="B1360" i="13"/>
  <c r="O1359" i="13"/>
  <c r="P1359" i="13" s="1"/>
  <c r="Q1359" i="13" s="1"/>
  <c r="R1359" i="13" s="1"/>
  <c r="E1359" i="13"/>
  <c r="D1359" i="13"/>
  <c r="C1359" i="13"/>
  <c r="B1359" i="13"/>
  <c r="O1358" i="13"/>
  <c r="P1358" i="13" s="1"/>
  <c r="Q1358" i="13" s="1"/>
  <c r="R1358" i="13" s="1"/>
  <c r="E1358" i="13"/>
  <c r="D1358" i="13"/>
  <c r="C1358" i="13"/>
  <c r="B1358" i="13"/>
  <c r="O1357" i="13"/>
  <c r="P1357" i="13" s="1"/>
  <c r="Q1357" i="13" s="1"/>
  <c r="R1357" i="13" s="1"/>
  <c r="E1357" i="13"/>
  <c r="D1357" i="13"/>
  <c r="C1357" i="13"/>
  <c r="B1357" i="13"/>
  <c r="O1356" i="13"/>
  <c r="P1356" i="13" s="1"/>
  <c r="Q1356" i="13" s="1"/>
  <c r="R1356" i="13" s="1"/>
  <c r="E1356" i="13"/>
  <c r="D1356" i="13"/>
  <c r="C1356" i="13"/>
  <c r="B1356" i="13"/>
  <c r="O1355" i="13"/>
  <c r="P1355" i="13" s="1"/>
  <c r="Q1355" i="13" s="1"/>
  <c r="R1355" i="13" s="1"/>
  <c r="E1355" i="13"/>
  <c r="D1355" i="13"/>
  <c r="C1355" i="13"/>
  <c r="B1355" i="13"/>
  <c r="O1354" i="13"/>
  <c r="P1354" i="13" s="1"/>
  <c r="Q1354" i="13" s="1"/>
  <c r="R1354" i="13" s="1"/>
  <c r="E1354" i="13"/>
  <c r="D1354" i="13"/>
  <c r="C1354" i="13"/>
  <c r="B1354" i="13"/>
  <c r="O1353" i="13"/>
  <c r="P1353" i="13" s="1"/>
  <c r="Q1353" i="13" s="1"/>
  <c r="R1353" i="13" s="1"/>
  <c r="E1353" i="13"/>
  <c r="D1353" i="13"/>
  <c r="C1353" i="13"/>
  <c r="B1353" i="13"/>
  <c r="O1352" i="13"/>
  <c r="P1352" i="13" s="1"/>
  <c r="Q1352" i="13" s="1"/>
  <c r="R1352" i="13" s="1"/>
  <c r="E1352" i="13"/>
  <c r="D1352" i="13"/>
  <c r="C1352" i="13"/>
  <c r="B1352" i="13"/>
  <c r="O1351" i="13"/>
  <c r="P1351" i="13" s="1"/>
  <c r="Q1351" i="13" s="1"/>
  <c r="R1351" i="13" s="1"/>
  <c r="E1351" i="13"/>
  <c r="D1351" i="13"/>
  <c r="C1351" i="13"/>
  <c r="B1351" i="13"/>
  <c r="O1350" i="13"/>
  <c r="P1350" i="13" s="1"/>
  <c r="Q1350" i="13" s="1"/>
  <c r="R1350" i="13" s="1"/>
  <c r="E1350" i="13"/>
  <c r="D1350" i="13"/>
  <c r="C1350" i="13"/>
  <c r="B1350" i="13"/>
  <c r="O1349" i="13"/>
  <c r="P1349" i="13" s="1"/>
  <c r="Q1349" i="13" s="1"/>
  <c r="R1349" i="13" s="1"/>
  <c r="E1349" i="13"/>
  <c r="D1349" i="13"/>
  <c r="C1349" i="13"/>
  <c r="B1349" i="13"/>
  <c r="O1348" i="13"/>
  <c r="P1348" i="13" s="1"/>
  <c r="Q1348" i="13" s="1"/>
  <c r="R1348" i="13" s="1"/>
  <c r="E1348" i="13"/>
  <c r="D1348" i="13"/>
  <c r="C1348" i="13"/>
  <c r="B1348" i="13"/>
  <c r="O1347" i="13"/>
  <c r="P1347" i="13" s="1"/>
  <c r="Q1347" i="13" s="1"/>
  <c r="R1347" i="13" s="1"/>
  <c r="E1347" i="13"/>
  <c r="D1347" i="13"/>
  <c r="C1347" i="13"/>
  <c r="B1347" i="13"/>
  <c r="O1346" i="13"/>
  <c r="P1346" i="13" s="1"/>
  <c r="Q1346" i="13" s="1"/>
  <c r="R1346" i="13" s="1"/>
  <c r="E1346" i="13"/>
  <c r="D1346" i="13"/>
  <c r="C1346" i="13"/>
  <c r="B1346" i="13"/>
  <c r="O1345" i="13"/>
  <c r="P1345" i="13" s="1"/>
  <c r="Q1345" i="13" s="1"/>
  <c r="R1345" i="13" s="1"/>
  <c r="E1345" i="13"/>
  <c r="D1345" i="13"/>
  <c r="C1345" i="13"/>
  <c r="B1345" i="13"/>
  <c r="O1344" i="13"/>
  <c r="P1344" i="13" s="1"/>
  <c r="Q1344" i="13" s="1"/>
  <c r="R1344" i="13" s="1"/>
  <c r="E1344" i="13"/>
  <c r="D1344" i="13"/>
  <c r="C1344" i="13"/>
  <c r="B1344" i="13"/>
  <c r="O1343" i="13"/>
  <c r="P1343" i="13" s="1"/>
  <c r="Q1343" i="13" s="1"/>
  <c r="R1343" i="13" s="1"/>
  <c r="E1343" i="13"/>
  <c r="D1343" i="13"/>
  <c r="C1343" i="13"/>
  <c r="B1343" i="13"/>
  <c r="O1342" i="13"/>
  <c r="P1342" i="13" s="1"/>
  <c r="Q1342" i="13" s="1"/>
  <c r="R1342" i="13" s="1"/>
  <c r="E1342" i="13"/>
  <c r="D1342" i="13"/>
  <c r="C1342" i="13"/>
  <c r="B1342" i="13"/>
  <c r="O1341" i="13"/>
  <c r="P1341" i="13" s="1"/>
  <c r="Q1341" i="13" s="1"/>
  <c r="R1341" i="13" s="1"/>
  <c r="E1341" i="13"/>
  <c r="D1341" i="13"/>
  <c r="C1341" i="13"/>
  <c r="B1341" i="13"/>
  <c r="O1340" i="13"/>
  <c r="P1340" i="13" s="1"/>
  <c r="Q1340" i="13" s="1"/>
  <c r="R1340" i="13" s="1"/>
  <c r="E1340" i="13"/>
  <c r="D1340" i="13"/>
  <c r="C1340" i="13"/>
  <c r="B1340" i="13"/>
  <c r="O1339" i="13"/>
  <c r="P1339" i="13" s="1"/>
  <c r="Q1339" i="13" s="1"/>
  <c r="R1339" i="13" s="1"/>
  <c r="E1339" i="13"/>
  <c r="D1339" i="13"/>
  <c r="C1339" i="13"/>
  <c r="B1339" i="13"/>
  <c r="O1338" i="13"/>
  <c r="P1338" i="13" s="1"/>
  <c r="Q1338" i="13" s="1"/>
  <c r="R1338" i="13" s="1"/>
  <c r="E1338" i="13"/>
  <c r="D1338" i="13"/>
  <c r="C1338" i="13"/>
  <c r="B1338" i="13"/>
  <c r="O1337" i="13"/>
  <c r="P1337" i="13" s="1"/>
  <c r="Q1337" i="13" s="1"/>
  <c r="R1337" i="13" s="1"/>
  <c r="E1337" i="13"/>
  <c r="D1337" i="13"/>
  <c r="C1337" i="13"/>
  <c r="B1337" i="13"/>
  <c r="O1336" i="13"/>
  <c r="P1336" i="13" s="1"/>
  <c r="Q1336" i="13" s="1"/>
  <c r="R1336" i="13" s="1"/>
  <c r="E1336" i="13"/>
  <c r="D1336" i="13"/>
  <c r="C1336" i="13"/>
  <c r="B1336" i="13"/>
  <c r="O1335" i="13"/>
  <c r="P1335" i="13" s="1"/>
  <c r="Q1335" i="13" s="1"/>
  <c r="R1335" i="13" s="1"/>
  <c r="E1335" i="13"/>
  <c r="D1335" i="13"/>
  <c r="C1335" i="13"/>
  <c r="B1335" i="13"/>
  <c r="O1334" i="13"/>
  <c r="P1334" i="13" s="1"/>
  <c r="Q1334" i="13" s="1"/>
  <c r="R1334" i="13" s="1"/>
  <c r="E1334" i="13"/>
  <c r="D1334" i="13"/>
  <c r="C1334" i="13"/>
  <c r="B1334" i="13"/>
  <c r="O1333" i="13"/>
  <c r="P1333" i="13" s="1"/>
  <c r="Q1333" i="13" s="1"/>
  <c r="R1333" i="13" s="1"/>
  <c r="E1333" i="13"/>
  <c r="D1333" i="13"/>
  <c r="C1333" i="13"/>
  <c r="B1333" i="13"/>
  <c r="O1332" i="13"/>
  <c r="P1332" i="13" s="1"/>
  <c r="Q1332" i="13" s="1"/>
  <c r="R1332" i="13" s="1"/>
  <c r="E1332" i="13"/>
  <c r="D1332" i="13"/>
  <c r="C1332" i="13"/>
  <c r="B1332" i="13"/>
  <c r="O1331" i="13"/>
  <c r="P1331" i="13" s="1"/>
  <c r="Q1331" i="13" s="1"/>
  <c r="R1331" i="13" s="1"/>
  <c r="E1331" i="13"/>
  <c r="D1331" i="13"/>
  <c r="C1331" i="13"/>
  <c r="B1331" i="13"/>
  <c r="O1330" i="13"/>
  <c r="P1330" i="13" s="1"/>
  <c r="Q1330" i="13" s="1"/>
  <c r="R1330" i="13" s="1"/>
  <c r="E1330" i="13"/>
  <c r="D1330" i="13"/>
  <c r="C1330" i="13"/>
  <c r="B1330" i="13"/>
  <c r="O1329" i="13"/>
  <c r="P1329" i="13" s="1"/>
  <c r="Q1329" i="13" s="1"/>
  <c r="R1329" i="13" s="1"/>
  <c r="E1329" i="13"/>
  <c r="D1329" i="13"/>
  <c r="C1329" i="13"/>
  <c r="B1329" i="13"/>
  <c r="O1328" i="13"/>
  <c r="P1328" i="13" s="1"/>
  <c r="Q1328" i="13" s="1"/>
  <c r="R1328" i="13" s="1"/>
  <c r="E1328" i="13"/>
  <c r="D1328" i="13"/>
  <c r="C1328" i="13"/>
  <c r="B1328" i="13"/>
  <c r="O1327" i="13"/>
  <c r="P1327" i="13" s="1"/>
  <c r="Q1327" i="13" s="1"/>
  <c r="R1327" i="13" s="1"/>
  <c r="E1327" i="13"/>
  <c r="D1327" i="13"/>
  <c r="C1327" i="13"/>
  <c r="B1327" i="13"/>
  <c r="O1326" i="13"/>
  <c r="P1326" i="13" s="1"/>
  <c r="Q1326" i="13" s="1"/>
  <c r="R1326" i="13" s="1"/>
  <c r="E1326" i="13"/>
  <c r="D1326" i="13"/>
  <c r="C1326" i="13"/>
  <c r="B1326" i="13"/>
  <c r="O1325" i="13"/>
  <c r="P1325" i="13" s="1"/>
  <c r="Q1325" i="13" s="1"/>
  <c r="R1325" i="13" s="1"/>
  <c r="E1325" i="13"/>
  <c r="D1325" i="13"/>
  <c r="C1325" i="13"/>
  <c r="B1325" i="13"/>
  <c r="O1324" i="13"/>
  <c r="P1324" i="13" s="1"/>
  <c r="Q1324" i="13" s="1"/>
  <c r="R1324" i="13" s="1"/>
  <c r="E1324" i="13"/>
  <c r="D1324" i="13"/>
  <c r="C1324" i="13"/>
  <c r="B1324" i="13"/>
  <c r="O1323" i="13"/>
  <c r="P1323" i="13" s="1"/>
  <c r="Q1323" i="13" s="1"/>
  <c r="R1323" i="13" s="1"/>
  <c r="E1323" i="13"/>
  <c r="D1323" i="13"/>
  <c r="C1323" i="13"/>
  <c r="B1323" i="13"/>
  <c r="O1322" i="13"/>
  <c r="P1322" i="13" s="1"/>
  <c r="Q1322" i="13" s="1"/>
  <c r="R1322" i="13" s="1"/>
  <c r="E1322" i="13"/>
  <c r="D1322" i="13"/>
  <c r="C1322" i="13"/>
  <c r="B1322" i="13"/>
  <c r="O1321" i="13"/>
  <c r="P1321" i="13" s="1"/>
  <c r="Q1321" i="13" s="1"/>
  <c r="R1321" i="13" s="1"/>
  <c r="E1321" i="13"/>
  <c r="D1321" i="13"/>
  <c r="C1321" i="13"/>
  <c r="B1321" i="13"/>
  <c r="O1320" i="13"/>
  <c r="P1320" i="13" s="1"/>
  <c r="Q1320" i="13" s="1"/>
  <c r="R1320" i="13" s="1"/>
  <c r="E1320" i="13"/>
  <c r="D1320" i="13"/>
  <c r="C1320" i="13"/>
  <c r="B1320" i="13"/>
  <c r="O1319" i="13"/>
  <c r="P1319" i="13" s="1"/>
  <c r="Q1319" i="13" s="1"/>
  <c r="R1319" i="13" s="1"/>
  <c r="E1319" i="13"/>
  <c r="D1319" i="13"/>
  <c r="C1319" i="13"/>
  <c r="B1319" i="13"/>
  <c r="O1318" i="13"/>
  <c r="P1318" i="13" s="1"/>
  <c r="Q1318" i="13" s="1"/>
  <c r="R1318" i="13" s="1"/>
  <c r="E1318" i="13"/>
  <c r="D1318" i="13"/>
  <c r="C1318" i="13"/>
  <c r="B1318" i="13"/>
  <c r="O1317" i="13"/>
  <c r="P1317" i="13" s="1"/>
  <c r="Q1317" i="13" s="1"/>
  <c r="R1317" i="13" s="1"/>
  <c r="E1317" i="13"/>
  <c r="D1317" i="13"/>
  <c r="C1317" i="13"/>
  <c r="B1317" i="13"/>
  <c r="O1316" i="13"/>
  <c r="P1316" i="13" s="1"/>
  <c r="Q1316" i="13" s="1"/>
  <c r="R1316" i="13" s="1"/>
  <c r="E1316" i="13"/>
  <c r="D1316" i="13"/>
  <c r="C1316" i="13"/>
  <c r="B1316" i="13"/>
  <c r="O1315" i="13"/>
  <c r="P1315" i="13" s="1"/>
  <c r="Q1315" i="13" s="1"/>
  <c r="R1315" i="13" s="1"/>
  <c r="E1315" i="13"/>
  <c r="D1315" i="13"/>
  <c r="C1315" i="13"/>
  <c r="B1315" i="13"/>
  <c r="O1314" i="13"/>
  <c r="P1314" i="13" s="1"/>
  <c r="Q1314" i="13" s="1"/>
  <c r="R1314" i="13" s="1"/>
  <c r="E1314" i="13"/>
  <c r="D1314" i="13"/>
  <c r="C1314" i="13"/>
  <c r="B1314" i="13"/>
  <c r="O1313" i="13"/>
  <c r="P1313" i="13" s="1"/>
  <c r="Q1313" i="13" s="1"/>
  <c r="R1313" i="13" s="1"/>
  <c r="E1313" i="13"/>
  <c r="D1313" i="13"/>
  <c r="C1313" i="13"/>
  <c r="B1313" i="13"/>
  <c r="O1312" i="13"/>
  <c r="P1312" i="13" s="1"/>
  <c r="Q1312" i="13" s="1"/>
  <c r="R1312" i="13" s="1"/>
  <c r="E1312" i="13"/>
  <c r="D1312" i="13"/>
  <c r="C1312" i="13"/>
  <c r="B1312" i="13"/>
  <c r="O1311" i="13"/>
  <c r="P1311" i="13" s="1"/>
  <c r="Q1311" i="13" s="1"/>
  <c r="R1311" i="13" s="1"/>
  <c r="E1311" i="13"/>
  <c r="D1311" i="13"/>
  <c r="C1311" i="13"/>
  <c r="B1311" i="13"/>
  <c r="O1310" i="13"/>
  <c r="P1310" i="13" s="1"/>
  <c r="Q1310" i="13" s="1"/>
  <c r="R1310" i="13" s="1"/>
  <c r="E1310" i="13"/>
  <c r="D1310" i="13"/>
  <c r="C1310" i="13"/>
  <c r="B1310" i="13"/>
  <c r="O1309" i="13"/>
  <c r="P1309" i="13" s="1"/>
  <c r="Q1309" i="13" s="1"/>
  <c r="R1309" i="13" s="1"/>
  <c r="E1309" i="13"/>
  <c r="D1309" i="13"/>
  <c r="C1309" i="13"/>
  <c r="B1309" i="13"/>
  <c r="O1308" i="13"/>
  <c r="P1308" i="13" s="1"/>
  <c r="Q1308" i="13" s="1"/>
  <c r="R1308" i="13" s="1"/>
  <c r="E1308" i="13"/>
  <c r="D1308" i="13"/>
  <c r="C1308" i="13"/>
  <c r="B1308" i="13"/>
  <c r="O1307" i="13"/>
  <c r="P1307" i="13" s="1"/>
  <c r="Q1307" i="13" s="1"/>
  <c r="R1307" i="13" s="1"/>
  <c r="E1307" i="13"/>
  <c r="D1307" i="13"/>
  <c r="C1307" i="13"/>
  <c r="B1307" i="13"/>
  <c r="O1306" i="13"/>
  <c r="P1306" i="13" s="1"/>
  <c r="Q1306" i="13" s="1"/>
  <c r="R1306" i="13" s="1"/>
  <c r="E1306" i="13"/>
  <c r="D1306" i="13"/>
  <c r="C1306" i="13"/>
  <c r="B1306" i="13"/>
  <c r="O1305" i="13"/>
  <c r="P1305" i="13" s="1"/>
  <c r="Q1305" i="13" s="1"/>
  <c r="R1305" i="13" s="1"/>
  <c r="E1305" i="13"/>
  <c r="D1305" i="13"/>
  <c r="C1305" i="13"/>
  <c r="B1305" i="13"/>
  <c r="O1304" i="13"/>
  <c r="P1304" i="13" s="1"/>
  <c r="Q1304" i="13" s="1"/>
  <c r="R1304" i="13" s="1"/>
  <c r="E1304" i="13"/>
  <c r="D1304" i="13"/>
  <c r="C1304" i="13"/>
  <c r="B1304" i="13"/>
  <c r="O1303" i="13"/>
  <c r="P1303" i="13" s="1"/>
  <c r="Q1303" i="13" s="1"/>
  <c r="R1303" i="13" s="1"/>
  <c r="E1303" i="13"/>
  <c r="D1303" i="13"/>
  <c r="C1303" i="13"/>
  <c r="B1303" i="13"/>
  <c r="O1302" i="13"/>
  <c r="P1302" i="13" s="1"/>
  <c r="Q1302" i="13" s="1"/>
  <c r="R1302" i="13" s="1"/>
  <c r="E1302" i="13"/>
  <c r="D1302" i="13"/>
  <c r="C1302" i="13"/>
  <c r="B1302" i="13"/>
  <c r="O1301" i="13"/>
  <c r="P1301" i="13" s="1"/>
  <c r="Q1301" i="13" s="1"/>
  <c r="R1301" i="13" s="1"/>
  <c r="E1301" i="13"/>
  <c r="D1301" i="13"/>
  <c r="C1301" i="13"/>
  <c r="B1301" i="13"/>
  <c r="O1300" i="13"/>
  <c r="P1300" i="13" s="1"/>
  <c r="Q1300" i="13" s="1"/>
  <c r="R1300" i="13" s="1"/>
  <c r="E1300" i="13"/>
  <c r="D1300" i="13"/>
  <c r="C1300" i="13"/>
  <c r="B1300" i="13"/>
  <c r="O1299" i="13"/>
  <c r="P1299" i="13" s="1"/>
  <c r="Q1299" i="13" s="1"/>
  <c r="R1299" i="13" s="1"/>
  <c r="E1299" i="13"/>
  <c r="D1299" i="13"/>
  <c r="C1299" i="13"/>
  <c r="B1299" i="13"/>
  <c r="O1298" i="13"/>
  <c r="P1298" i="13" s="1"/>
  <c r="Q1298" i="13" s="1"/>
  <c r="R1298" i="13" s="1"/>
  <c r="E1298" i="13"/>
  <c r="D1298" i="13"/>
  <c r="C1298" i="13"/>
  <c r="B1298" i="13"/>
  <c r="O1297" i="13"/>
  <c r="P1297" i="13" s="1"/>
  <c r="Q1297" i="13" s="1"/>
  <c r="R1297" i="13" s="1"/>
  <c r="E1297" i="13"/>
  <c r="D1297" i="13"/>
  <c r="C1297" i="13"/>
  <c r="B1297" i="13"/>
  <c r="O1296" i="13"/>
  <c r="P1296" i="13" s="1"/>
  <c r="Q1296" i="13" s="1"/>
  <c r="R1296" i="13" s="1"/>
  <c r="E1296" i="13"/>
  <c r="D1296" i="13"/>
  <c r="C1296" i="13"/>
  <c r="B1296" i="13"/>
  <c r="O1295" i="13"/>
  <c r="P1295" i="13" s="1"/>
  <c r="Q1295" i="13" s="1"/>
  <c r="R1295" i="13" s="1"/>
  <c r="E1295" i="13"/>
  <c r="D1295" i="13"/>
  <c r="C1295" i="13"/>
  <c r="B1295" i="13"/>
  <c r="O1294" i="13"/>
  <c r="P1294" i="13" s="1"/>
  <c r="Q1294" i="13" s="1"/>
  <c r="R1294" i="13" s="1"/>
  <c r="E1294" i="13"/>
  <c r="D1294" i="13"/>
  <c r="C1294" i="13"/>
  <c r="B1294" i="13"/>
  <c r="O1293" i="13"/>
  <c r="P1293" i="13" s="1"/>
  <c r="Q1293" i="13" s="1"/>
  <c r="R1293" i="13" s="1"/>
  <c r="E1293" i="13"/>
  <c r="D1293" i="13"/>
  <c r="C1293" i="13"/>
  <c r="B1293" i="13"/>
  <c r="O1292" i="13"/>
  <c r="P1292" i="13" s="1"/>
  <c r="Q1292" i="13" s="1"/>
  <c r="R1292" i="13" s="1"/>
  <c r="E1292" i="13"/>
  <c r="D1292" i="13"/>
  <c r="C1292" i="13"/>
  <c r="B1292" i="13"/>
  <c r="O1291" i="13"/>
  <c r="P1291" i="13" s="1"/>
  <c r="Q1291" i="13" s="1"/>
  <c r="R1291" i="13" s="1"/>
  <c r="E1291" i="13"/>
  <c r="D1291" i="13"/>
  <c r="C1291" i="13"/>
  <c r="B1291" i="13"/>
  <c r="O1290" i="13"/>
  <c r="P1290" i="13" s="1"/>
  <c r="Q1290" i="13" s="1"/>
  <c r="R1290" i="13" s="1"/>
  <c r="E1290" i="13"/>
  <c r="D1290" i="13"/>
  <c r="C1290" i="13"/>
  <c r="B1290" i="13"/>
  <c r="O1289" i="13"/>
  <c r="P1289" i="13" s="1"/>
  <c r="Q1289" i="13" s="1"/>
  <c r="R1289" i="13" s="1"/>
  <c r="E1289" i="13"/>
  <c r="D1289" i="13"/>
  <c r="C1289" i="13"/>
  <c r="B1289" i="13"/>
  <c r="O1288" i="13"/>
  <c r="P1288" i="13" s="1"/>
  <c r="Q1288" i="13" s="1"/>
  <c r="R1288" i="13" s="1"/>
  <c r="E1288" i="13"/>
  <c r="D1288" i="13"/>
  <c r="C1288" i="13"/>
  <c r="B1288" i="13"/>
  <c r="O1287" i="13"/>
  <c r="P1287" i="13" s="1"/>
  <c r="Q1287" i="13" s="1"/>
  <c r="R1287" i="13" s="1"/>
  <c r="E1287" i="13"/>
  <c r="D1287" i="13"/>
  <c r="C1287" i="13"/>
  <c r="B1287" i="13"/>
  <c r="O1286" i="13"/>
  <c r="P1286" i="13" s="1"/>
  <c r="Q1286" i="13" s="1"/>
  <c r="R1286" i="13" s="1"/>
  <c r="E1286" i="13"/>
  <c r="D1286" i="13"/>
  <c r="C1286" i="13"/>
  <c r="B1286" i="13"/>
  <c r="O1285" i="13"/>
  <c r="P1285" i="13" s="1"/>
  <c r="Q1285" i="13" s="1"/>
  <c r="R1285" i="13" s="1"/>
  <c r="E1285" i="13"/>
  <c r="D1285" i="13"/>
  <c r="C1285" i="13"/>
  <c r="B1285" i="13"/>
  <c r="O1284" i="13"/>
  <c r="P1284" i="13" s="1"/>
  <c r="Q1284" i="13" s="1"/>
  <c r="R1284" i="13" s="1"/>
  <c r="E1284" i="13"/>
  <c r="D1284" i="13"/>
  <c r="C1284" i="13"/>
  <c r="B1284" i="13"/>
  <c r="O1283" i="13"/>
  <c r="P1283" i="13" s="1"/>
  <c r="Q1283" i="13" s="1"/>
  <c r="R1283" i="13" s="1"/>
  <c r="E1283" i="13"/>
  <c r="D1283" i="13"/>
  <c r="C1283" i="13"/>
  <c r="B1283" i="13"/>
  <c r="O1282" i="13"/>
  <c r="P1282" i="13" s="1"/>
  <c r="Q1282" i="13" s="1"/>
  <c r="R1282" i="13" s="1"/>
  <c r="E1282" i="13"/>
  <c r="D1282" i="13"/>
  <c r="C1282" i="13"/>
  <c r="B1282" i="13"/>
  <c r="O1281" i="13"/>
  <c r="P1281" i="13" s="1"/>
  <c r="Q1281" i="13" s="1"/>
  <c r="R1281" i="13" s="1"/>
  <c r="E1281" i="13"/>
  <c r="D1281" i="13"/>
  <c r="C1281" i="13"/>
  <c r="B1281" i="13"/>
  <c r="O1280" i="13"/>
  <c r="P1280" i="13" s="1"/>
  <c r="Q1280" i="13" s="1"/>
  <c r="R1280" i="13" s="1"/>
  <c r="E1280" i="13"/>
  <c r="D1280" i="13"/>
  <c r="C1280" i="13"/>
  <c r="B1280" i="13"/>
  <c r="O1279" i="13"/>
  <c r="P1279" i="13" s="1"/>
  <c r="Q1279" i="13" s="1"/>
  <c r="R1279" i="13" s="1"/>
  <c r="E1279" i="13"/>
  <c r="D1279" i="13"/>
  <c r="C1279" i="13"/>
  <c r="B1279" i="13"/>
  <c r="O1278" i="13"/>
  <c r="P1278" i="13" s="1"/>
  <c r="Q1278" i="13" s="1"/>
  <c r="R1278" i="13" s="1"/>
  <c r="E1278" i="13"/>
  <c r="D1278" i="13"/>
  <c r="C1278" i="13"/>
  <c r="B1278" i="13"/>
  <c r="O1277" i="13"/>
  <c r="P1277" i="13" s="1"/>
  <c r="Q1277" i="13" s="1"/>
  <c r="R1277" i="13" s="1"/>
  <c r="E1277" i="13"/>
  <c r="D1277" i="13"/>
  <c r="C1277" i="13"/>
  <c r="B1277" i="13"/>
  <c r="O1276" i="13"/>
  <c r="P1276" i="13" s="1"/>
  <c r="Q1276" i="13" s="1"/>
  <c r="R1276" i="13" s="1"/>
  <c r="E1276" i="13"/>
  <c r="D1276" i="13"/>
  <c r="C1276" i="13"/>
  <c r="B1276" i="13"/>
  <c r="O1275" i="13"/>
  <c r="P1275" i="13" s="1"/>
  <c r="Q1275" i="13" s="1"/>
  <c r="R1275" i="13" s="1"/>
  <c r="E1275" i="13"/>
  <c r="D1275" i="13"/>
  <c r="C1275" i="13"/>
  <c r="B1275" i="13"/>
  <c r="O1274" i="13"/>
  <c r="P1274" i="13" s="1"/>
  <c r="Q1274" i="13" s="1"/>
  <c r="R1274" i="13" s="1"/>
  <c r="E1274" i="13"/>
  <c r="D1274" i="13"/>
  <c r="C1274" i="13"/>
  <c r="B1274" i="13"/>
  <c r="O1273" i="13"/>
  <c r="P1273" i="13" s="1"/>
  <c r="Q1273" i="13" s="1"/>
  <c r="R1273" i="13" s="1"/>
  <c r="E1273" i="13"/>
  <c r="D1273" i="13"/>
  <c r="C1273" i="13"/>
  <c r="B1273" i="13"/>
  <c r="O1272" i="13"/>
  <c r="P1272" i="13" s="1"/>
  <c r="Q1272" i="13" s="1"/>
  <c r="R1272" i="13" s="1"/>
  <c r="E1272" i="13"/>
  <c r="D1272" i="13"/>
  <c r="C1272" i="13"/>
  <c r="B1272" i="13"/>
  <c r="O1271" i="13"/>
  <c r="P1271" i="13" s="1"/>
  <c r="Q1271" i="13" s="1"/>
  <c r="R1271" i="13" s="1"/>
  <c r="E1271" i="13"/>
  <c r="D1271" i="13"/>
  <c r="C1271" i="13"/>
  <c r="B1271" i="13"/>
  <c r="O1270" i="13"/>
  <c r="P1270" i="13" s="1"/>
  <c r="Q1270" i="13" s="1"/>
  <c r="R1270" i="13" s="1"/>
  <c r="E1270" i="13"/>
  <c r="D1270" i="13"/>
  <c r="C1270" i="13"/>
  <c r="B1270" i="13"/>
  <c r="O1269" i="13"/>
  <c r="P1269" i="13" s="1"/>
  <c r="Q1269" i="13" s="1"/>
  <c r="R1269" i="13" s="1"/>
  <c r="E1269" i="13"/>
  <c r="D1269" i="13"/>
  <c r="C1269" i="13"/>
  <c r="B1269" i="13"/>
  <c r="O1268" i="13"/>
  <c r="P1268" i="13" s="1"/>
  <c r="Q1268" i="13" s="1"/>
  <c r="R1268" i="13" s="1"/>
  <c r="E1268" i="13"/>
  <c r="D1268" i="13"/>
  <c r="C1268" i="13"/>
  <c r="B1268" i="13"/>
  <c r="O1267" i="13"/>
  <c r="P1267" i="13" s="1"/>
  <c r="Q1267" i="13" s="1"/>
  <c r="R1267" i="13" s="1"/>
  <c r="E1267" i="13"/>
  <c r="D1267" i="13"/>
  <c r="C1267" i="13"/>
  <c r="B1267" i="13"/>
  <c r="O1266" i="13"/>
  <c r="P1266" i="13" s="1"/>
  <c r="Q1266" i="13" s="1"/>
  <c r="R1266" i="13" s="1"/>
  <c r="E1266" i="13"/>
  <c r="D1266" i="13"/>
  <c r="C1266" i="13"/>
  <c r="B1266" i="13"/>
  <c r="O1265" i="13"/>
  <c r="P1265" i="13" s="1"/>
  <c r="Q1265" i="13" s="1"/>
  <c r="R1265" i="13" s="1"/>
  <c r="E1265" i="13"/>
  <c r="D1265" i="13"/>
  <c r="C1265" i="13"/>
  <c r="B1265" i="13"/>
  <c r="O1264" i="13"/>
  <c r="P1264" i="13" s="1"/>
  <c r="Q1264" i="13" s="1"/>
  <c r="R1264" i="13" s="1"/>
  <c r="E1264" i="13"/>
  <c r="D1264" i="13"/>
  <c r="C1264" i="13"/>
  <c r="B1264" i="13"/>
  <c r="O1263" i="13"/>
  <c r="P1263" i="13" s="1"/>
  <c r="Q1263" i="13" s="1"/>
  <c r="R1263" i="13" s="1"/>
  <c r="E1263" i="13"/>
  <c r="D1263" i="13"/>
  <c r="C1263" i="13"/>
  <c r="B1263" i="13"/>
  <c r="O1262" i="13"/>
  <c r="P1262" i="13" s="1"/>
  <c r="E1262" i="13"/>
  <c r="D1262" i="13"/>
  <c r="C1262" i="13"/>
  <c r="B1262" i="13"/>
  <c r="O1261" i="13"/>
  <c r="P1261" i="13" s="1"/>
  <c r="E1261" i="13"/>
  <c r="D1261" i="13"/>
  <c r="C1261" i="13"/>
  <c r="B1261" i="13"/>
  <c r="O1260" i="13"/>
  <c r="P1260" i="13" s="1"/>
  <c r="E1260" i="13"/>
  <c r="D1260" i="13"/>
  <c r="C1260" i="13"/>
  <c r="B1260" i="13"/>
  <c r="O1259" i="13"/>
  <c r="P1259" i="13" s="1"/>
  <c r="E1259" i="13"/>
  <c r="D1259" i="13"/>
  <c r="C1259" i="13"/>
  <c r="B1259" i="13"/>
  <c r="O1258" i="13"/>
  <c r="P1258" i="13" s="1"/>
  <c r="E1258" i="13"/>
  <c r="D1258" i="13"/>
  <c r="C1258" i="13"/>
  <c r="B1258" i="13"/>
  <c r="O1257" i="13"/>
  <c r="P1257" i="13" s="1"/>
  <c r="E1257" i="13"/>
  <c r="D1257" i="13"/>
  <c r="C1257" i="13"/>
  <c r="B1257" i="13"/>
  <c r="O1256" i="13"/>
  <c r="P1256" i="13" s="1"/>
  <c r="E1256" i="13"/>
  <c r="D1256" i="13"/>
  <c r="C1256" i="13"/>
  <c r="B1256" i="13"/>
  <c r="O1255" i="13"/>
  <c r="P1255" i="13" s="1"/>
  <c r="E1255" i="13"/>
  <c r="D1255" i="13"/>
  <c r="C1255" i="13"/>
  <c r="B1255" i="13"/>
  <c r="O1254" i="13"/>
  <c r="P1254" i="13" s="1"/>
  <c r="E1254" i="13"/>
  <c r="D1254" i="13"/>
  <c r="C1254" i="13"/>
  <c r="B1254" i="13"/>
  <c r="O1253" i="13"/>
  <c r="P1253" i="13" s="1"/>
  <c r="E1253" i="13"/>
  <c r="D1253" i="13"/>
  <c r="C1253" i="13"/>
  <c r="B1253" i="13"/>
  <c r="O1252" i="13"/>
  <c r="P1252" i="13" s="1"/>
  <c r="E1252" i="13"/>
  <c r="D1252" i="13"/>
  <c r="C1252" i="13"/>
  <c r="B1252" i="13"/>
  <c r="O1251" i="13"/>
  <c r="P1251" i="13" s="1"/>
  <c r="E1251" i="13"/>
  <c r="D1251" i="13"/>
  <c r="C1251" i="13"/>
  <c r="B1251" i="13"/>
  <c r="O1250" i="13"/>
  <c r="P1250" i="13" s="1"/>
  <c r="E1250" i="13"/>
  <c r="D1250" i="13"/>
  <c r="C1250" i="13"/>
  <c r="B1250" i="13"/>
  <c r="O1249" i="13"/>
  <c r="P1249" i="13" s="1"/>
  <c r="E1249" i="13"/>
  <c r="D1249" i="13"/>
  <c r="C1249" i="13"/>
  <c r="B1249" i="13"/>
  <c r="O1248" i="13"/>
  <c r="P1248" i="13" s="1"/>
  <c r="E1248" i="13"/>
  <c r="D1248" i="13"/>
  <c r="C1248" i="13"/>
  <c r="B1248" i="13"/>
  <c r="O1247" i="13"/>
  <c r="P1247" i="13" s="1"/>
  <c r="E1247" i="13"/>
  <c r="D1247" i="13"/>
  <c r="C1247" i="13"/>
  <c r="B1247" i="13"/>
  <c r="O1246" i="13"/>
  <c r="P1246" i="13" s="1"/>
  <c r="E1246" i="13"/>
  <c r="D1246" i="13"/>
  <c r="C1246" i="13"/>
  <c r="B1246" i="13"/>
  <c r="O1245" i="13"/>
  <c r="P1245" i="13" s="1"/>
  <c r="E1245" i="13"/>
  <c r="D1245" i="13"/>
  <c r="C1245" i="13"/>
  <c r="B1245" i="13"/>
  <c r="O1244" i="13"/>
  <c r="P1244" i="13" s="1"/>
  <c r="E1244" i="13"/>
  <c r="D1244" i="13"/>
  <c r="C1244" i="13"/>
  <c r="B1244" i="13"/>
  <c r="O1243" i="13"/>
  <c r="P1243" i="13" s="1"/>
  <c r="E1243" i="13"/>
  <c r="D1243" i="13"/>
  <c r="C1243" i="13"/>
  <c r="B1243" i="13"/>
  <c r="O1242" i="13"/>
  <c r="P1242" i="13" s="1"/>
  <c r="E1242" i="13"/>
  <c r="D1242" i="13"/>
  <c r="C1242" i="13"/>
  <c r="B1242" i="13"/>
  <c r="O1241" i="13"/>
  <c r="P1241" i="13" s="1"/>
  <c r="E1241" i="13"/>
  <c r="D1241" i="13"/>
  <c r="C1241" i="13"/>
  <c r="B1241" i="13"/>
  <c r="O1240" i="13"/>
  <c r="P1240" i="13" s="1"/>
  <c r="E1240" i="13"/>
  <c r="D1240" i="13"/>
  <c r="C1240" i="13"/>
  <c r="B1240" i="13"/>
  <c r="O1239" i="13"/>
  <c r="P1239" i="13" s="1"/>
  <c r="E1239" i="13"/>
  <c r="D1239" i="13"/>
  <c r="C1239" i="13"/>
  <c r="B1239" i="13"/>
  <c r="O1238" i="13"/>
  <c r="P1238" i="13" s="1"/>
  <c r="E1238" i="13"/>
  <c r="D1238" i="13"/>
  <c r="C1238" i="13"/>
  <c r="B1238" i="13"/>
  <c r="O1237" i="13"/>
  <c r="P1237" i="13" s="1"/>
  <c r="E1237" i="13"/>
  <c r="D1237" i="13"/>
  <c r="C1237" i="13"/>
  <c r="B1237" i="13"/>
  <c r="O1236" i="13"/>
  <c r="P1236" i="13" s="1"/>
  <c r="E1236" i="13"/>
  <c r="D1236" i="13"/>
  <c r="C1236" i="13"/>
  <c r="B1236" i="13"/>
  <c r="O1235" i="13"/>
  <c r="P1235" i="13" s="1"/>
  <c r="E1235" i="13"/>
  <c r="D1235" i="13"/>
  <c r="C1235" i="13"/>
  <c r="B1235" i="13"/>
  <c r="O1234" i="13"/>
  <c r="P1234" i="13" s="1"/>
  <c r="E1234" i="13"/>
  <c r="D1234" i="13"/>
  <c r="C1234" i="13"/>
  <c r="B1234" i="13"/>
  <c r="O1233" i="13"/>
  <c r="P1233" i="13" s="1"/>
  <c r="E1233" i="13"/>
  <c r="D1233" i="13"/>
  <c r="C1233" i="13"/>
  <c r="B1233" i="13"/>
  <c r="O1232" i="13"/>
  <c r="P1232" i="13" s="1"/>
  <c r="E1232" i="13"/>
  <c r="D1232" i="13"/>
  <c r="C1232" i="13"/>
  <c r="B1232" i="13"/>
  <c r="O1231" i="13"/>
  <c r="P1231" i="13" s="1"/>
  <c r="E1231" i="13"/>
  <c r="D1231" i="13"/>
  <c r="C1231" i="13"/>
  <c r="B1231" i="13"/>
  <c r="O1230" i="13"/>
  <c r="P1230" i="13" s="1"/>
  <c r="E1230" i="13"/>
  <c r="D1230" i="13"/>
  <c r="C1230" i="13"/>
  <c r="B1230" i="13"/>
  <c r="O1229" i="13"/>
  <c r="P1229" i="13" s="1"/>
  <c r="E1229" i="13"/>
  <c r="D1229" i="13"/>
  <c r="C1229" i="13"/>
  <c r="B1229" i="13"/>
  <c r="O1228" i="13"/>
  <c r="P1228" i="13" s="1"/>
  <c r="E1228" i="13"/>
  <c r="D1228" i="13"/>
  <c r="C1228" i="13"/>
  <c r="B1228" i="13"/>
  <c r="Q1227" i="13"/>
  <c r="R1227" i="13" s="1"/>
  <c r="O1227" i="13"/>
  <c r="P1227" i="13" s="1"/>
  <c r="E1227" i="13"/>
  <c r="D1227" i="13"/>
  <c r="C1227" i="13"/>
  <c r="B1227" i="13"/>
  <c r="O1226" i="13"/>
  <c r="P1226" i="13" s="1"/>
  <c r="Q1226" i="13" s="1"/>
  <c r="R1226" i="13" s="1"/>
  <c r="E1226" i="13"/>
  <c r="D1226" i="13"/>
  <c r="C1226" i="13"/>
  <c r="B1226" i="13"/>
  <c r="Q1225" i="13"/>
  <c r="R1225" i="13" s="1"/>
  <c r="O1225" i="13"/>
  <c r="P1225" i="13" s="1"/>
  <c r="E1225" i="13"/>
  <c r="D1225" i="13"/>
  <c r="C1225" i="13"/>
  <c r="B1225" i="13"/>
  <c r="O1224" i="13"/>
  <c r="P1224" i="13" s="1"/>
  <c r="Q1224" i="13" s="1"/>
  <c r="R1224" i="13" s="1"/>
  <c r="E1224" i="13"/>
  <c r="D1224" i="13"/>
  <c r="C1224" i="13"/>
  <c r="B1224" i="13"/>
  <c r="Q1223" i="13"/>
  <c r="R1223" i="13" s="1"/>
  <c r="O1223" i="13"/>
  <c r="P1223" i="13" s="1"/>
  <c r="E1223" i="13"/>
  <c r="D1223" i="13"/>
  <c r="C1223" i="13"/>
  <c r="B1223" i="13"/>
  <c r="O1222" i="13"/>
  <c r="P1222" i="13" s="1"/>
  <c r="Q1222" i="13" s="1"/>
  <c r="R1222" i="13" s="1"/>
  <c r="E1222" i="13"/>
  <c r="D1222" i="13"/>
  <c r="C1222" i="13"/>
  <c r="B1222" i="13"/>
  <c r="Q1221" i="13"/>
  <c r="R1221" i="13" s="1"/>
  <c r="O1221" i="13"/>
  <c r="P1221" i="13" s="1"/>
  <c r="E1221" i="13"/>
  <c r="D1221" i="13"/>
  <c r="C1221" i="13"/>
  <c r="B1221" i="13"/>
  <c r="O1220" i="13"/>
  <c r="P1220" i="13" s="1"/>
  <c r="Q1220" i="13" s="1"/>
  <c r="R1220" i="13" s="1"/>
  <c r="E1220" i="13"/>
  <c r="D1220" i="13"/>
  <c r="C1220" i="13"/>
  <c r="B1220" i="13"/>
  <c r="Q1219" i="13"/>
  <c r="R1219" i="13" s="1"/>
  <c r="O1219" i="13"/>
  <c r="P1219" i="13" s="1"/>
  <c r="E1219" i="13"/>
  <c r="D1219" i="13"/>
  <c r="C1219" i="13"/>
  <c r="B1219" i="13"/>
  <c r="O1218" i="13"/>
  <c r="P1218" i="13" s="1"/>
  <c r="Q1218" i="13" s="1"/>
  <c r="R1218" i="13" s="1"/>
  <c r="E1218" i="13"/>
  <c r="D1218" i="13"/>
  <c r="C1218" i="13"/>
  <c r="B1218" i="13"/>
  <c r="O1217" i="13"/>
  <c r="P1217" i="13" s="1"/>
  <c r="E1217" i="13"/>
  <c r="D1217" i="13"/>
  <c r="Q1217" i="13" s="1"/>
  <c r="R1217" i="13" s="1"/>
  <c r="C1217" i="13"/>
  <c r="B1217" i="13"/>
  <c r="O1216" i="13"/>
  <c r="P1216" i="13" s="1"/>
  <c r="Q1216" i="13" s="1"/>
  <c r="R1216" i="13" s="1"/>
  <c r="E1216" i="13"/>
  <c r="D1216" i="13"/>
  <c r="C1216" i="13"/>
  <c r="B1216" i="13"/>
  <c r="Q1215" i="13"/>
  <c r="R1215" i="13" s="1"/>
  <c r="O1215" i="13"/>
  <c r="P1215" i="13" s="1"/>
  <c r="E1215" i="13"/>
  <c r="D1215" i="13"/>
  <c r="C1215" i="13"/>
  <c r="B1215" i="13"/>
  <c r="O1214" i="13"/>
  <c r="P1214" i="13" s="1"/>
  <c r="Q1214" i="13" s="1"/>
  <c r="R1214" i="13" s="1"/>
  <c r="E1214" i="13"/>
  <c r="D1214" i="13"/>
  <c r="C1214" i="13"/>
  <c r="B1214" i="13"/>
  <c r="Q1213" i="13"/>
  <c r="R1213" i="13" s="1"/>
  <c r="O1213" i="13"/>
  <c r="P1213" i="13" s="1"/>
  <c r="E1213" i="13"/>
  <c r="D1213" i="13"/>
  <c r="C1213" i="13"/>
  <c r="B1213" i="13"/>
  <c r="O1212" i="13"/>
  <c r="P1212" i="13" s="1"/>
  <c r="Q1212" i="13" s="1"/>
  <c r="R1212" i="13" s="1"/>
  <c r="E1212" i="13"/>
  <c r="D1212" i="13"/>
  <c r="C1212" i="13"/>
  <c r="B1212" i="13"/>
  <c r="Q1211" i="13"/>
  <c r="R1211" i="13" s="1"/>
  <c r="O1211" i="13"/>
  <c r="P1211" i="13" s="1"/>
  <c r="E1211" i="13"/>
  <c r="D1211" i="13"/>
  <c r="C1211" i="13"/>
  <c r="B1211" i="13"/>
  <c r="O1210" i="13"/>
  <c r="P1210" i="13" s="1"/>
  <c r="Q1210" i="13" s="1"/>
  <c r="R1210" i="13" s="1"/>
  <c r="E1210" i="13"/>
  <c r="D1210" i="13"/>
  <c r="C1210" i="13"/>
  <c r="B1210" i="13"/>
  <c r="O1209" i="13"/>
  <c r="P1209" i="13" s="1"/>
  <c r="E1209" i="13"/>
  <c r="D1209" i="13"/>
  <c r="Q1209" i="13" s="1"/>
  <c r="R1209" i="13" s="1"/>
  <c r="C1209" i="13"/>
  <c r="B1209" i="13"/>
  <c r="O1208" i="13"/>
  <c r="P1208" i="13" s="1"/>
  <c r="Q1208" i="13" s="1"/>
  <c r="R1208" i="13" s="1"/>
  <c r="E1208" i="13"/>
  <c r="D1208" i="13"/>
  <c r="C1208" i="13"/>
  <c r="B1208" i="13"/>
  <c r="Q1207" i="13"/>
  <c r="R1207" i="13" s="1"/>
  <c r="P1207" i="13"/>
  <c r="O1207" i="13"/>
  <c r="E1207" i="13"/>
  <c r="D1207" i="13"/>
  <c r="C1207" i="13"/>
  <c r="B1207" i="13"/>
  <c r="Q1206" i="13"/>
  <c r="R1206" i="13" s="1"/>
  <c r="P1206" i="13"/>
  <c r="O1206" i="13"/>
  <c r="E1206" i="13"/>
  <c r="D1206" i="13"/>
  <c r="C1206" i="13"/>
  <c r="B1206" i="13"/>
  <c r="P1205" i="13"/>
  <c r="Q1205" i="13" s="1"/>
  <c r="R1205" i="13" s="1"/>
  <c r="O1205" i="13"/>
  <c r="E1205" i="13"/>
  <c r="D1205" i="13"/>
  <c r="C1205" i="13"/>
  <c r="B1205" i="13"/>
  <c r="O1204" i="13"/>
  <c r="P1204" i="13" s="1"/>
  <c r="Q1204" i="13" s="1"/>
  <c r="R1204" i="13" s="1"/>
  <c r="E1204" i="13"/>
  <c r="D1204" i="13"/>
  <c r="C1204" i="13"/>
  <c r="B1204" i="13"/>
  <c r="Q1203" i="13"/>
  <c r="R1203" i="13" s="1"/>
  <c r="P1203" i="13"/>
  <c r="O1203" i="13"/>
  <c r="E1203" i="13"/>
  <c r="D1203" i="13"/>
  <c r="C1203" i="13"/>
  <c r="B1203" i="13"/>
  <c r="Q1202" i="13"/>
  <c r="R1202" i="13" s="1"/>
  <c r="P1202" i="13"/>
  <c r="O1202" i="13"/>
  <c r="E1202" i="13"/>
  <c r="D1202" i="13"/>
  <c r="C1202" i="13"/>
  <c r="B1202" i="13"/>
  <c r="P1201" i="13"/>
  <c r="Q1201" i="13" s="1"/>
  <c r="R1201" i="13" s="1"/>
  <c r="O1201" i="13"/>
  <c r="E1201" i="13"/>
  <c r="D1201" i="13"/>
  <c r="C1201" i="13"/>
  <c r="B1201" i="13"/>
  <c r="O1200" i="13"/>
  <c r="P1200" i="13" s="1"/>
  <c r="Q1200" i="13" s="1"/>
  <c r="R1200" i="13" s="1"/>
  <c r="E1200" i="13"/>
  <c r="D1200" i="13"/>
  <c r="C1200" i="13"/>
  <c r="B1200" i="13"/>
  <c r="P1199" i="13"/>
  <c r="O1199" i="13"/>
  <c r="E1199" i="13"/>
  <c r="D1199" i="13"/>
  <c r="Q1199" i="13" s="1"/>
  <c r="R1199" i="13" s="1"/>
  <c r="C1199" i="13"/>
  <c r="B1199" i="13"/>
  <c r="P1198" i="13"/>
  <c r="O1198" i="13"/>
  <c r="E1198" i="13"/>
  <c r="D1198" i="13"/>
  <c r="Q1198" i="13" s="1"/>
  <c r="R1198" i="13" s="1"/>
  <c r="C1198" i="13"/>
  <c r="B1198" i="13"/>
  <c r="P1197" i="13"/>
  <c r="Q1197" i="13" s="1"/>
  <c r="R1197" i="13" s="1"/>
  <c r="O1197" i="13"/>
  <c r="E1197" i="13"/>
  <c r="D1197" i="13"/>
  <c r="C1197" i="13"/>
  <c r="B1197" i="13"/>
  <c r="O1196" i="13"/>
  <c r="P1196" i="13" s="1"/>
  <c r="Q1196" i="13" s="1"/>
  <c r="R1196" i="13" s="1"/>
  <c r="E1196" i="13"/>
  <c r="D1196" i="13"/>
  <c r="C1196" i="13"/>
  <c r="B1196" i="13"/>
  <c r="Q1195" i="13"/>
  <c r="R1195" i="13" s="1"/>
  <c r="P1195" i="13"/>
  <c r="O1195" i="13"/>
  <c r="E1195" i="13"/>
  <c r="D1195" i="13"/>
  <c r="C1195" i="13"/>
  <c r="B1195" i="13"/>
  <c r="Q1194" i="13"/>
  <c r="R1194" i="13" s="1"/>
  <c r="P1194" i="13"/>
  <c r="O1194" i="13"/>
  <c r="E1194" i="13"/>
  <c r="D1194" i="13"/>
  <c r="C1194" i="13"/>
  <c r="B1194" i="13"/>
  <c r="P1193" i="13"/>
  <c r="Q1193" i="13" s="1"/>
  <c r="R1193" i="13" s="1"/>
  <c r="O1193" i="13"/>
  <c r="E1193" i="13"/>
  <c r="D1193" i="13"/>
  <c r="C1193" i="13"/>
  <c r="B1193" i="13"/>
  <c r="O1192" i="13"/>
  <c r="P1192" i="13" s="1"/>
  <c r="Q1192" i="13" s="1"/>
  <c r="R1192" i="13" s="1"/>
  <c r="E1192" i="13"/>
  <c r="D1192" i="13"/>
  <c r="C1192" i="13"/>
  <c r="B1192" i="13"/>
  <c r="Q1191" i="13"/>
  <c r="R1191" i="13" s="1"/>
  <c r="P1191" i="13"/>
  <c r="O1191" i="13"/>
  <c r="E1191" i="13"/>
  <c r="D1191" i="13"/>
  <c r="C1191" i="13"/>
  <c r="B1191" i="13"/>
  <c r="Q1190" i="13"/>
  <c r="R1190" i="13" s="1"/>
  <c r="P1190" i="13"/>
  <c r="O1190" i="13"/>
  <c r="E1190" i="13"/>
  <c r="D1190" i="13"/>
  <c r="C1190" i="13"/>
  <c r="B1190" i="13"/>
  <c r="P1189" i="13"/>
  <c r="Q1189" i="13" s="1"/>
  <c r="R1189" i="13" s="1"/>
  <c r="O1189" i="13"/>
  <c r="E1189" i="13"/>
  <c r="D1189" i="13"/>
  <c r="C1189" i="13"/>
  <c r="B1189" i="13"/>
  <c r="O1188" i="13"/>
  <c r="P1188" i="13" s="1"/>
  <c r="Q1188" i="13" s="1"/>
  <c r="R1188" i="13" s="1"/>
  <c r="E1188" i="13"/>
  <c r="D1188" i="13"/>
  <c r="C1188" i="13"/>
  <c r="B1188" i="13"/>
  <c r="Q1187" i="13"/>
  <c r="R1187" i="13" s="1"/>
  <c r="P1187" i="13"/>
  <c r="O1187" i="13"/>
  <c r="E1187" i="13"/>
  <c r="D1187" i="13"/>
  <c r="C1187" i="13"/>
  <c r="B1187" i="13"/>
  <c r="Q1186" i="13"/>
  <c r="R1186" i="13" s="1"/>
  <c r="P1186" i="13"/>
  <c r="O1186" i="13"/>
  <c r="E1186" i="13"/>
  <c r="D1186" i="13"/>
  <c r="C1186" i="13"/>
  <c r="B1186" i="13"/>
  <c r="P1185" i="13"/>
  <c r="Q1185" i="13" s="1"/>
  <c r="R1185" i="13" s="1"/>
  <c r="O1185" i="13"/>
  <c r="E1185" i="13"/>
  <c r="D1185" i="13"/>
  <c r="C1185" i="13"/>
  <c r="B1185" i="13"/>
  <c r="O1184" i="13"/>
  <c r="P1184" i="13" s="1"/>
  <c r="Q1184" i="13" s="1"/>
  <c r="R1184" i="13" s="1"/>
  <c r="E1184" i="13"/>
  <c r="D1184" i="13"/>
  <c r="C1184" i="13"/>
  <c r="B1184" i="13"/>
  <c r="Q1183" i="13"/>
  <c r="R1183" i="13" s="1"/>
  <c r="P1183" i="13"/>
  <c r="O1183" i="13"/>
  <c r="E1183" i="13"/>
  <c r="D1183" i="13"/>
  <c r="C1183" i="13"/>
  <c r="B1183" i="13"/>
  <c r="P1182" i="13"/>
  <c r="O1182" i="13"/>
  <c r="E1182" i="13"/>
  <c r="D1182" i="13"/>
  <c r="Q1182" i="13" s="1"/>
  <c r="R1182" i="13" s="1"/>
  <c r="C1182" i="13"/>
  <c r="B1182" i="13"/>
  <c r="P1181" i="13"/>
  <c r="Q1181" i="13" s="1"/>
  <c r="R1181" i="13" s="1"/>
  <c r="O1181" i="13"/>
  <c r="E1181" i="13"/>
  <c r="D1181" i="13"/>
  <c r="C1181" i="13"/>
  <c r="B1181" i="13"/>
  <c r="O1180" i="13"/>
  <c r="P1180" i="13" s="1"/>
  <c r="Q1180" i="13" s="1"/>
  <c r="R1180" i="13" s="1"/>
  <c r="E1180" i="13"/>
  <c r="D1180" i="13"/>
  <c r="C1180" i="13"/>
  <c r="B1180" i="13"/>
  <c r="Q1179" i="13"/>
  <c r="R1179" i="13" s="1"/>
  <c r="P1179" i="13"/>
  <c r="O1179" i="13"/>
  <c r="E1179" i="13"/>
  <c r="D1179" i="13"/>
  <c r="C1179" i="13"/>
  <c r="B1179" i="13"/>
  <c r="Q1178" i="13"/>
  <c r="R1178" i="13" s="1"/>
  <c r="P1178" i="13"/>
  <c r="O1178" i="13"/>
  <c r="E1178" i="13"/>
  <c r="D1178" i="13"/>
  <c r="C1178" i="13"/>
  <c r="B1178" i="13"/>
  <c r="P1177" i="13"/>
  <c r="Q1177" i="13" s="1"/>
  <c r="R1177" i="13" s="1"/>
  <c r="O1177" i="13"/>
  <c r="E1177" i="13"/>
  <c r="D1177" i="13"/>
  <c r="C1177" i="13"/>
  <c r="B1177" i="13"/>
  <c r="O1176" i="13"/>
  <c r="P1176" i="13" s="1"/>
  <c r="Q1176" i="13" s="1"/>
  <c r="R1176" i="13" s="1"/>
  <c r="E1176" i="13"/>
  <c r="D1176" i="13"/>
  <c r="C1176" i="13"/>
  <c r="B1176" i="13"/>
  <c r="Q1175" i="13"/>
  <c r="R1175" i="13" s="1"/>
  <c r="P1175" i="13"/>
  <c r="O1175" i="13"/>
  <c r="E1175" i="13"/>
  <c r="D1175" i="13"/>
  <c r="C1175" i="13"/>
  <c r="B1175" i="13"/>
  <c r="Q1174" i="13"/>
  <c r="R1174" i="13" s="1"/>
  <c r="P1174" i="13"/>
  <c r="O1174" i="13"/>
  <c r="E1174" i="13"/>
  <c r="D1174" i="13"/>
  <c r="C1174" i="13"/>
  <c r="B1174" i="13"/>
  <c r="Q1173" i="13"/>
  <c r="R1173" i="13" s="1"/>
  <c r="P1173" i="13"/>
  <c r="O1173" i="13"/>
  <c r="E1173" i="13"/>
  <c r="D1173" i="13"/>
  <c r="C1173" i="13"/>
  <c r="B1173" i="13"/>
  <c r="Q1172" i="13"/>
  <c r="R1172" i="13" s="1"/>
  <c r="P1172" i="13"/>
  <c r="O1172" i="13"/>
  <c r="E1172" i="13"/>
  <c r="D1172" i="13"/>
  <c r="C1172" i="13"/>
  <c r="B1172" i="13"/>
  <c r="Q1171" i="13"/>
  <c r="R1171" i="13" s="1"/>
  <c r="P1171" i="13"/>
  <c r="O1171" i="13"/>
  <c r="E1171" i="13"/>
  <c r="D1171" i="13"/>
  <c r="C1171" i="13"/>
  <c r="B1171" i="13"/>
  <c r="P1170" i="13"/>
  <c r="O1170" i="13"/>
  <c r="E1170" i="13"/>
  <c r="D1170" i="13"/>
  <c r="Q1170" i="13" s="1"/>
  <c r="R1170" i="13" s="1"/>
  <c r="C1170" i="13"/>
  <c r="B1170" i="13"/>
  <c r="Q1169" i="13"/>
  <c r="R1169" i="13" s="1"/>
  <c r="P1169" i="13"/>
  <c r="O1169" i="13"/>
  <c r="E1169" i="13"/>
  <c r="D1169" i="13"/>
  <c r="C1169" i="13"/>
  <c r="B1169" i="13"/>
  <c r="P1168" i="13"/>
  <c r="O1168" i="13"/>
  <c r="E1168" i="13"/>
  <c r="D1168" i="13"/>
  <c r="Q1168" i="13" s="1"/>
  <c r="R1168" i="13" s="1"/>
  <c r="C1168" i="13"/>
  <c r="B1168" i="13"/>
  <c r="P1167" i="13"/>
  <c r="O1167" i="13"/>
  <c r="E1167" i="13"/>
  <c r="D1167" i="13"/>
  <c r="Q1167" i="13" s="1"/>
  <c r="R1167" i="13" s="1"/>
  <c r="C1167" i="13"/>
  <c r="B1167" i="13"/>
  <c r="Q1166" i="13"/>
  <c r="R1166" i="13" s="1"/>
  <c r="P1166" i="13"/>
  <c r="O1166" i="13"/>
  <c r="E1166" i="13"/>
  <c r="D1166" i="13"/>
  <c r="C1166" i="13"/>
  <c r="B1166" i="13"/>
  <c r="Q1165" i="13"/>
  <c r="R1165" i="13" s="1"/>
  <c r="P1165" i="13"/>
  <c r="O1165" i="13"/>
  <c r="E1165" i="13"/>
  <c r="D1165" i="13"/>
  <c r="C1165" i="13"/>
  <c r="B1165" i="13"/>
  <c r="Q1164" i="13"/>
  <c r="R1164" i="13" s="1"/>
  <c r="P1164" i="13"/>
  <c r="O1164" i="13"/>
  <c r="E1164" i="13"/>
  <c r="D1164" i="13"/>
  <c r="C1164" i="13"/>
  <c r="B1164" i="13"/>
  <c r="Q1163" i="13"/>
  <c r="R1163" i="13" s="1"/>
  <c r="P1163" i="13"/>
  <c r="O1163" i="13"/>
  <c r="E1163" i="13"/>
  <c r="D1163" i="13"/>
  <c r="C1163" i="13"/>
  <c r="B1163" i="13"/>
  <c r="P1162" i="13"/>
  <c r="O1162" i="13"/>
  <c r="E1162" i="13"/>
  <c r="D1162" i="13"/>
  <c r="Q1162" i="13" s="1"/>
  <c r="R1162" i="13" s="1"/>
  <c r="C1162" i="13"/>
  <c r="B1162" i="13"/>
  <c r="Q1161" i="13"/>
  <c r="R1161" i="13" s="1"/>
  <c r="P1161" i="13"/>
  <c r="O1161" i="13"/>
  <c r="E1161" i="13"/>
  <c r="D1161" i="13"/>
  <c r="C1161" i="13"/>
  <c r="B1161" i="13"/>
  <c r="Q1160" i="13"/>
  <c r="R1160" i="13" s="1"/>
  <c r="P1160" i="13"/>
  <c r="O1160" i="13"/>
  <c r="E1160" i="13"/>
  <c r="D1160" i="13"/>
  <c r="C1160" i="13"/>
  <c r="B1160" i="13"/>
  <c r="Q1159" i="13"/>
  <c r="R1159" i="13" s="1"/>
  <c r="P1159" i="13"/>
  <c r="O1159" i="13"/>
  <c r="E1159" i="13"/>
  <c r="D1159" i="13"/>
  <c r="C1159" i="13"/>
  <c r="B1159" i="13"/>
  <c r="Q1158" i="13"/>
  <c r="R1158" i="13" s="1"/>
  <c r="P1158" i="13"/>
  <c r="O1158" i="13"/>
  <c r="E1158" i="13"/>
  <c r="D1158" i="13"/>
  <c r="C1158" i="13"/>
  <c r="B1158" i="13"/>
  <c r="Q1157" i="13"/>
  <c r="R1157" i="13" s="1"/>
  <c r="P1157" i="13"/>
  <c r="O1157" i="13"/>
  <c r="E1157" i="13"/>
  <c r="D1157" i="13"/>
  <c r="C1157" i="13"/>
  <c r="B1157" i="13"/>
  <c r="P1156" i="13"/>
  <c r="O1156" i="13"/>
  <c r="E1156" i="13"/>
  <c r="D1156" i="13"/>
  <c r="Q1156" i="13" s="1"/>
  <c r="R1156" i="13" s="1"/>
  <c r="C1156" i="13"/>
  <c r="B1156" i="13"/>
  <c r="Q1155" i="13"/>
  <c r="R1155" i="13" s="1"/>
  <c r="P1155" i="13"/>
  <c r="O1155" i="13"/>
  <c r="E1155" i="13"/>
  <c r="D1155" i="13"/>
  <c r="C1155" i="13"/>
  <c r="B1155" i="13"/>
  <c r="P1154" i="13"/>
  <c r="O1154" i="13"/>
  <c r="E1154" i="13"/>
  <c r="D1154" i="13"/>
  <c r="Q1154" i="13" s="1"/>
  <c r="R1154" i="13" s="1"/>
  <c r="C1154" i="13"/>
  <c r="B1154" i="13"/>
  <c r="Q1153" i="13"/>
  <c r="R1153" i="13" s="1"/>
  <c r="P1153" i="13"/>
  <c r="O1153" i="13"/>
  <c r="E1153" i="13"/>
  <c r="D1153" i="13"/>
  <c r="C1153" i="13"/>
  <c r="B1153" i="13"/>
  <c r="Q1152" i="13"/>
  <c r="R1152" i="13" s="1"/>
  <c r="P1152" i="13"/>
  <c r="O1152" i="13"/>
  <c r="E1152" i="13"/>
  <c r="D1152" i="13"/>
  <c r="C1152" i="13"/>
  <c r="B1152" i="13"/>
  <c r="Q1151" i="13"/>
  <c r="R1151" i="13" s="1"/>
  <c r="P1151" i="13"/>
  <c r="O1151" i="13"/>
  <c r="E1151" i="13"/>
  <c r="D1151" i="13"/>
  <c r="C1151" i="13"/>
  <c r="B1151" i="13"/>
  <c r="Q1150" i="13"/>
  <c r="R1150" i="13" s="1"/>
  <c r="P1150" i="13"/>
  <c r="O1150" i="13"/>
  <c r="E1150" i="13"/>
  <c r="D1150" i="13"/>
  <c r="C1150" i="13"/>
  <c r="B1150" i="13"/>
  <c r="Q1149" i="13"/>
  <c r="R1149" i="13" s="1"/>
  <c r="P1149" i="13"/>
  <c r="O1149" i="13"/>
  <c r="E1149" i="13"/>
  <c r="D1149" i="13"/>
  <c r="C1149" i="13"/>
  <c r="B1149" i="13"/>
  <c r="Q1148" i="13"/>
  <c r="R1148" i="13" s="1"/>
  <c r="P1148" i="13"/>
  <c r="O1148" i="13"/>
  <c r="E1148" i="13"/>
  <c r="D1148" i="13"/>
  <c r="C1148" i="13"/>
  <c r="B1148" i="13"/>
  <c r="Q1147" i="13"/>
  <c r="R1147" i="13" s="1"/>
  <c r="P1147" i="13"/>
  <c r="O1147" i="13"/>
  <c r="E1147" i="13"/>
  <c r="D1147" i="13"/>
  <c r="C1147" i="13"/>
  <c r="B1147" i="13"/>
  <c r="P1146" i="13"/>
  <c r="O1146" i="13"/>
  <c r="E1146" i="13"/>
  <c r="D1146" i="13"/>
  <c r="Q1146" i="13" s="1"/>
  <c r="R1146" i="13" s="1"/>
  <c r="C1146" i="13"/>
  <c r="B1146" i="13"/>
  <c r="P1145" i="13"/>
  <c r="O1145" i="13"/>
  <c r="E1145" i="13"/>
  <c r="D1145" i="13"/>
  <c r="Q1145" i="13" s="1"/>
  <c r="R1145" i="13" s="1"/>
  <c r="C1145" i="13"/>
  <c r="B1145" i="13"/>
  <c r="P1144" i="13"/>
  <c r="O1144" i="13"/>
  <c r="E1144" i="13"/>
  <c r="D1144" i="13"/>
  <c r="Q1144" i="13" s="1"/>
  <c r="R1144" i="13" s="1"/>
  <c r="C1144" i="13"/>
  <c r="B1144" i="13"/>
  <c r="P1143" i="13"/>
  <c r="O1143" i="13"/>
  <c r="E1143" i="13"/>
  <c r="D1143" i="13"/>
  <c r="Q1143" i="13" s="1"/>
  <c r="R1143" i="13" s="1"/>
  <c r="C1143" i="13"/>
  <c r="B1143" i="13"/>
  <c r="Q1142" i="13"/>
  <c r="R1142" i="13" s="1"/>
  <c r="P1142" i="13"/>
  <c r="O1142" i="13"/>
  <c r="E1142" i="13"/>
  <c r="D1142" i="13"/>
  <c r="C1142" i="13"/>
  <c r="B1142" i="13"/>
  <c r="Q1141" i="13"/>
  <c r="R1141" i="13" s="1"/>
  <c r="P1141" i="13"/>
  <c r="O1141" i="13"/>
  <c r="E1141" i="13"/>
  <c r="D1141" i="13"/>
  <c r="C1141" i="13"/>
  <c r="B1141" i="13"/>
  <c r="Q1140" i="13"/>
  <c r="R1140" i="13" s="1"/>
  <c r="P1140" i="13"/>
  <c r="O1140" i="13"/>
  <c r="E1140" i="13"/>
  <c r="D1140" i="13"/>
  <c r="C1140" i="13"/>
  <c r="B1140" i="13"/>
  <c r="Q1139" i="13"/>
  <c r="R1139" i="13" s="1"/>
  <c r="P1139" i="13"/>
  <c r="O1139" i="13"/>
  <c r="E1139" i="13"/>
  <c r="D1139" i="13"/>
  <c r="C1139" i="13"/>
  <c r="B1139" i="13"/>
  <c r="P1138" i="13"/>
  <c r="O1138" i="13"/>
  <c r="E1138" i="13"/>
  <c r="D1138" i="13"/>
  <c r="Q1138" i="13" s="1"/>
  <c r="R1138" i="13" s="1"/>
  <c r="C1138" i="13"/>
  <c r="B1138" i="13"/>
  <c r="Q1137" i="13"/>
  <c r="R1137" i="13" s="1"/>
  <c r="P1137" i="13"/>
  <c r="O1137" i="13"/>
  <c r="E1137" i="13"/>
  <c r="D1137" i="13"/>
  <c r="C1137" i="13"/>
  <c r="B1137" i="13"/>
  <c r="P1136" i="13"/>
  <c r="O1136" i="13"/>
  <c r="E1136" i="13"/>
  <c r="D1136" i="13"/>
  <c r="Q1136" i="13" s="1"/>
  <c r="R1136" i="13" s="1"/>
  <c r="C1136" i="13"/>
  <c r="B1136" i="13"/>
  <c r="Q1135" i="13"/>
  <c r="R1135" i="13" s="1"/>
  <c r="P1135" i="13"/>
  <c r="O1135" i="13"/>
  <c r="E1135" i="13"/>
  <c r="D1135" i="13"/>
  <c r="C1135" i="13"/>
  <c r="B1135" i="13"/>
  <c r="Q1134" i="13"/>
  <c r="R1134" i="13" s="1"/>
  <c r="P1134" i="13"/>
  <c r="O1134" i="13"/>
  <c r="E1134" i="13"/>
  <c r="D1134" i="13"/>
  <c r="C1134" i="13"/>
  <c r="B1134" i="13"/>
  <c r="Q1133" i="13"/>
  <c r="R1133" i="13" s="1"/>
  <c r="P1133" i="13"/>
  <c r="O1133" i="13"/>
  <c r="E1133" i="13"/>
  <c r="D1133" i="13"/>
  <c r="C1133" i="13"/>
  <c r="B1133" i="13"/>
  <c r="Q1132" i="13"/>
  <c r="R1132" i="13" s="1"/>
  <c r="P1132" i="13"/>
  <c r="O1132" i="13"/>
  <c r="E1132" i="13"/>
  <c r="D1132" i="13"/>
  <c r="C1132" i="13"/>
  <c r="B1132" i="13"/>
  <c r="P1131" i="13"/>
  <c r="O1131" i="13"/>
  <c r="E1131" i="13"/>
  <c r="D1131" i="13"/>
  <c r="Q1131" i="13" s="1"/>
  <c r="R1131" i="13" s="1"/>
  <c r="C1131" i="13"/>
  <c r="B1131" i="13"/>
  <c r="Q1130" i="13"/>
  <c r="R1130" i="13" s="1"/>
  <c r="P1130" i="13"/>
  <c r="O1130" i="13"/>
  <c r="E1130" i="13"/>
  <c r="D1130" i="13"/>
  <c r="C1130" i="13"/>
  <c r="B1130" i="13"/>
  <c r="P1129" i="13"/>
  <c r="O1129" i="13"/>
  <c r="E1129" i="13"/>
  <c r="D1129" i="13"/>
  <c r="Q1129" i="13" s="1"/>
  <c r="R1129" i="13" s="1"/>
  <c r="C1129" i="13"/>
  <c r="B1129" i="13"/>
  <c r="Q1128" i="13"/>
  <c r="R1128" i="13" s="1"/>
  <c r="P1128" i="13"/>
  <c r="O1128" i="13"/>
  <c r="E1128" i="13"/>
  <c r="D1128" i="13"/>
  <c r="C1128" i="13"/>
  <c r="B1128" i="13"/>
  <c r="Q1127" i="13"/>
  <c r="R1127" i="13" s="1"/>
  <c r="P1127" i="13"/>
  <c r="O1127" i="13"/>
  <c r="E1127" i="13"/>
  <c r="D1127" i="13"/>
  <c r="C1127" i="13"/>
  <c r="B1127" i="13"/>
  <c r="Q1126" i="13"/>
  <c r="R1126" i="13" s="1"/>
  <c r="P1126" i="13"/>
  <c r="O1126" i="13"/>
  <c r="E1126" i="13"/>
  <c r="D1126" i="13"/>
  <c r="C1126" i="13"/>
  <c r="B1126" i="13"/>
  <c r="Q1125" i="13"/>
  <c r="R1125" i="13" s="1"/>
  <c r="P1125" i="13"/>
  <c r="O1125" i="13"/>
  <c r="E1125" i="13"/>
  <c r="D1125" i="13"/>
  <c r="C1125" i="13"/>
  <c r="B1125" i="13"/>
  <c r="Q1124" i="13"/>
  <c r="R1124" i="13" s="1"/>
  <c r="P1124" i="13"/>
  <c r="O1124" i="13"/>
  <c r="E1124" i="13"/>
  <c r="D1124" i="13"/>
  <c r="C1124" i="13"/>
  <c r="B1124" i="13"/>
  <c r="Q1123" i="13"/>
  <c r="R1123" i="13" s="1"/>
  <c r="P1123" i="13"/>
  <c r="O1123" i="13"/>
  <c r="E1123" i="13"/>
  <c r="D1123" i="13"/>
  <c r="C1123" i="13"/>
  <c r="B1123" i="13"/>
  <c r="Q1122" i="13"/>
  <c r="R1122" i="13" s="1"/>
  <c r="P1122" i="13"/>
  <c r="O1122" i="13"/>
  <c r="E1122" i="13"/>
  <c r="D1122" i="13"/>
  <c r="C1122" i="13"/>
  <c r="B1122" i="13"/>
  <c r="P1121" i="13"/>
  <c r="O1121" i="13"/>
  <c r="E1121" i="13"/>
  <c r="D1121" i="13"/>
  <c r="Q1121" i="13" s="1"/>
  <c r="R1121" i="13" s="1"/>
  <c r="C1121" i="13"/>
  <c r="B1121" i="13"/>
  <c r="Q1120" i="13"/>
  <c r="R1120" i="13" s="1"/>
  <c r="P1120" i="13"/>
  <c r="O1120" i="13"/>
  <c r="E1120" i="13"/>
  <c r="D1120" i="13"/>
  <c r="C1120" i="13"/>
  <c r="B1120" i="13"/>
  <c r="P1119" i="13"/>
  <c r="O1119" i="13"/>
  <c r="E1119" i="13"/>
  <c r="D1119" i="13"/>
  <c r="Q1119" i="13" s="1"/>
  <c r="R1119" i="13" s="1"/>
  <c r="C1119" i="13"/>
  <c r="B1119" i="13"/>
  <c r="Q1118" i="13"/>
  <c r="R1118" i="13" s="1"/>
  <c r="P1118" i="13"/>
  <c r="O1118" i="13"/>
  <c r="E1118" i="13"/>
  <c r="D1118" i="13"/>
  <c r="C1118" i="13"/>
  <c r="B1118" i="13"/>
  <c r="P1117" i="13"/>
  <c r="O1117" i="13"/>
  <c r="E1117" i="13"/>
  <c r="D1117" i="13"/>
  <c r="Q1117" i="13" s="1"/>
  <c r="R1117" i="13" s="1"/>
  <c r="C1117" i="13"/>
  <c r="B1117" i="13"/>
  <c r="P1116" i="13"/>
  <c r="O1116" i="13"/>
  <c r="E1116" i="13"/>
  <c r="D1116" i="13"/>
  <c r="Q1116" i="13" s="1"/>
  <c r="R1116" i="13" s="1"/>
  <c r="C1116" i="13"/>
  <c r="B1116" i="13"/>
  <c r="Q1115" i="13"/>
  <c r="R1115" i="13" s="1"/>
  <c r="P1115" i="13"/>
  <c r="O1115" i="13"/>
  <c r="E1115" i="13"/>
  <c r="D1115" i="13"/>
  <c r="C1115" i="13"/>
  <c r="B1115" i="13"/>
  <c r="Q1114" i="13"/>
  <c r="R1114" i="13" s="1"/>
  <c r="P1114" i="13"/>
  <c r="O1114" i="13"/>
  <c r="E1114" i="13"/>
  <c r="D1114" i="13"/>
  <c r="C1114" i="13"/>
  <c r="B1114" i="13"/>
  <c r="Q1113" i="13"/>
  <c r="R1113" i="13" s="1"/>
  <c r="P1113" i="13"/>
  <c r="O1113" i="13"/>
  <c r="E1113" i="13"/>
  <c r="D1113" i="13"/>
  <c r="C1113" i="13"/>
  <c r="B1113" i="13"/>
  <c r="Q1112" i="13"/>
  <c r="R1112" i="13" s="1"/>
  <c r="P1112" i="13"/>
  <c r="O1112" i="13"/>
  <c r="E1112" i="13"/>
  <c r="D1112" i="13"/>
  <c r="C1112" i="13"/>
  <c r="B1112" i="13"/>
  <c r="Q1111" i="13"/>
  <c r="R1111" i="13" s="1"/>
  <c r="P1111" i="13"/>
  <c r="O1111" i="13"/>
  <c r="E1111" i="13"/>
  <c r="D1111" i="13"/>
  <c r="C1111" i="13"/>
  <c r="B1111" i="13"/>
  <c r="Q1110" i="13"/>
  <c r="R1110" i="13" s="1"/>
  <c r="P1110" i="13"/>
  <c r="O1110" i="13"/>
  <c r="E1110" i="13"/>
  <c r="D1110" i="13"/>
  <c r="C1110" i="13"/>
  <c r="B1110" i="13"/>
  <c r="Q1109" i="13"/>
  <c r="R1109" i="13" s="1"/>
  <c r="P1109" i="13"/>
  <c r="O1109" i="13"/>
  <c r="E1109" i="13"/>
  <c r="D1109" i="13"/>
  <c r="C1109" i="13"/>
  <c r="B1109" i="13"/>
  <c r="Q1108" i="13"/>
  <c r="R1108" i="13" s="1"/>
  <c r="P1108" i="13"/>
  <c r="O1108" i="13"/>
  <c r="E1108" i="13"/>
  <c r="D1108" i="13"/>
  <c r="C1108" i="13"/>
  <c r="B1108" i="13"/>
  <c r="Q1107" i="13"/>
  <c r="R1107" i="13" s="1"/>
  <c r="P1107" i="13"/>
  <c r="O1107" i="13"/>
  <c r="E1107" i="13"/>
  <c r="D1107" i="13"/>
  <c r="C1107" i="13"/>
  <c r="B1107" i="13"/>
  <c r="Q1106" i="13"/>
  <c r="R1106" i="13" s="1"/>
  <c r="P1106" i="13"/>
  <c r="O1106" i="13"/>
  <c r="E1106" i="13"/>
  <c r="D1106" i="13"/>
  <c r="C1106" i="13"/>
  <c r="B1106" i="13"/>
  <c r="Q1105" i="13"/>
  <c r="R1105" i="13" s="1"/>
  <c r="P1105" i="13"/>
  <c r="O1105" i="13"/>
  <c r="E1105" i="13"/>
  <c r="D1105" i="13"/>
  <c r="C1105" i="13"/>
  <c r="B1105" i="13"/>
  <c r="Q1104" i="13"/>
  <c r="R1104" i="13" s="1"/>
  <c r="P1104" i="13"/>
  <c r="O1104" i="13"/>
  <c r="E1104" i="13"/>
  <c r="D1104" i="13"/>
  <c r="C1104" i="13"/>
  <c r="B1104" i="13"/>
  <c r="P1103" i="13"/>
  <c r="O1103" i="13"/>
  <c r="E1103" i="13"/>
  <c r="D1103" i="13"/>
  <c r="Q1103" i="13" s="1"/>
  <c r="R1103" i="13" s="1"/>
  <c r="C1103" i="13"/>
  <c r="B1103" i="13"/>
  <c r="Q1102" i="13"/>
  <c r="R1102" i="13" s="1"/>
  <c r="P1102" i="13"/>
  <c r="O1102" i="13"/>
  <c r="E1102" i="13"/>
  <c r="D1102" i="13"/>
  <c r="C1102" i="13"/>
  <c r="B1102" i="13"/>
  <c r="Q1101" i="13"/>
  <c r="R1101" i="13" s="1"/>
  <c r="P1101" i="13"/>
  <c r="O1101" i="13"/>
  <c r="E1101" i="13"/>
  <c r="D1101" i="13"/>
  <c r="C1101" i="13"/>
  <c r="B1101" i="13"/>
  <c r="Q1100" i="13"/>
  <c r="R1100" i="13" s="1"/>
  <c r="P1100" i="13"/>
  <c r="O1100" i="13"/>
  <c r="E1100" i="13"/>
  <c r="D1100" i="13"/>
  <c r="C1100" i="13"/>
  <c r="B1100" i="13"/>
  <c r="Q1099" i="13"/>
  <c r="R1099" i="13" s="1"/>
  <c r="P1099" i="13"/>
  <c r="O1099" i="13"/>
  <c r="E1099" i="13"/>
  <c r="D1099" i="13"/>
  <c r="C1099" i="13"/>
  <c r="B1099" i="13"/>
  <c r="Q1098" i="13"/>
  <c r="R1098" i="13" s="1"/>
  <c r="P1098" i="13"/>
  <c r="O1098" i="13"/>
  <c r="E1098" i="13"/>
  <c r="D1098" i="13"/>
  <c r="C1098" i="13"/>
  <c r="B1098" i="13"/>
  <c r="Q1097" i="13"/>
  <c r="R1097" i="13" s="1"/>
  <c r="P1097" i="13"/>
  <c r="O1097" i="13"/>
  <c r="E1097" i="13"/>
  <c r="D1097" i="13"/>
  <c r="C1097" i="13"/>
  <c r="B1097" i="13"/>
  <c r="Q1096" i="13"/>
  <c r="R1096" i="13" s="1"/>
  <c r="P1096" i="13"/>
  <c r="O1096" i="13"/>
  <c r="E1096" i="13"/>
  <c r="D1096" i="13"/>
  <c r="C1096" i="13"/>
  <c r="B1096" i="13"/>
  <c r="P1095" i="13"/>
  <c r="O1095" i="13"/>
  <c r="E1095" i="13"/>
  <c r="D1095" i="13"/>
  <c r="Q1095" i="13" s="1"/>
  <c r="R1095" i="13" s="1"/>
  <c r="C1095" i="13"/>
  <c r="B1095" i="13"/>
  <c r="P1094" i="13"/>
  <c r="O1094" i="13"/>
  <c r="E1094" i="13"/>
  <c r="D1094" i="13"/>
  <c r="Q1094" i="13" s="1"/>
  <c r="R1094" i="13" s="1"/>
  <c r="C1094" i="13"/>
  <c r="B1094" i="13"/>
  <c r="P1093" i="13"/>
  <c r="O1093" i="13"/>
  <c r="E1093" i="13"/>
  <c r="D1093" i="13"/>
  <c r="Q1093" i="13" s="1"/>
  <c r="R1093" i="13" s="1"/>
  <c r="C1093" i="13"/>
  <c r="B1093" i="13"/>
  <c r="Q1092" i="13"/>
  <c r="R1092" i="13" s="1"/>
  <c r="P1092" i="13"/>
  <c r="O1092" i="13"/>
  <c r="E1092" i="13"/>
  <c r="D1092" i="13"/>
  <c r="C1092" i="13"/>
  <c r="B1092" i="13"/>
  <c r="Q1091" i="13"/>
  <c r="R1091" i="13" s="1"/>
  <c r="P1091" i="13"/>
  <c r="O1091" i="13"/>
  <c r="E1091" i="13"/>
  <c r="D1091" i="13"/>
  <c r="C1091" i="13"/>
  <c r="B1091" i="13"/>
  <c r="Q1090" i="13"/>
  <c r="R1090" i="13" s="1"/>
  <c r="P1090" i="13"/>
  <c r="O1090" i="13"/>
  <c r="E1090" i="13"/>
  <c r="D1090" i="13"/>
  <c r="C1090" i="13"/>
  <c r="B1090" i="13"/>
  <c r="Q1089" i="13"/>
  <c r="R1089" i="13" s="1"/>
  <c r="P1089" i="13"/>
  <c r="O1089" i="13"/>
  <c r="E1089" i="13"/>
  <c r="D1089" i="13"/>
  <c r="C1089" i="13"/>
  <c r="B1089" i="13"/>
  <c r="P1088" i="13"/>
  <c r="O1088" i="13"/>
  <c r="E1088" i="13"/>
  <c r="D1088" i="13"/>
  <c r="Q1088" i="13" s="1"/>
  <c r="R1088" i="13" s="1"/>
  <c r="C1088" i="13"/>
  <c r="B1088" i="13"/>
  <c r="Q1087" i="13"/>
  <c r="R1087" i="13" s="1"/>
  <c r="P1087" i="13"/>
  <c r="O1087" i="13"/>
  <c r="E1087" i="13"/>
  <c r="D1087" i="13"/>
  <c r="C1087" i="13"/>
  <c r="B1087" i="13"/>
  <c r="Q1086" i="13"/>
  <c r="R1086" i="13" s="1"/>
  <c r="P1086" i="13"/>
  <c r="O1086" i="13"/>
  <c r="E1086" i="13"/>
  <c r="D1086" i="13"/>
  <c r="C1086" i="13"/>
  <c r="B1086" i="13"/>
  <c r="Q1085" i="13"/>
  <c r="R1085" i="13" s="1"/>
  <c r="P1085" i="13"/>
  <c r="O1085" i="13"/>
  <c r="E1085" i="13"/>
  <c r="D1085" i="13"/>
  <c r="C1085" i="13"/>
  <c r="B1085" i="13"/>
  <c r="Q1084" i="13"/>
  <c r="R1084" i="13" s="1"/>
  <c r="P1084" i="13"/>
  <c r="O1084" i="13"/>
  <c r="E1084" i="13"/>
  <c r="D1084" i="13"/>
  <c r="C1084" i="13"/>
  <c r="B1084" i="13"/>
  <c r="P1083" i="13"/>
  <c r="O1083" i="13"/>
  <c r="E1083" i="13"/>
  <c r="D1083" i="13"/>
  <c r="Q1083" i="13" s="1"/>
  <c r="R1083" i="13" s="1"/>
  <c r="C1083" i="13"/>
  <c r="B1083" i="13"/>
  <c r="Q1082" i="13"/>
  <c r="R1082" i="13" s="1"/>
  <c r="P1082" i="13"/>
  <c r="O1082" i="13"/>
  <c r="E1082" i="13"/>
  <c r="D1082" i="13"/>
  <c r="C1082" i="13"/>
  <c r="B1082" i="13"/>
  <c r="Q1081" i="13"/>
  <c r="R1081" i="13" s="1"/>
  <c r="P1081" i="13"/>
  <c r="O1081" i="13"/>
  <c r="E1081" i="13"/>
  <c r="D1081" i="13"/>
  <c r="C1081" i="13"/>
  <c r="B1081" i="13"/>
  <c r="Q1080" i="13"/>
  <c r="R1080" i="13" s="1"/>
  <c r="P1080" i="13"/>
  <c r="O1080" i="13"/>
  <c r="E1080" i="13"/>
  <c r="D1080" i="13"/>
  <c r="C1080" i="13"/>
  <c r="B1080" i="13"/>
  <c r="Q1079" i="13"/>
  <c r="R1079" i="13" s="1"/>
  <c r="P1079" i="13"/>
  <c r="O1079" i="13"/>
  <c r="E1079" i="13"/>
  <c r="D1079" i="13"/>
  <c r="C1079" i="13"/>
  <c r="B1079" i="13"/>
  <c r="Q1078" i="13"/>
  <c r="R1078" i="13" s="1"/>
  <c r="P1078" i="13"/>
  <c r="O1078" i="13"/>
  <c r="E1078" i="13"/>
  <c r="D1078" i="13"/>
  <c r="C1078" i="13"/>
  <c r="B1078" i="13"/>
  <c r="Q1077" i="13"/>
  <c r="R1077" i="13" s="1"/>
  <c r="P1077" i="13"/>
  <c r="O1077" i="13"/>
  <c r="E1077" i="13"/>
  <c r="D1077" i="13"/>
  <c r="C1077" i="13"/>
  <c r="B1077" i="13"/>
  <c r="Q1076" i="13"/>
  <c r="R1076" i="13" s="1"/>
  <c r="P1076" i="13"/>
  <c r="O1076" i="13"/>
  <c r="E1076" i="13"/>
  <c r="D1076" i="13"/>
  <c r="C1076" i="13"/>
  <c r="B1076" i="13"/>
  <c r="Q1075" i="13"/>
  <c r="R1075" i="13" s="1"/>
  <c r="P1075" i="13"/>
  <c r="O1075" i="13"/>
  <c r="E1075" i="13"/>
  <c r="D1075" i="13"/>
  <c r="C1075" i="13"/>
  <c r="B1075" i="13"/>
  <c r="Q1074" i="13"/>
  <c r="R1074" i="13" s="1"/>
  <c r="P1074" i="13"/>
  <c r="O1074" i="13"/>
  <c r="E1074" i="13"/>
  <c r="D1074" i="13"/>
  <c r="C1074" i="13"/>
  <c r="B1074" i="13"/>
  <c r="Q1073" i="13"/>
  <c r="R1073" i="13" s="1"/>
  <c r="P1073" i="13"/>
  <c r="O1073" i="13"/>
  <c r="E1073" i="13"/>
  <c r="D1073" i="13"/>
  <c r="C1073" i="13"/>
  <c r="B1073" i="13"/>
  <c r="Q1072" i="13"/>
  <c r="R1072" i="13" s="1"/>
  <c r="P1072" i="13"/>
  <c r="O1072" i="13"/>
  <c r="E1072" i="13"/>
  <c r="D1072" i="13"/>
  <c r="C1072" i="13"/>
  <c r="B1072" i="13"/>
  <c r="Q1071" i="13"/>
  <c r="R1071" i="13" s="1"/>
  <c r="P1071" i="13"/>
  <c r="O1071" i="13"/>
  <c r="E1071" i="13"/>
  <c r="D1071" i="13"/>
  <c r="C1071" i="13"/>
  <c r="B1071" i="13"/>
  <c r="Q1070" i="13"/>
  <c r="R1070" i="13" s="1"/>
  <c r="P1070" i="13"/>
  <c r="O1070" i="13"/>
  <c r="E1070" i="13"/>
  <c r="D1070" i="13"/>
  <c r="C1070" i="13"/>
  <c r="B1070" i="13"/>
  <c r="Q1069" i="13"/>
  <c r="R1069" i="13" s="1"/>
  <c r="P1069" i="13"/>
  <c r="O1069" i="13"/>
  <c r="E1069" i="13"/>
  <c r="D1069" i="13"/>
  <c r="C1069" i="13"/>
  <c r="B1069" i="13"/>
  <c r="Q1068" i="13"/>
  <c r="R1068" i="13" s="1"/>
  <c r="P1068" i="13"/>
  <c r="O1068" i="13"/>
  <c r="E1068" i="13"/>
  <c r="D1068" i="13"/>
  <c r="C1068" i="13"/>
  <c r="B1068" i="13"/>
  <c r="Q1067" i="13"/>
  <c r="R1067" i="13" s="1"/>
  <c r="P1067" i="13"/>
  <c r="O1067" i="13"/>
  <c r="E1067" i="13"/>
  <c r="D1067" i="13"/>
  <c r="C1067" i="13"/>
  <c r="B1067" i="13"/>
  <c r="Q1066" i="13"/>
  <c r="R1066" i="13" s="1"/>
  <c r="P1066" i="13"/>
  <c r="O1066" i="13"/>
  <c r="E1066" i="13"/>
  <c r="D1066" i="13"/>
  <c r="C1066" i="13"/>
  <c r="B1066" i="13"/>
  <c r="Q1065" i="13"/>
  <c r="R1065" i="13" s="1"/>
  <c r="P1065" i="13"/>
  <c r="O1065" i="13"/>
  <c r="E1065" i="13"/>
  <c r="D1065" i="13"/>
  <c r="C1065" i="13"/>
  <c r="B1065" i="13"/>
  <c r="Q1064" i="13"/>
  <c r="R1064" i="13" s="1"/>
  <c r="P1064" i="13"/>
  <c r="O1064" i="13"/>
  <c r="E1064" i="13"/>
  <c r="D1064" i="13"/>
  <c r="C1064" i="13"/>
  <c r="B1064" i="13"/>
  <c r="Q1063" i="13"/>
  <c r="R1063" i="13" s="1"/>
  <c r="P1063" i="13"/>
  <c r="O1063" i="13"/>
  <c r="E1063" i="13"/>
  <c r="D1063" i="13"/>
  <c r="C1063" i="13"/>
  <c r="B1063" i="13"/>
  <c r="P1062" i="13"/>
  <c r="O1062" i="13"/>
  <c r="E1062" i="13"/>
  <c r="D1062" i="13"/>
  <c r="Q1062" i="13" s="1"/>
  <c r="R1062" i="13" s="1"/>
  <c r="C1062" i="13"/>
  <c r="B1062" i="13"/>
  <c r="P1061" i="13"/>
  <c r="O1061" i="13"/>
  <c r="E1061" i="13"/>
  <c r="D1061" i="13"/>
  <c r="Q1061" i="13" s="1"/>
  <c r="R1061" i="13" s="1"/>
  <c r="C1061" i="13"/>
  <c r="B1061" i="13"/>
  <c r="Q1060" i="13"/>
  <c r="R1060" i="13" s="1"/>
  <c r="P1060" i="13"/>
  <c r="O1060" i="13"/>
  <c r="E1060" i="13"/>
  <c r="D1060" i="13"/>
  <c r="C1060" i="13"/>
  <c r="B1060" i="13"/>
  <c r="P1059" i="13"/>
  <c r="O1059" i="13"/>
  <c r="E1059" i="13"/>
  <c r="D1059" i="13"/>
  <c r="Q1059" i="13" s="1"/>
  <c r="R1059" i="13" s="1"/>
  <c r="C1059" i="13"/>
  <c r="B1059" i="13"/>
  <c r="Q1058" i="13"/>
  <c r="R1058" i="13" s="1"/>
  <c r="P1058" i="13"/>
  <c r="O1058" i="13"/>
  <c r="E1058" i="13"/>
  <c r="D1058" i="13"/>
  <c r="C1058" i="13"/>
  <c r="B1058" i="13"/>
  <c r="Q1057" i="13"/>
  <c r="R1057" i="13" s="1"/>
  <c r="P1057" i="13"/>
  <c r="O1057" i="13"/>
  <c r="E1057" i="13"/>
  <c r="D1057" i="13"/>
  <c r="C1057" i="13"/>
  <c r="B1057" i="13"/>
  <c r="Q1056" i="13"/>
  <c r="R1056" i="13" s="1"/>
  <c r="P1056" i="13"/>
  <c r="O1056" i="13"/>
  <c r="E1056" i="13"/>
  <c r="D1056" i="13"/>
  <c r="C1056" i="13"/>
  <c r="B1056" i="13"/>
  <c r="P1055" i="13"/>
  <c r="O1055" i="13"/>
  <c r="E1055" i="13"/>
  <c r="D1055" i="13"/>
  <c r="Q1055" i="13" s="1"/>
  <c r="R1055" i="13" s="1"/>
  <c r="C1055" i="13"/>
  <c r="B1055" i="13"/>
  <c r="Q1054" i="13"/>
  <c r="R1054" i="13" s="1"/>
  <c r="P1054" i="13"/>
  <c r="O1054" i="13"/>
  <c r="E1054" i="13"/>
  <c r="D1054" i="13"/>
  <c r="C1054" i="13"/>
  <c r="B1054" i="13"/>
  <c r="Q1053" i="13"/>
  <c r="R1053" i="13" s="1"/>
  <c r="P1053" i="13"/>
  <c r="O1053" i="13"/>
  <c r="E1053" i="13"/>
  <c r="D1053" i="13"/>
  <c r="C1053" i="13"/>
  <c r="B1053" i="13"/>
  <c r="Q1052" i="13"/>
  <c r="R1052" i="13" s="1"/>
  <c r="P1052" i="13"/>
  <c r="O1052" i="13"/>
  <c r="E1052" i="13"/>
  <c r="D1052" i="13"/>
  <c r="C1052" i="13"/>
  <c r="B1052" i="13"/>
  <c r="Q1051" i="13"/>
  <c r="R1051" i="13" s="1"/>
  <c r="P1051" i="13"/>
  <c r="O1051" i="13"/>
  <c r="E1051" i="13"/>
  <c r="D1051" i="13"/>
  <c r="C1051" i="13"/>
  <c r="B1051" i="13"/>
  <c r="Q1050" i="13"/>
  <c r="R1050" i="13" s="1"/>
  <c r="P1050" i="13"/>
  <c r="O1050" i="13"/>
  <c r="E1050" i="13"/>
  <c r="D1050" i="13"/>
  <c r="C1050" i="13"/>
  <c r="B1050" i="13"/>
  <c r="Q1049" i="13"/>
  <c r="R1049" i="13" s="1"/>
  <c r="P1049" i="13"/>
  <c r="O1049" i="13"/>
  <c r="E1049" i="13"/>
  <c r="D1049" i="13"/>
  <c r="C1049" i="13"/>
  <c r="B1049" i="13"/>
  <c r="P1048" i="13"/>
  <c r="O1048" i="13"/>
  <c r="E1048" i="13"/>
  <c r="D1048" i="13"/>
  <c r="Q1048" i="13" s="1"/>
  <c r="R1048" i="13" s="1"/>
  <c r="C1048" i="13"/>
  <c r="B1048" i="13"/>
  <c r="Q1047" i="13"/>
  <c r="R1047" i="13" s="1"/>
  <c r="P1047" i="13"/>
  <c r="O1047" i="13"/>
  <c r="E1047" i="13"/>
  <c r="D1047" i="13"/>
  <c r="C1047" i="13"/>
  <c r="B1047" i="13"/>
  <c r="Q1046" i="13"/>
  <c r="R1046" i="13" s="1"/>
  <c r="P1046" i="13"/>
  <c r="O1046" i="13"/>
  <c r="E1046" i="13"/>
  <c r="D1046" i="13"/>
  <c r="C1046" i="13"/>
  <c r="B1046" i="13"/>
  <c r="Q1045" i="13"/>
  <c r="R1045" i="13" s="1"/>
  <c r="P1045" i="13"/>
  <c r="O1045" i="13"/>
  <c r="E1045" i="13"/>
  <c r="D1045" i="13"/>
  <c r="C1045" i="13"/>
  <c r="B1045" i="13"/>
  <c r="Q1044" i="13"/>
  <c r="R1044" i="13" s="1"/>
  <c r="P1044" i="13"/>
  <c r="O1044" i="13"/>
  <c r="E1044" i="13"/>
  <c r="D1044" i="13"/>
  <c r="C1044" i="13"/>
  <c r="B1044" i="13"/>
  <c r="Q1043" i="13"/>
  <c r="R1043" i="13" s="1"/>
  <c r="P1043" i="13"/>
  <c r="O1043" i="13"/>
  <c r="E1043" i="13"/>
  <c r="D1043" i="13"/>
  <c r="C1043" i="13"/>
  <c r="B1043" i="13"/>
  <c r="P1042" i="13"/>
  <c r="O1042" i="13"/>
  <c r="E1042" i="13"/>
  <c r="D1042" i="13"/>
  <c r="Q1042" i="13" s="1"/>
  <c r="R1042" i="13" s="1"/>
  <c r="C1042" i="13"/>
  <c r="B1042" i="13"/>
  <c r="Q1041" i="13"/>
  <c r="R1041" i="13" s="1"/>
  <c r="P1041" i="13"/>
  <c r="O1041" i="13"/>
  <c r="E1041" i="13"/>
  <c r="D1041" i="13"/>
  <c r="C1041" i="13"/>
  <c r="B1041" i="13"/>
  <c r="Q1040" i="13"/>
  <c r="R1040" i="13" s="1"/>
  <c r="P1040" i="13"/>
  <c r="O1040" i="13"/>
  <c r="E1040" i="13"/>
  <c r="D1040" i="13"/>
  <c r="C1040" i="13"/>
  <c r="B1040" i="13"/>
  <c r="P1039" i="13"/>
  <c r="O1039" i="13"/>
  <c r="E1039" i="13"/>
  <c r="D1039" i="13"/>
  <c r="Q1039" i="13" s="1"/>
  <c r="R1039" i="13" s="1"/>
  <c r="C1039" i="13"/>
  <c r="B1039" i="13"/>
  <c r="Q1038" i="13"/>
  <c r="R1038" i="13" s="1"/>
  <c r="P1038" i="13"/>
  <c r="O1038" i="13"/>
  <c r="E1038" i="13"/>
  <c r="D1038" i="13"/>
  <c r="C1038" i="13"/>
  <c r="B1038" i="13"/>
  <c r="Q1037" i="13"/>
  <c r="R1037" i="13" s="1"/>
  <c r="P1037" i="13"/>
  <c r="O1037" i="13"/>
  <c r="E1037" i="13"/>
  <c r="D1037" i="13"/>
  <c r="C1037" i="13"/>
  <c r="B1037" i="13"/>
  <c r="Q1036" i="13"/>
  <c r="R1036" i="13" s="1"/>
  <c r="P1036" i="13"/>
  <c r="O1036" i="13"/>
  <c r="E1036" i="13"/>
  <c r="D1036" i="13"/>
  <c r="C1036" i="13"/>
  <c r="B1036" i="13"/>
  <c r="Q1035" i="13"/>
  <c r="R1035" i="13" s="1"/>
  <c r="P1035" i="13"/>
  <c r="O1035" i="13"/>
  <c r="E1035" i="13"/>
  <c r="D1035" i="13"/>
  <c r="C1035" i="13"/>
  <c r="B1035" i="13"/>
  <c r="Q1034" i="13"/>
  <c r="R1034" i="13" s="1"/>
  <c r="P1034" i="13"/>
  <c r="O1034" i="13"/>
  <c r="E1034" i="13"/>
  <c r="D1034" i="13"/>
  <c r="C1034" i="13"/>
  <c r="B1034" i="13"/>
  <c r="Q1033" i="13"/>
  <c r="R1033" i="13" s="1"/>
  <c r="P1033" i="13"/>
  <c r="O1033" i="13"/>
  <c r="E1033" i="13"/>
  <c r="D1033" i="13"/>
  <c r="C1033" i="13"/>
  <c r="B1033" i="13"/>
  <c r="Q1032" i="13"/>
  <c r="R1032" i="13" s="1"/>
  <c r="P1032" i="13"/>
  <c r="O1032" i="13"/>
  <c r="E1032" i="13"/>
  <c r="D1032" i="13"/>
  <c r="C1032" i="13"/>
  <c r="B1032" i="13"/>
  <c r="P1031" i="13"/>
  <c r="O1031" i="13"/>
  <c r="E1031" i="13"/>
  <c r="D1031" i="13"/>
  <c r="Q1031" i="13" s="1"/>
  <c r="R1031" i="13" s="1"/>
  <c r="C1031" i="13"/>
  <c r="B1031" i="13"/>
  <c r="Q1030" i="13"/>
  <c r="R1030" i="13" s="1"/>
  <c r="P1030" i="13"/>
  <c r="O1030" i="13"/>
  <c r="E1030" i="13"/>
  <c r="D1030" i="13"/>
  <c r="C1030" i="13"/>
  <c r="B1030" i="13"/>
  <c r="Q1029" i="13"/>
  <c r="R1029" i="13" s="1"/>
  <c r="P1029" i="13"/>
  <c r="O1029" i="13"/>
  <c r="E1029" i="13"/>
  <c r="D1029" i="13"/>
  <c r="C1029" i="13"/>
  <c r="B1029" i="13"/>
  <c r="P1028" i="13"/>
  <c r="O1028" i="13"/>
  <c r="E1028" i="13"/>
  <c r="D1028" i="13"/>
  <c r="Q1028" i="13" s="1"/>
  <c r="R1028" i="13" s="1"/>
  <c r="C1028" i="13"/>
  <c r="B1028" i="13"/>
  <c r="Q1027" i="13"/>
  <c r="R1027" i="13" s="1"/>
  <c r="P1027" i="13"/>
  <c r="O1027" i="13"/>
  <c r="E1027" i="13"/>
  <c r="D1027" i="13"/>
  <c r="C1027" i="13"/>
  <c r="B1027" i="13"/>
  <c r="P1026" i="13"/>
  <c r="O1026" i="13"/>
  <c r="E1026" i="13"/>
  <c r="D1026" i="13"/>
  <c r="Q1026" i="13" s="1"/>
  <c r="R1026" i="13" s="1"/>
  <c r="C1026" i="13"/>
  <c r="B1026" i="13"/>
  <c r="Q1025" i="13"/>
  <c r="R1025" i="13" s="1"/>
  <c r="P1025" i="13"/>
  <c r="O1025" i="13"/>
  <c r="E1025" i="13"/>
  <c r="D1025" i="13"/>
  <c r="C1025" i="13"/>
  <c r="B1025" i="13"/>
  <c r="Q1024" i="13"/>
  <c r="R1024" i="13" s="1"/>
  <c r="P1024" i="13"/>
  <c r="O1024" i="13"/>
  <c r="E1024" i="13"/>
  <c r="D1024" i="13"/>
  <c r="C1024" i="13"/>
  <c r="B1024" i="13"/>
  <c r="Q1023" i="13"/>
  <c r="R1023" i="13" s="1"/>
  <c r="P1023" i="13"/>
  <c r="O1023" i="13"/>
  <c r="E1023" i="13"/>
  <c r="D1023" i="13"/>
  <c r="C1023" i="13"/>
  <c r="B1023" i="13"/>
  <c r="Q1022" i="13"/>
  <c r="R1022" i="13" s="1"/>
  <c r="P1022" i="13"/>
  <c r="O1022" i="13"/>
  <c r="E1022" i="13"/>
  <c r="D1022" i="13"/>
  <c r="C1022" i="13"/>
  <c r="B1022" i="13"/>
  <c r="Q1021" i="13"/>
  <c r="R1021" i="13" s="1"/>
  <c r="P1021" i="13"/>
  <c r="O1021" i="13"/>
  <c r="E1021" i="13"/>
  <c r="D1021" i="13"/>
  <c r="C1021" i="13"/>
  <c r="B1021" i="13"/>
  <c r="Q1020" i="13"/>
  <c r="R1020" i="13" s="1"/>
  <c r="P1020" i="13"/>
  <c r="O1020" i="13"/>
  <c r="E1020" i="13"/>
  <c r="D1020" i="13"/>
  <c r="C1020" i="13"/>
  <c r="B1020" i="13"/>
  <c r="Q1019" i="13"/>
  <c r="R1019" i="13" s="1"/>
  <c r="P1019" i="13"/>
  <c r="O1019" i="13"/>
  <c r="E1019" i="13"/>
  <c r="D1019" i="13"/>
  <c r="C1019" i="13"/>
  <c r="B1019" i="13"/>
  <c r="Q1018" i="13"/>
  <c r="R1018" i="13" s="1"/>
  <c r="P1018" i="13"/>
  <c r="O1018" i="13"/>
  <c r="E1018" i="13"/>
  <c r="D1018" i="13"/>
  <c r="C1018" i="13"/>
  <c r="B1018" i="13"/>
  <c r="Q1017" i="13"/>
  <c r="R1017" i="13" s="1"/>
  <c r="P1017" i="13"/>
  <c r="O1017" i="13"/>
  <c r="E1017" i="13"/>
  <c r="D1017" i="13"/>
  <c r="C1017" i="13"/>
  <c r="B1017" i="13"/>
  <c r="Q1016" i="13"/>
  <c r="R1016" i="13" s="1"/>
  <c r="P1016" i="13"/>
  <c r="O1016" i="13"/>
  <c r="E1016" i="13"/>
  <c r="D1016" i="13"/>
  <c r="C1016" i="13"/>
  <c r="B1016" i="13"/>
  <c r="Q1015" i="13"/>
  <c r="R1015" i="13" s="1"/>
  <c r="P1015" i="13"/>
  <c r="O1015" i="13"/>
  <c r="E1015" i="13"/>
  <c r="D1015" i="13"/>
  <c r="C1015" i="13"/>
  <c r="B1015" i="13"/>
  <c r="P1014" i="13"/>
  <c r="O1014" i="13"/>
  <c r="E1014" i="13"/>
  <c r="D1014" i="13"/>
  <c r="Q1014" i="13" s="1"/>
  <c r="R1014" i="13" s="1"/>
  <c r="C1014" i="13"/>
  <c r="B1014" i="13"/>
  <c r="Q1013" i="13"/>
  <c r="R1013" i="13" s="1"/>
  <c r="P1013" i="13"/>
  <c r="O1013" i="13"/>
  <c r="E1013" i="13"/>
  <c r="D1013" i="13"/>
  <c r="C1013" i="13"/>
  <c r="B1013" i="13"/>
  <c r="Q1012" i="13"/>
  <c r="R1012" i="13" s="1"/>
  <c r="P1012" i="13"/>
  <c r="O1012" i="13"/>
  <c r="E1012" i="13"/>
  <c r="D1012" i="13"/>
  <c r="C1012" i="13"/>
  <c r="B1012" i="13"/>
  <c r="Q1011" i="13"/>
  <c r="R1011" i="13" s="1"/>
  <c r="P1011" i="13"/>
  <c r="O1011" i="13"/>
  <c r="E1011" i="13"/>
  <c r="D1011" i="13"/>
  <c r="C1011" i="13"/>
  <c r="B1011" i="13"/>
  <c r="Q1010" i="13"/>
  <c r="R1010" i="13" s="1"/>
  <c r="P1010" i="13"/>
  <c r="O1010" i="13"/>
  <c r="E1010" i="13"/>
  <c r="D1010" i="13"/>
  <c r="C1010" i="13"/>
  <c r="B1010" i="13"/>
  <c r="Q1009" i="13"/>
  <c r="R1009" i="13" s="1"/>
  <c r="P1009" i="13"/>
  <c r="O1009" i="13"/>
  <c r="E1009" i="13"/>
  <c r="D1009" i="13"/>
  <c r="C1009" i="13"/>
  <c r="B1009" i="13"/>
  <c r="Q1008" i="13"/>
  <c r="R1008" i="13" s="1"/>
  <c r="P1008" i="13"/>
  <c r="O1008" i="13"/>
  <c r="E1008" i="13"/>
  <c r="D1008" i="13"/>
  <c r="C1008" i="13"/>
  <c r="B1008" i="13"/>
  <c r="Q1007" i="13"/>
  <c r="R1007" i="13" s="1"/>
  <c r="P1007" i="13"/>
  <c r="O1007" i="13"/>
  <c r="E1007" i="13"/>
  <c r="D1007" i="13"/>
  <c r="C1007" i="13"/>
  <c r="B1007" i="13"/>
  <c r="Q1006" i="13"/>
  <c r="R1006" i="13" s="1"/>
  <c r="P1006" i="13"/>
  <c r="O1006" i="13"/>
  <c r="E1006" i="13"/>
  <c r="D1006" i="13"/>
  <c r="C1006" i="13"/>
  <c r="B1006" i="13"/>
  <c r="Q1005" i="13"/>
  <c r="R1005" i="13" s="1"/>
  <c r="P1005" i="13"/>
  <c r="O1005" i="13"/>
  <c r="E1005" i="13"/>
  <c r="D1005" i="13"/>
  <c r="C1005" i="13"/>
  <c r="B1005" i="13"/>
  <c r="Q1004" i="13"/>
  <c r="R1004" i="13" s="1"/>
  <c r="P1004" i="13"/>
  <c r="O1004" i="13"/>
  <c r="E1004" i="13"/>
  <c r="D1004" i="13"/>
  <c r="C1004" i="13"/>
  <c r="B1004" i="13"/>
  <c r="Q1003" i="13"/>
  <c r="R1003" i="13" s="1"/>
  <c r="P1003" i="13"/>
  <c r="O1003" i="13"/>
  <c r="E1003" i="13"/>
  <c r="D1003" i="13"/>
  <c r="C1003" i="13"/>
  <c r="B1003" i="13"/>
  <c r="Q1002" i="13"/>
  <c r="R1002" i="13" s="1"/>
  <c r="P1002" i="13"/>
  <c r="O1002" i="13"/>
  <c r="E1002" i="13"/>
  <c r="D1002" i="13"/>
  <c r="C1002" i="13"/>
  <c r="B1002" i="13"/>
  <c r="Q1001" i="13"/>
  <c r="R1001" i="13" s="1"/>
  <c r="P1001" i="13"/>
  <c r="O1001" i="13"/>
  <c r="E1001" i="13"/>
  <c r="D1001" i="13"/>
  <c r="C1001" i="13"/>
  <c r="B1001" i="13"/>
  <c r="Q1000" i="13"/>
  <c r="R1000" i="13" s="1"/>
  <c r="P1000" i="13"/>
  <c r="O1000" i="13"/>
  <c r="E1000" i="13"/>
  <c r="D1000" i="13"/>
  <c r="C1000" i="13"/>
  <c r="B1000" i="13"/>
  <c r="Q999" i="13"/>
  <c r="R999" i="13" s="1"/>
  <c r="P999" i="13"/>
  <c r="O999" i="13"/>
  <c r="E999" i="13"/>
  <c r="D999" i="13"/>
  <c r="C999" i="13"/>
  <c r="B999" i="13"/>
  <c r="P998" i="13"/>
  <c r="O998" i="13"/>
  <c r="E998" i="13"/>
  <c r="D998" i="13"/>
  <c r="Q998" i="13" s="1"/>
  <c r="R998" i="13" s="1"/>
  <c r="C998" i="13"/>
  <c r="B998" i="13"/>
  <c r="Q997" i="13"/>
  <c r="R997" i="13" s="1"/>
  <c r="P997" i="13"/>
  <c r="O997" i="13"/>
  <c r="E997" i="13"/>
  <c r="D997" i="13"/>
  <c r="C997" i="13"/>
  <c r="B997" i="13"/>
  <c r="Q996" i="13"/>
  <c r="R996" i="13" s="1"/>
  <c r="P996" i="13"/>
  <c r="O996" i="13"/>
  <c r="E996" i="13"/>
  <c r="D996" i="13"/>
  <c r="C996" i="13"/>
  <c r="B996" i="13"/>
  <c r="Q995" i="13"/>
  <c r="R995" i="13" s="1"/>
  <c r="P995" i="13"/>
  <c r="O995" i="13"/>
  <c r="E995" i="13"/>
  <c r="D995" i="13"/>
  <c r="C995" i="13"/>
  <c r="B995" i="13"/>
  <c r="Q994" i="13"/>
  <c r="R994" i="13" s="1"/>
  <c r="P994" i="13"/>
  <c r="O994" i="13"/>
  <c r="E994" i="13"/>
  <c r="D994" i="13"/>
  <c r="C994" i="13"/>
  <c r="B994" i="13"/>
  <c r="Q993" i="13"/>
  <c r="R993" i="13" s="1"/>
  <c r="P993" i="13"/>
  <c r="O993" i="13"/>
  <c r="E993" i="13"/>
  <c r="D993" i="13"/>
  <c r="C993" i="13"/>
  <c r="B993" i="13"/>
  <c r="Q992" i="13"/>
  <c r="R992" i="13" s="1"/>
  <c r="P992" i="13"/>
  <c r="O992" i="13"/>
  <c r="E992" i="13"/>
  <c r="D992" i="13"/>
  <c r="C992" i="13"/>
  <c r="B992" i="13"/>
  <c r="Q991" i="13"/>
  <c r="R991" i="13" s="1"/>
  <c r="P991" i="13"/>
  <c r="O991" i="13"/>
  <c r="E991" i="13"/>
  <c r="D991" i="13"/>
  <c r="C991" i="13"/>
  <c r="B991" i="13"/>
  <c r="Q990" i="13"/>
  <c r="R990" i="13" s="1"/>
  <c r="P990" i="13"/>
  <c r="O990" i="13"/>
  <c r="E990" i="13"/>
  <c r="D990" i="13"/>
  <c r="C990" i="13"/>
  <c r="B990" i="13"/>
  <c r="P989" i="13"/>
  <c r="O989" i="13"/>
  <c r="E989" i="13"/>
  <c r="D989" i="13"/>
  <c r="Q989" i="13" s="1"/>
  <c r="R989" i="13" s="1"/>
  <c r="C989" i="13"/>
  <c r="B989" i="13"/>
  <c r="Q988" i="13"/>
  <c r="R988" i="13" s="1"/>
  <c r="P988" i="13"/>
  <c r="O988" i="13"/>
  <c r="E988" i="13"/>
  <c r="D988" i="13"/>
  <c r="C988" i="13"/>
  <c r="B988" i="13"/>
  <c r="Q987" i="13"/>
  <c r="R987" i="13" s="1"/>
  <c r="P987" i="13"/>
  <c r="O987" i="13"/>
  <c r="E987" i="13"/>
  <c r="D987" i="13"/>
  <c r="C987" i="13"/>
  <c r="B987" i="13"/>
  <c r="Q986" i="13"/>
  <c r="R986" i="13" s="1"/>
  <c r="P986" i="13"/>
  <c r="O986" i="13"/>
  <c r="E986" i="13"/>
  <c r="D986" i="13"/>
  <c r="C986" i="13"/>
  <c r="B986" i="13"/>
  <c r="Q985" i="13"/>
  <c r="R985" i="13" s="1"/>
  <c r="P985" i="13"/>
  <c r="O985" i="13"/>
  <c r="E985" i="13"/>
  <c r="D985" i="13"/>
  <c r="C985" i="13"/>
  <c r="B985" i="13"/>
  <c r="Q984" i="13"/>
  <c r="R984" i="13" s="1"/>
  <c r="P984" i="13"/>
  <c r="O984" i="13"/>
  <c r="E984" i="13"/>
  <c r="D984" i="13"/>
  <c r="C984" i="13"/>
  <c r="B984" i="13"/>
  <c r="Q983" i="13"/>
  <c r="R983" i="13" s="1"/>
  <c r="P983" i="13"/>
  <c r="O983" i="13"/>
  <c r="E983" i="13"/>
  <c r="D983" i="13"/>
  <c r="C983" i="13"/>
  <c r="B983" i="13"/>
  <c r="P982" i="13"/>
  <c r="O982" i="13"/>
  <c r="E982" i="13"/>
  <c r="D982" i="13"/>
  <c r="Q982" i="13" s="1"/>
  <c r="R982" i="13" s="1"/>
  <c r="C982" i="13"/>
  <c r="B982" i="13"/>
  <c r="Q981" i="13"/>
  <c r="R981" i="13" s="1"/>
  <c r="P981" i="13"/>
  <c r="O981" i="13"/>
  <c r="E981" i="13"/>
  <c r="D981" i="13"/>
  <c r="C981" i="13"/>
  <c r="B981" i="13"/>
  <c r="Q980" i="13"/>
  <c r="R980" i="13" s="1"/>
  <c r="P980" i="13"/>
  <c r="O980" i="13"/>
  <c r="E980" i="13"/>
  <c r="D980" i="13"/>
  <c r="C980" i="13"/>
  <c r="B980" i="13"/>
  <c r="Q979" i="13"/>
  <c r="R979" i="13" s="1"/>
  <c r="P979" i="13"/>
  <c r="O979" i="13"/>
  <c r="E979" i="13"/>
  <c r="D979" i="13"/>
  <c r="C979" i="13"/>
  <c r="B979" i="13"/>
  <c r="P978" i="13"/>
  <c r="O978" i="13"/>
  <c r="E978" i="13"/>
  <c r="D978" i="13"/>
  <c r="Q978" i="13" s="1"/>
  <c r="R978" i="13" s="1"/>
  <c r="C978" i="13"/>
  <c r="B978" i="13"/>
  <c r="Q977" i="13"/>
  <c r="R977" i="13" s="1"/>
  <c r="P977" i="13"/>
  <c r="O977" i="13"/>
  <c r="E977" i="13"/>
  <c r="D977" i="13"/>
  <c r="C977" i="13"/>
  <c r="B977" i="13"/>
  <c r="Q976" i="13"/>
  <c r="R976" i="13" s="1"/>
  <c r="P976" i="13"/>
  <c r="O976" i="13"/>
  <c r="E976" i="13"/>
  <c r="D976" i="13"/>
  <c r="C976" i="13"/>
  <c r="B976" i="13"/>
  <c r="Q975" i="13"/>
  <c r="R975" i="13" s="1"/>
  <c r="P975" i="13"/>
  <c r="O975" i="13"/>
  <c r="E975" i="13"/>
  <c r="D975" i="13"/>
  <c r="C975" i="13"/>
  <c r="B975" i="13"/>
  <c r="Q974" i="13"/>
  <c r="R974" i="13" s="1"/>
  <c r="P974" i="13"/>
  <c r="O974" i="13"/>
  <c r="E974" i="13"/>
  <c r="D974" i="13"/>
  <c r="C974" i="13"/>
  <c r="B974" i="13"/>
  <c r="Q973" i="13"/>
  <c r="R973" i="13" s="1"/>
  <c r="P973" i="13"/>
  <c r="O973" i="13"/>
  <c r="E973" i="13"/>
  <c r="D973" i="13"/>
  <c r="C973" i="13"/>
  <c r="B973" i="13"/>
  <c r="Q972" i="13"/>
  <c r="R972" i="13" s="1"/>
  <c r="P972" i="13"/>
  <c r="O972" i="13"/>
  <c r="E972" i="13"/>
  <c r="D972" i="13"/>
  <c r="C972" i="13"/>
  <c r="B972" i="13"/>
  <c r="Q971" i="13"/>
  <c r="R971" i="13" s="1"/>
  <c r="P971" i="13"/>
  <c r="O971" i="13"/>
  <c r="E971" i="13"/>
  <c r="D971" i="13"/>
  <c r="C971" i="13"/>
  <c r="B971" i="13"/>
  <c r="Q970" i="13"/>
  <c r="R970" i="13" s="1"/>
  <c r="P970" i="13"/>
  <c r="O970" i="13"/>
  <c r="E970" i="13"/>
  <c r="D970" i="13"/>
  <c r="C970" i="13"/>
  <c r="B970" i="13"/>
  <c r="Q969" i="13"/>
  <c r="R969" i="13" s="1"/>
  <c r="P969" i="13"/>
  <c r="O969" i="13"/>
  <c r="E969" i="13"/>
  <c r="D969" i="13"/>
  <c r="C969" i="13"/>
  <c r="B969" i="13"/>
  <c r="Q968" i="13"/>
  <c r="R968" i="13" s="1"/>
  <c r="P968" i="13"/>
  <c r="O968" i="13"/>
  <c r="E968" i="13"/>
  <c r="D968" i="13"/>
  <c r="C968" i="13"/>
  <c r="B968" i="13"/>
  <c r="Q967" i="13"/>
  <c r="R967" i="13" s="1"/>
  <c r="P967" i="13"/>
  <c r="O967" i="13"/>
  <c r="E967" i="13"/>
  <c r="D967" i="13"/>
  <c r="C967" i="13"/>
  <c r="B967" i="13"/>
  <c r="Q966" i="13"/>
  <c r="R966" i="13" s="1"/>
  <c r="P966" i="13"/>
  <c r="O966" i="13"/>
  <c r="E966" i="13"/>
  <c r="D966" i="13"/>
  <c r="C966" i="13"/>
  <c r="B966" i="13"/>
  <c r="Q965" i="13"/>
  <c r="R965" i="13" s="1"/>
  <c r="P965" i="13"/>
  <c r="O965" i="13"/>
  <c r="E965" i="13"/>
  <c r="D965" i="13"/>
  <c r="C965" i="13"/>
  <c r="B965" i="13"/>
  <c r="Q964" i="13"/>
  <c r="R964" i="13" s="1"/>
  <c r="P964" i="13"/>
  <c r="O964" i="13"/>
  <c r="E964" i="13"/>
  <c r="D964" i="13"/>
  <c r="C964" i="13"/>
  <c r="B964" i="13"/>
  <c r="Q963" i="13"/>
  <c r="R963" i="13" s="1"/>
  <c r="P963" i="13"/>
  <c r="O963" i="13"/>
  <c r="E963" i="13"/>
  <c r="D963" i="13"/>
  <c r="C963" i="13"/>
  <c r="B963" i="13"/>
  <c r="Q962" i="13"/>
  <c r="R962" i="13" s="1"/>
  <c r="P962" i="13"/>
  <c r="O962" i="13"/>
  <c r="E962" i="13"/>
  <c r="D962" i="13"/>
  <c r="C962" i="13"/>
  <c r="B962" i="13"/>
  <c r="Q961" i="13"/>
  <c r="R961" i="13" s="1"/>
  <c r="P961" i="13"/>
  <c r="O961" i="13"/>
  <c r="E961" i="13"/>
  <c r="D961" i="13"/>
  <c r="C961" i="13"/>
  <c r="B961" i="13"/>
  <c r="Q960" i="13"/>
  <c r="R960" i="13" s="1"/>
  <c r="P960" i="13"/>
  <c r="O960" i="13"/>
  <c r="E960" i="13"/>
  <c r="D960" i="13"/>
  <c r="C960" i="13"/>
  <c r="B960" i="13"/>
  <c r="Q959" i="13"/>
  <c r="R959" i="13" s="1"/>
  <c r="P959" i="13"/>
  <c r="O959" i="13"/>
  <c r="E959" i="13"/>
  <c r="D959" i="13"/>
  <c r="C959" i="13"/>
  <c r="B959" i="13"/>
  <c r="Q958" i="13"/>
  <c r="R958" i="13" s="1"/>
  <c r="P958" i="13"/>
  <c r="O958" i="13"/>
  <c r="E958" i="13"/>
  <c r="D958" i="13"/>
  <c r="C958" i="13"/>
  <c r="B958" i="13"/>
  <c r="Q957" i="13"/>
  <c r="R957" i="13" s="1"/>
  <c r="P957" i="13"/>
  <c r="O957" i="13"/>
  <c r="E957" i="13"/>
  <c r="D957" i="13"/>
  <c r="C957" i="13"/>
  <c r="B957" i="13"/>
  <c r="Q956" i="13"/>
  <c r="R956" i="13" s="1"/>
  <c r="P956" i="13"/>
  <c r="O956" i="13"/>
  <c r="E956" i="13"/>
  <c r="D956" i="13"/>
  <c r="C956" i="13"/>
  <c r="B956" i="13"/>
  <c r="Q955" i="13"/>
  <c r="R955" i="13" s="1"/>
  <c r="P955" i="13"/>
  <c r="O955" i="13"/>
  <c r="E955" i="13"/>
  <c r="D955" i="13"/>
  <c r="C955" i="13"/>
  <c r="B955" i="13"/>
  <c r="Q954" i="13"/>
  <c r="R954" i="13" s="1"/>
  <c r="P954" i="13"/>
  <c r="O954" i="13"/>
  <c r="E954" i="13"/>
  <c r="D954" i="13"/>
  <c r="C954" i="13"/>
  <c r="B954" i="13"/>
  <c r="Q953" i="13"/>
  <c r="R953" i="13" s="1"/>
  <c r="P953" i="13"/>
  <c r="O953" i="13"/>
  <c r="E953" i="13"/>
  <c r="D953" i="13"/>
  <c r="C953" i="13"/>
  <c r="B953" i="13"/>
  <c r="Q952" i="13"/>
  <c r="R952" i="13" s="1"/>
  <c r="P952" i="13"/>
  <c r="O952" i="13"/>
  <c r="E952" i="13"/>
  <c r="D952" i="13"/>
  <c r="C952" i="13"/>
  <c r="B952" i="13"/>
  <c r="Q951" i="13"/>
  <c r="R951" i="13" s="1"/>
  <c r="P951" i="13"/>
  <c r="O951" i="13"/>
  <c r="E951" i="13"/>
  <c r="D951" i="13"/>
  <c r="C951" i="13"/>
  <c r="B951" i="13"/>
  <c r="Q950" i="13"/>
  <c r="R950" i="13" s="1"/>
  <c r="P950" i="13"/>
  <c r="O950" i="13"/>
  <c r="E950" i="13"/>
  <c r="D950" i="13"/>
  <c r="C950" i="13"/>
  <c r="B950" i="13"/>
  <c r="P949" i="13"/>
  <c r="O949" i="13"/>
  <c r="E949" i="13"/>
  <c r="D949" i="13"/>
  <c r="Q949" i="13" s="1"/>
  <c r="R949" i="13" s="1"/>
  <c r="C949" i="13"/>
  <c r="B949" i="13"/>
  <c r="Q948" i="13"/>
  <c r="R948" i="13" s="1"/>
  <c r="P948" i="13"/>
  <c r="O948" i="13"/>
  <c r="E948" i="13"/>
  <c r="D948" i="13"/>
  <c r="C948" i="13"/>
  <c r="B948" i="13"/>
  <c r="Q947" i="13"/>
  <c r="R947" i="13" s="1"/>
  <c r="P947" i="13"/>
  <c r="O947" i="13"/>
  <c r="E947" i="13"/>
  <c r="D947" i="13"/>
  <c r="C947" i="13"/>
  <c r="B947" i="13"/>
  <c r="Q946" i="13"/>
  <c r="R946" i="13" s="1"/>
  <c r="P946" i="13"/>
  <c r="O946" i="13"/>
  <c r="E946" i="13"/>
  <c r="D946" i="13"/>
  <c r="C946" i="13"/>
  <c r="B946" i="13"/>
  <c r="Q945" i="13"/>
  <c r="R945" i="13" s="1"/>
  <c r="P945" i="13"/>
  <c r="O945" i="13"/>
  <c r="E945" i="13"/>
  <c r="D945" i="13"/>
  <c r="C945" i="13"/>
  <c r="B945" i="13"/>
  <c r="Q944" i="13"/>
  <c r="R944" i="13" s="1"/>
  <c r="P944" i="13"/>
  <c r="O944" i="13"/>
  <c r="E944" i="13"/>
  <c r="D944" i="13"/>
  <c r="C944" i="13"/>
  <c r="B944" i="13"/>
  <c r="Q943" i="13"/>
  <c r="R943" i="13" s="1"/>
  <c r="P943" i="13"/>
  <c r="O943" i="13"/>
  <c r="E943" i="13"/>
  <c r="D943" i="13"/>
  <c r="C943" i="13"/>
  <c r="B943" i="13"/>
  <c r="Q942" i="13"/>
  <c r="R942" i="13" s="1"/>
  <c r="P942" i="13"/>
  <c r="O942" i="13"/>
  <c r="E942" i="13"/>
  <c r="D942" i="13"/>
  <c r="C942" i="13"/>
  <c r="B942" i="13"/>
  <c r="Q941" i="13"/>
  <c r="R941" i="13" s="1"/>
  <c r="P941" i="13"/>
  <c r="O941" i="13"/>
  <c r="E941" i="13"/>
  <c r="D941" i="13"/>
  <c r="C941" i="13"/>
  <c r="B941" i="13"/>
  <c r="Q940" i="13"/>
  <c r="R940" i="13" s="1"/>
  <c r="P940" i="13"/>
  <c r="O940" i="13"/>
  <c r="E940" i="13"/>
  <c r="D940" i="13"/>
  <c r="C940" i="13"/>
  <c r="B940" i="13"/>
  <c r="Q939" i="13"/>
  <c r="R939" i="13" s="1"/>
  <c r="P939" i="13"/>
  <c r="O939" i="13"/>
  <c r="E939" i="13"/>
  <c r="D939" i="13"/>
  <c r="C939" i="13"/>
  <c r="B939" i="13"/>
  <c r="Q938" i="13"/>
  <c r="R938" i="13" s="1"/>
  <c r="P938" i="13"/>
  <c r="O938" i="13"/>
  <c r="E938" i="13"/>
  <c r="D938" i="13"/>
  <c r="C938" i="13"/>
  <c r="B938" i="13"/>
  <c r="Q937" i="13"/>
  <c r="R937" i="13" s="1"/>
  <c r="P937" i="13"/>
  <c r="O937" i="13"/>
  <c r="E937" i="13"/>
  <c r="D937" i="13"/>
  <c r="C937" i="13"/>
  <c r="B937" i="13"/>
  <c r="P936" i="13"/>
  <c r="O936" i="13"/>
  <c r="E936" i="13"/>
  <c r="D936" i="13"/>
  <c r="Q936" i="13" s="1"/>
  <c r="R936" i="13" s="1"/>
  <c r="C936" i="13"/>
  <c r="B936" i="13"/>
  <c r="Q935" i="13"/>
  <c r="R935" i="13" s="1"/>
  <c r="P935" i="13"/>
  <c r="O935" i="13"/>
  <c r="E935" i="13"/>
  <c r="D935" i="13"/>
  <c r="C935" i="13"/>
  <c r="B935" i="13"/>
  <c r="Q934" i="13"/>
  <c r="R934" i="13" s="1"/>
  <c r="P934" i="13"/>
  <c r="O934" i="13"/>
  <c r="E934" i="13"/>
  <c r="D934" i="13"/>
  <c r="C934" i="13"/>
  <c r="B934" i="13"/>
  <c r="Q933" i="13"/>
  <c r="R933" i="13" s="1"/>
  <c r="P933" i="13"/>
  <c r="O933" i="13"/>
  <c r="E933" i="13"/>
  <c r="D933" i="13"/>
  <c r="C933" i="13"/>
  <c r="B933" i="13"/>
  <c r="Q932" i="13"/>
  <c r="R932" i="13" s="1"/>
  <c r="P932" i="13"/>
  <c r="O932" i="13"/>
  <c r="E932" i="13"/>
  <c r="D932" i="13"/>
  <c r="C932" i="13"/>
  <c r="B932" i="13"/>
  <c r="Q931" i="13"/>
  <c r="R931" i="13" s="1"/>
  <c r="P931" i="13"/>
  <c r="O931" i="13"/>
  <c r="E931" i="13"/>
  <c r="D931" i="13"/>
  <c r="C931" i="13"/>
  <c r="B931" i="13"/>
  <c r="Q930" i="13"/>
  <c r="R930" i="13" s="1"/>
  <c r="P930" i="13"/>
  <c r="O930" i="13"/>
  <c r="E930" i="13"/>
  <c r="D930" i="13"/>
  <c r="C930" i="13"/>
  <c r="B930" i="13"/>
  <c r="Q929" i="13"/>
  <c r="R929" i="13" s="1"/>
  <c r="P929" i="13"/>
  <c r="O929" i="13"/>
  <c r="E929" i="13"/>
  <c r="D929" i="13"/>
  <c r="C929" i="13"/>
  <c r="B929" i="13"/>
  <c r="Q928" i="13"/>
  <c r="R928" i="13" s="1"/>
  <c r="P928" i="13"/>
  <c r="O928" i="13"/>
  <c r="E928" i="13"/>
  <c r="D928" i="13"/>
  <c r="C928" i="13"/>
  <c r="B928" i="13"/>
  <c r="Q927" i="13"/>
  <c r="R927" i="13" s="1"/>
  <c r="P927" i="13"/>
  <c r="O927" i="13"/>
  <c r="E927" i="13"/>
  <c r="D927" i="13"/>
  <c r="C927" i="13"/>
  <c r="B927" i="13"/>
  <c r="Q926" i="13"/>
  <c r="R926" i="13" s="1"/>
  <c r="P926" i="13"/>
  <c r="O926" i="13"/>
  <c r="E926" i="13"/>
  <c r="D926" i="13"/>
  <c r="C926" i="13"/>
  <c r="B926" i="13"/>
  <c r="Q925" i="13"/>
  <c r="R925" i="13" s="1"/>
  <c r="P925" i="13"/>
  <c r="O925" i="13"/>
  <c r="E925" i="13"/>
  <c r="D925" i="13"/>
  <c r="C925" i="13"/>
  <c r="B925" i="13"/>
  <c r="Q924" i="13"/>
  <c r="R924" i="13" s="1"/>
  <c r="P924" i="13"/>
  <c r="O924" i="13"/>
  <c r="E924" i="13"/>
  <c r="D924" i="13"/>
  <c r="C924" i="13"/>
  <c r="B924" i="13"/>
  <c r="Q923" i="13"/>
  <c r="R923" i="13" s="1"/>
  <c r="P923" i="13"/>
  <c r="O923" i="13"/>
  <c r="E923" i="13"/>
  <c r="D923" i="13"/>
  <c r="C923" i="13"/>
  <c r="B923" i="13"/>
  <c r="Q922" i="13"/>
  <c r="R922" i="13" s="1"/>
  <c r="P922" i="13"/>
  <c r="O922" i="13"/>
  <c r="E922" i="13"/>
  <c r="D922" i="13"/>
  <c r="C922" i="13"/>
  <c r="B922" i="13"/>
  <c r="Q921" i="13"/>
  <c r="R921" i="13" s="1"/>
  <c r="P921" i="13"/>
  <c r="O921" i="13"/>
  <c r="E921" i="13"/>
  <c r="D921" i="13"/>
  <c r="C921" i="13"/>
  <c r="B921" i="13"/>
  <c r="Q920" i="13"/>
  <c r="R920" i="13" s="1"/>
  <c r="P920" i="13"/>
  <c r="O920" i="13"/>
  <c r="E920" i="13"/>
  <c r="D920" i="13"/>
  <c r="C920" i="13"/>
  <c r="B920" i="13"/>
  <c r="Q919" i="13"/>
  <c r="R919" i="13" s="1"/>
  <c r="P919" i="13"/>
  <c r="O919" i="13"/>
  <c r="E919" i="13"/>
  <c r="D919" i="13"/>
  <c r="C919" i="13"/>
  <c r="B919" i="13"/>
  <c r="Q918" i="13"/>
  <c r="R918" i="13" s="1"/>
  <c r="P918" i="13"/>
  <c r="O918" i="13"/>
  <c r="E918" i="13"/>
  <c r="D918" i="13"/>
  <c r="C918" i="13"/>
  <c r="B918" i="13"/>
  <c r="P917" i="13"/>
  <c r="O917" i="13"/>
  <c r="E917" i="13"/>
  <c r="D917" i="13"/>
  <c r="Q917" i="13" s="1"/>
  <c r="R917" i="13" s="1"/>
  <c r="C917" i="13"/>
  <c r="B917" i="13"/>
  <c r="P916" i="13"/>
  <c r="O916" i="13"/>
  <c r="E916" i="13"/>
  <c r="D916" i="13"/>
  <c r="Q916" i="13" s="1"/>
  <c r="R916" i="13" s="1"/>
  <c r="C916" i="13"/>
  <c r="B916" i="13"/>
  <c r="Q915" i="13"/>
  <c r="R915" i="13" s="1"/>
  <c r="P915" i="13"/>
  <c r="O915" i="13"/>
  <c r="E915" i="13"/>
  <c r="D915" i="13"/>
  <c r="C915" i="13"/>
  <c r="B915" i="13"/>
  <c r="Q914" i="13"/>
  <c r="R914" i="13" s="1"/>
  <c r="P914" i="13"/>
  <c r="O914" i="13"/>
  <c r="E914" i="13"/>
  <c r="D914" i="13"/>
  <c r="C914" i="13"/>
  <c r="B914" i="13"/>
  <c r="P913" i="13"/>
  <c r="O913" i="13"/>
  <c r="E913" i="13"/>
  <c r="D913" i="13"/>
  <c r="Q913" i="13" s="1"/>
  <c r="R913" i="13" s="1"/>
  <c r="C913" i="13"/>
  <c r="B913" i="13"/>
  <c r="Q912" i="13"/>
  <c r="R912" i="13" s="1"/>
  <c r="P912" i="13"/>
  <c r="O912" i="13"/>
  <c r="E912" i="13"/>
  <c r="D912" i="13"/>
  <c r="C912" i="13"/>
  <c r="B912" i="13"/>
  <c r="Q911" i="13"/>
  <c r="R911" i="13" s="1"/>
  <c r="P911" i="13"/>
  <c r="O911" i="13"/>
  <c r="E911" i="13"/>
  <c r="D911" i="13"/>
  <c r="C911" i="13"/>
  <c r="B911" i="13"/>
  <c r="Q910" i="13"/>
  <c r="R910" i="13" s="1"/>
  <c r="P910" i="13"/>
  <c r="O910" i="13"/>
  <c r="E910" i="13"/>
  <c r="D910" i="13"/>
  <c r="C910" i="13"/>
  <c r="B910" i="13"/>
  <c r="Q909" i="13"/>
  <c r="R909" i="13" s="1"/>
  <c r="P909" i="13"/>
  <c r="O909" i="13"/>
  <c r="E909" i="13"/>
  <c r="D909" i="13"/>
  <c r="C909" i="13"/>
  <c r="B909" i="13"/>
  <c r="Q908" i="13"/>
  <c r="R908" i="13" s="1"/>
  <c r="P908" i="13"/>
  <c r="O908" i="13"/>
  <c r="E908" i="13"/>
  <c r="D908" i="13"/>
  <c r="C908" i="13"/>
  <c r="B908" i="13"/>
  <c r="Q907" i="13"/>
  <c r="R907" i="13" s="1"/>
  <c r="P907" i="13"/>
  <c r="O907" i="13"/>
  <c r="E907" i="13"/>
  <c r="D907" i="13"/>
  <c r="C907" i="13"/>
  <c r="B907" i="13"/>
  <c r="Q906" i="13"/>
  <c r="R906" i="13" s="1"/>
  <c r="P906" i="13"/>
  <c r="O906" i="13"/>
  <c r="E906" i="13"/>
  <c r="D906" i="13"/>
  <c r="C906" i="13"/>
  <c r="B906" i="13"/>
  <c r="Q905" i="13"/>
  <c r="R905" i="13" s="1"/>
  <c r="P905" i="13"/>
  <c r="O905" i="13"/>
  <c r="E905" i="13"/>
  <c r="D905" i="13"/>
  <c r="C905" i="13"/>
  <c r="B905" i="13"/>
  <c r="Q904" i="13"/>
  <c r="R904" i="13" s="1"/>
  <c r="P904" i="13"/>
  <c r="O904" i="13"/>
  <c r="E904" i="13"/>
  <c r="D904" i="13"/>
  <c r="C904" i="13"/>
  <c r="B904" i="13"/>
  <c r="Q903" i="13"/>
  <c r="R903" i="13" s="1"/>
  <c r="P903" i="13"/>
  <c r="O903" i="13"/>
  <c r="E903" i="13"/>
  <c r="D903" i="13"/>
  <c r="C903" i="13"/>
  <c r="B903" i="13"/>
  <c r="Q902" i="13"/>
  <c r="R902" i="13" s="1"/>
  <c r="P902" i="13"/>
  <c r="O902" i="13"/>
  <c r="E902" i="13"/>
  <c r="D902" i="13"/>
  <c r="C902" i="13"/>
  <c r="B902" i="13"/>
  <c r="Q901" i="13"/>
  <c r="R901" i="13" s="1"/>
  <c r="P901" i="13"/>
  <c r="O901" i="13"/>
  <c r="E901" i="13"/>
  <c r="D901" i="13"/>
  <c r="C901" i="13"/>
  <c r="B901" i="13"/>
  <c r="Q900" i="13"/>
  <c r="R900" i="13" s="1"/>
  <c r="P900" i="13"/>
  <c r="O900" i="13"/>
  <c r="E900" i="13"/>
  <c r="D900" i="13"/>
  <c r="C900" i="13"/>
  <c r="B900" i="13"/>
  <c r="Q899" i="13"/>
  <c r="R899" i="13" s="1"/>
  <c r="P899" i="13"/>
  <c r="O899" i="13"/>
  <c r="E899" i="13"/>
  <c r="D899" i="13"/>
  <c r="C899" i="13"/>
  <c r="B899" i="13"/>
  <c r="Q898" i="13"/>
  <c r="R898" i="13" s="1"/>
  <c r="P898" i="13"/>
  <c r="O898" i="13"/>
  <c r="E898" i="13"/>
  <c r="D898" i="13"/>
  <c r="C898" i="13"/>
  <c r="B898" i="13"/>
  <c r="Q897" i="13"/>
  <c r="R897" i="13" s="1"/>
  <c r="P897" i="13"/>
  <c r="O897" i="13"/>
  <c r="E897" i="13"/>
  <c r="D897" i="13"/>
  <c r="C897" i="13"/>
  <c r="B897" i="13"/>
  <c r="P896" i="13"/>
  <c r="O896" i="13"/>
  <c r="E896" i="13"/>
  <c r="D896" i="13"/>
  <c r="Q896" i="13" s="1"/>
  <c r="R896" i="13" s="1"/>
  <c r="C896" i="13"/>
  <c r="B896" i="13"/>
  <c r="Q895" i="13"/>
  <c r="R895" i="13" s="1"/>
  <c r="P895" i="13"/>
  <c r="O895" i="13"/>
  <c r="E895" i="13"/>
  <c r="D895" i="13"/>
  <c r="C895" i="13"/>
  <c r="B895" i="13"/>
  <c r="Q894" i="13"/>
  <c r="R894" i="13" s="1"/>
  <c r="P894" i="13"/>
  <c r="O894" i="13"/>
  <c r="E894" i="13"/>
  <c r="D894" i="13"/>
  <c r="C894" i="13"/>
  <c r="B894" i="13"/>
  <c r="Q893" i="13"/>
  <c r="R893" i="13" s="1"/>
  <c r="P893" i="13"/>
  <c r="O893" i="13"/>
  <c r="E893" i="13"/>
  <c r="D893" i="13"/>
  <c r="C893" i="13"/>
  <c r="B893" i="13"/>
  <c r="Q892" i="13"/>
  <c r="R892" i="13" s="1"/>
  <c r="P892" i="13"/>
  <c r="O892" i="13"/>
  <c r="E892" i="13"/>
  <c r="D892" i="13"/>
  <c r="C892" i="13"/>
  <c r="B892" i="13"/>
  <c r="Q891" i="13"/>
  <c r="R891" i="13" s="1"/>
  <c r="P891" i="13"/>
  <c r="O891" i="13"/>
  <c r="E891" i="13"/>
  <c r="D891" i="13"/>
  <c r="C891" i="13"/>
  <c r="B891" i="13"/>
  <c r="Q890" i="13"/>
  <c r="R890" i="13" s="1"/>
  <c r="P890" i="13"/>
  <c r="O890" i="13"/>
  <c r="E890" i="13"/>
  <c r="D890" i="13"/>
  <c r="C890" i="13"/>
  <c r="B890" i="13"/>
  <c r="Q889" i="13"/>
  <c r="R889" i="13" s="1"/>
  <c r="P889" i="13"/>
  <c r="O889" i="13"/>
  <c r="E889" i="13"/>
  <c r="D889" i="13"/>
  <c r="C889" i="13"/>
  <c r="B889" i="13"/>
  <c r="Q888" i="13"/>
  <c r="R888" i="13" s="1"/>
  <c r="P888" i="13"/>
  <c r="O888" i="13"/>
  <c r="E888" i="13"/>
  <c r="D888" i="13"/>
  <c r="C888" i="13"/>
  <c r="B888" i="13"/>
  <c r="Q887" i="13"/>
  <c r="R887" i="13" s="1"/>
  <c r="P887" i="13"/>
  <c r="O887" i="13"/>
  <c r="E887" i="13"/>
  <c r="D887" i="13"/>
  <c r="C887" i="13"/>
  <c r="B887" i="13"/>
  <c r="Q886" i="13"/>
  <c r="R886" i="13" s="1"/>
  <c r="P886" i="13"/>
  <c r="O886" i="13"/>
  <c r="E886" i="13"/>
  <c r="D886" i="13"/>
  <c r="C886" i="13"/>
  <c r="B886" i="13"/>
  <c r="P885" i="13"/>
  <c r="Q885" i="13" s="1"/>
  <c r="R885" i="13" s="1"/>
  <c r="O885" i="13"/>
  <c r="E885" i="13"/>
  <c r="D885" i="13"/>
  <c r="C885" i="13"/>
  <c r="B885" i="13"/>
  <c r="P884" i="13"/>
  <c r="Q884" i="13" s="1"/>
  <c r="R884" i="13" s="1"/>
  <c r="O884" i="13"/>
  <c r="E884" i="13"/>
  <c r="D884" i="13"/>
  <c r="C884" i="13"/>
  <c r="B884" i="13"/>
  <c r="Q883" i="13"/>
  <c r="R883" i="13" s="1"/>
  <c r="P883" i="13"/>
  <c r="O883" i="13"/>
  <c r="E883" i="13"/>
  <c r="D883" i="13"/>
  <c r="C883" i="13"/>
  <c r="B883" i="13"/>
  <c r="P882" i="13"/>
  <c r="Q882" i="13" s="1"/>
  <c r="R882" i="13" s="1"/>
  <c r="O882" i="13"/>
  <c r="E882" i="13"/>
  <c r="D882" i="13"/>
  <c r="C882" i="13"/>
  <c r="B882" i="13"/>
  <c r="O881" i="13"/>
  <c r="P881" i="13" s="1"/>
  <c r="Q881" i="13" s="1"/>
  <c r="R881" i="13" s="1"/>
  <c r="E881" i="13"/>
  <c r="D881" i="13"/>
  <c r="C881" i="13"/>
  <c r="B881" i="13"/>
  <c r="O880" i="13"/>
  <c r="P880" i="13" s="1"/>
  <c r="Q880" i="13" s="1"/>
  <c r="R880" i="13" s="1"/>
  <c r="E880" i="13"/>
  <c r="D880" i="13"/>
  <c r="C880" i="13"/>
  <c r="B880" i="13"/>
  <c r="O879" i="13"/>
  <c r="P879" i="13" s="1"/>
  <c r="Q879" i="13" s="1"/>
  <c r="R879" i="13" s="1"/>
  <c r="E879" i="13"/>
  <c r="D879" i="13"/>
  <c r="C879" i="13"/>
  <c r="B879" i="13"/>
  <c r="P878" i="13"/>
  <c r="Q878" i="13" s="1"/>
  <c r="R878" i="13" s="1"/>
  <c r="O878" i="13"/>
  <c r="E878" i="13"/>
  <c r="D878" i="13"/>
  <c r="C878" i="13"/>
  <c r="B878" i="13"/>
  <c r="O877" i="13"/>
  <c r="P877" i="13" s="1"/>
  <c r="Q877" i="13" s="1"/>
  <c r="R877" i="13" s="1"/>
  <c r="E877" i="13"/>
  <c r="D877" i="13"/>
  <c r="C877" i="13"/>
  <c r="B877" i="13"/>
  <c r="O876" i="13"/>
  <c r="P876" i="13" s="1"/>
  <c r="Q876" i="13" s="1"/>
  <c r="R876" i="13" s="1"/>
  <c r="E876" i="13"/>
  <c r="D876" i="13"/>
  <c r="C876" i="13"/>
  <c r="B876" i="13"/>
  <c r="O875" i="13"/>
  <c r="P875" i="13" s="1"/>
  <c r="Q875" i="13" s="1"/>
  <c r="R875" i="13" s="1"/>
  <c r="E875" i="13"/>
  <c r="D875" i="13"/>
  <c r="C875" i="13"/>
  <c r="B875" i="13"/>
  <c r="P874" i="13"/>
  <c r="Q874" i="13" s="1"/>
  <c r="R874" i="13" s="1"/>
  <c r="O874" i="13"/>
  <c r="E874" i="13"/>
  <c r="D874" i="13"/>
  <c r="C874" i="13"/>
  <c r="B874" i="13"/>
  <c r="O873" i="13"/>
  <c r="P873" i="13" s="1"/>
  <c r="Q873" i="13" s="1"/>
  <c r="R873" i="13" s="1"/>
  <c r="E873" i="13"/>
  <c r="D873" i="13"/>
  <c r="C873" i="13"/>
  <c r="B873" i="13"/>
  <c r="O872" i="13"/>
  <c r="P872" i="13" s="1"/>
  <c r="Q872" i="13" s="1"/>
  <c r="R872" i="13" s="1"/>
  <c r="E872" i="13"/>
  <c r="D872" i="13"/>
  <c r="C872" i="13"/>
  <c r="B872" i="13"/>
  <c r="O871" i="13"/>
  <c r="P871" i="13" s="1"/>
  <c r="Q871" i="13" s="1"/>
  <c r="R871" i="13" s="1"/>
  <c r="E871" i="13"/>
  <c r="D871" i="13"/>
  <c r="C871" i="13"/>
  <c r="B871" i="13"/>
  <c r="P870" i="13"/>
  <c r="Q870" i="13" s="1"/>
  <c r="R870" i="13" s="1"/>
  <c r="O870" i="13"/>
  <c r="E870" i="13"/>
  <c r="D870" i="13"/>
  <c r="C870" i="13"/>
  <c r="B870" i="13"/>
  <c r="O869" i="13"/>
  <c r="P869" i="13" s="1"/>
  <c r="Q869" i="13" s="1"/>
  <c r="R869" i="13" s="1"/>
  <c r="E869" i="13"/>
  <c r="D869" i="13"/>
  <c r="C869" i="13"/>
  <c r="B869" i="13"/>
  <c r="O868" i="13"/>
  <c r="P868" i="13" s="1"/>
  <c r="Q868" i="13" s="1"/>
  <c r="R868" i="13" s="1"/>
  <c r="E868" i="13"/>
  <c r="D868" i="13"/>
  <c r="C868" i="13"/>
  <c r="B868" i="13"/>
  <c r="O867" i="13"/>
  <c r="P867" i="13" s="1"/>
  <c r="Q867" i="13" s="1"/>
  <c r="R867" i="13" s="1"/>
  <c r="E867" i="13"/>
  <c r="D867" i="13"/>
  <c r="C867" i="13"/>
  <c r="B867" i="13"/>
  <c r="O866" i="13"/>
  <c r="P866" i="13" s="1"/>
  <c r="Q866" i="13" s="1"/>
  <c r="R866" i="13" s="1"/>
  <c r="E866" i="13"/>
  <c r="D866" i="13"/>
  <c r="C866" i="13"/>
  <c r="B866" i="13"/>
  <c r="O865" i="13"/>
  <c r="P865" i="13" s="1"/>
  <c r="Q865" i="13" s="1"/>
  <c r="R865" i="13" s="1"/>
  <c r="E865" i="13"/>
  <c r="D865" i="13"/>
  <c r="C865" i="13"/>
  <c r="B865" i="13"/>
  <c r="O864" i="13"/>
  <c r="P864" i="13" s="1"/>
  <c r="Q864" i="13" s="1"/>
  <c r="R864" i="13" s="1"/>
  <c r="E864" i="13"/>
  <c r="D864" i="13"/>
  <c r="C864" i="13"/>
  <c r="B864" i="13"/>
  <c r="O863" i="13"/>
  <c r="P863" i="13" s="1"/>
  <c r="Q863" i="13" s="1"/>
  <c r="R863" i="13" s="1"/>
  <c r="E863" i="13"/>
  <c r="D863" i="13"/>
  <c r="C863" i="13"/>
  <c r="B863" i="13"/>
  <c r="O862" i="13"/>
  <c r="P862" i="13" s="1"/>
  <c r="Q862" i="13" s="1"/>
  <c r="R862" i="13" s="1"/>
  <c r="E862" i="13"/>
  <c r="D862" i="13"/>
  <c r="C862" i="13"/>
  <c r="B862" i="13"/>
  <c r="O861" i="13"/>
  <c r="P861" i="13" s="1"/>
  <c r="Q861" i="13" s="1"/>
  <c r="R861" i="13" s="1"/>
  <c r="E861" i="13"/>
  <c r="D861" i="13"/>
  <c r="C861" i="13"/>
  <c r="B861" i="13"/>
  <c r="O860" i="13"/>
  <c r="P860" i="13" s="1"/>
  <c r="Q860" i="13" s="1"/>
  <c r="R860" i="13" s="1"/>
  <c r="E860" i="13"/>
  <c r="D860" i="13"/>
  <c r="C860" i="13"/>
  <c r="B860" i="13"/>
  <c r="O859" i="13"/>
  <c r="P859" i="13" s="1"/>
  <c r="Q859" i="13" s="1"/>
  <c r="R859" i="13" s="1"/>
  <c r="E859" i="13"/>
  <c r="D859" i="13"/>
  <c r="C859" i="13"/>
  <c r="B859" i="13"/>
  <c r="O858" i="13"/>
  <c r="P858" i="13" s="1"/>
  <c r="Q858" i="13" s="1"/>
  <c r="R858" i="13" s="1"/>
  <c r="E858" i="13"/>
  <c r="D858" i="13"/>
  <c r="C858" i="13"/>
  <c r="B858" i="13"/>
  <c r="O857" i="13"/>
  <c r="P857" i="13" s="1"/>
  <c r="Q857" i="13" s="1"/>
  <c r="R857" i="13" s="1"/>
  <c r="E857" i="13"/>
  <c r="D857" i="13"/>
  <c r="C857" i="13"/>
  <c r="B857" i="13"/>
  <c r="O856" i="13"/>
  <c r="P856" i="13" s="1"/>
  <c r="Q856" i="13" s="1"/>
  <c r="R856" i="13" s="1"/>
  <c r="E856" i="13"/>
  <c r="D856" i="13"/>
  <c r="C856" i="13"/>
  <c r="B856" i="13"/>
  <c r="O855" i="13"/>
  <c r="P855" i="13" s="1"/>
  <c r="Q855" i="13" s="1"/>
  <c r="R855" i="13" s="1"/>
  <c r="E855" i="13"/>
  <c r="D855" i="13"/>
  <c r="C855" i="13"/>
  <c r="B855" i="13"/>
  <c r="O854" i="13"/>
  <c r="P854" i="13" s="1"/>
  <c r="Q854" i="13" s="1"/>
  <c r="R854" i="13" s="1"/>
  <c r="E854" i="13"/>
  <c r="D854" i="13"/>
  <c r="C854" i="13"/>
  <c r="B854" i="13"/>
  <c r="O853" i="13"/>
  <c r="P853" i="13" s="1"/>
  <c r="Q853" i="13" s="1"/>
  <c r="R853" i="13" s="1"/>
  <c r="E853" i="13"/>
  <c r="D853" i="13"/>
  <c r="C853" i="13"/>
  <c r="B853" i="13"/>
  <c r="O852" i="13"/>
  <c r="P852" i="13" s="1"/>
  <c r="Q852" i="13" s="1"/>
  <c r="R852" i="13" s="1"/>
  <c r="E852" i="13"/>
  <c r="D852" i="13"/>
  <c r="C852" i="13"/>
  <c r="B852" i="13"/>
  <c r="O851" i="13"/>
  <c r="P851" i="13" s="1"/>
  <c r="Q851" i="13" s="1"/>
  <c r="R851" i="13" s="1"/>
  <c r="E851" i="13"/>
  <c r="D851" i="13"/>
  <c r="C851" i="13"/>
  <c r="B851" i="13"/>
  <c r="O850" i="13"/>
  <c r="P850" i="13" s="1"/>
  <c r="Q850" i="13" s="1"/>
  <c r="R850" i="13" s="1"/>
  <c r="E850" i="13"/>
  <c r="D850" i="13"/>
  <c r="C850" i="13"/>
  <c r="B850" i="13"/>
  <c r="O849" i="13"/>
  <c r="P849" i="13" s="1"/>
  <c r="Q849" i="13" s="1"/>
  <c r="R849" i="13" s="1"/>
  <c r="E849" i="13"/>
  <c r="D849" i="13"/>
  <c r="C849" i="13"/>
  <c r="B849" i="13"/>
  <c r="O848" i="13"/>
  <c r="P848" i="13" s="1"/>
  <c r="Q848" i="13" s="1"/>
  <c r="R848" i="13" s="1"/>
  <c r="E848" i="13"/>
  <c r="D848" i="13"/>
  <c r="C848" i="13"/>
  <c r="B848" i="13"/>
  <c r="O847" i="13"/>
  <c r="P847" i="13" s="1"/>
  <c r="Q847" i="13" s="1"/>
  <c r="R847" i="13" s="1"/>
  <c r="E847" i="13"/>
  <c r="D847" i="13"/>
  <c r="C847" i="13"/>
  <c r="B847" i="13"/>
  <c r="O846" i="13"/>
  <c r="P846" i="13" s="1"/>
  <c r="Q846" i="13" s="1"/>
  <c r="R846" i="13" s="1"/>
  <c r="E846" i="13"/>
  <c r="D846" i="13"/>
  <c r="C846" i="13"/>
  <c r="B846" i="13"/>
  <c r="O845" i="13"/>
  <c r="P845" i="13" s="1"/>
  <c r="Q845" i="13" s="1"/>
  <c r="R845" i="13" s="1"/>
  <c r="E845" i="13"/>
  <c r="D845" i="13"/>
  <c r="C845" i="13"/>
  <c r="B845" i="13"/>
  <c r="O844" i="13"/>
  <c r="P844" i="13" s="1"/>
  <c r="Q844" i="13" s="1"/>
  <c r="R844" i="13" s="1"/>
  <c r="E844" i="13"/>
  <c r="D844" i="13"/>
  <c r="C844" i="13"/>
  <c r="B844" i="13"/>
  <c r="O843" i="13"/>
  <c r="P843" i="13" s="1"/>
  <c r="Q843" i="13" s="1"/>
  <c r="R843" i="13" s="1"/>
  <c r="E843" i="13"/>
  <c r="D843" i="13"/>
  <c r="C843" i="13"/>
  <c r="B843" i="13"/>
  <c r="O842" i="13"/>
  <c r="P842" i="13" s="1"/>
  <c r="Q842" i="13" s="1"/>
  <c r="R842" i="13" s="1"/>
  <c r="E842" i="13"/>
  <c r="D842" i="13"/>
  <c r="C842" i="13"/>
  <c r="B842" i="13"/>
  <c r="O841" i="13"/>
  <c r="P841" i="13" s="1"/>
  <c r="Q841" i="13" s="1"/>
  <c r="R841" i="13" s="1"/>
  <c r="E841" i="13"/>
  <c r="D841" i="13"/>
  <c r="C841" i="13"/>
  <c r="B841" i="13"/>
  <c r="O840" i="13"/>
  <c r="P840" i="13" s="1"/>
  <c r="Q840" i="13" s="1"/>
  <c r="R840" i="13" s="1"/>
  <c r="E840" i="13"/>
  <c r="D840" i="13"/>
  <c r="C840" i="13"/>
  <c r="B840" i="13"/>
  <c r="O839" i="13"/>
  <c r="P839" i="13" s="1"/>
  <c r="Q839" i="13" s="1"/>
  <c r="R839" i="13" s="1"/>
  <c r="E839" i="13"/>
  <c r="D839" i="13"/>
  <c r="C839" i="13"/>
  <c r="B839" i="13"/>
  <c r="O838" i="13"/>
  <c r="P838" i="13" s="1"/>
  <c r="Q838" i="13" s="1"/>
  <c r="R838" i="13" s="1"/>
  <c r="E838" i="13"/>
  <c r="D838" i="13"/>
  <c r="C838" i="13"/>
  <c r="B838" i="13"/>
  <c r="O837" i="13"/>
  <c r="P837" i="13" s="1"/>
  <c r="Q837" i="13" s="1"/>
  <c r="R837" i="13" s="1"/>
  <c r="E837" i="13"/>
  <c r="D837" i="13"/>
  <c r="C837" i="13"/>
  <c r="B837" i="13"/>
  <c r="O836" i="13"/>
  <c r="P836" i="13" s="1"/>
  <c r="Q836" i="13" s="1"/>
  <c r="R836" i="13" s="1"/>
  <c r="E836" i="13"/>
  <c r="D836" i="13"/>
  <c r="C836" i="13"/>
  <c r="B836" i="13"/>
  <c r="O835" i="13"/>
  <c r="P835" i="13" s="1"/>
  <c r="Q835" i="13" s="1"/>
  <c r="R835" i="13" s="1"/>
  <c r="E835" i="13"/>
  <c r="D835" i="13"/>
  <c r="C835" i="13"/>
  <c r="B835" i="13"/>
  <c r="O834" i="13"/>
  <c r="P834" i="13" s="1"/>
  <c r="Q834" i="13" s="1"/>
  <c r="R834" i="13" s="1"/>
  <c r="E834" i="13"/>
  <c r="D834" i="13"/>
  <c r="C834" i="13"/>
  <c r="B834" i="13"/>
  <c r="O833" i="13"/>
  <c r="P833" i="13" s="1"/>
  <c r="Q833" i="13" s="1"/>
  <c r="R833" i="13" s="1"/>
  <c r="E833" i="13"/>
  <c r="D833" i="13"/>
  <c r="C833" i="13"/>
  <c r="B833" i="13"/>
  <c r="O832" i="13"/>
  <c r="P832" i="13" s="1"/>
  <c r="Q832" i="13" s="1"/>
  <c r="R832" i="13" s="1"/>
  <c r="E832" i="13"/>
  <c r="D832" i="13"/>
  <c r="C832" i="13"/>
  <c r="B832" i="13"/>
  <c r="O831" i="13"/>
  <c r="P831" i="13" s="1"/>
  <c r="Q831" i="13" s="1"/>
  <c r="R831" i="13" s="1"/>
  <c r="E831" i="13"/>
  <c r="D831" i="13"/>
  <c r="C831" i="13"/>
  <c r="B831" i="13"/>
  <c r="O830" i="13"/>
  <c r="P830" i="13" s="1"/>
  <c r="Q830" i="13" s="1"/>
  <c r="R830" i="13" s="1"/>
  <c r="E830" i="13"/>
  <c r="D830" i="13"/>
  <c r="C830" i="13"/>
  <c r="B830" i="13"/>
  <c r="O829" i="13"/>
  <c r="P829" i="13" s="1"/>
  <c r="Q829" i="13" s="1"/>
  <c r="R829" i="13" s="1"/>
  <c r="E829" i="13"/>
  <c r="D829" i="13"/>
  <c r="C829" i="13"/>
  <c r="B829" i="13"/>
  <c r="O828" i="13"/>
  <c r="P828" i="13" s="1"/>
  <c r="Q828" i="13" s="1"/>
  <c r="R828" i="13" s="1"/>
  <c r="E828" i="13"/>
  <c r="D828" i="13"/>
  <c r="C828" i="13"/>
  <c r="B828" i="13"/>
  <c r="O827" i="13"/>
  <c r="P827" i="13" s="1"/>
  <c r="Q827" i="13" s="1"/>
  <c r="R827" i="13" s="1"/>
  <c r="E827" i="13"/>
  <c r="D827" i="13"/>
  <c r="C827" i="13"/>
  <c r="B827" i="13"/>
  <c r="O826" i="13"/>
  <c r="P826" i="13" s="1"/>
  <c r="Q826" i="13" s="1"/>
  <c r="R826" i="13" s="1"/>
  <c r="E826" i="13"/>
  <c r="D826" i="13"/>
  <c r="C826" i="13"/>
  <c r="B826" i="13"/>
  <c r="O825" i="13"/>
  <c r="P825" i="13" s="1"/>
  <c r="Q825" i="13" s="1"/>
  <c r="R825" i="13" s="1"/>
  <c r="E825" i="13"/>
  <c r="D825" i="13"/>
  <c r="C825" i="13"/>
  <c r="B825" i="13"/>
  <c r="O824" i="13"/>
  <c r="P824" i="13" s="1"/>
  <c r="Q824" i="13" s="1"/>
  <c r="R824" i="13" s="1"/>
  <c r="E824" i="13"/>
  <c r="D824" i="13"/>
  <c r="C824" i="13"/>
  <c r="B824" i="13"/>
  <c r="O823" i="13"/>
  <c r="P823" i="13" s="1"/>
  <c r="Q823" i="13" s="1"/>
  <c r="R823" i="13" s="1"/>
  <c r="E823" i="13"/>
  <c r="D823" i="13"/>
  <c r="C823" i="13"/>
  <c r="B823" i="13"/>
  <c r="O822" i="13"/>
  <c r="P822" i="13" s="1"/>
  <c r="Q822" i="13" s="1"/>
  <c r="R822" i="13" s="1"/>
  <c r="E822" i="13"/>
  <c r="D822" i="13"/>
  <c r="C822" i="13"/>
  <c r="B822" i="13"/>
  <c r="O821" i="13"/>
  <c r="P821" i="13" s="1"/>
  <c r="Q821" i="13" s="1"/>
  <c r="R821" i="13" s="1"/>
  <c r="E821" i="13"/>
  <c r="D821" i="13"/>
  <c r="C821" i="13"/>
  <c r="B821" i="13"/>
  <c r="O820" i="13"/>
  <c r="P820" i="13" s="1"/>
  <c r="Q820" i="13" s="1"/>
  <c r="R820" i="13" s="1"/>
  <c r="E820" i="13"/>
  <c r="D820" i="13"/>
  <c r="C820" i="13"/>
  <c r="B820" i="13"/>
  <c r="O819" i="13"/>
  <c r="P819" i="13" s="1"/>
  <c r="Q819" i="13" s="1"/>
  <c r="R819" i="13" s="1"/>
  <c r="E819" i="13"/>
  <c r="D819" i="13"/>
  <c r="C819" i="13"/>
  <c r="B819" i="13"/>
  <c r="O818" i="13"/>
  <c r="P818" i="13" s="1"/>
  <c r="Q818" i="13" s="1"/>
  <c r="R818" i="13" s="1"/>
  <c r="E818" i="13"/>
  <c r="D818" i="13"/>
  <c r="C818" i="13"/>
  <c r="B818" i="13"/>
  <c r="O817" i="13"/>
  <c r="P817" i="13" s="1"/>
  <c r="Q817" i="13" s="1"/>
  <c r="R817" i="13" s="1"/>
  <c r="E817" i="13"/>
  <c r="D817" i="13"/>
  <c r="C817" i="13"/>
  <c r="B817" i="13"/>
  <c r="O816" i="13"/>
  <c r="P816" i="13" s="1"/>
  <c r="Q816" i="13" s="1"/>
  <c r="R816" i="13" s="1"/>
  <c r="E816" i="13"/>
  <c r="D816" i="13"/>
  <c r="C816" i="13"/>
  <c r="B816" i="13"/>
  <c r="O815" i="13"/>
  <c r="P815" i="13" s="1"/>
  <c r="Q815" i="13" s="1"/>
  <c r="R815" i="13" s="1"/>
  <c r="E815" i="13"/>
  <c r="D815" i="13"/>
  <c r="C815" i="13"/>
  <c r="B815" i="13"/>
  <c r="O814" i="13"/>
  <c r="P814" i="13" s="1"/>
  <c r="Q814" i="13" s="1"/>
  <c r="R814" i="13" s="1"/>
  <c r="E814" i="13"/>
  <c r="D814" i="13"/>
  <c r="C814" i="13"/>
  <c r="B814" i="13"/>
  <c r="O813" i="13"/>
  <c r="P813" i="13" s="1"/>
  <c r="Q813" i="13" s="1"/>
  <c r="R813" i="13" s="1"/>
  <c r="E813" i="13"/>
  <c r="D813" i="13"/>
  <c r="C813" i="13"/>
  <c r="B813" i="13"/>
  <c r="O812" i="13"/>
  <c r="P812" i="13" s="1"/>
  <c r="Q812" i="13" s="1"/>
  <c r="R812" i="13" s="1"/>
  <c r="E812" i="13"/>
  <c r="D812" i="13"/>
  <c r="C812" i="13"/>
  <c r="B812" i="13"/>
  <c r="O811" i="13"/>
  <c r="P811" i="13" s="1"/>
  <c r="Q811" i="13" s="1"/>
  <c r="R811" i="13" s="1"/>
  <c r="E811" i="13"/>
  <c r="D811" i="13"/>
  <c r="C811" i="13"/>
  <c r="B811" i="13"/>
  <c r="O810" i="13"/>
  <c r="P810" i="13" s="1"/>
  <c r="Q810" i="13" s="1"/>
  <c r="R810" i="13" s="1"/>
  <c r="E810" i="13"/>
  <c r="D810" i="13"/>
  <c r="C810" i="13"/>
  <c r="B810" i="13"/>
  <c r="O809" i="13"/>
  <c r="P809" i="13" s="1"/>
  <c r="Q809" i="13" s="1"/>
  <c r="R809" i="13" s="1"/>
  <c r="E809" i="13"/>
  <c r="D809" i="13"/>
  <c r="C809" i="13"/>
  <c r="B809" i="13"/>
  <c r="O808" i="13"/>
  <c r="P808" i="13" s="1"/>
  <c r="Q808" i="13" s="1"/>
  <c r="R808" i="13" s="1"/>
  <c r="E808" i="13"/>
  <c r="D808" i="13"/>
  <c r="C808" i="13"/>
  <c r="B808" i="13"/>
  <c r="O807" i="13"/>
  <c r="P807" i="13" s="1"/>
  <c r="Q807" i="13" s="1"/>
  <c r="R807" i="13" s="1"/>
  <c r="E807" i="13"/>
  <c r="D807" i="13"/>
  <c r="C807" i="13"/>
  <c r="B807" i="13"/>
  <c r="O806" i="13"/>
  <c r="P806" i="13" s="1"/>
  <c r="Q806" i="13" s="1"/>
  <c r="R806" i="13" s="1"/>
  <c r="E806" i="13"/>
  <c r="D806" i="13"/>
  <c r="C806" i="13"/>
  <c r="B806" i="13"/>
  <c r="O805" i="13"/>
  <c r="P805" i="13" s="1"/>
  <c r="Q805" i="13" s="1"/>
  <c r="R805" i="13" s="1"/>
  <c r="E805" i="13"/>
  <c r="D805" i="13"/>
  <c r="C805" i="13"/>
  <c r="B805" i="13"/>
  <c r="O804" i="13"/>
  <c r="P804" i="13" s="1"/>
  <c r="Q804" i="13" s="1"/>
  <c r="R804" i="13" s="1"/>
  <c r="E804" i="13"/>
  <c r="D804" i="13"/>
  <c r="C804" i="13"/>
  <c r="B804" i="13"/>
  <c r="O803" i="13"/>
  <c r="P803" i="13" s="1"/>
  <c r="Q803" i="13" s="1"/>
  <c r="R803" i="13" s="1"/>
  <c r="E803" i="13"/>
  <c r="D803" i="13"/>
  <c r="C803" i="13"/>
  <c r="B803" i="13"/>
  <c r="O802" i="13"/>
  <c r="P802" i="13" s="1"/>
  <c r="Q802" i="13" s="1"/>
  <c r="R802" i="13" s="1"/>
  <c r="E802" i="13"/>
  <c r="D802" i="13"/>
  <c r="C802" i="13"/>
  <c r="B802" i="13"/>
  <c r="O801" i="13"/>
  <c r="P801" i="13" s="1"/>
  <c r="Q801" i="13" s="1"/>
  <c r="R801" i="13" s="1"/>
  <c r="E801" i="13"/>
  <c r="D801" i="13"/>
  <c r="C801" i="13"/>
  <c r="B801" i="13"/>
  <c r="O800" i="13"/>
  <c r="P800" i="13" s="1"/>
  <c r="Q800" i="13" s="1"/>
  <c r="R800" i="13" s="1"/>
  <c r="E800" i="13"/>
  <c r="D800" i="13"/>
  <c r="C800" i="13"/>
  <c r="B800" i="13"/>
  <c r="O799" i="13"/>
  <c r="P799" i="13" s="1"/>
  <c r="Q799" i="13" s="1"/>
  <c r="R799" i="13" s="1"/>
  <c r="E799" i="13"/>
  <c r="D799" i="13"/>
  <c r="C799" i="13"/>
  <c r="B799" i="13"/>
  <c r="O798" i="13"/>
  <c r="P798" i="13" s="1"/>
  <c r="Q798" i="13" s="1"/>
  <c r="R798" i="13" s="1"/>
  <c r="E798" i="13"/>
  <c r="D798" i="13"/>
  <c r="C798" i="13"/>
  <c r="B798" i="13"/>
  <c r="O797" i="13"/>
  <c r="P797" i="13" s="1"/>
  <c r="Q797" i="13" s="1"/>
  <c r="R797" i="13" s="1"/>
  <c r="E797" i="13"/>
  <c r="D797" i="13"/>
  <c r="C797" i="13"/>
  <c r="B797" i="13"/>
  <c r="O796" i="13"/>
  <c r="P796" i="13" s="1"/>
  <c r="Q796" i="13" s="1"/>
  <c r="R796" i="13" s="1"/>
  <c r="E796" i="13"/>
  <c r="D796" i="13"/>
  <c r="C796" i="13"/>
  <c r="B796" i="13"/>
  <c r="O795" i="13"/>
  <c r="P795" i="13" s="1"/>
  <c r="Q795" i="13" s="1"/>
  <c r="R795" i="13" s="1"/>
  <c r="E795" i="13"/>
  <c r="D795" i="13"/>
  <c r="C795" i="13"/>
  <c r="B795" i="13"/>
  <c r="O794" i="13"/>
  <c r="P794" i="13" s="1"/>
  <c r="Q794" i="13" s="1"/>
  <c r="R794" i="13" s="1"/>
  <c r="E794" i="13"/>
  <c r="D794" i="13"/>
  <c r="C794" i="13"/>
  <c r="B794" i="13"/>
  <c r="O793" i="13"/>
  <c r="P793" i="13" s="1"/>
  <c r="Q793" i="13" s="1"/>
  <c r="R793" i="13" s="1"/>
  <c r="E793" i="13"/>
  <c r="D793" i="13"/>
  <c r="C793" i="13"/>
  <c r="B793" i="13"/>
  <c r="O792" i="13"/>
  <c r="P792" i="13" s="1"/>
  <c r="Q792" i="13" s="1"/>
  <c r="R792" i="13" s="1"/>
  <c r="E792" i="13"/>
  <c r="D792" i="13"/>
  <c r="C792" i="13"/>
  <c r="B792" i="13"/>
  <c r="O791" i="13"/>
  <c r="P791" i="13" s="1"/>
  <c r="Q791" i="13" s="1"/>
  <c r="R791" i="13" s="1"/>
  <c r="E791" i="13"/>
  <c r="D791" i="13"/>
  <c r="C791" i="13"/>
  <c r="B791" i="13"/>
  <c r="O790" i="13"/>
  <c r="P790" i="13" s="1"/>
  <c r="Q790" i="13" s="1"/>
  <c r="R790" i="13" s="1"/>
  <c r="E790" i="13"/>
  <c r="D790" i="13"/>
  <c r="C790" i="13"/>
  <c r="B790" i="13"/>
  <c r="O789" i="13"/>
  <c r="P789" i="13" s="1"/>
  <c r="Q789" i="13" s="1"/>
  <c r="R789" i="13" s="1"/>
  <c r="E789" i="13"/>
  <c r="D789" i="13"/>
  <c r="C789" i="13"/>
  <c r="B789" i="13"/>
  <c r="O788" i="13"/>
  <c r="P788" i="13" s="1"/>
  <c r="Q788" i="13" s="1"/>
  <c r="R788" i="13" s="1"/>
  <c r="E788" i="13"/>
  <c r="D788" i="13"/>
  <c r="C788" i="13"/>
  <c r="B788" i="13"/>
  <c r="O787" i="13"/>
  <c r="P787" i="13" s="1"/>
  <c r="Q787" i="13" s="1"/>
  <c r="R787" i="13" s="1"/>
  <c r="E787" i="13"/>
  <c r="D787" i="13"/>
  <c r="C787" i="13"/>
  <c r="B787" i="13"/>
  <c r="O786" i="13"/>
  <c r="P786" i="13" s="1"/>
  <c r="Q786" i="13" s="1"/>
  <c r="R786" i="13" s="1"/>
  <c r="E786" i="13"/>
  <c r="D786" i="13"/>
  <c r="C786" i="13"/>
  <c r="B786" i="13"/>
  <c r="O785" i="13"/>
  <c r="P785" i="13" s="1"/>
  <c r="Q785" i="13" s="1"/>
  <c r="R785" i="13" s="1"/>
  <c r="E785" i="13"/>
  <c r="D785" i="13"/>
  <c r="C785" i="13"/>
  <c r="B785" i="13"/>
  <c r="O784" i="13"/>
  <c r="P784" i="13" s="1"/>
  <c r="Q784" i="13" s="1"/>
  <c r="R784" i="13" s="1"/>
  <c r="E784" i="13"/>
  <c r="D784" i="13"/>
  <c r="C784" i="13"/>
  <c r="B784" i="13"/>
  <c r="O783" i="13"/>
  <c r="P783" i="13" s="1"/>
  <c r="Q783" i="13" s="1"/>
  <c r="R783" i="13" s="1"/>
  <c r="E783" i="13"/>
  <c r="D783" i="13"/>
  <c r="C783" i="13"/>
  <c r="B783" i="13"/>
  <c r="O782" i="13"/>
  <c r="P782" i="13" s="1"/>
  <c r="Q782" i="13" s="1"/>
  <c r="R782" i="13" s="1"/>
  <c r="E782" i="13"/>
  <c r="D782" i="13"/>
  <c r="C782" i="13"/>
  <c r="B782" i="13"/>
  <c r="O781" i="13"/>
  <c r="P781" i="13" s="1"/>
  <c r="Q781" i="13" s="1"/>
  <c r="R781" i="13" s="1"/>
  <c r="E781" i="13"/>
  <c r="D781" i="13"/>
  <c r="C781" i="13"/>
  <c r="B781" i="13"/>
  <c r="O780" i="13"/>
  <c r="P780" i="13" s="1"/>
  <c r="Q780" i="13" s="1"/>
  <c r="R780" i="13" s="1"/>
  <c r="E780" i="13"/>
  <c r="D780" i="13"/>
  <c r="C780" i="13"/>
  <c r="B780" i="13"/>
  <c r="O779" i="13"/>
  <c r="P779" i="13" s="1"/>
  <c r="Q779" i="13" s="1"/>
  <c r="R779" i="13" s="1"/>
  <c r="E779" i="13"/>
  <c r="D779" i="13"/>
  <c r="C779" i="13"/>
  <c r="B779" i="13"/>
  <c r="O778" i="13"/>
  <c r="P778" i="13" s="1"/>
  <c r="Q778" i="13" s="1"/>
  <c r="R778" i="13" s="1"/>
  <c r="E778" i="13"/>
  <c r="D778" i="13"/>
  <c r="C778" i="13"/>
  <c r="B778" i="13"/>
  <c r="O777" i="13"/>
  <c r="P777" i="13" s="1"/>
  <c r="Q777" i="13" s="1"/>
  <c r="R777" i="13" s="1"/>
  <c r="E777" i="13"/>
  <c r="D777" i="13"/>
  <c r="C777" i="13"/>
  <c r="B777" i="13"/>
  <c r="O776" i="13"/>
  <c r="P776" i="13" s="1"/>
  <c r="Q776" i="13" s="1"/>
  <c r="R776" i="13" s="1"/>
  <c r="E776" i="13"/>
  <c r="D776" i="13"/>
  <c r="C776" i="13"/>
  <c r="B776" i="13"/>
  <c r="O775" i="13"/>
  <c r="P775" i="13" s="1"/>
  <c r="Q775" i="13" s="1"/>
  <c r="R775" i="13" s="1"/>
  <c r="E775" i="13"/>
  <c r="D775" i="13"/>
  <c r="C775" i="13"/>
  <c r="B775" i="13"/>
  <c r="O774" i="13"/>
  <c r="P774" i="13" s="1"/>
  <c r="Q774" i="13" s="1"/>
  <c r="R774" i="13" s="1"/>
  <c r="E774" i="13"/>
  <c r="D774" i="13"/>
  <c r="C774" i="13"/>
  <c r="B774" i="13"/>
  <c r="O773" i="13"/>
  <c r="P773" i="13" s="1"/>
  <c r="Q773" i="13" s="1"/>
  <c r="R773" i="13" s="1"/>
  <c r="E773" i="13"/>
  <c r="D773" i="13"/>
  <c r="C773" i="13"/>
  <c r="B773" i="13"/>
  <c r="O772" i="13"/>
  <c r="P772" i="13" s="1"/>
  <c r="Q772" i="13" s="1"/>
  <c r="R772" i="13" s="1"/>
  <c r="E772" i="13"/>
  <c r="D772" i="13"/>
  <c r="C772" i="13"/>
  <c r="B772" i="13"/>
  <c r="O771" i="13"/>
  <c r="P771" i="13" s="1"/>
  <c r="Q771" i="13" s="1"/>
  <c r="R771" i="13" s="1"/>
  <c r="E771" i="13"/>
  <c r="D771" i="13"/>
  <c r="C771" i="13"/>
  <c r="B771" i="13"/>
  <c r="O770" i="13"/>
  <c r="P770" i="13" s="1"/>
  <c r="Q770" i="13" s="1"/>
  <c r="R770" i="13" s="1"/>
  <c r="E770" i="13"/>
  <c r="D770" i="13"/>
  <c r="C770" i="13"/>
  <c r="B770" i="13"/>
  <c r="O769" i="13"/>
  <c r="P769" i="13" s="1"/>
  <c r="Q769" i="13" s="1"/>
  <c r="R769" i="13" s="1"/>
  <c r="E769" i="13"/>
  <c r="D769" i="13"/>
  <c r="C769" i="13"/>
  <c r="B769" i="13"/>
  <c r="O768" i="13"/>
  <c r="P768" i="13" s="1"/>
  <c r="Q768" i="13" s="1"/>
  <c r="R768" i="13" s="1"/>
  <c r="E768" i="13"/>
  <c r="D768" i="13"/>
  <c r="C768" i="13"/>
  <c r="B768" i="13"/>
  <c r="O767" i="13"/>
  <c r="P767" i="13" s="1"/>
  <c r="Q767" i="13" s="1"/>
  <c r="R767" i="13" s="1"/>
  <c r="E767" i="13"/>
  <c r="D767" i="13"/>
  <c r="C767" i="13"/>
  <c r="B767" i="13"/>
  <c r="O766" i="13"/>
  <c r="P766" i="13" s="1"/>
  <c r="Q766" i="13" s="1"/>
  <c r="R766" i="13" s="1"/>
  <c r="E766" i="13"/>
  <c r="D766" i="13"/>
  <c r="C766" i="13"/>
  <c r="B766" i="13"/>
  <c r="O765" i="13"/>
  <c r="P765" i="13" s="1"/>
  <c r="Q765" i="13" s="1"/>
  <c r="R765" i="13" s="1"/>
  <c r="E765" i="13"/>
  <c r="D765" i="13"/>
  <c r="C765" i="13"/>
  <c r="B765" i="13"/>
  <c r="O764" i="13"/>
  <c r="P764" i="13" s="1"/>
  <c r="Q764" i="13" s="1"/>
  <c r="R764" i="13" s="1"/>
  <c r="E764" i="13"/>
  <c r="D764" i="13"/>
  <c r="C764" i="13"/>
  <c r="B764" i="13"/>
  <c r="O763" i="13"/>
  <c r="P763" i="13" s="1"/>
  <c r="Q763" i="13" s="1"/>
  <c r="R763" i="13" s="1"/>
  <c r="E763" i="13"/>
  <c r="D763" i="13"/>
  <c r="C763" i="13"/>
  <c r="B763" i="13"/>
  <c r="O762" i="13"/>
  <c r="P762" i="13" s="1"/>
  <c r="Q762" i="13" s="1"/>
  <c r="R762" i="13" s="1"/>
  <c r="E762" i="13"/>
  <c r="D762" i="13"/>
  <c r="C762" i="13"/>
  <c r="B762" i="13"/>
  <c r="O761" i="13"/>
  <c r="P761" i="13" s="1"/>
  <c r="Q761" i="13" s="1"/>
  <c r="R761" i="13" s="1"/>
  <c r="E761" i="13"/>
  <c r="D761" i="13"/>
  <c r="C761" i="13"/>
  <c r="B761" i="13"/>
  <c r="O760" i="13"/>
  <c r="P760" i="13" s="1"/>
  <c r="Q760" i="13" s="1"/>
  <c r="R760" i="13" s="1"/>
  <c r="E760" i="13"/>
  <c r="D760" i="13"/>
  <c r="C760" i="13"/>
  <c r="B760" i="13"/>
  <c r="O759" i="13"/>
  <c r="P759" i="13" s="1"/>
  <c r="Q759" i="13" s="1"/>
  <c r="R759" i="13" s="1"/>
  <c r="E759" i="13"/>
  <c r="D759" i="13"/>
  <c r="C759" i="13"/>
  <c r="B759" i="13"/>
  <c r="O758" i="13"/>
  <c r="P758" i="13" s="1"/>
  <c r="Q758" i="13" s="1"/>
  <c r="R758" i="13" s="1"/>
  <c r="E758" i="13"/>
  <c r="D758" i="13"/>
  <c r="C758" i="13"/>
  <c r="B758" i="13"/>
  <c r="O757" i="13"/>
  <c r="P757" i="13" s="1"/>
  <c r="Q757" i="13" s="1"/>
  <c r="R757" i="13" s="1"/>
  <c r="E757" i="13"/>
  <c r="D757" i="13"/>
  <c r="C757" i="13"/>
  <c r="B757" i="13"/>
  <c r="O756" i="13"/>
  <c r="P756" i="13" s="1"/>
  <c r="Q756" i="13" s="1"/>
  <c r="R756" i="13" s="1"/>
  <c r="E756" i="13"/>
  <c r="D756" i="13"/>
  <c r="C756" i="13"/>
  <c r="B756" i="13"/>
  <c r="O755" i="13"/>
  <c r="P755" i="13" s="1"/>
  <c r="Q755" i="13" s="1"/>
  <c r="R755" i="13" s="1"/>
  <c r="E755" i="13"/>
  <c r="D755" i="13"/>
  <c r="C755" i="13"/>
  <c r="B755" i="13"/>
  <c r="O754" i="13"/>
  <c r="P754" i="13" s="1"/>
  <c r="Q754" i="13" s="1"/>
  <c r="R754" i="13" s="1"/>
  <c r="E754" i="13"/>
  <c r="D754" i="13"/>
  <c r="C754" i="13"/>
  <c r="B754" i="13"/>
  <c r="O753" i="13"/>
  <c r="P753" i="13" s="1"/>
  <c r="Q753" i="13" s="1"/>
  <c r="R753" i="13" s="1"/>
  <c r="E753" i="13"/>
  <c r="D753" i="13"/>
  <c r="C753" i="13"/>
  <c r="B753" i="13"/>
  <c r="O752" i="13"/>
  <c r="P752" i="13" s="1"/>
  <c r="Q752" i="13" s="1"/>
  <c r="R752" i="13" s="1"/>
  <c r="E752" i="13"/>
  <c r="D752" i="13"/>
  <c r="C752" i="13"/>
  <c r="B752" i="13"/>
  <c r="O751" i="13"/>
  <c r="P751" i="13" s="1"/>
  <c r="Q751" i="13" s="1"/>
  <c r="R751" i="13" s="1"/>
  <c r="E751" i="13"/>
  <c r="D751" i="13"/>
  <c r="C751" i="13"/>
  <c r="B751" i="13"/>
  <c r="O750" i="13"/>
  <c r="P750" i="13" s="1"/>
  <c r="Q750" i="13" s="1"/>
  <c r="R750" i="13" s="1"/>
  <c r="E750" i="13"/>
  <c r="D750" i="13"/>
  <c r="C750" i="13"/>
  <c r="B750" i="13"/>
  <c r="O749" i="13"/>
  <c r="P749" i="13" s="1"/>
  <c r="Q749" i="13" s="1"/>
  <c r="R749" i="13" s="1"/>
  <c r="E749" i="13"/>
  <c r="D749" i="13"/>
  <c r="C749" i="13"/>
  <c r="B749" i="13"/>
  <c r="O748" i="13"/>
  <c r="P748" i="13" s="1"/>
  <c r="Q748" i="13" s="1"/>
  <c r="R748" i="13" s="1"/>
  <c r="E748" i="13"/>
  <c r="D748" i="13"/>
  <c r="C748" i="13"/>
  <c r="B748" i="13"/>
  <c r="O747" i="13"/>
  <c r="P747" i="13" s="1"/>
  <c r="Q747" i="13" s="1"/>
  <c r="R747" i="13" s="1"/>
  <c r="E747" i="13"/>
  <c r="D747" i="13"/>
  <c r="C747" i="13"/>
  <c r="B747" i="13"/>
  <c r="O746" i="13"/>
  <c r="P746" i="13" s="1"/>
  <c r="Q746" i="13" s="1"/>
  <c r="R746" i="13" s="1"/>
  <c r="E746" i="13"/>
  <c r="D746" i="13"/>
  <c r="C746" i="13"/>
  <c r="B746" i="13"/>
  <c r="O745" i="13"/>
  <c r="P745" i="13" s="1"/>
  <c r="Q745" i="13" s="1"/>
  <c r="R745" i="13" s="1"/>
  <c r="E745" i="13"/>
  <c r="D745" i="13"/>
  <c r="C745" i="13"/>
  <c r="B745" i="13"/>
  <c r="O744" i="13"/>
  <c r="P744" i="13" s="1"/>
  <c r="Q744" i="13" s="1"/>
  <c r="R744" i="13" s="1"/>
  <c r="E744" i="13"/>
  <c r="D744" i="13"/>
  <c r="C744" i="13"/>
  <c r="B744" i="13"/>
  <c r="O743" i="13"/>
  <c r="P743" i="13" s="1"/>
  <c r="Q743" i="13" s="1"/>
  <c r="R743" i="13" s="1"/>
  <c r="E743" i="13"/>
  <c r="D743" i="13"/>
  <c r="C743" i="13"/>
  <c r="B743" i="13"/>
  <c r="O742" i="13"/>
  <c r="P742" i="13" s="1"/>
  <c r="Q742" i="13" s="1"/>
  <c r="R742" i="13" s="1"/>
  <c r="E742" i="13"/>
  <c r="D742" i="13"/>
  <c r="C742" i="13"/>
  <c r="B742" i="13"/>
  <c r="O741" i="13"/>
  <c r="P741" i="13" s="1"/>
  <c r="Q741" i="13" s="1"/>
  <c r="R741" i="13" s="1"/>
  <c r="E741" i="13"/>
  <c r="D741" i="13"/>
  <c r="C741" i="13"/>
  <c r="B741" i="13"/>
  <c r="O740" i="13"/>
  <c r="P740" i="13" s="1"/>
  <c r="Q740" i="13" s="1"/>
  <c r="R740" i="13" s="1"/>
  <c r="E740" i="13"/>
  <c r="D740" i="13"/>
  <c r="C740" i="13"/>
  <c r="B740" i="13"/>
  <c r="O739" i="13"/>
  <c r="P739" i="13" s="1"/>
  <c r="Q739" i="13" s="1"/>
  <c r="R739" i="13" s="1"/>
  <c r="E739" i="13"/>
  <c r="D739" i="13"/>
  <c r="C739" i="13"/>
  <c r="B739" i="13"/>
  <c r="O738" i="13"/>
  <c r="P738" i="13" s="1"/>
  <c r="Q738" i="13" s="1"/>
  <c r="R738" i="13" s="1"/>
  <c r="E738" i="13"/>
  <c r="D738" i="13"/>
  <c r="C738" i="13"/>
  <c r="B738" i="13"/>
  <c r="O737" i="13"/>
  <c r="P737" i="13" s="1"/>
  <c r="Q737" i="13" s="1"/>
  <c r="R737" i="13" s="1"/>
  <c r="E737" i="13"/>
  <c r="D737" i="13"/>
  <c r="C737" i="13"/>
  <c r="B737" i="13"/>
  <c r="O736" i="13"/>
  <c r="P736" i="13" s="1"/>
  <c r="Q736" i="13" s="1"/>
  <c r="R736" i="13" s="1"/>
  <c r="E736" i="13"/>
  <c r="D736" i="13"/>
  <c r="C736" i="13"/>
  <c r="B736" i="13"/>
  <c r="O735" i="13"/>
  <c r="P735" i="13" s="1"/>
  <c r="Q735" i="13" s="1"/>
  <c r="R735" i="13" s="1"/>
  <c r="E735" i="13"/>
  <c r="D735" i="13"/>
  <c r="C735" i="13"/>
  <c r="B735" i="13"/>
  <c r="O734" i="13"/>
  <c r="P734" i="13" s="1"/>
  <c r="Q734" i="13" s="1"/>
  <c r="R734" i="13" s="1"/>
  <c r="E734" i="13"/>
  <c r="D734" i="13"/>
  <c r="C734" i="13"/>
  <c r="B734" i="13"/>
  <c r="O733" i="13"/>
  <c r="P733" i="13" s="1"/>
  <c r="Q733" i="13" s="1"/>
  <c r="R733" i="13" s="1"/>
  <c r="E733" i="13"/>
  <c r="D733" i="13"/>
  <c r="C733" i="13"/>
  <c r="B733" i="13"/>
  <c r="O732" i="13"/>
  <c r="P732" i="13" s="1"/>
  <c r="Q732" i="13" s="1"/>
  <c r="R732" i="13" s="1"/>
  <c r="E732" i="13"/>
  <c r="D732" i="13"/>
  <c r="C732" i="13"/>
  <c r="B732" i="13"/>
  <c r="O731" i="13"/>
  <c r="P731" i="13" s="1"/>
  <c r="Q731" i="13" s="1"/>
  <c r="R731" i="13" s="1"/>
  <c r="E731" i="13"/>
  <c r="D731" i="13"/>
  <c r="C731" i="13"/>
  <c r="B731" i="13"/>
  <c r="O730" i="13"/>
  <c r="P730" i="13" s="1"/>
  <c r="Q730" i="13" s="1"/>
  <c r="R730" i="13" s="1"/>
  <c r="E730" i="13"/>
  <c r="D730" i="13"/>
  <c r="C730" i="13"/>
  <c r="B730" i="13"/>
  <c r="O729" i="13"/>
  <c r="P729" i="13" s="1"/>
  <c r="Q729" i="13" s="1"/>
  <c r="R729" i="13" s="1"/>
  <c r="E729" i="13"/>
  <c r="D729" i="13"/>
  <c r="C729" i="13"/>
  <c r="B729" i="13"/>
  <c r="O728" i="13"/>
  <c r="P728" i="13" s="1"/>
  <c r="Q728" i="13" s="1"/>
  <c r="R728" i="13" s="1"/>
  <c r="E728" i="13"/>
  <c r="D728" i="13"/>
  <c r="C728" i="13"/>
  <c r="B728" i="13"/>
  <c r="O727" i="13"/>
  <c r="P727" i="13" s="1"/>
  <c r="Q727" i="13" s="1"/>
  <c r="R727" i="13" s="1"/>
  <c r="E727" i="13"/>
  <c r="D727" i="13"/>
  <c r="C727" i="13"/>
  <c r="B727" i="13"/>
  <c r="O726" i="13"/>
  <c r="P726" i="13" s="1"/>
  <c r="Q726" i="13" s="1"/>
  <c r="R726" i="13" s="1"/>
  <c r="E726" i="13"/>
  <c r="D726" i="13"/>
  <c r="C726" i="13"/>
  <c r="B726" i="13"/>
  <c r="O725" i="13"/>
  <c r="P725" i="13" s="1"/>
  <c r="Q725" i="13" s="1"/>
  <c r="R725" i="13" s="1"/>
  <c r="E725" i="13"/>
  <c r="D725" i="13"/>
  <c r="C725" i="13"/>
  <c r="B725" i="13"/>
  <c r="O724" i="13"/>
  <c r="P724" i="13" s="1"/>
  <c r="Q724" i="13" s="1"/>
  <c r="R724" i="13" s="1"/>
  <c r="E724" i="13"/>
  <c r="D724" i="13"/>
  <c r="C724" i="13"/>
  <c r="B724" i="13"/>
  <c r="O723" i="13"/>
  <c r="P723" i="13" s="1"/>
  <c r="Q723" i="13" s="1"/>
  <c r="R723" i="13" s="1"/>
  <c r="E723" i="13"/>
  <c r="D723" i="13"/>
  <c r="C723" i="13"/>
  <c r="B723" i="13"/>
  <c r="O722" i="13"/>
  <c r="P722" i="13" s="1"/>
  <c r="Q722" i="13" s="1"/>
  <c r="R722" i="13" s="1"/>
  <c r="E722" i="13"/>
  <c r="D722" i="13"/>
  <c r="C722" i="13"/>
  <c r="B722" i="13"/>
  <c r="O721" i="13"/>
  <c r="P721" i="13" s="1"/>
  <c r="Q721" i="13" s="1"/>
  <c r="R721" i="13" s="1"/>
  <c r="E721" i="13"/>
  <c r="D721" i="13"/>
  <c r="C721" i="13"/>
  <c r="B721" i="13"/>
  <c r="O720" i="13"/>
  <c r="P720" i="13" s="1"/>
  <c r="Q720" i="13" s="1"/>
  <c r="R720" i="13" s="1"/>
  <c r="E720" i="13"/>
  <c r="D720" i="13"/>
  <c r="C720" i="13"/>
  <c r="B720" i="13"/>
  <c r="O719" i="13"/>
  <c r="P719" i="13" s="1"/>
  <c r="Q719" i="13" s="1"/>
  <c r="R719" i="13" s="1"/>
  <c r="E719" i="13"/>
  <c r="D719" i="13"/>
  <c r="C719" i="13"/>
  <c r="B719" i="13"/>
  <c r="O718" i="13"/>
  <c r="P718" i="13" s="1"/>
  <c r="Q718" i="13" s="1"/>
  <c r="R718" i="13" s="1"/>
  <c r="E718" i="13"/>
  <c r="D718" i="13"/>
  <c r="C718" i="13"/>
  <c r="B718" i="13"/>
  <c r="O717" i="13"/>
  <c r="P717" i="13" s="1"/>
  <c r="Q717" i="13" s="1"/>
  <c r="R717" i="13" s="1"/>
  <c r="E717" i="13"/>
  <c r="D717" i="13"/>
  <c r="C717" i="13"/>
  <c r="B717" i="13"/>
  <c r="O716" i="13"/>
  <c r="P716" i="13" s="1"/>
  <c r="Q716" i="13" s="1"/>
  <c r="R716" i="13" s="1"/>
  <c r="E716" i="13"/>
  <c r="D716" i="13"/>
  <c r="C716" i="13"/>
  <c r="B716" i="13"/>
  <c r="O715" i="13"/>
  <c r="P715" i="13" s="1"/>
  <c r="E715" i="13"/>
  <c r="D715" i="13"/>
  <c r="C715" i="13"/>
  <c r="B715" i="13"/>
  <c r="O714" i="13"/>
  <c r="P714" i="13" s="1"/>
  <c r="E714" i="13"/>
  <c r="D714" i="13"/>
  <c r="C714" i="13"/>
  <c r="B714" i="13"/>
  <c r="O713" i="13"/>
  <c r="P713" i="13" s="1"/>
  <c r="E713" i="13"/>
  <c r="D713" i="13"/>
  <c r="C713" i="13"/>
  <c r="B713" i="13"/>
  <c r="O712" i="13"/>
  <c r="P712" i="13" s="1"/>
  <c r="E712" i="13"/>
  <c r="D712" i="13"/>
  <c r="C712" i="13"/>
  <c r="B712" i="13"/>
  <c r="O711" i="13"/>
  <c r="P711" i="13" s="1"/>
  <c r="E711" i="13"/>
  <c r="D711" i="13"/>
  <c r="C711" i="13"/>
  <c r="B711" i="13"/>
  <c r="O710" i="13"/>
  <c r="P710" i="13" s="1"/>
  <c r="E710" i="13"/>
  <c r="D710" i="13"/>
  <c r="C710" i="13"/>
  <c r="B710" i="13"/>
  <c r="O709" i="13"/>
  <c r="P709" i="13" s="1"/>
  <c r="E709" i="13"/>
  <c r="D709" i="13"/>
  <c r="C709" i="13"/>
  <c r="B709" i="13"/>
  <c r="O708" i="13"/>
  <c r="P708" i="13" s="1"/>
  <c r="E708" i="13"/>
  <c r="D708" i="13"/>
  <c r="C708" i="13"/>
  <c r="B708" i="13"/>
  <c r="O707" i="13"/>
  <c r="P707" i="13" s="1"/>
  <c r="E707" i="13"/>
  <c r="D707" i="13"/>
  <c r="C707" i="13"/>
  <c r="B707" i="13"/>
  <c r="O706" i="13"/>
  <c r="P706" i="13" s="1"/>
  <c r="E706" i="13"/>
  <c r="D706" i="13"/>
  <c r="C706" i="13"/>
  <c r="B706" i="13"/>
  <c r="O705" i="13"/>
  <c r="P705" i="13" s="1"/>
  <c r="E705" i="13"/>
  <c r="D705" i="13"/>
  <c r="C705" i="13"/>
  <c r="B705" i="13"/>
  <c r="O704" i="13"/>
  <c r="P704" i="13" s="1"/>
  <c r="E704" i="13"/>
  <c r="D704" i="13"/>
  <c r="C704" i="13"/>
  <c r="B704" i="13"/>
  <c r="O703" i="13"/>
  <c r="P703" i="13" s="1"/>
  <c r="E703" i="13"/>
  <c r="D703" i="13"/>
  <c r="C703" i="13"/>
  <c r="B703" i="13"/>
  <c r="O702" i="13"/>
  <c r="P702" i="13" s="1"/>
  <c r="E702" i="13"/>
  <c r="D702" i="13"/>
  <c r="C702" i="13"/>
  <c r="B702" i="13"/>
  <c r="O701" i="13"/>
  <c r="P701" i="13" s="1"/>
  <c r="E701" i="13"/>
  <c r="D701" i="13"/>
  <c r="C701" i="13"/>
  <c r="B701" i="13"/>
  <c r="O700" i="13"/>
  <c r="P700" i="13" s="1"/>
  <c r="E700" i="13"/>
  <c r="D700" i="13"/>
  <c r="C700" i="13"/>
  <c r="B700" i="13"/>
  <c r="O699" i="13"/>
  <c r="P699" i="13" s="1"/>
  <c r="E699" i="13"/>
  <c r="D699" i="13"/>
  <c r="C699" i="13"/>
  <c r="B699" i="13"/>
  <c r="O698" i="13"/>
  <c r="P698" i="13" s="1"/>
  <c r="E698" i="13"/>
  <c r="D698" i="13"/>
  <c r="C698" i="13"/>
  <c r="B698" i="13"/>
  <c r="O697" i="13"/>
  <c r="P697" i="13" s="1"/>
  <c r="E697" i="13"/>
  <c r="D697" i="13"/>
  <c r="C697" i="13"/>
  <c r="B697" i="13"/>
  <c r="O696" i="13"/>
  <c r="P696" i="13" s="1"/>
  <c r="E696" i="13"/>
  <c r="D696" i="13"/>
  <c r="C696" i="13"/>
  <c r="B696" i="13"/>
  <c r="O695" i="13"/>
  <c r="P695" i="13" s="1"/>
  <c r="E695" i="13"/>
  <c r="D695" i="13"/>
  <c r="C695" i="13"/>
  <c r="B695" i="13"/>
  <c r="O694" i="13"/>
  <c r="P694" i="13" s="1"/>
  <c r="E694" i="13"/>
  <c r="D694" i="13"/>
  <c r="C694" i="13"/>
  <c r="B694" i="13"/>
  <c r="O693" i="13"/>
  <c r="P693" i="13" s="1"/>
  <c r="E693" i="13"/>
  <c r="D693" i="13"/>
  <c r="C693" i="13"/>
  <c r="B693" i="13"/>
  <c r="O692" i="13"/>
  <c r="P692" i="13" s="1"/>
  <c r="E692" i="13"/>
  <c r="D692" i="13"/>
  <c r="C692" i="13"/>
  <c r="B692" i="13"/>
  <c r="O691" i="13"/>
  <c r="P691" i="13" s="1"/>
  <c r="E691" i="13"/>
  <c r="D691" i="13"/>
  <c r="C691" i="13"/>
  <c r="B691" i="13"/>
  <c r="O690" i="13"/>
  <c r="P690" i="13" s="1"/>
  <c r="E690" i="13"/>
  <c r="D690" i="13"/>
  <c r="C690" i="13"/>
  <c r="B690" i="13"/>
  <c r="O689" i="13"/>
  <c r="P689" i="13" s="1"/>
  <c r="E689" i="13"/>
  <c r="D689" i="13"/>
  <c r="C689" i="13"/>
  <c r="B689" i="13"/>
  <c r="O688" i="13"/>
  <c r="P688" i="13" s="1"/>
  <c r="E688" i="13"/>
  <c r="D688" i="13"/>
  <c r="C688" i="13"/>
  <c r="B688" i="13"/>
  <c r="O687" i="13"/>
  <c r="P687" i="13" s="1"/>
  <c r="E687" i="13"/>
  <c r="D687" i="13"/>
  <c r="C687" i="13"/>
  <c r="B687" i="13"/>
  <c r="O686" i="13"/>
  <c r="P686" i="13" s="1"/>
  <c r="E686" i="13"/>
  <c r="D686" i="13"/>
  <c r="C686" i="13"/>
  <c r="B686" i="13"/>
  <c r="O685" i="13"/>
  <c r="P685" i="13" s="1"/>
  <c r="E685" i="13"/>
  <c r="D685" i="13"/>
  <c r="C685" i="13"/>
  <c r="B685" i="13"/>
  <c r="O684" i="13"/>
  <c r="P684" i="13" s="1"/>
  <c r="E684" i="13"/>
  <c r="D684" i="13"/>
  <c r="C684" i="13"/>
  <c r="B684" i="13"/>
  <c r="O683" i="13"/>
  <c r="P683" i="13" s="1"/>
  <c r="E683" i="13"/>
  <c r="D683" i="13"/>
  <c r="C683" i="13"/>
  <c r="B683" i="13"/>
  <c r="O682" i="13"/>
  <c r="P682" i="13" s="1"/>
  <c r="E682" i="13"/>
  <c r="D682" i="13"/>
  <c r="C682" i="13"/>
  <c r="B682" i="13"/>
  <c r="O681" i="13"/>
  <c r="P681" i="13" s="1"/>
  <c r="E681" i="13"/>
  <c r="D681" i="13"/>
  <c r="C681" i="13"/>
  <c r="B681" i="13"/>
  <c r="O680" i="13"/>
  <c r="P680" i="13" s="1"/>
  <c r="E680" i="13"/>
  <c r="D680" i="13"/>
  <c r="C680" i="13"/>
  <c r="B680" i="13"/>
  <c r="O679" i="13"/>
  <c r="P679" i="13" s="1"/>
  <c r="E679" i="13"/>
  <c r="D679" i="13"/>
  <c r="C679" i="13"/>
  <c r="B679" i="13"/>
  <c r="O678" i="13"/>
  <c r="P678" i="13" s="1"/>
  <c r="E678" i="13"/>
  <c r="D678" i="13"/>
  <c r="C678" i="13"/>
  <c r="B678" i="13"/>
  <c r="O677" i="13"/>
  <c r="P677" i="13" s="1"/>
  <c r="E677" i="13"/>
  <c r="D677" i="13"/>
  <c r="C677" i="13"/>
  <c r="B677" i="13"/>
  <c r="O676" i="13"/>
  <c r="P676" i="13" s="1"/>
  <c r="E676" i="13"/>
  <c r="D676" i="13"/>
  <c r="C676" i="13"/>
  <c r="B676" i="13"/>
  <c r="O675" i="13"/>
  <c r="P675" i="13" s="1"/>
  <c r="E675" i="13"/>
  <c r="D675" i="13"/>
  <c r="C675" i="13"/>
  <c r="B675" i="13"/>
  <c r="O674" i="13"/>
  <c r="P674" i="13" s="1"/>
  <c r="E674" i="13"/>
  <c r="D674" i="13"/>
  <c r="C674" i="13"/>
  <c r="B674" i="13"/>
  <c r="O673" i="13"/>
  <c r="P673" i="13" s="1"/>
  <c r="E673" i="13"/>
  <c r="D673" i="13"/>
  <c r="C673" i="13"/>
  <c r="B673" i="13"/>
  <c r="O672" i="13"/>
  <c r="P672" i="13" s="1"/>
  <c r="E672" i="13"/>
  <c r="D672" i="13"/>
  <c r="C672" i="13"/>
  <c r="B672" i="13"/>
  <c r="O671" i="13"/>
  <c r="P671" i="13" s="1"/>
  <c r="E671" i="13"/>
  <c r="D671" i="13"/>
  <c r="C671" i="13"/>
  <c r="B671" i="13"/>
  <c r="O670" i="13"/>
  <c r="P670" i="13" s="1"/>
  <c r="E670" i="13"/>
  <c r="D670" i="13"/>
  <c r="C670" i="13"/>
  <c r="B670" i="13"/>
  <c r="O669" i="13"/>
  <c r="P669" i="13" s="1"/>
  <c r="E669" i="13"/>
  <c r="D669" i="13"/>
  <c r="C669" i="13"/>
  <c r="B669" i="13"/>
  <c r="O668" i="13"/>
  <c r="P668" i="13" s="1"/>
  <c r="E668" i="13"/>
  <c r="D668" i="13"/>
  <c r="C668" i="13"/>
  <c r="B668" i="13"/>
  <c r="O667" i="13"/>
  <c r="P667" i="13" s="1"/>
  <c r="E667" i="13"/>
  <c r="D667" i="13"/>
  <c r="C667" i="13"/>
  <c r="B667" i="13"/>
  <c r="O666" i="13"/>
  <c r="P666" i="13" s="1"/>
  <c r="E666" i="13"/>
  <c r="D666" i="13"/>
  <c r="C666" i="13"/>
  <c r="B666" i="13"/>
  <c r="O665" i="13"/>
  <c r="P665" i="13" s="1"/>
  <c r="E665" i="13"/>
  <c r="D665" i="13"/>
  <c r="C665" i="13"/>
  <c r="B665" i="13"/>
  <c r="O664" i="13"/>
  <c r="P664" i="13" s="1"/>
  <c r="E664" i="13"/>
  <c r="D664" i="13"/>
  <c r="C664" i="13"/>
  <c r="B664" i="13"/>
  <c r="O663" i="13"/>
  <c r="P663" i="13" s="1"/>
  <c r="E663" i="13"/>
  <c r="D663" i="13"/>
  <c r="C663" i="13"/>
  <c r="B663" i="13"/>
  <c r="O662" i="13"/>
  <c r="P662" i="13" s="1"/>
  <c r="E662" i="13"/>
  <c r="D662" i="13"/>
  <c r="C662" i="13"/>
  <c r="B662" i="13"/>
  <c r="O661" i="13"/>
  <c r="P661" i="13" s="1"/>
  <c r="E661" i="13"/>
  <c r="D661" i="13"/>
  <c r="C661" i="13"/>
  <c r="B661" i="13"/>
  <c r="P660" i="13"/>
  <c r="O660" i="13"/>
  <c r="E660" i="13"/>
  <c r="D660" i="13"/>
  <c r="C660" i="13"/>
  <c r="B660" i="13"/>
  <c r="P659" i="13"/>
  <c r="Q659" i="13" s="1"/>
  <c r="R659" i="13" s="1"/>
  <c r="O659" i="13"/>
  <c r="E659" i="13"/>
  <c r="D659" i="13"/>
  <c r="C659" i="13"/>
  <c r="B659" i="13"/>
  <c r="P658" i="13"/>
  <c r="Q658" i="13" s="1"/>
  <c r="R658" i="13" s="1"/>
  <c r="O658" i="13"/>
  <c r="E658" i="13"/>
  <c r="D658" i="13"/>
  <c r="C658" i="13"/>
  <c r="B658" i="13"/>
  <c r="P657" i="13"/>
  <c r="Q657" i="13" s="1"/>
  <c r="R657" i="13" s="1"/>
  <c r="O657" i="13"/>
  <c r="E657" i="13"/>
  <c r="D657" i="13"/>
  <c r="C657" i="13"/>
  <c r="B657" i="13"/>
  <c r="P656" i="13"/>
  <c r="Q656" i="13" s="1"/>
  <c r="R656" i="13" s="1"/>
  <c r="O656" i="13"/>
  <c r="E656" i="13"/>
  <c r="D656" i="13"/>
  <c r="C656" i="13"/>
  <c r="B656" i="13"/>
  <c r="P655" i="13"/>
  <c r="Q655" i="13" s="1"/>
  <c r="R655" i="13" s="1"/>
  <c r="O655" i="13"/>
  <c r="E655" i="13"/>
  <c r="D655" i="13"/>
  <c r="C655" i="13"/>
  <c r="B655" i="13"/>
  <c r="P654" i="13"/>
  <c r="Q654" i="13" s="1"/>
  <c r="R654" i="13" s="1"/>
  <c r="O654" i="13"/>
  <c r="E654" i="13"/>
  <c r="D654" i="13"/>
  <c r="C654" i="13"/>
  <c r="B654" i="13"/>
  <c r="P653" i="13"/>
  <c r="Q653" i="13" s="1"/>
  <c r="R653" i="13" s="1"/>
  <c r="O653" i="13"/>
  <c r="E653" i="13"/>
  <c r="D653" i="13"/>
  <c r="C653" i="13"/>
  <c r="B653" i="13"/>
  <c r="P652" i="13"/>
  <c r="Q652" i="13" s="1"/>
  <c r="R652" i="13" s="1"/>
  <c r="O652" i="13"/>
  <c r="E652" i="13"/>
  <c r="D652" i="13"/>
  <c r="C652" i="13"/>
  <c r="B652" i="13"/>
  <c r="P651" i="13"/>
  <c r="Q651" i="13" s="1"/>
  <c r="R651" i="13" s="1"/>
  <c r="O651" i="13"/>
  <c r="E651" i="13"/>
  <c r="D651" i="13"/>
  <c r="C651" i="13"/>
  <c r="B651" i="13"/>
  <c r="P650" i="13"/>
  <c r="Q650" i="13" s="1"/>
  <c r="R650" i="13" s="1"/>
  <c r="O650" i="13"/>
  <c r="E650" i="13"/>
  <c r="D650" i="13"/>
  <c r="C650" i="13"/>
  <c r="B650" i="13"/>
  <c r="P649" i="13"/>
  <c r="Q649" i="13" s="1"/>
  <c r="R649" i="13" s="1"/>
  <c r="O649" i="13"/>
  <c r="E649" i="13"/>
  <c r="D649" i="13"/>
  <c r="C649" i="13"/>
  <c r="B649" i="13"/>
  <c r="P648" i="13"/>
  <c r="Q648" i="13" s="1"/>
  <c r="R648" i="13" s="1"/>
  <c r="O648" i="13"/>
  <c r="E648" i="13"/>
  <c r="D648" i="13"/>
  <c r="C648" i="13"/>
  <c r="B648" i="13"/>
  <c r="P647" i="13"/>
  <c r="Q647" i="13" s="1"/>
  <c r="R647" i="13" s="1"/>
  <c r="O647" i="13"/>
  <c r="E647" i="13"/>
  <c r="D647" i="13"/>
  <c r="C647" i="13"/>
  <c r="B647" i="13"/>
  <c r="P646" i="13"/>
  <c r="Q646" i="13" s="1"/>
  <c r="R646" i="13" s="1"/>
  <c r="O646" i="13"/>
  <c r="E646" i="13"/>
  <c r="D646" i="13"/>
  <c r="C646" i="13"/>
  <c r="B646" i="13"/>
  <c r="P645" i="13"/>
  <c r="Q645" i="13" s="1"/>
  <c r="R645" i="13" s="1"/>
  <c r="O645" i="13"/>
  <c r="E645" i="13"/>
  <c r="D645" i="13"/>
  <c r="C645" i="13"/>
  <c r="B645" i="13"/>
  <c r="P644" i="13"/>
  <c r="Q644" i="13" s="1"/>
  <c r="R644" i="13" s="1"/>
  <c r="O644" i="13"/>
  <c r="E644" i="13"/>
  <c r="D644" i="13"/>
  <c r="C644" i="13"/>
  <c r="B644" i="13"/>
  <c r="P643" i="13"/>
  <c r="Q643" i="13" s="1"/>
  <c r="R643" i="13" s="1"/>
  <c r="O643" i="13"/>
  <c r="E643" i="13"/>
  <c r="D643" i="13"/>
  <c r="C643" i="13"/>
  <c r="B643" i="13"/>
  <c r="P642" i="13"/>
  <c r="Q642" i="13" s="1"/>
  <c r="R642" i="13" s="1"/>
  <c r="O642" i="13"/>
  <c r="E642" i="13"/>
  <c r="D642" i="13"/>
  <c r="C642" i="13"/>
  <c r="B642" i="13"/>
  <c r="P641" i="13"/>
  <c r="Q641" i="13" s="1"/>
  <c r="R641" i="13" s="1"/>
  <c r="O641" i="13"/>
  <c r="E641" i="13"/>
  <c r="D641" i="13"/>
  <c r="C641" i="13"/>
  <c r="B641" i="13"/>
  <c r="P640" i="13"/>
  <c r="Q640" i="13" s="1"/>
  <c r="R640" i="13" s="1"/>
  <c r="O640" i="13"/>
  <c r="E640" i="13"/>
  <c r="D640" i="13"/>
  <c r="C640" i="13"/>
  <c r="B640" i="13"/>
  <c r="P639" i="13"/>
  <c r="Q639" i="13" s="1"/>
  <c r="R639" i="13" s="1"/>
  <c r="O639" i="13"/>
  <c r="E639" i="13"/>
  <c r="D639" i="13"/>
  <c r="C639" i="13"/>
  <c r="B639" i="13"/>
  <c r="P638" i="13"/>
  <c r="Q638" i="13" s="1"/>
  <c r="R638" i="13" s="1"/>
  <c r="O638" i="13"/>
  <c r="E638" i="13"/>
  <c r="D638" i="13"/>
  <c r="C638" i="13"/>
  <c r="B638" i="13"/>
  <c r="P637" i="13"/>
  <c r="Q637" i="13" s="1"/>
  <c r="R637" i="13" s="1"/>
  <c r="O637" i="13"/>
  <c r="E637" i="13"/>
  <c r="D637" i="13"/>
  <c r="C637" i="13"/>
  <c r="B637" i="13"/>
  <c r="P636" i="13"/>
  <c r="Q636" i="13" s="1"/>
  <c r="R636" i="13" s="1"/>
  <c r="O636" i="13"/>
  <c r="E636" i="13"/>
  <c r="D636" i="13"/>
  <c r="C636" i="13"/>
  <c r="B636" i="13"/>
  <c r="P635" i="13"/>
  <c r="Q635" i="13" s="1"/>
  <c r="R635" i="13" s="1"/>
  <c r="O635" i="13"/>
  <c r="E635" i="13"/>
  <c r="D635" i="13"/>
  <c r="C635" i="13"/>
  <c r="B635" i="13"/>
  <c r="P634" i="13"/>
  <c r="Q634" i="13" s="1"/>
  <c r="R634" i="13" s="1"/>
  <c r="O634" i="13"/>
  <c r="E634" i="13"/>
  <c r="D634" i="13"/>
  <c r="C634" i="13"/>
  <c r="B634" i="13"/>
  <c r="P633" i="13"/>
  <c r="Q633" i="13" s="1"/>
  <c r="R633" i="13" s="1"/>
  <c r="O633" i="13"/>
  <c r="E633" i="13"/>
  <c r="D633" i="13"/>
  <c r="C633" i="13"/>
  <c r="B633" i="13"/>
  <c r="P632" i="13"/>
  <c r="Q632" i="13" s="1"/>
  <c r="R632" i="13" s="1"/>
  <c r="O632" i="13"/>
  <c r="E632" i="13"/>
  <c r="D632" i="13"/>
  <c r="C632" i="13"/>
  <c r="B632" i="13"/>
  <c r="P631" i="13"/>
  <c r="Q631" i="13" s="1"/>
  <c r="R631" i="13" s="1"/>
  <c r="O631" i="13"/>
  <c r="E631" i="13"/>
  <c r="D631" i="13"/>
  <c r="C631" i="13"/>
  <c r="B631" i="13"/>
  <c r="P630" i="13"/>
  <c r="Q630" i="13" s="1"/>
  <c r="R630" i="13" s="1"/>
  <c r="O630" i="13"/>
  <c r="E630" i="13"/>
  <c r="D630" i="13"/>
  <c r="C630" i="13"/>
  <c r="B630" i="13"/>
  <c r="P629" i="13"/>
  <c r="Q629" i="13" s="1"/>
  <c r="R629" i="13" s="1"/>
  <c r="O629" i="13"/>
  <c r="E629" i="13"/>
  <c r="D629" i="13"/>
  <c r="C629" i="13"/>
  <c r="B629" i="13"/>
  <c r="P628" i="13"/>
  <c r="Q628" i="13" s="1"/>
  <c r="R628" i="13" s="1"/>
  <c r="O628" i="13"/>
  <c r="E628" i="13"/>
  <c r="D628" i="13"/>
  <c r="C628" i="13"/>
  <c r="B628" i="13"/>
  <c r="P627" i="13"/>
  <c r="Q627" i="13" s="1"/>
  <c r="R627" i="13" s="1"/>
  <c r="O627" i="13"/>
  <c r="E627" i="13"/>
  <c r="D627" i="13"/>
  <c r="C627" i="13"/>
  <c r="B627" i="13"/>
  <c r="P626" i="13"/>
  <c r="Q626" i="13" s="1"/>
  <c r="R626" i="13" s="1"/>
  <c r="O626" i="13"/>
  <c r="E626" i="13"/>
  <c r="D626" i="13"/>
  <c r="C626" i="13"/>
  <c r="B626" i="13"/>
  <c r="P625" i="13"/>
  <c r="Q625" i="13" s="1"/>
  <c r="R625" i="13" s="1"/>
  <c r="O625" i="13"/>
  <c r="E625" i="13"/>
  <c r="D625" i="13"/>
  <c r="C625" i="13"/>
  <c r="B625" i="13"/>
  <c r="P624" i="13"/>
  <c r="Q624" i="13" s="1"/>
  <c r="R624" i="13" s="1"/>
  <c r="O624" i="13"/>
  <c r="E624" i="13"/>
  <c r="D624" i="13"/>
  <c r="C624" i="13"/>
  <c r="B624" i="13"/>
  <c r="P623" i="13"/>
  <c r="Q623" i="13" s="1"/>
  <c r="R623" i="13" s="1"/>
  <c r="O623" i="13"/>
  <c r="E623" i="13"/>
  <c r="D623" i="13"/>
  <c r="C623" i="13"/>
  <c r="B623" i="13"/>
  <c r="P622" i="13"/>
  <c r="Q622" i="13" s="1"/>
  <c r="R622" i="13" s="1"/>
  <c r="O622" i="13"/>
  <c r="E622" i="13"/>
  <c r="D622" i="13"/>
  <c r="C622" i="13"/>
  <c r="B622" i="13"/>
  <c r="P621" i="13"/>
  <c r="Q621" i="13" s="1"/>
  <c r="R621" i="13" s="1"/>
  <c r="O621" i="13"/>
  <c r="E621" i="13"/>
  <c r="D621" i="13"/>
  <c r="C621" i="13"/>
  <c r="B621" i="13"/>
  <c r="P620" i="13"/>
  <c r="Q620" i="13" s="1"/>
  <c r="R620" i="13" s="1"/>
  <c r="O620" i="13"/>
  <c r="E620" i="13"/>
  <c r="D620" i="13"/>
  <c r="C620" i="13"/>
  <c r="B620" i="13"/>
  <c r="P619" i="13"/>
  <c r="Q619" i="13" s="1"/>
  <c r="R619" i="13" s="1"/>
  <c r="O619" i="13"/>
  <c r="E619" i="13"/>
  <c r="D619" i="13"/>
  <c r="C619" i="13"/>
  <c r="B619" i="13"/>
  <c r="P618" i="13"/>
  <c r="Q618" i="13" s="1"/>
  <c r="R618" i="13" s="1"/>
  <c r="O618" i="13"/>
  <c r="E618" i="13"/>
  <c r="D618" i="13"/>
  <c r="C618" i="13"/>
  <c r="B618" i="13"/>
  <c r="P617" i="13"/>
  <c r="Q617" i="13" s="1"/>
  <c r="R617" i="13" s="1"/>
  <c r="O617" i="13"/>
  <c r="E617" i="13"/>
  <c r="D617" i="13"/>
  <c r="C617" i="13"/>
  <c r="B617" i="13"/>
  <c r="P616" i="13"/>
  <c r="Q616" i="13" s="1"/>
  <c r="R616" i="13" s="1"/>
  <c r="O616" i="13"/>
  <c r="E616" i="13"/>
  <c r="D616" i="13"/>
  <c r="C616" i="13"/>
  <c r="B616" i="13"/>
  <c r="P615" i="13"/>
  <c r="Q615" i="13" s="1"/>
  <c r="R615" i="13" s="1"/>
  <c r="O615" i="13"/>
  <c r="E615" i="13"/>
  <c r="D615" i="13"/>
  <c r="C615" i="13"/>
  <c r="B615" i="13"/>
  <c r="P614" i="13"/>
  <c r="Q614" i="13" s="1"/>
  <c r="R614" i="13" s="1"/>
  <c r="O614" i="13"/>
  <c r="E614" i="13"/>
  <c r="D614" i="13"/>
  <c r="C614" i="13"/>
  <c r="B614" i="13"/>
  <c r="P613" i="13"/>
  <c r="Q613" i="13" s="1"/>
  <c r="R613" i="13" s="1"/>
  <c r="O613" i="13"/>
  <c r="E613" i="13"/>
  <c r="D613" i="13"/>
  <c r="C613" i="13"/>
  <c r="B613" i="13"/>
  <c r="P612" i="13"/>
  <c r="Q612" i="13" s="1"/>
  <c r="R612" i="13" s="1"/>
  <c r="O612" i="13"/>
  <c r="E612" i="13"/>
  <c r="D612" i="13"/>
  <c r="C612" i="13"/>
  <c r="B612" i="13"/>
  <c r="P611" i="13"/>
  <c r="Q611" i="13" s="1"/>
  <c r="R611" i="13" s="1"/>
  <c r="O611" i="13"/>
  <c r="E611" i="13"/>
  <c r="D611" i="13"/>
  <c r="C611" i="13"/>
  <c r="B611" i="13"/>
  <c r="P610" i="13"/>
  <c r="Q610" i="13" s="1"/>
  <c r="R610" i="13" s="1"/>
  <c r="O610" i="13"/>
  <c r="E610" i="13"/>
  <c r="D610" i="13"/>
  <c r="C610" i="13"/>
  <c r="B610" i="13"/>
  <c r="P609" i="13"/>
  <c r="Q609" i="13" s="1"/>
  <c r="R609" i="13" s="1"/>
  <c r="O609" i="13"/>
  <c r="E609" i="13"/>
  <c r="D609" i="13"/>
  <c r="C609" i="13"/>
  <c r="B609" i="13"/>
  <c r="P608" i="13"/>
  <c r="Q608" i="13" s="1"/>
  <c r="R608" i="13" s="1"/>
  <c r="O608" i="13"/>
  <c r="E608" i="13"/>
  <c r="D608" i="13"/>
  <c r="C608" i="13"/>
  <c r="B608" i="13"/>
  <c r="P607" i="13"/>
  <c r="Q607" i="13" s="1"/>
  <c r="R607" i="13" s="1"/>
  <c r="O607" i="13"/>
  <c r="E607" i="13"/>
  <c r="D607" i="13"/>
  <c r="C607" i="13"/>
  <c r="B607" i="13"/>
  <c r="P606" i="13"/>
  <c r="Q606" i="13" s="1"/>
  <c r="R606" i="13" s="1"/>
  <c r="O606" i="13"/>
  <c r="E606" i="13"/>
  <c r="D606" i="13"/>
  <c r="C606" i="13"/>
  <c r="B606" i="13"/>
  <c r="P605" i="13"/>
  <c r="Q605" i="13" s="1"/>
  <c r="R605" i="13" s="1"/>
  <c r="O605" i="13"/>
  <c r="E605" i="13"/>
  <c r="D605" i="13"/>
  <c r="C605" i="13"/>
  <c r="B605" i="13"/>
  <c r="P604" i="13"/>
  <c r="Q604" i="13" s="1"/>
  <c r="R604" i="13" s="1"/>
  <c r="O604" i="13"/>
  <c r="E604" i="13"/>
  <c r="D604" i="13"/>
  <c r="C604" i="13"/>
  <c r="B604" i="13"/>
  <c r="P603" i="13"/>
  <c r="Q603" i="13" s="1"/>
  <c r="R603" i="13" s="1"/>
  <c r="O603" i="13"/>
  <c r="E603" i="13"/>
  <c r="D603" i="13"/>
  <c r="C603" i="13"/>
  <c r="B603" i="13"/>
  <c r="P602" i="13"/>
  <c r="Q602" i="13" s="1"/>
  <c r="R602" i="13" s="1"/>
  <c r="O602" i="13"/>
  <c r="E602" i="13"/>
  <c r="D602" i="13"/>
  <c r="C602" i="13"/>
  <c r="B602" i="13"/>
  <c r="P601" i="13"/>
  <c r="Q601" i="13" s="1"/>
  <c r="R601" i="13" s="1"/>
  <c r="O601" i="13"/>
  <c r="E601" i="13"/>
  <c r="D601" i="13"/>
  <c r="C601" i="13"/>
  <c r="B601" i="13"/>
  <c r="P600" i="13"/>
  <c r="Q600" i="13" s="1"/>
  <c r="R600" i="13" s="1"/>
  <c r="O600" i="13"/>
  <c r="E600" i="13"/>
  <c r="D600" i="13"/>
  <c r="C600" i="13"/>
  <c r="B600" i="13"/>
  <c r="P599" i="13"/>
  <c r="Q599" i="13" s="1"/>
  <c r="R599" i="13" s="1"/>
  <c r="O599" i="13"/>
  <c r="E599" i="13"/>
  <c r="D599" i="13"/>
  <c r="C599" i="13"/>
  <c r="B599" i="13"/>
  <c r="P598" i="13"/>
  <c r="Q598" i="13" s="1"/>
  <c r="R598" i="13" s="1"/>
  <c r="O598" i="13"/>
  <c r="E598" i="13"/>
  <c r="D598" i="13"/>
  <c r="C598" i="13"/>
  <c r="B598" i="13"/>
  <c r="P597" i="13"/>
  <c r="Q597" i="13" s="1"/>
  <c r="R597" i="13" s="1"/>
  <c r="O597" i="13"/>
  <c r="E597" i="13"/>
  <c r="D597" i="13"/>
  <c r="C597" i="13"/>
  <c r="B597" i="13"/>
  <c r="P596" i="13"/>
  <c r="Q596" i="13" s="1"/>
  <c r="R596" i="13" s="1"/>
  <c r="O596" i="13"/>
  <c r="E596" i="13"/>
  <c r="D596" i="13"/>
  <c r="C596" i="13"/>
  <c r="B596" i="13"/>
  <c r="P595" i="13"/>
  <c r="Q595" i="13" s="1"/>
  <c r="R595" i="13" s="1"/>
  <c r="O595" i="13"/>
  <c r="E595" i="13"/>
  <c r="D595" i="13"/>
  <c r="C595" i="13"/>
  <c r="B595" i="13"/>
  <c r="P594" i="13"/>
  <c r="Q594" i="13" s="1"/>
  <c r="R594" i="13" s="1"/>
  <c r="O594" i="13"/>
  <c r="E594" i="13"/>
  <c r="D594" i="13"/>
  <c r="C594" i="13"/>
  <c r="B594" i="13"/>
  <c r="P593" i="13"/>
  <c r="Q593" i="13" s="1"/>
  <c r="R593" i="13" s="1"/>
  <c r="O593" i="13"/>
  <c r="E593" i="13"/>
  <c r="D593" i="13"/>
  <c r="C593" i="13"/>
  <c r="B593" i="13"/>
  <c r="P592" i="13"/>
  <c r="Q592" i="13" s="1"/>
  <c r="R592" i="13" s="1"/>
  <c r="O592" i="13"/>
  <c r="E592" i="13"/>
  <c r="D592" i="13"/>
  <c r="C592" i="13"/>
  <c r="B592" i="13"/>
  <c r="P591" i="13"/>
  <c r="Q591" i="13" s="1"/>
  <c r="R591" i="13" s="1"/>
  <c r="O591" i="13"/>
  <c r="E591" i="13"/>
  <c r="D591" i="13"/>
  <c r="C591" i="13"/>
  <c r="B591" i="13"/>
  <c r="P590" i="13"/>
  <c r="Q590" i="13" s="1"/>
  <c r="R590" i="13" s="1"/>
  <c r="O590" i="13"/>
  <c r="E590" i="13"/>
  <c r="D590" i="13"/>
  <c r="C590" i="13"/>
  <c r="B590" i="13"/>
  <c r="P589" i="13"/>
  <c r="Q589" i="13" s="1"/>
  <c r="R589" i="13" s="1"/>
  <c r="O589" i="13"/>
  <c r="E589" i="13"/>
  <c r="D589" i="13"/>
  <c r="C589" i="13"/>
  <c r="B589" i="13"/>
  <c r="P588" i="13"/>
  <c r="Q588" i="13" s="1"/>
  <c r="R588" i="13" s="1"/>
  <c r="O588" i="13"/>
  <c r="E588" i="13"/>
  <c r="D588" i="13"/>
  <c r="C588" i="13"/>
  <c r="B588" i="13"/>
  <c r="P587" i="13"/>
  <c r="Q587" i="13" s="1"/>
  <c r="R587" i="13" s="1"/>
  <c r="O587" i="13"/>
  <c r="E587" i="13"/>
  <c r="D587" i="13"/>
  <c r="C587" i="13"/>
  <c r="B587" i="13"/>
  <c r="P586" i="13"/>
  <c r="Q586" i="13" s="1"/>
  <c r="R586" i="13" s="1"/>
  <c r="O586" i="13"/>
  <c r="E586" i="13"/>
  <c r="D586" i="13"/>
  <c r="C586" i="13"/>
  <c r="B586" i="13"/>
  <c r="P585" i="13"/>
  <c r="Q585" i="13" s="1"/>
  <c r="R585" i="13" s="1"/>
  <c r="O585" i="13"/>
  <c r="E585" i="13"/>
  <c r="D585" i="13"/>
  <c r="C585" i="13"/>
  <c r="B585" i="13"/>
  <c r="P584" i="13"/>
  <c r="Q584" i="13" s="1"/>
  <c r="R584" i="13" s="1"/>
  <c r="O584" i="13"/>
  <c r="E584" i="13"/>
  <c r="D584" i="13"/>
  <c r="C584" i="13"/>
  <c r="B584" i="13"/>
  <c r="P583" i="13"/>
  <c r="Q583" i="13" s="1"/>
  <c r="R583" i="13" s="1"/>
  <c r="O583" i="13"/>
  <c r="E583" i="13"/>
  <c r="D583" i="13"/>
  <c r="C583" i="13"/>
  <c r="B583" i="13"/>
  <c r="P582" i="13"/>
  <c r="Q582" i="13" s="1"/>
  <c r="R582" i="13" s="1"/>
  <c r="O582" i="13"/>
  <c r="E582" i="13"/>
  <c r="D582" i="13"/>
  <c r="C582" i="13"/>
  <c r="B582" i="13"/>
  <c r="P581" i="13"/>
  <c r="Q581" i="13" s="1"/>
  <c r="R581" i="13" s="1"/>
  <c r="O581" i="13"/>
  <c r="E581" i="13"/>
  <c r="D581" i="13"/>
  <c r="C581" i="13"/>
  <c r="B581" i="13"/>
  <c r="P580" i="13"/>
  <c r="Q580" i="13" s="1"/>
  <c r="R580" i="13" s="1"/>
  <c r="O580" i="13"/>
  <c r="E580" i="13"/>
  <c r="D580" i="13"/>
  <c r="C580" i="13"/>
  <c r="B580" i="13"/>
  <c r="P579" i="13"/>
  <c r="Q579" i="13" s="1"/>
  <c r="R579" i="13" s="1"/>
  <c r="O579" i="13"/>
  <c r="E579" i="13"/>
  <c r="D579" i="13"/>
  <c r="C579" i="13"/>
  <c r="B579" i="13"/>
  <c r="P578" i="13"/>
  <c r="Q578" i="13" s="1"/>
  <c r="R578" i="13" s="1"/>
  <c r="O578" i="13"/>
  <c r="E578" i="13"/>
  <c r="D578" i="13"/>
  <c r="C578" i="13"/>
  <c r="B578" i="13"/>
  <c r="P577" i="13"/>
  <c r="Q577" i="13" s="1"/>
  <c r="R577" i="13" s="1"/>
  <c r="O577" i="13"/>
  <c r="E577" i="13"/>
  <c r="D577" i="13"/>
  <c r="C577" i="13"/>
  <c r="B577" i="13"/>
  <c r="P576" i="13"/>
  <c r="Q576" i="13" s="1"/>
  <c r="R576" i="13" s="1"/>
  <c r="O576" i="13"/>
  <c r="E576" i="13"/>
  <c r="D576" i="13"/>
  <c r="C576" i="13"/>
  <c r="B576" i="13"/>
  <c r="P575" i="13"/>
  <c r="Q575" i="13" s="1"/>
  <c r="R575" i="13" s="1"/>
  <c r="O575" i="13"/>
  <c r="E575" i="13"/>
  <c r="D575" i="13"/>
  <c r="C575" i="13"/>
  <c r="B575" i="13"/>
  <c r="P574" i="13"/>
  <c r="Q574" i="13" s="1"/>
  <c r="R574" i="13" s="1"/>
  <c r="O574" i="13"/>
  <c r="E574" i="13"/>
  <c r="D574" i="13"/>
  <c r="C574" i="13"/>
  <c r="B574" i="13"/>
  <c r="P573" i="13"/>
  <c r="Q573" i="13" s="1"/>
  <c r="R573" i="13" s="1"/>
  <c r="O573" i="13"/>
  <c r="E573" i="13"/>
  <c r="D573" i="13"/>
  <c r="C573" i="13"/>
  <c r="B573" i="13"/>
  <c r="P572" i="13"/>
  <c r="Q572" i="13" s="1"/>
  <c r="R572" i="13" s="1"/>
  <c r="O572" i="13"/>
  <c r="E572" i="13"/>
  <c r="D572" i="13"/>
  <c r="C572" i="13"/>
  <c r="B572" i="13"/>
  <c r="P571" i="13"/>
  <c r="Q571" i="13" s="1"/>
  <c r="R571" i="13" s="1"/>
  <c r="O571" i="13"/>
  <c r="E571" i="13"/>
  <c r="D571" i="13"/>
  <c r="C571" i="13"/>
  <c r="B571" i="13"/>
  <c r="P570" i="13"/>
  <c r="Q570" i="13" s="1"/>
  <c r="R570" i="13" s="1"/>
  <c r="O570" i="13"/>
  <c r="E570" i="13"/>
  <c r="D570" i="13"/>
  <c r="C570" i="13"/>
  <c r="B570" i="13"/>
  <c r="P569" i="13"/>
  <c r="Q569" i="13" s="1"/>
  <c r="R569" i="13" s="1"/>
  <c r="O569" i="13"/>
  <c r="E569" i="13"/>
  <c r="D569" i="13"/>
  <c r="C569" i="13"/>
  <c r="B569" i="13"/>
  <c r="P568" i="13"/>
  <c r="Q568" i="13" s="1"/>
  <c r="R568" i="13" s="1"/>
  <c r="O568" i="13"/>
  <c r="E568" i="13"/>
  <c r="D568" i="13"/>
  <c r="C568" i="13"/>
  <c r="B568" i="13"/>
  <c r="P567" i="13"/>
  <c r="Q567" i="13" s="1"/>
  <c r="R567" i="13" s="1"/>
  <c r="O567" i="13"/>
  <c r="E567" i="13"/>
  <c r="D567" i="13"/>
  <c r="C567" i="13"/>
  <c r="B567" i="13"/>
  <c r="P566" i="13"/>
  <c r="Q566" i="13" s="1"/>
  <c r="R566" i="13" s="1"/>
  <c r="O566" i="13"/>
  <c r="E566" i="13"/>
  <c r="D566" i="13"/>
  <c r="C566" i="13"/>
  <c r="B566" i="13"/>
  <c r="P565" i="13"/>
  <c r="Q565" i="13" s="1"/>
  <c r="R565" i="13" s="1"/>
  <c r="O565" i="13"/>
  <c r="E565" i="13"/>
  <c r="D565" i="13"/>
  <c r="C565" i="13"/>
  <c r="B565" i="13"/>
  <c r="P564" i="13"/>
  <c r="Q564" i="13" s="1"/>
  <c r="R564" i="13" s="1"/>
  <c r="O564" i="13"/>
  <c r="E564" i="13"/>
  <c r="D564" i="13"/>
  <c r="C564" i="13"/>
  <c r="B564" i="13"/>
  <c r="P563" i="13"/>
  <c r="Q563" i="13" s="1"/>
  <c r="R563" i="13" s="1"/>
  <c r="O563" i="13"/>
  <c r="E563" i="13"/>
  <c r="D563" i="13"/>
  <c r="C563" i="13"/>
  <c r="B563" i="13"/>
  <c r="P562" i="13"/>
  <c r="Q562" i="13" s="1"/>
  <c r="R562" i="13" s="1"/>
  <c r="O562" i="13"/>
  <c r="E562" i="13"/>
  <c r="D562" i="13"/>
  <c r="C562" i="13"/>
  <c r="B562" i="13"/>
  <c r="P561" i="13"/>
  <c r="Q561" i="13" s="1"/>
  <c r="R561" i="13" s="1"/>
  <c r="O561" i="13"/>
  <c r="E561" i="13"/>
  <c r="D561" i="13"/>
  <c r="C561" i="13"/>
  <c r="B561" i="13"/>
  <c r="P560" i="13"/>
  <c r="Q560" i="13" s="1"/>
  <c r="R560" i="13" s="1"/>
  <c r="O560" i="13"/>
  <c r="E560" i="13"/>
  <c r="D560" i="13"/>
  <c r="C560" i="13"/>
  <c r="B560" i="13"/>
  <c r="P559" i="13"/>
  <c r="Q559" i="13" s="1"/>
  <c r="R559" i="13" s="1"/>
  <c r="O559" i="13"/>
  <c r="E559" i="13"/>
  <c r="D559" i="13"/>
  <c r="C559" i="13"/>
  <c r="B559" i="13"/>
  <c r="P558" i="13"/>
  <c r="Q558" i="13" s="1"/>
  <c r="R558" i="13" s="1"/>
  <c r="O558" i="13"/>
  <c r="E558" i="13"/>
  <c r="D558" i="13"/>
  <c r="C558" i="13"/>
  <c r="B558" i="13"/>
  <c r="P557" i="13"/>
  <c r="Q557" i="13" s="1"/>
  <c r="R557" i="13" s="1"/>
  <c r="O557" i="13"/>
  <c r="E557" i="13"/>
  <c r="D557" i="13"/>
  <c r="C557" i="13"/>
  <c r="B557" i="13"/>
  <c r="P556" i="13"/>
  <c r="Q556" i="13" s="1"/>
  <c r="R556" i="13" s="1"/>
  <c r="O556" i="13"/>
  <c r="E556" i="13"/>
  <c r="D556" i="13"/>
  <c r="C556" i="13"/>
  <c r="B556" i="13"/>
  <c r="P555" i="13"/>
  <c r="Q555" i="13" s="1"/>
  <c r="R555" i="13" s="1"/>
  <c r="O555" i="13"/>
  <c r="E555" i="13"/>
  <c r="D555" i="13"/>
  <c r="C555" i="13"/>
  <c r="B555" i="13"/>
  <c r="P554" i="13"/>
  <c r="Q554" i="13" s="1"/>
  <c r="R554" i="13" s="1"/>
  <c r="O554" i="13"/>
  <c r="E554" i="13"/>
  <c r="D554" i="13"/>
  <c r="C554" i="13"/>
  <c r="B554" i="13"/>
  <c r="P553" i="13"/>
  <c r="Q553" i="13" s="1"/>
  <c r="R553" i="13" s="1"/>
  <c r="O553" i="13"/>
  <c r="E553" i="13"/>
  <c r="D553" i="13"/>
  <c r="C553" i="13"/>
  <c r="B553" i="13"/>
  <c r="P552" i="13"/>
  <c r="Q552" i="13" s="1"/>
  <c r="R552" i="13" s="1"/>
  <c r="O552" i="13"/>
  <c r="E552" i="13"/>
  <c r="D552" i="13"/>
  <c r="C552" i="13"/>
  <c r="B552" i="13"/>
  <c r="P551" i="13"/>
  <c r="Q551" i="13" s="1"/>
  <c r="R551" i="13" s="1"/>
  <c r="O551" i="13"/>
  <c r="E551" i="13"/>
  <c r="D551" i="13"/>
  <c r="C551" i="13"/>
  <c r="B551" i="13"/>
  <c r="P550" i="13"/>
  <c r="Q550" i="13" s="1"/>
  <c r="R550" i="13" s="1"/>
  <c r="O550" i="13"/>
  <c r="E550" i="13"/>
  <c r="D550" i="13"/>
  <c r="C550" i="13"/>
  <c r="B550" i="13"/>
  <c r="P549" i="13"/>
  <c r="Q549" i="13" s="1"/>
  <c r="R549" i="13" s="1"/>
  <c r="O549" i="13"/>
  <c r="E549" i="13"/>
  <c r="D549" i="13"/>
  <c r="C549" i="13"/>
  <c r="B549" i="13"/>
  <c r="P548" i="13"/>
  <c r="Q548" i="13" s="1"/>
  <c r="R548" i="13" s="1"/>
  <c r="O548" i="13"/>
  <c r="E548" i="13"/>
  <c r="D548" i="13"/>
  <c r="C548" i="13"/>
  <c r="B548" i="13"/>
  <c r="P547" i="13"/>
  <c r="Q547" i="13" s="1"/>
  <c r="R547" i="13" s="1"/>
  <c r="O547" i="13"/>
  <c r="E547" i="13"/>
  <c r="D547" i="13"/>
  <c r="C547" i="13"/>
  <c r="B547" i="13"/>
  <c r="P546" i="13"/>
  <c r="Q546" i="13" s="1"/>
  <c r="R546" i="13" s="1"/>
  <c r="O546" i="13"/>
  <c r="E546" i="13"/>
  <c r="D546" i="13"/>
  <c r="C546" i="13"/>
  <c r="B546" i="13"/>
  <c r="P545" i="13"/>
  <c r="Q545" i="13" s="1"/>
  <c r="R545" i="13" s="1"/>
  <c r="O545" i="13"/>
  <c r="E545" i="13"/>
  <c r="D545" i="13"/>
  <c r="C545" i="13"/>
  <c r="B545" i="13"/>
  <c r="P544" i="13"/>
  <c r="Q544" i="13" s="1"/>
  <c r="R544" i="13" s="1"/>
  <c r="O544" i="13"/>
  <c r="E544" i="13"/>
  <c r="D544" i="13"/>
  <c r="C544" i="13"/>
  <c r="B544" i="13"/>
  <c r="P543" i="13"/>
  <c r="Q543" i="13" s="1"/>
  <c r="R543" i="13" s="1"/>
  <c r="O543" i="13"/>
  <c r="E543" i="13"/>
  <c r="D543" i="13"/>
  <c r="C543" i="13"/>
  <c r="B543" i="13"/>
  <c r="P542" i="13"/>
  <c r="Q542" i="13" s="1"/>
  <c r="R542" i="13" s="1"/>
  <c r="O542" i="13"/>
  <c r="E542" i="13"/>
  <c r="D542" i="13"/>
  <c r="C542" i="13"/>
  <c r="B542" i="13"/>
  <c r="P541" i="13"/>
  <c r="Q541" i="13" s="1"/>
  <c r="R541" i="13" s="1"/>
  <c r="O541" i="13"/>
  <c r="E541" i="13"/>
  <c r="D541" i="13"/>
  <c r="C541" i="13"/>
  <c r="B541" i="13"/>
  <c r="P540" i="13"/>
  <c r="Q540" i="13" s="1"/>
  <c r="R540" i="13" s="1"/>
  <c r="O540" i="13"/>
  <c r="E540" i="13"/>
  <c r="D540" i="13"/>
  <c r="C540" i="13"/>
  <c r="B540" i="13"/>
  <c r="P539" i="13"/>
  <c r="Q539" i="13" s="1"/>
  <c r="R539" i="13" s="1"/>
  <c r="O539" i="13"/>
  <c r="E539" i="13"/>
  <c r="D539" i="13"/>
  <c r="C539" i="13"/>
  <c r="B539" i="13"/>
  <c r="P538" i="13"/>
  <c r="Q538" i="13" s="1"/>
  <c r="R538" i="13" s="1"/>
  <c r="O538" i="13"/>
  <c r="E538" i="13"/>
  <c r="D538" i="13"/>
  <c r="C538" i="13"/>
  <c r="B538" i="13"/>
  <c r="P537" i="13"/>
  <c r="Q537" i="13" s="1"/>
  <c r="R537" i="13" s="1"/>
  <c r="O537" i="13"/>
  <c r="E537" i="13"/>
  <c r="D537" i="13"/>
  <c r="C537" i="13"/>
  <c r="B537" i="13"/>
  <c r="P536" i="13"/>
  <c r="Q536" i="13" s="1"/>
  <c r="R536" i="13" s="1"/>
  <c r="O536" i="13"/>
  <c r="E536" i="13"/>
  <c r="D536" i="13"/>
  <c r="C536" i="13"/>
  <c r="B536" i="13"/>
  <c r="P535" i="13"/>
  <c r="Q535" i="13" s="1"/>
  <c r="R535" i="13" s="1"/>
  <c r="O535" i="13"/>
  <c r="E535" i="13"/>
  <c r="D535" i="13"/>
  <c r="C535" i="13"/>
  <c r="B535" i="13"/>
  <c r="P534" i="13"/>
  <c r="Q534" i="13" s="1"/>
  <c r="R534" i="13" s="1"/>
  <c r="O534" i="13"/>
  <c r="E534" i="13"/>
  <c r="D534" i="13"/>
  <c r="C534" i="13"/>
  <c r="B534" i="13"/>
  <c r="P533" i="13"/>
  <c r="Q533" i="13" s="1"/>
  <c r="R533" i="13" s="1"/>
  <c r="O533" i="13"/>
  <c r="E533" i="13"/>
  <c r="D533" i="13"/>
  <c r="C533" i="13"/>
  <c r="B533" i="13"/>
  <c r="P532" i="13"/>
  <c r="Q532" i="13" s="1"/>
  <c r="R532" i="13" s="1"/>
  <c r="O532" i="13"/>
  <c r="E532" i="13"/>
  <c r="D532" i="13"/>
  <c r="C532" i="13"/>
  <c r="B532" i="13"/>
  <c r="P531" i="13"/>
  <c r="Q531" i="13" s="1"/>
  <c r="R531" i="13" s="1"/>
  <c r="O531" i="13"/>
  <c r="E531" i="13"/>
  <c r="D531" i="13"/>
  <c r="C531" i="13"/>
  <c r="B531" i="13"/>
  <c r="P530" i="13"/>
  <c r="Q530" i="13" s="1"/>
  <c r="R530" i="13" s="1"/>
  <c r="O530" i="13"/>
  <c r="E530" i="13"/>
  <c r="D530" i="13"/>
  <c r="C530" i="13"/>
  <c r="B530" i="13"/>
  <c r="P529" i="13"/>
  <c r="Q529" i="13" s="1"/>
  <c r="R529" i="13" s="1"/>
  <c r="O529" i="13"/>
  <c r="E529" i="13"/>
  <c r="D529" i="13"/>
  <c r="C529" i="13"/>
  <c r="B529" i="13"/>
  <c r="P528" i="13"/>
  <c r="Q528" i="13" s="1"/>
  <c r="R528" i="13" s="1"/>
  <c r="O528" i="13"/>
  <c r="E528" i="13"/>
  <c r="D528" i="13"/>
  <c r="C528" i="13"/>
  <c r="B528" i="13"/>
  <c r="P527" i="13"/>
  <c r="Q527" i="13" s="1"/>
  <c r="R527" i="13" s="1"/>
  <c r="O527" i="13"/>
  <c r="E527" i="13"/>
  <c r="D527" i="13"/>
  <c r="C527" i="13"/>
  <c r="B527" i="13"/>
  <c r="P526" i="13"/>
  <c r="Q526" i="13" s="1"/>
  <c r="R526" i="13" s="1"/>
  <c r="O526" i="13"/>
  <c r="E526" i="13"/>
  <c r="D526" i="13"/>
  <c r="C526" i="13"/>
  <c r="B526" i="13"/>
  <c r="P525" i="13"/>
  <c r="Q525" i="13" s="1"/>
  <c r="R525" i="13" s="1"/>
  <c r="O525" i="13"/>
  <c r="E525" i="13"/>
  <c r="D525" i="13"/>
  <c r="C525" i="13"/>
  <c r="B525" i="13"/>
  <c r="P524" i="13"/>
  <c r="Q524" i="13" s="1"/>
  <c r="R524" i="13" s="1"/>
  <c r="O524" i="13"/>
  <c r="E524" i="13"/>
  <c r="D524" i="13"/>
  <c r="C524" i="13"/>
  <c r="B524" i="13"/>
  <c r="P523" i="13"/>
  <c r="Q523" i="13" s="1"/>
  <c r="R523" i="13" s="1"/>
  <c r="O523" i="13"/>
  <c r="E523" i="13"/>
  <c r="D523" i="13"/>
  <c r="C523" i="13"/>
  <c r="B523" i="13"/>
  <c r="P522" i="13"/>
  <c r="Q522" i="13" s="1"/>
  <c r="R522" i="13" s="1"/>
  <c r="O522" i="13"/>
  <c r="E522" i="13"/>
  <c r="D522" i="13"/>
  <c r="C522" i="13"/>
  <c r="B522" i="13"/>
  <c r="P521" i="13"/>
  <c r="Q521" i="13" s="1"/>
  <c r="R521" i="13" s="1"/>
  <c r="O521" i="13"/>
  <c r="E521" i="13"/>
  <c r="D521" i="13"/>
  <c r="C521" i="13"/>
  <c r="B521" i="13"/>
  <c r="P520" i="13"/>
  <c r="Q520" i="13" s="1"/>
  <c r="R520" i="13" s="1"/>
  <c r="O520" i="13"/>
  <c r="E520" i="13"/>
  <c r="D520" i="13"/>
  <c r="C520" i="13"/>
  <c r="B520" i="13"/>
  <c r="P519" i="13"/>
  <c r="Q519" i="13" s="1"/>
  <c r="R519" i="13" s="1"/>
  <c r="O519" i="13"/>
  <c r="E519" i="13"/>
  <c r="D519" i="13"/>
  <c r="C519" i="13"/>
  <c r="B519" i="13"/>
  <c r="P518" i="13"/>
  <c r="Q518" i="13" s="1"/>
  <c r="R518" i="13" s="1"/>
  <c r="O518" i="13"/>
  <c r="E518" i="13"/>
  <c r="D518" i="13"/>
  <c r="C518" i="13"/>
  <c r="B518" i="13"/>
  <c r="P517" i="13"/>
  <c r="Q517" i="13" s="1"/>
  <c r="R517" i="13" s="1"/>
  <c r="O517" i="13"/>
  <c r="E517" i="13"/>
  <c r="D517" i="13"/>
  <c r="C517" i="13"/>
  <c r="B517" i="13"/>
  <c r="P516" i="13"/>
  <c r="Q516" i="13" s="1"/>
  <c r="R516" i="13" s="1"/>
  <c r="O516" i="13"/>
  <c r="E516" i="13"/>
  <c r="D516" i="13"/>
  <c r="C516" i="13"/>
  <c r="B516" i="13"/>
  <c r="P515" i="13"/>
  <c r="Q515" i="13" s="1"/>
  <c r="R515" i="13" s="1"/>
  <c r="O515" i="13"/>
  <c r="E515" i="13"/>
  <c r="D515" i="13"/>
  <c r="C515" i="13"/>
  <c r="B515" i="13"/>
  <c r="P514" i="13"/>
  <c r="Q514" i="13" s="1"/>
  <c r="R514" i="13" s="1"/>
  <c r="O514" i="13"/>
  <c r="E514" i="13"/>
  <c r="D514" i="13"/>
  <c r="C514" i="13"/>
  <c r="B514" i="13"/>
  <c r="P513" i="13"/>
  <c r="Q513" i="13" s="1"/>
  <c r="R513" i="13" s="1"/>
  <c r="O513" i="13"/>
  <c r="E513" i="13"/>
  <c r="D513" i="13"/>
  <c r="C513" i="13"/>
  <c r="B513" i="13"/>
  <c r="P512" i="13"/>
  <c r="Q512" i="13" s="1"/>
  <c r="R512" i="13" s="1"/>
  <c r="O512" i="13"/>
  <c r="E512" i="13"/>
  <c r="D512" i="13"/>
  <c r="C512" i="13"/>
  <c r="B512" i="13"/>
  <c r="P511" i="13"/>
  <c r="Q511" i="13" s="1"/>
  <c r="R511" i="13" s="1"/>
  <c r="O511" i="13"/>
  <c r="E511" i="13"/>
  <c r="D511" i="13"/>
  <c r="C511" i="13"/>
  <c r="B511" i="13"/>
  <c r="P510" i="13"/>
  <c r="Q510" i="13" s="1"/>
  <c r="R510" i="13" s="1"/>
  <c r="O510" i="13"/>
  <c r="E510" i="13"/>
  <c r="D510" i="13"/>
  <c r="C510" i="13"/>
  <c r="B510" i="13"/>
  <c r="P509" i="13"/>
  <c r="Q509" i="13" s="1"/>
  <c r="R509" i="13" s="1"/>
  <c r="O509" i="13"/>
  <c r="E509" i="13"/>
  <c r="D509" i="13"/>
  <c r="C509" i="13"/>
  <c r="B509" i="13"/>
  <c r="P508" i="13"/>
  <c r="Q508" i="13" s="1"/>
  <c r="R508" i="13" s="1"/>
  <c r="O508" i="13"/>
  <c r="E508" i="13"/>
  <c r="D508" i="13"/>
  <c r="C508" i="13"/>
  <c r="B508" i="13"/>
  <c r="P507" i="13"/>
  <c r="Q507" i="13" s="1"/>
  <c r="R507" i="13" s="1"/>
  <c r="O507" i="13"/>
  <c r="E507" i="13"/>
  <c r="D507" i="13"/>
  <c r="C507" i="13"/>
  <c r="B507" i="13"/>
  <c r="P506" i="13"/>
  <c r="Q506" i="13" s="1"/>
  <c r="R506" i="13" s="1"/>
  <c r="O506" i="13"/>
  <c r="E506" i="13"/>
  <c r="D506" i="13"/>
  <c r="C506" i="13"/>
  <c r="B506" i="13"/>
  <c r="P505" i="13"/>
  <c r="Q505" i="13" s="1"/>
  <c r="R505" i="13" s="1"/>
  <c r="O505" i="13"/>
  <c r="E505" i="13"/>
  <c r="D505" i="13"/>
  <c r="C505" i="13"/>
  <c r="B505" i="13"/>
  <c r="P504" i="13"/>
  <c r="Q504" i="13" s="1"/>
  <c r="R504" i="13" s="1"/>
  <c r="O504" i="13"/>
  <c r="E504" i="13"/>
  <c r="D504" i="13"/>
  <c r="C504" i="13"/>
  <c r="B504" i="13"/>
  <c r="P503" i="13"/>
  <c r="Q503" i="13" s="1"/>
  <c r="R503" i="13" s="1"/>
  <c r="O503" i="13"/>
  <c r="E503" i="13"/>
  <c r="D503" i="13"/>
  <c r="C503" i="13"/>
  <c r="B503" i="13"/>
  <c r="P502" i="13"/>
  <c r="Q502" i="13" s="1"/>
  <c r="R502" i="13" s="1"/>
  <c r="O502" i="13"/>
  <c r="E502" i="13"/>
  <c r="D502" i="13"/>
  <c r="C502" i="13"/>
  <c r="B502" i="13"/>
  <c r="P501" i="13"/>
  <c r="Q501" i="13" s="1"/>
  <c r="R501" i="13" s="1"/>
  <c r="O501" i="13"/>
  <c r="E501" i="13"/>
  <c r="D501" i="13"/>
  <c r="C501" i="13"/>
  <c r="B501" i="13"/>
  <c r="P500" i="13"/>
  <c r="Q500" i="13" s="1"/>
  <c r="R500" i="13" s="1"/>
  <c r="O500" i="13"/>
  <c r="E500" i="13"/>
  <c r="D500" i="13"/>
  <c r="C500" i="13"/>
  <c r="B500" i="13"/>
  <c r="P499" i="13"/>
  <c r="Q499" i="13" s="1"/>
  <c r="R499" i="13" s="1"/>
  <c r="O499" i="13"/>
  <c r="E499" i="13"/>
  <c r="D499" i="13"/>
  <c r="C499" i="13"/>
  <c r="B499" i="13"/>
  <c r="P498" i="13"/>
  <c r="Q498" i="13" s="1"/>
  <c r="R498" i="13" s="1"/>
  <c r="O498" i="13"/>
  <c r="E498" i="13"/>
  <c r="D498" i="13"/>
  <c r="C498" i="13"/>
  <c r="B498" i="13"/>
  <c r="P497" i="13"/>
  <c r="Q497" i="13" s="1"/>
  <c r="R497" i="13" s="1"/>
  <c r="O497" i="13"/>
  <c r="E497" i="13"/>
  <c r="D497" i="13"/>
  <c r="C497" i="13"/>
  <c r="B497" i="13"/>
  <c r="P496" i="13"/>
  <c r="Q496" i="13" s="1"/>
  <c r="R496" i="13" s="1"/>
  <c r="O496" i="13"/>
  <c r="E496" i="13"/>
  <c r="D496" i="13"/>
  <c r="C496" i="13"/>
  <c r="B496" i="13"/>
  <c r="P495" i="13"/>
  <c r="Q495" i="13" s="1"/>
  <c r="R495" i="13" s="1"/>
  <c r="O495" i="13"/>
  <c r="E495" i="13"/>
  <c r="D495" i="13"/>
  <c r="C495" i="13"/>
  <c r="B495" i="13"/>
  <c r="P494" i="13"/>
  <c r="Q494" i="13" s="1"/>
  <c r="R494" i="13" s="1"/>
  <c r="O494" i="13"/>
  <c r="E494" i="13"/>
  <c r="D494" i="13"/>
  <c r="C494" i="13"/>
  <c r="B494" i="13"/>
  <c r="P493" i="13"/>
  <c r="Q493" i="13" s="1"/>
  <c r="R493" i="13" s="1"/>
  <c r="O493" i="13"/>
  <c r="E493" i="13"/>
  <c r="D493" i="13"/>
  <c r="C493" i="13"/>
  <c r="B493" i="13"/>
  <c r="P492" i="13"/>
  <c r="Q492" i="13" s="1"/>
  <c r="R492" i="13" s="1"/>
  <c r="O492" i="13"/>
  <c r="E492" i="13"/>
  <c r="D492" i="13"/>
  <c r="C492" i="13"/>
  <c r="B492" i="13"/>
  <c r="P491" i="13"/>
  <c r="Q491" i="13" s="1"/>
  <c r="R491" i="13" s="1"/>
  <c r="O491" i="13"/>
  <c r="E491" i="13"/>
  <c r="D491" i="13"/>
  <c r="C491" i="13"/>
  <c r="B491" i="13"/>
  <c r="P490" i="13"/>
  <c r="Q490" i="13" s="1"/>
  <c r="R490" i="13" s="1"/>
  <c r="O490" i="13"/>
  <c r="E490" i="13"/>
  <c r="D490" i="13"/>
  <c r="C490" i="13"/>
  <c r="B490" i="13"/>
  <c r="P489" i="13"/>
  <c r="Q489" i="13" s="1"/>
  <c r="R489" i="13" s="1"/>
  <c r="O489" i="13"/>
  <c r="E489" i="13"/>
  <c r="D489" i="13"/>
  <c r="C489" i="13"/>
  <c r="B489" i="13"/>
  <c r="P488" i="13"/>
  <c r="Q488" i="13" s="1"/>
  <c r="R488" i="13" s="1"/>
  <c r="O488" i="13"/>
  <c r="E488" i="13"/>
  <c r="D488" i="13"/>
  <c r="C488" i="13"/>
  <c r="B488" i="13"/>
  <c r="P487" i="13"/>
  <c r="Q487" i="13" s="1"/>
  <c r="R487" i="13" s="1"/>
  <c r="O487" i="13"/>
  <c r="E487" i="13"/>
  <c r="D487" i="13"/>
  <c r="C487" i="13"/>
  <c r="B487" i="13"/>
  <c r="P486" i="13"/>
  <c r="Q486" i="13" s="1"/>
  <c r="R486" i="13" s="1"/>
  <c r="O486" i="13"/>
  <c r="E486" i="13"/>
  <c r="D486" i="13"/>
  <c r="C486" i="13"/>
  <c r="B486" i="13"/>
  <c r="P485" i="13"/>
  <c r="Q485" i="13" s="1"/>
  <c r="R485" i="13" s="1"/>
  <c r="O485" i="13"/>
  <c r="E485" i="13"/>
  <c r="D485" i="13"/>
  <c r="C485" i="13"/>
  <c r="B485" i="13"/>
  <c r="P484" i="13"/>
  <c r="Q484" i="13" s="1"/>
  <c r="R484" i="13" s="1"/>
  <c r="O484" i="13"/>
  <c r="E484" i="13"/>
  <c r="D484" i="13"/>
  <c r="C484" i="13"/>
  <c r="B484" i="13"/>
  <c r="P483" i="13"/>
  <c r="Q483" i="13" s="1"/>
  <c r="R483" i="13" s="1"/>
  <c r="O483" i="13"/>
  <c r="E483" i="13"/>
  <c r="D483" i="13"/>
  <c r="C483" i="13"/>
  <c r="B483" i="13"/>
  <c r="P482" i="13"/>
  <c r="Q482" i="13" s="1"/>
  <c r="R482" i="13" s="1"/>
  <c r="O482" i="13"/>
  <c r="E482" i="13"/>
  <c r="D482" i="13"/>
  <c r="C482" i="13"/>
  <c r="B482" i="13"/>
  <c r="P481" i="13"/>
  <c r="Q481" i="13" s="1"/>
  <c r="R481" i="13" s="1"/>
  <c r="O481" i="13"/>
  <c r="E481" i="13"/>
  <c r="D481" i="13"/>
  <c r="C481" i="13"/>
  <c r="B481" i="13"/>
  <c r="P480" i="13"/>
  <c r="Q480" i="13" s="1"/>
  <c r="R480" i="13" s="1"/>
  <c r="O480" i="13"/>
  <c r="E480" i="13"/>
  <c r="D480" i="13"/>
  <c r="C480" i="13"/>
  <c r="B480" i="13"/>
  <c r="P479" i="13"/>
  <c r="Q479" i="13" s="1"/>
  <c r="R479" i="13" s="1"/>
  <c r="O479" i="13"/>
  <c r="E479" i="13"/>
  <c r="D479" i="13"/>
  <c r="C479" i="13"/>
  <c r="B479" i="13"/>
  <c r="P478" i="13"/>
  <c r="Q478" i="13" s="1"/>
  <c r="R478" i="13" s="1"/>
  <c r="O478" i="13"/>
  <c r="E478" i="13"/>
  <c r="D478" i="13"/>
  <c r="C478" i="13"/>
  <c r="B478" i="13"/>
  <c r="P477" i="13"/>
  <c r="Q477" i="13" s="1"/>
  <c r="R477" i="13" s="1"/>
  <c r="O477" i="13"/>
  <c r="E477" i="13"/>
  <c r="D477" i="13"/>
  <c r="C477" i="13"/>
  <c r="B477" i="13"/>
  <c r="P476" i="13"/>
  <c r="Q476" i="13" s="1"/>
  <c r="R476" i="13" s="1"/>
  <c r="O476" i="13"/>
  <c r="E476" i="13"/>
  <c r="D476" i="13"/>
  <c r="C476" i="13"/>
  <c r="B476" i="13"/>
  <c r="P475" i="13"/>
  <c r="Q475" i="13" s="1"/>
  <c r="R475" i="13" s="1"/>
  <c r="O475" i="13"/>
  <c r="E475" i="13"/>
  <c r="D475" i="13"/>
  <c r="C475" i="13"/>
  <c r="B475" i="13"/>
  <c r="P474" i="13"/>
  <c r="Q474" i="13" s="1"/>
  <c r="R474" i="13" s="1"/>
  <c r="O474" i="13"/>
  <c r="E474" i="13"/>
  <c r="D474" i="13"/>
  <c r="C474" i="13"/>
  <c r="B474" i="13"/>
  <c r="P473" i="13"/>
  <c r="Q473" i="13" s="1"/>
  <c r="R473" i="13" s="1"/>
  <c r="O473" i="13"/>
  <c r="E473" i="13"/>
  <c r="D473" i="13"/>
  <c r="C473" i="13"/>
  <c r="B473" i="13"/>
  <c r="P472" i="13"/>
  <c r="Q472" i="13" s="1"/>
  <c r="R472" i="13" s="1"/>
  <c r="O472" i="13"/>
  <c r="E472" i="13"/>
  <c r="D472" i="13"/>
  <c r="C472" i="13"/>
  <c r="B472" i="13"/>
  <c r="P471" i="13"/>
  <c r="Q471" i="13" s="1"/>
  <c r="R471" i="13" s="1"/>
  <c r="O471" i="13"/>
  <c r="E471" i="13"/>
  <c r="D471" i="13"/>
  <c r="C471" i="13"/>
  <c r="B471" i="13"/>
  <c r="P470" i="13"/>
  <c r="Q470" i="13" s="1"/>
  <c r="R470" i="13" s="1"/>
  <c r="O470" i="13"/>
  <c r="E470" i="13"/>
  <c r="D470" i="13"/>
  <c r="C470" i="13"/>
  <c r="B470" i="13"/>
  <c r="P469" i="13"/>
  <c r="Q469" i="13" s="1"/>
  <c r="R469" i="13" s="1"/>
  <c r="O469" i="13"/>
  <c r="E469" i="13"/>
  <c r="D469" i="13"/>
  <c r="C469" i="13"/>
  <c r="B469" i="13"/>
  <c r="P468" i="13"/>
  <c r="Q468" i="13" s="1"/>
  <c r="R468" i="13" s="1"/>
  <c r="O468" i="13"/>
  <c r="E468" i="13"/>
  <c r="D468" i="13"/>
  <c r="C468" i="13"/>
  <c r="B468" i="13"/>
  <c r="P467" i="13"/>
  <c r="Q467" i="13" s="1"/>
  <c r="R467" i="13" s="1"/>
  <c r="O467" i="13"/>
  <c r="E467" i="13"/>
  <c r="D467" i="13"/>
  <c r="C467" i="13"/>
  <c r="B467" i="13"/>
  <c r="P466" i="13"/>
  <c r="Q466" i="13" s="1"/>
  <c r="R466" i="13" s="1"/>
  <c r="O466" i="13"/>
  <c r="E466" i="13"/>
  <c r="D466" i="13"/>
  <c r="C466" i="13"/>
  <c r="B466" i="13"/>
  <c r="P465" i="13"/>
  <c r="Q465" i="13" s="1"/>
  <c r="R465" i="13" s="1"/>
  <c r="O465" i="13"/>
  <c r="E465" i="13"/>
  <c r="D465" i="13"/>
  <c r="C465" i="13"/>
  <c r="B465" i="13"/>
  <c r="P464" i="13"/>
  <c r="Q464" i="13" s="1"/>
  <c r="R464" i="13" s="1"/>
  <c r="O464" i="13"/>
  <c r="E464" i="13"/>
  <c r="D464" i="13"/>
  <c r="C464" i="13"/>
  <c r="B464" i="13"/>
  <c r="P463" i="13"/>
  <c r="Q463" i="13" s="1"/>
  <c r="R463" i="13" s="1"/>
  <c r="O463" i="13"/>
  <c r="E463" i="13"/>
  <c r="D463" i="13"/>
  <c r="C463" i="13"/>
  <c r="B463" i="13"/>
  <c r="P462" i="13"/>
  <c r="Q462" i="13" s="1"/>
  <c r="R462" i="13" s="1"/>
  <c r="O462" i="13"/>
  <c r="E462" i="13"/>
  <c r="D462" i="13"/>
  <c r="C462" i="13"/>
  <c r="B462" i="13"/>
  <c r="P461" i="13"/>
  <c r="Q461" i="13" s="1"/>
  <c r="R461" i="13" s="1"/>
  <c r="O461" i="13"/>
  <c r="E461" i="13"/>
  <c r="D461" i="13"/>
  <c r="C461" i="13"/>
  <c r="B461" i="13"/>
  <c r="P460" i="13"/>
  <c r="Q460" i="13" s="1"/>
  <c r="R460" i="13" s="1"/>
  <c r="O460" i="13"/>
  <c r="E460" i="13"/>
  <c r="D460" i="13"/>
  <c r="C460" i="13"/>
  <c r="B460" i="13"/>
  <c r="P459" i="13"/>
  <c r="Q459" i="13" s="1"/>
  <c r="R459" i="13" s="1"/>
  <c r="O459" i="13"/>
  <c r="E459" i="13"/>
  <c r="D459" i="13"/>
  <c r="C459" i="13"/>
  <c r="B459" i="13"/>
  <c r="P458" i="13"/>
  <c r="Q458" i="13" s="1"/>
  <c r="R458" i="13" s="1"/>
  <c r="O458" i="13"/>
  <c r="E458" i="13"/>
  <c r="D458" i="13"/>
  <c r="C458" i="13"/>
  <c r="B458" i="13"/>
  <c r="P457" i="13"/>
  <c r="Q457" i="13" s="1"/>
  <c r="R457" i="13" s="1"/>
  <c r="O457" i="13"/>
  <c r="E457" i="13"/>
  <c r="D457" i="13"/>
  <c r="C457" i="13"/>
  <c r="B457" i="13"/>
  <c r="P456" i="13"/>
  <c r="Q456" i="13" s="1"/>
  <c r="R456" i="13" s="1"/>
  <c r="O456" i="13"/>
  <c r="E456" i="13"/>
  <c r="D456" i="13"/>
  <c r="C456" i="13"/>
  <c r="B456" i="13"/>
  <c r="P455" i="13"/>
  <c r="Q455" i="13" s="1"/>
  <c r="R455" i="13" s="1"/>
  <c r="O455" i="13"/>
  <c r="E455" i="13"/>
  <c r="D455" i="13"/>
  <c r="C455" i="13"/>
  <c r="B455" i="13"/>
  <c r="P454" i="13"/>
  <c r="Q454" i="13" s="1"/>
  <c r="R454" i="13" s="1"/>
  <c r="O454" i="13"/>
  <c r="E454" i="13"/>
  <c r="D454" i="13"/>
  <c r="C454" i="13"/>
  <c r="B454" i="13"/>
  <c r="P453" i="13"/>
  <c r="Q453" i="13" s="1"/>
  <c r="R453" i="13" s="1"/>
  <c r="O453" i="13"/>
  <c r="E453" i="13"/>
  <c r="D453" i="13"/>
  <c r="C453" i="13"/>
  <c r="B453" i="13"/>
  <c r="P452" i="13"/>
  <c r="Q452" i="13" s="1"/>
  <c r="R452" i="13" s="1"/>
  <c r="O452" i="13"/>
  <c r="E452" i="13"/>
  <c r="D452" i="13"/>
  <c r="C452" i="13"/>
  <c r="B452" i="13"/>
  <c r="P451" i="13"/>
  <c r="Q451" i="13" s="1"/>
  <c r="R451" i="13" s="1"/>
  <c r="O451" i="13"/>
  <c r="E451" i="13"/>
  <c r="D451" i="13"/>
  <c r="C451" i="13"/>
  <c r="B451" i="13"/>
  <c r="P450" i="13"/>
  <c r="Q450" i="13" s="1"/>
  <c r="R450" i="13" s="1"/>
  <c r="O450" i="13"/>
  <c r="E450" i="13"/>
  <c r="D450" i="13"/>
  <c r="C450" i="13"/>
  <c r="B450" i="13"/>
  <c r="P449" i="13"/>
  <c r="Q449" i="13" s="1"/>
  <c r="R449" i="13" s="1"/>
  <c r="O449" i="13"/>
  <c r="E449" i="13"/>
  <c r="D449" i="13"/>
  <c r="C449" i="13"/>
  <c r="B449" i="13"/>
  <c r="P448" i="13"/>
  <c r="Q448" i="13" s="1"/>
  <c r="R448" i="13" s="1"/>
  <c r="O448" i="13"/>
  <c r="E448" i="13"/>
  <c r="D448" i="13"/>
  <c r="C448" i="13"/>
  <c r="B448" i="13"/>
  <c r="P447" i="13"/>
  <c r="Q447" i="13" s="1"/>
  <c r="R447" i="13" s="1"/>
  <c r="O447" i="13"/>
  <c r="E447" i="13"/>
  <c r="D447" i="13"/>
  <c r="C447" i="13"/>
  <c r="B447" i="13"/>
  <c r="P446" i="13"/>
  <c r="Q446" i="13" s="1"/>
  <c r="R446" i="13" s="1"/>
  <c r="O446" i="13"/>
  <c r="E446" i="13"/>
  <c r="D446" i="13"/>
  <c r="C446" i="13"/>
  <c r="B446" i="13"/>
  <c r="P445" i="13"/>
  <c r="Q445" i="13" s="1"/>
  <c r="R445" i="13" s="1"/>
  <c r="O445" i="13"/>
  <c r="E445" i="13"/>
  <c r="D445" i="13"/>
  <c r="C445" i="13"/>
  <c r="B445" i="13"/>
  <c r="P444" i="13"/>
  <c r="Q444" i="13" s="1"/>
  <c r="R444" i="13" s="1"/>
  <c r="O444" i="13"/>
  <c r="E444" i="13"/>
  <c r="D444" i="13"/>
  <c r="C444" i="13"/>
  <c r="B444" i="13"/>
  <c r="P443" i="13"/>
  <c r="Q443" i="13" s="1"/>
  <c r="R443" i="13" s="1"/>
  <c r="O443" i="13"/>
  <c r="E443" i="13"/>
  <c r="D443" i="13"/>
  <c r="C443" i="13"/>
  <c r="B443" i="13"/>
  <c r="P442" i="13"/>
  <c r="Q442" i="13" s="1"/>
  <c r="R442" i="13" s="1"/>
  <c r="O442" i="13"/>
  <c r="E442" i="13"/>
  <c r="D442" i="13"/>
  <c r="C442" i="13"/>
  <c r="B442" i="13"/>
  <c r="P441" i="13"/>
  <c r="Q441" i="13" s="1"/>
  <c r="R441" i="13" s="1"/>
  <c r="O441" i="13"/>
  <c r="E441" i="13"/>
  <c r="D441" i="13"/>
  <c r="C441" i="13"/>
  <c r="B441" i="13"/>
  <c r="P440" i="13"/>
  <c r="Q440" i="13" s="1"/>
  <c r="R440" i="13" s="1"/>
  <c r="O440" i="13"/>
  <c r="E440" i="13"/>
  <c r="D440" i="13"/>
  <c r="C440" i="13"/>
  <c r="B440" i="13"/>
  <c r="P439" i="13"/>
  <c r="Q439" i="13" s="1"/>
  <c r="R439" i="13" s="1"/>
  <c r="O439" i="13"/>
  <c r="E439" i="13"/>
  <c r="D439" i="13"/>
  <c r="C439" i="13"/>
  <c r="B439" i="13"/>
  <c r="P438" i="13"/>
  <c r="Q438" i="13" s="1"/>
  <c r="R438" i="13" s="1"/>
  <c r="O438" i="13"/>
  <c r="E438" i="13"/>
  <c r="D438" i="13"/>
  <c r="C438" i="13"/>
  <c r="B438" i="13"/>
  <c r="P437" i="13"/>
  <c r="Q437" i="13" s="1"/>
  <c r="R437" i="13" s="1"/>
  <c r="O437" i="13"/>
  <c r="E437" i="13"/>
  <c r="D437" i="13"/>
  <c r="C437" i="13"/>
  <c r="B437" i="13"/>
  <c r="P436" i="13"/>
  <c r="Q436" i="13" s="1"/>
  <c r="R436" i="13" s="1"/>
  <c r="O436" i="13"/>
  <c r="E436" i="13"/>
  <c r="D436" i="13"/>
  <c r="C436" i="13"/>
  <c r="B436" i="13"/>
  <c r="P435" i="13"/>
  <c r="Q435" i="13" s="1"/>
  <c r="R435" i="13" s="1"/>
  <c r="O435" i="13"/>
  <c r="E435" i="13"/>
  <c r="D435" i="13"/>
  <c r="C435" i="13"/>
  <c r="B435" i="13"/>
  <c r="P434" i="13"/>
  <c r="Q434" i="13" s="1"/>
  <c r="R434" i="13" s="1"/>
  <c r="O434" i="13"/>
  <c r="E434" i="13"/>
  <c r="D434" i="13"/>
  <c r="C434" i="13"/>
  <c r="B434" i="13"/>
  <c r="P433" i="13"/>
  <c r="Q433" i="13" s="1"/>
  <c r="R433" i="13" s="1"/>
  <c r="O433" i="13"/>
  <c r="E433" i="13"/>
  <c r="D433" i="13"/>
  <c r="C433" i="13"/>
  <c r="B433" i="13"/>
  <c r="P432" i="13"/>
  <c r="Q432" i="13" s="1"/>
  <c r="R432" i="13" s="1"/>
  <c r="O432" i="13"/>
  <c r="E432" i="13"/>
  <c r="D432" i="13"/>
  <c r="C432" i="13"/>
  <c r="B432" i="13"/>
  <c r="P431" i="13"/>
  <c r="Q431" i="13" s="1"/>
  <c r="R431" i="13" s="1"/>
  <c r="O431" i="13"/>
  <c r="E431" i="13"/>
  <c r="D431" i="13"/>
  <c r="C431" i="13"/>
  <c r="B431" i="13"/>
  <c r="P430" i="13"/>
  <c r="Q430" i="13" s="1"/>
  <c r="R430" i="13" s="1"/>
  <c r="O430" i="13"/>
  <c r="E430" i="13"/>
  <c r="D430" i="13"/>
  <c r="C430" i="13"/>
  <c r="B430" i="13"/>
  <c r="P429" i="13"/>
  <c r="Q429" i="13" s="1"/>
  <c r="R429" i="13" s="1"/>
  <c r="O429" i="13"/>
  <c r="E429" i="13"/>
  <c r="D429" i="13"/>
  <c r="C429" i="13"/>
  <c r="B429" i="13"/>
  <c r="P428" i="13"/>
  <c r="Q428" i="13" s="1"/>
  <c r="R428" i="13" s="1"/>
  <c r="O428" i="13"/>
  <c r="E428" i="13"/>
  <c r="D428" i="13"/>
  <c r="C428" i="13"/>
  <c r="B428" i="13"/>
  <c r="P427" i="13"/>
  <c r="Q427" i="13" s="1"/>
  <c r="R427" i="13" s="1"/>
  <c r="O427" i="13"/>
  <c r="E427" i="13"/>
  <c r="D427" i="13"/>
  <c r="C427" i="13"/>
  <c r="B427" i="13"/>
  <c r="P426" i="13"/>
  <c r="Q426" i="13" s="1"/>
  <c r="R426" i="13" s="1"/>
  <c r="O426" i="13"/>
  <c r="E426" i="13"/>
  <c r="D426" i="13"/>
  <c r="C426" i="13"/>
  <c r="B426" i="13"/>
  <c r="P425" i="13"/>
  <c r="Q425" i="13" s="1"/>
  <c r="R425" i="13" s="1"/>
  <c r="O425" i="13"/>
  <c r="E425" i="13"/>
  <c r="D425" i="13"/>
  <c r="C425" i="13"/>
  <c r="B425" i="13"/>
  <c r="P424" i="13"/>
  <c r="Q424" i="13" s="1"/>
  <c r="R424" i="13" s="1"/>
  <c r="O424" i="13"/>
  <c r="E424" i="13"/>
  <c r="D424" i="13"/>
  <c r="C424" i="13"/>
  <c r="B424" i="13"/>
  <c r="P423" i="13"/>
  <c r="Q423" i="13" s="1"/>
  <c r="R423" i="13" s="1"/>
  <c r="O423" i="13"/>
  <c r="E423" i="13"/>
  <c r="D423" i="13"/>
  <c r="C423" i="13"/>
  <c r="B423" i="13"/>
  <c r="P422" i="13"/>
  <c r="Q422" i="13" s="1"/>
  <c r="R422" i="13" s="1"/>
  <c r="O422" i="13"/>
  <c r="E422" i="13"/>
  <c r="D422" i="13"/>
  <c r="C422" i="13"/>
  <c r="B422" i="13"/>
  <c r="P421" i="13"/>
  <c r="Q421" i="13" s="1"/>
  <c r="R421" i="13" s="1"/>
  <c r="O421" i="13"/>
  <c r="E421" i="13"/>
  <c r="D421" i="13"/>
  <c r="C421" i="13"/>
  <c r="B421" i="13"/>
  <c r="O420" i="13"/>
  <c r="P420" i="13" s="1"/>
  <c r="E420" i="13"/>
  <c r="D420" i="13"/>
  <c r="C420" i="13"/>
  <c r="B420" i="13"/>
  <c r="O419" i="13"/>
  <c r="P419" i="13" s="1"/>
  <c r="E419" i="13"/>
  <c r="D419" i="13"/>
  <c r="C419" i="13"/>
  <c r="B419" i="13"/>
  <c r="O418" i="13"/>
  <c r="P418" i="13" s="1"/>
  <c r="E418" i="13"/>
  <c r="D418" i="13"/>
  <c r="C418" i="13"/>
  <c r="B418" i="13"/>
  <c r="O417" i="13"/>
  <c r="P417" i="13" s="1"/>
  <c r="E417" i="13"/>
  <c r="D417" i="13"/>
  <c r="C417" i="13"/>
  <c r="B417" i="13"/>
  <c r="O416" i="13"/>
  <c r="P416" i="13" s="1"/>
  <c r="E416" i="13"/>
  <c r="D416" i="13"/>
  <c r="C416" i="13"/>
  <c r="B416" i="13"/>
  <c r="O415" i="13"/>
  <c r="P415" i="13" s="1"/>
  <c r="E415" i="13"/>
  <c r="D415" i="13"/>
  <c r="C415" i="13"/>
  <c r="B415" i="13"/>
  <c r="O414" i="13"/>
  <c r="P414" i="13" s="1"/>
  <c r="E414" i="13"/>
  <c r="D414" i="13"/>
  <c r="C414" i="13"/>
  <c r="B414" i="13"/>
  <c r="O413" i="13"/>
  <c r="P413" i="13" s="1"/>
  <c r="E413" i="13"/>
  <c r="D413" i="13"/>
  <c r="C413" i="13"/>
  <c r="B413" i="13"/>
  <c r="O412" i="13"/>
  <c r="P412" i="13" s="1"/>
  <c r="E412" i="13"/>
  <c r="D412" i="13"/>
  <c r="C412" i="13"/>
  <c r="B412" i="13"/>
  <c r="O411" i="13"/>
  <c r="P411" i="13" s="1"/>
  <c r="E411" i="13"/>
  <c r="D411" i="13"/>
  <c r="C411" i="13"/>
  <c r="B411" i="13"/>
  <c r="O410" i="13"/>
  <c r="P410" i="13" s="1"/>
  <c r="E410" i="13"/>
  <c r="D410" i="13"/>
  <c r="C410" i="13"/>
  <c r="B410" i="13"/>
  <c r="O409" i="13"/>
  <c r="P409" i="13" s="1"/>
  <c r="E409" i="13"/>
  <c r="D409" i="13"/>
  <c r="C409" i="13"/>
  <c r="B409" i="13"/>
  <c r="O408" i="13"/>
  <c r="P408" i="13" s="1"/>
  <c r="E408" i="13"/>
  <c r="D408" i="13"/>
  <c r="C408" i="13"/>
  <c r="B408" i="13"/>
  <c r="O407" i="13"/>
  <c r="P407" i="13" s="1"/>
  <c r="E407" i="13"/>
  <c r="D407" i="13"/>
  <c r="C407" i="13"/>
  <c r="B407" i="13"/>
  <c r="O406" i="13"/>
  <c r="P406" i="13" s="1"/>
  <c r="E406" i="13"/>
  <c r="D406" i="13"/>
  <c r="C406" i="13"/>
  <c r="B406" i="13"/>
  <c r="O405" i="13"/>
  <c r="P405" i="13" s="1"/>
  <c r="E405" i="13"/>
  <c r="D405" i="13"/>
  <c r="C405" i="13"/>
  <c r="B405" i="13"/>
  <c r="O404" i="13"/>
  <c r="P404" i="13" s="1"/>
  <c r="E404" i="13"/>
  <c r="D404" i="13"/>
  <c r="C404" i="13"/>
  <c r="B404" i="13"/>
  <c r="O403" i="13"/>
  <c r="P403" i="13" s="1"/>
  <c r="E403" i="13"/>
  <c r="D403" i="13"/>
  <c r="C403" i="13"/>
  <c r="B403" i="13"/>
  <c r="O402" i="13"/>
  <c r="P402" i="13" s="1"/>
  <c r="E402" i="13"/>
  <c r="D402" i="13"/>
  <c r="C402" i="13"/>
  <c r="B402" i="13"/>
  <c r="O401" i="13"/>
  <c r="P401" i="13" s="1"/>
  <c r="E401" i="13"/>
  <c r="D401" i="13"/>
  <c r="C401" i="13"/>
  <c r="B401" i="13"/>
  <c r="O400" i="13"/>
  <c r="P400" i="13" s="1"/>
  <c r="E400" i="13"/>
  <c r="D400" i="13"/>
  <c r="C400" i="13"/>
  <c r="B400" i="13"/>
  <c r="O399" i="13"/>
  <c r="P399" i="13" s="1"/>
  <c r="E399" i="13"/>
  <c r="D399" i="13"/>
  <c r="C399" i="13"/>
  <c r="B399" i="13"/>
  <c r="O398" i="13"/>
  <c r="P398" i="13" s="1"/>
  <c r="E398" i="13"/>
  <c r="D398" i="13"/>
  <c r="C398" i="13"/>
  <c r="B398" i="13"/>
  <c r="O397" i="13"/>
  <c r="P397" i="13" s="1"/>
  <c r="E397" i="13"/>
  <c r="D397" i="13"/>
  <c r="C397" i="13"/>
  <c r="B397" i="13"/>
  <c r="O396" i="13"/>
  <c r="P396" i="13" s="1"/>
  <c r="E396" i="13"/>
  <c r="D396" i="13"/>
  <c r="C396" i="13"/>
  <c r="B396" i="13"/>
  <c r="O395" i="13"/>
  <c r="P395" i="13" s="1"/>
  <c r="E395" i="13"/>
  <c r="D395" i="13"/>
  <c r="C395" i="13"/>
  <c r="B395" i="13"/>
  <c r="O394" i="13"/>
  <c r="P394" i="13" s="1"/>
  <c r="Q394" i="13" s="1"/>
  <c r="R394" i="13" s="1"/>
  <c r="E394" i="13"/>
  <c r="D394" i="13"/>
  <c r="C394" i="13"/>
  <c r="B394" i="13"/>
  <c r="O393" i="13"/>
  <c r="P393" i="13" s="1"/>
  <c r="E393" i="13"/>
  <c r="D393" i="13"/>
  <c r="C393" i="13"/>
  <c r="B393" i="13"/>
  <c r="O392" i="13"/>
  <c r="P392" i="13" s="1"/>
  <c r="E392" i="13"/>
  <c r="D392" i="13"/>
  <c r="C392" i="13"/>
  <c r="B392" i="13"/>
  <c r="O391" i="13"/>
  <c r="P391" i="13" s="1"/>
  <c r="E391" i="13"/>
  <c r="D391" i="13"/>
  <c r="C391" i="13"/>
  <c r="B391" i="13"/>
  <c r="O390" i="13"/>
  <c r="P390" i="13" s="1"/>
  <c r="E390" i="13"/>
  <c r="D390" i="13"/>
  <c r="C390" i="13"/>
  <c r="B390" i="13"/>
  <c r="O389" i="13"/>
  <c r="P389" i="13" s="1"/>
  <c r="E389" i="13"/>
  <c r="D389" i="13"/>
  <c r="C389" i="13"/>
  <c r="B389" i="13"/>
  <c r="O388" i="13"/>
  <c r="P388" i="13" s="1"/>
  <c r="E388" i="13"/>
  <c r="D388" i="13"/>
  <c r="C388" i="13"/>
  <c r="B388" i="13"/>
  <c r="O387" i="13"/>
  <c r="P387" i="13" s="1"/>
  <c r="E387" i="13"/>
  <c r="D387" i="13"/>
  <c r="C387" i="13"/>
  <c r="B387" i="13"/>
  <c r="O386" i="13"/>
  <c r="P386" i="13" s="1"/>
  <c r="Q386" i="13" s="1"/>
  <c r="R386" i="13" s="1"/>
  <c r="E386" i="13"/>
  <c r="D386" i="13"/>
  <c r="C386" i="13"/>
  <c r="B386" i="13"/>
  <c r="O385" i="13"/>
  <c r="P385" i="13" s="1"/>
  <c r="E385" i="13"/>
  <c r="D385" i="13"/>
  <c r="C385" i="13"/>
  <c r="B385" i="13"/>
  <c r="O384" i="13"/>
  <c r="P384" i="13" s="1"/>
  <c r="E384" i="13"/>
  <c r="D384" i="13"/>
  <c r="C384" i="13"/>
  <c r="B384" i="13"/>
  <c r="O383" i="13"/>
  <c r="P383" i="13" s="1"/>
  <c r="E383" i="13"/>
  <c r="D383" i="13"/>
  <c r="C383" i="13"/>
  <c r="B383" i="13"/>
  <c r="O382" i="13"/>
  <c r="P382" i="13" s="1"/>
  <c r="E382" i="13"/>
  <c r="D382" i="13"/>
  <c r="C382" i="13"/>
  <c r="B382" i="13"/>
  <c r="O381" i="13"/>
  <c r="P381" i="13" s="1"/>
  <c r="E381" i="13"/>
  <c r="D381" i="13"/>
  <c r="C381" i="13"/>
  <c r="B381" i="13"/>
  <c r="O380" i="13"/>
  <c r="P380" i="13" s="1"/>
  <c r="E380" i="13"/>
  <c r="D380" i="13"/>
  <c r="C380" i="13"/>
  <c r="B380" i="13"/>
  <c r="O379" i="13"/>
  <c r="P379" i="13" s="1"/>
  <c r="E379" i="13"/>
  <c r="D379" i="13"/>
  <c r="C379" i="13"/>
  <c r="B379" i="13"/>
  <c r="O378" i="13"/>
  <c r="P378" i="13" s="1"/>
  <c r="E378" i="13"/>
  <c r="D378" i="13"/>
  <c r="C378" i="13"/>
  <c r="B378" i="13"/>
  <c r="O377" i="13"/>
  <c r="P377" i="13" s="1"/>
  <c r="E377" i="13"/>
  <c r="D377" i="13"/>
  <c r="C377" i="13"/>
  <c r="B377" i="13"/>
  <c r="O376" i="13"/>
  <c r="P376" i="13" s="1"/>
  <c r="E376" i="13"/>
  <c r="D376" i="13"/>
  <c r="C376" i="13"/>
  <c r="B376" i="13"/>
  <c r="O375" i="13"/>
  <c r="P375" i="13" s="1"/>
  <c r="E375" i="13"/>
  <c r="D375" i="13"/>
  <c r="C375" i="13"/>
  <c r="B375" i="13"/>
  <c r="O374" i="13"/>
  <c r="P374" i="13" s="1"/>
  <c r="E374" i="13"/>
  <c r="D374" i="13"/>
  <c r="C374" i="13"/>
  <c r="B374" i="13"/>
  <c r="O373" i="13"/>
  <c r="P373" i="13" s="1"/>
  <c r="E373" i="13"/>
  <c r="D373" i="13"/>
  <c r="C373" i="13"/>
  <c r="B373" i="13"/>
  <c r="O372" i="13"/>
  <c r="P372" i="13" s="1"/>
  <c r="E372" i="13"/>
  <c r="D372" i="13"/>
  <c r="C372" i="13"/>
  <c r="B372" i="13"/>
  <c r="O371" i="13"/>
  <c r="P371" i="13" s="1"/>
  <c r="E371" i="13"/>
  <c r="D371" i="13"/>
  <c r="C371" i="13"/>
  <c r="B371" i="13"/>
  <c r="O370" i="13"/>
  <c r="P370" i="13" s="1"/>
  <c r="E370" i="13"/>
  <c r="D370" i="13"/>
  <c r="C370" i="13"/>
  <c r="B370" i="13"/>
  <c r="O369" i="13"/>
  <c r="P369" i="13" s="1"/>
  <c r="E369" i="13"/>
  <c r="D369" i="13"/>
  <c r="C369" i="13"/>
  <c r="B369" i="13"/>
  <c r="O368" i="13"/>
  <c r="P368" i="13" s="1"/>
  <c r="E368" i="13"/>
  <c r="D368" i="13"/>
  <c r="C368" i="13"/>
  <c r="B368" i="13"/>
  <c r="O367" i="13"/>
  <c r="P367" i="13" s="1"/>
  <c r="E367" i="13"/>
  <c r="D367" i="13"/>
  <c r="C367" i="13"/>
  <c r="B367" i="13"/>
  <c r="O366" i="13"/>
  <c r="P366" i="13" s="1"/>
  <c r="E366" i="13"/>
  <c r="D366" i="13"/>
  <c r="C366" i="13"/>
  <c r="B366" i="13"/>
  <c r="O365" i="13"/>
  <c r="P365" i="13" s="1"/>
  <c r="E365" i="13"/>
  <c r="D365" i="13"/>
  <c r="C365" i="13"/>
  <c r="B365" i="13"/>
  <c r="O364" i="13"/>
  <c r="P364" i="13" s="1"/>
  <c r="E364" i="13"/>
  <c r="D364" i="13"/>
  <c r="C364" i="13"/>
  <c r="B364" i="13"/>
  <c r="O363" i="13"/>
  <c r="P363" i="13" s="1"/>
  <c r="E363" i="13"/>
  <c r="D363" i="13"/>
  <c r="C363" i="13"/>
  <c r="B363" i="13"/>
  <c r="O362" i="13"/>
  <c r="P362" i="13" s="1"/>
  <c r="E362" i="13"/>
  <c r="D362" i="13"/>
  <c r="C362" i="13"/>
  <c r="B362" i="13"/>
  <c r="R361" i="13"/>
  <c r="O361" i="13"/>
  <c r="P361" i="13" s="1"/>
  <c r="Q361" i="13" s="1"/>
  <c r="E361" i="13"/>
  <c r="D361" i="13"/>
  <c r="C361" i="13"/>
  <c r="B361" i="13"/>
  <c r="P360" i="13"/>
  <c r="Q360" i="13" s="1"/>
  <c r="R360" i="13" s="1"/>
  <c r="O360" i="13"/>
  <c r="E360" i="13"/>
  <c r="D360" i="13"/>
  <c r="C360" i="13"/>
  <c r="B360" i="13"/>
  <c r="O359" i="13"/>
  <c r="P359" i="13" s="1"/>
  <c r="E359" i="13"/>
  <c r="D359" i="13"/>
  <c r="C359" i="13"/>
  <c r="B359" i="13"/>
  <c r="P358" i="13"/>
  <c r="Q358" i="13" s="1"/>
  <c r="R358" i="13" s="1"/>
  <c r="O358" i="13"/>
  <c r="E358" i="13"/>
  <c r="D358" i="13"/>
  <c r="C358" i="13"/>
  <c r="B358" i="13"/>
  <c r="O357" i="13"/>
  <c r="P357" i="13" s="1"/>
  <c r="Q357" i="13" s="1"/>
  <c r="R357" i="13" s="1"/>
  <c r="E357" i="13"/>
  <c r="D357" i="13"/>
  <c r="C357" i="13"/>
  <c r="B357" i="13"/>
  <c r="P356" i="13"/>
  <c r="Q356" i="13" s="1"/>
  <c r="R356" i="13" s="1"/>
  <c r="O356" i="13"/>
  <c r="E356" i="13"/>
  <c r="D356" i="13"/>
  <c r="C356" i="13"/>
  <c r="B356" i="13"/>
  <c r="O355" i="13"/>
  <c r="P355" i="13" s="1"/>
  <c r="E355" i="13"/>
  <c r="D355" i="13"/>
  <c r="C355" i="13"/>
  <c r="B355" i="13"/>
  <c r="P354" i="13"/>
  <c r="O354" i="13"/>
  <c r="E354" i="13"/>
  <c r="D354" i="13"/>
  <c r="C354" i="13"/>
  <c r="B354" i="13"/>
  <c r="O353" i="13"/>
  <c r="P353" i="13" s="1"/>
  <c r="Q353" i="13" s="1"/>
  <c r="R353" i="13" s="1"/>
  <c r="E353" i="13"/>
  <c r="D353" i="13"/>
  <c r="C353" i="13"/>
  <c r="B353" i="13"/>
  <c r="P352" i="13"/>
  <c r="O352" i="13"/>
  <c r="E352" i="13"/>
  <c r="D352" i="13"/>
  <c r="C352" i="13"/>
  <c r="B352" i="13"/>
  <c r="O351" i="13"/>
  <c r="P351" i="13" s="1"/>
  <c r="E351" i="13"/>
  <c r="D351" i="13"/>
  <c r="C351" i="13"/>
  <c r="B351" i="13"/>
  <c r="P350" i="13"/>
  <c r="O350" i="13"/>
  <c r="E350" i="13"/>
  <c r="D350" i="13"/>
  <c r="C350" i="13"/>
  <c r="B350" i="13"/>
  <c r="O349" i="13"/>
  <c r="P349" i="13" s="1"/>
  <c r="Q349" i="13" s="1"/>
  <c r="R349" i="13" s="1"/>
  <c r="E349" i="13"/>
  <c r="D349" i="13"/>
  <c r="C349" i="13"/>
  <c r="B349" i="13"/>
  <c r="P348" i="13"/>
  <c r="O348" i="13"/>
  <c r="E348" i="13"/>
  <c r="D348" i="13"/>
  <c r="C348" i="13"/>
  <c r="B348" i="13"/>
  <c r="O347" i="13"/>
  <c r="P347" i="13" s="1"/>
  <c r="E347" i="13"/>
  <c r="D347" i="13"/>
  <c r="C347" i="13"/>
  <c r="B347" i="13"/>
  <c r="P346" i="13"/>
  <c r="Q346" i="13" s="1"/>
  <c r="R346" i="13" s="1"/>
  <c r="O346" i="13"/>
  <c r="E346" i="13"/>
  <c r="D346" i="13"/>
  <c r="C346" i="13"/>
  <c r="B346" i="13"/>
  <c r="R345" i="13"/>
  <c r="O345" i="13"/>
  <c r="P345" i="13" s="1"/>
  <c r="Q345" i="13" s="1"/>
  <c r="E345" i="13"/>
  <c r="D345" i="13"/>
  <c r="C345" i="13"/>
  <c r="B345" i="13"/>
  <c r="P344" i="13"/>
  <c r="Q344" i="13" s="1"/>
  <c r="R344" i="13" s="1"/>
  <c r="O344" i="13"/>
  <c r="E344" i="13"/>
  <c r="D344" i="13"/>
  <c r="C344" i="13"/>
  <c r="B344" i="13"/>
  <c r="O343" i="13"/>
  <c r="P343" i="13" s="1"/>
  <c r="E343" i="13"/>
  <c r="D343" i="13"/>
  <c r="C343" i="13"/>
  <c r="B343" i="13"/>
  <c r="O342" i="13"/>
  <c r="P342" i="13" s="1"/>
  <c r="E342" i="13"/>
  <c r="D342" i="13"/>
  <c r="C342" i="13"/>
  <c r="B342" i="13"/>
  <c r="O341" i="13"/>
  <c r="P341" i="13" s="1"/>
  <c r="E341" i="13"/>
  <c r="D341" i="13"/>
  <c r="C341" i="13"/>
  <c r="B341" i="13"/>
  <c r="O340" i="13"/>
  <c r="P340" i="13" s="1"/>
  <c r="E340" i="13"/>
  <c r="D340" i="13"/>
  <c r="C340" i="13"/>
  <c r="B340" i="13"/>
  <c r="O339" i="13"/>
  <c r="P339" i="13" s="1"/>
  <c r="E339" i="13"/>
  <c r="D339" i="13"/>
  <c r="C339" i="13"/>
  <c r="B339" i="13"/>
  <c r="O338" i="13"/>
  <c r="P338" i="13" s="1"/>
  <c r="E338" i="13"/>
  <c r="D338" i="13"/>
  <c r="C338" i="13"/>
  <c r="B338" i="13"/>
  <c r="O337" i="13"/>
  <c r="P337" i="13" s="1"/>
  <c r="E337" i="13"/>
  <c r="D337" i="13"/>
  <c r="C337" i="13"/>
  <c r="B337" i="13"/>
  <c r="O336" i="13"/>
  <c r="P336" i="13" s="1"/>
  <c r="E336" i="13"/>
  <c r="D336" i="13"/>
  <c r="C336" i="13"/>
  <c r="B336" i="13"/>
  <c r="O335" i="13"/>
  <c r="P335" i="13" s="1"/>
  <c r="E335" i="13"/>
  <c r="D335" i="13"/>
  <c r="C335" i="13"/>
  <c r="B335" i="13"/>
  <c r="O334" i="13"/>
  <c r="P334" i="13" s="1"/>
  <c r="E334" i="13"/>
  <c r="D334" i="13"/>
  <c r="C334" i="13"/>
  <c r="B334" i="13"/>
  <c r="O333" i="13"/>
  <c r="P333" i="13" s="1"/>
  <c r="E333" i="13"/>
  <c r="D333" i="13"/>
  <c r="C333" i="13"/>
  <c r="B333" i="13"/>
  <c r="O332" i="13"/>
  <c r="P332" i="13" s="1"/>
  <c r="E332" i="13"/>
  <c r="D332" i="13"/>
  <c r="C332" i="13"/>
  <c r="B332" i="13"/>
  <c r="O331" i="13"/>
  <c r="P331" i="13" s="1"/>
  <c r="E331" i="13"/>
  <c r="D331" i="13"/>
  <c r="C331" i="13"/>
  <c r="B331" i="13"/>
  <c r="O330" i="13"/>
  <c r="P330" i="13" s="1"/>
  <c r="E330" i="13"/>
  <c r="D330" i="13"/>
  <c r="C330" i="13"/>
  <c r="B330" i="13"/>
  <c r="O329" i="13"/>
  <c r="P329" i="13" s="1"/>
  <c r="E329" i="13"/>
  <c r="D329" i="13"/>
  <c r="C329" i="13"/>
  <c r="B329" i="13"/>
  <c r="O328" i="13"/>
  <c r="P328" i="13" s="1"/>
  <c r="E328" i="13"/>
  <c r="D328" i="13"/>
  <c r="C328" i="13"/>
  <c r="B328" i="13"/>
  <c r="O327" i="13"/>
  <c r="P327" i="13" s="1"/>
  <c r="E327" i="13"/>
  <c r="D327" i="13"/>
  <c r="C327" i="13"/>
  <c r="B327" i="13"/>
  <c r="O326" i="13"/>
  <c r="P326" i="13" s="1"/>
  <c r="E326" i="13"/>
  <c r="D326" i="13"/>
  <c r="C326" i="13"/>
  <c r="B326" i="13"/>
  <c r="O325" i="13"/>
  <c r="P325" i="13" s="1"/>
  <c r="E325" i="13"/>
  <c r="D325" i="13"/>
  <c r="C325" i="13"/>
  <c r="B325" i="13"/>
  <c r="O324" i="13"/>
  <c r="P324" i="13" s="1"/>
  <c r="E324" i="13"/>
  <c r="D324" i="13"/>
  <c r="C324" i="13"/>
  <c r="B324" i="13"/>
  <c r="O323" i="13"/>
  <c r="P323" i="13" s="1"/>
  <c r="E323" i="13"/>
  <c r="D323" i="13"/>
  <c r="C323" i="13"/>
  <c r="B323" i="13"/>
  <c r="O322" i="13"/>
  <c r="P322" i="13" s="1"/>
  <c r="E322" i="13"/>
  <c r="D322" i="13"/>
  <c r="C322" i="13"/>
  <c r="B322" i="13"/>
  <c r="O321" i="13"/>
  <c r="P321" i="13" s="1"/>
  <c r="E321" i="13"/>
  <c r="D321" i="13"/>
  <c r="C321" i="13"/>
  <c r="B321" i="13"/>
  <c r="O320" i="13"/>
  <c r="P320" i="13" s="1"/>
  <c r="E320" i="13"/>
  <c r="D320" i="13"/>
  <c r="C320" i="13"/>
  <c r="B320" i="13"/>
  <c r="O319" i="13"/>
  <c r="P319" i="13" s="1"/>
  <c r="E319" i="13"/>
  <c r="D319" i="13"/>
  <c r="C319" i="13"/>
  <c r="B319" i="13"/>
  <c r="O318" i="13"/>
  <c r="P318" i="13" s="1"/>
  <c r="E318" i="13"/>
  <c r="D318" i="13"/>
  <c r="C318" i="13"/>
  <c r="B318" i="13"/>
  <c r="O317" i="13"/>
  <c r="P317" i="13" s="1"/>
  <c r="E317" i="13"/>
  <c r="D317" i="13"/>
  <c r="C317" i="13"/>
  <c r="B317" i="13"/>
  <c r="O316" i="13"/>
  <c r="P316" i="13" s="1"/>
  <c r="E316" i="13"/>
  <c r="D316" i="13"/>
  <c r="C316" i="13"/>
  <c r="B316" i="13"/>
  <c r="O315" i="13"/>
  <c r="P315" i="13" s="1"/>
  <c r="E315" i="13"/>
  <c r="D315" i="13"/>
  <c r="C315" i="13"/>
  <c r="B315" i="13"/>
  <c r="O314" i="13"/>
  <c r="P314" i="13" s="1"/>
  <c r="E314" i="13"/>
  <c r="D314" i="13"/>
  <c r="C314" i="13"/>
  <c r="B314" i="13"/>
  <c r="O313" i="13"/>
  <c r="P313" i="13" s="1"/>
  <c r="E313" i="13"/>
  <c r="D313" i="13"/>
  <c r="C313" i="13"/>
  <c r="B313" i="13"/>
  <c r="O312" i="13"/>
  <c r="P312" i="13" s="1"/>
  <c r="E312" i="13"/>
  <c r="D312" i="13"/>
  <c r="C312" i="13"/>
  <c r="B312" i="13"/>
  <c r="O311" i="13"/>
  <c r="P311" i="13" s="1"/>
  <c r="E311" i="13"/>
  <c r="D311" i="13"/>
  <c r="C311" i="13"/>
  <c r="B311" i="13"/>
  <c r="O310" i="13"/>
  <c r="P310" i="13" s="1"/>
  <c r="E310" i="13"/>
  <c r="D310" i="13"/>
  <c r="C310" i="13"/>
  <c r="B310" i="13"/>
  <c r="O309" i="13"/>
  <c r="P309" i="13" s="1"/>
  <c r="E309" i="13"/>
  <c r="D309" i="13"/>
  <c r="C309" i="13"/>
  <c r="B309" i="13"/>
  <c r="O308" i="13"/>
  <c r="P308" i="13" s="1"/>
  <c r="E308" i="13"/>
  <c r="D308" i="13"/>
  <c r="C308" i="13"/>
  <c r="B308" i="13"/>
  <c r="O307" i="13"/>
  <c r="P307" i="13" s="1"/>
  <c r="E307" i="13"/>
  <c r="D307" i="13"/>
  <c r="C307" i="13"/>
  <c r="B307" i="13"/>
  <c r="O306" i="13"/>
  <c r="P306" i="13" s="1"/>
  <c r="E306" i="13"/>
  <c r="D306" i="13"/>
  <c r="C306" i="13"/>
  <c r="B306" i="13"/>
  <c r="O305" i="13"/>
  <c r="P305" i="13" s="1"/>
  <c r="E305" i="13"/>
  <c r="D305" i="13"/>
  <c r="C305" i="13"/>
  <c r="B305" i="13"/>
  <c r="O304" i="13"/>
  <c r="P304" i="13" s="1"/>
  <c r="E304" i="13"/>
  <c r="D304" i="13"/>
  <c r="C304" i="13"/>
  <c r="B304" i="13"/>
  <c r="O303" i="13"/>
  <c r="P303" i="13" s="1"/>
  <c r="E303" i="13"/>
  <c r="D303" i="13"/>
  <c r="C303" i="13"/>
  <c r="B303" i="13"/>
  <c r="O302" i="13"/>
  <c r="P302" i="13" s="1"/>
  <c r="E302" i="13"/>
  <c r="D302" i="13"/>
  <c r="C302" i="13"/>
  <c r="B302" i="13"/>
  <c r="O301" i="13"/>
  <c r="P301" i="13" s="1"/>
  <c r="E301" i="13"/>
  <c r="D301" i="13"/>
  <c r="C301" i="13"/>
  <c r="B301" i="13"/>
  <c r="O300" i="13"/>
  <c r="P300" i="13" s="1"/>
  <c r="E300" i="13"/>
  <c r="D300" i="13"/>
  <c r="C300" i="13"/>
  <c r="B300" i="13"/>
  <c r="O299" i="13"/>
  <c r="P299" i="13" s="1"/>
  <c r="Q299" i="13" s="1"/>
  <c r="R299" i="13" s="1"/>
  <c r="E299" i="13"/>
  <c r="D299" i="13"/>
  <c r="C299" i="13"/>
  <c r="B299" i="13"/>
  <c r="O298" i="13"/>
  <c r="P298" i="13" s="1"/>
  <c r="E298" i="13"/>
  <c r="D298" i="13"/>
  <c r="C298" i="13"/>
  <c r="B298" i="13"/>
  <c r="O297" i="13"/>
  <c r="P297" i="13" s="1"/>
  <c r="E297" i="13"/>
  <c r="D297" i="13"/>
  <c r="C297" i="13"/>
  <c r="B297" i="13"/>
  <c r="O296" i="13"/>
  <c r="P296" i="13" s="1"/>
  <c r="E296" i="13"/>
  <c r="D296" i="13"/>
  <c r="C296" i="13"/>
  <c r="B296" i="13"/>
  <c r="O295" i="13"/>
  <c r="P295" i="13" s="1"/>
  <c r="E295" i="13"/>
  <c r="D295" i="13"/>
  <c r="C295" i="13"/>
  <c r="B295" i="13"/>
  <c r="O294" i="13"/>
  <c r="P294" i="13" s="1"/>
  <c r="E294" i="13"/>
  <c r="D294" i="13"/>
  <c r="C294" i="13"/>
  <c r="B294" i="13"/>
  <c r="O293" i="13"/>
  <c r="P293" i="13" s="1"/>
  <c r="E293" i="13"/>
  <c r="D293" i="13"/>
  <c r="C293" i="13"/>
  <c r="B293" i="13"/>
  <c r="O292" i="13"/>
  <c r="P292" i="13" s="1"/>
  <c r="E292" i="13"/>
  <c r="D292" i="13"/>
  <c r="C292" i="13"/>
  <c r="B292" i="13"/>
  <c r="O291" i="13"/>
  <c r="P291" i="13" s="1"/>
  <c r="E291" i="13"/>
  <c r="D291" i="13"/>
  <c r="C291" i="13"/>
  <c r="B291" i="13"/>
  <c r="O290" i="13"/>
  <c r="P290" i="13" s="1"/>
  <c r="E290" i="13"/>
  <c r="D290" i="13"/>
  <c r="C290" i="13"/>
  <c r="B290" i="13"/>
  <c r="O289" i="13"/>
  <c r="P289" i="13" s="1"/>
  <c r="E289" i="13"/>
  <c r="D289" i="13"/>
  <c r="C289" i="13"/>
  <c r="B289" i="13"/>
  <c r="O288" i="13"/>
  <c r="P288" i="13" s="1"/>
  <c r="E288" i="13"/>
  <c r="D288" i="13"/>
  <c r="C288" i="13"/>
  <c r="B288" i="13"/>
  <c r="O287" i="13"/>
  <c r="P287" i="13" s="1"/>
  <c r="E287" i="13"/>
  <c r="D287" i="13"/>
  <c r="C287" i="13"/>
  <c r="B287" i="13"/>
  <c r="O286" i="13"/>
  <c r="P286" i="13" s="1"/>
  <c r="E286" i="13"/>
  <c r="D286" i="13"/>
  <c r="C286" i="13"/>
  <c r="B286" i="13"/>
  <c r="O285" i="13"/>
  <c r="P285" i="13" s="1"/>
  <c r="E285" i="13"/>
  <c r="D285" i="13"/>
  <c r="C285" i="13"/>
  <c r="B285" i="13"/>
  <c r="O284" i="13"/>
  <c r="P284" i="13" s="1"/>
  <c r="E284" i="13"/>
  <c r="D284" i="13"/>
  <c r="C284" i="13"/>
  <c r="B284" i="13"/>
  <c r="O283" i="13"/>
  <c r="P283" i="13" s="1"/>
  <c r="E283" i="13"/>
  <c r="D283" i="13"/>
  <c r="C283" i="13"/>
  <c r="B283" i="13"/>
  <c r="O282" i="13"/>
  <c r="P282" i="13" s="1"/>
  <c r="E282" i="13"/>
  <c r="D282" i="13"/>
  <c r="C282" i="13"/>
  <c r="B282" i="13"/>
  <c r="O281" i="13"/>
  <c r="P281" i="13" s="1"/>
  <c r="E281" i="13"/>
  <c r="D281" i="13"/>
  <c r="C281" i="13"/>
  <c r="B281" i="13"/>
  <c r="O280" i="13"/>
  <c r="P280" i="13" s="1"/>
  <c r="E280" i="13"/>
  <c r="D280" i="13"/>
  <c r="C280" i="13"/>
  <c r="B280" i="13"/>
  <c r="O279" i="13"/>
  <c r="P279" i="13" s="1"/>
  <c r="E279" i="13"/>
  <c r="D279" i="13"/>
  <c r="C279" i="13"/>
  <c r="B279" i="13"/>
  <c r="O278" i="13"/>
  <c r="P278" i="13" s="1"/>
  <c r="E278" i="13"/>
  <c r="D278" i="13"/>
  <c r="C278" i="13"/>
  <c r="B278" i="13"/>
  <c r="O277" i="13"/>
  <c r="P277" i="13" s="1"/>
  <c r="E277" i="13"/>
  <c r="D277" i="13"/>
  <c r="C277" i="13"/>
  <c r="B277" i="13"/>
  <c r="O276" i="13"/>
  <c r="P276" i="13" s="1"/>
  <c r="E276" i="13"/>
  <c r="D276" i="13"/>
  <c r="C276" i="13"/>
  <c r="B276" i="13"/>
  <c r="O275" i="13"/>
  <c r="P275" i="13" s="1"/>
  <c r="E275" i="13"/>
  <c r="D275" i="13"/>
  <c r="C275" i="13"/>
  <c r="B275" i="13"/>
  <c r="O274" i="13"/>
  <c r="P274" i="13" s="1"/>
  <c r="E274" i="13"/>
  <c r="D274" i="13"/>
  <c r="C274" i="13"/>
  <c r="B274" i="13"/>
  <c r="O273" i="13"/>
  <c r="P273" i="13" s="1"/>
  <c r="E273" i="13"/>
  <c r="D273" i="13"/>
  <c r="C273" i="13"/>
  <c r="B273" i="13"/>
  <c r="O272" i="13"/>
  <c r="P272" i="13" s="1"/>
  <c r="E272" i="13"/>
  <c r="D272" i="13"/>
  <c r="C272" i="13"/>
  <c r="B272" i="13"/>
  <c r="O271" i="13"/>
  <c r="P271" i="13" s="1"/>
  <c r="E271" i="13"/>
  <c r="D271" i="13"/>
  <c r="C271" i="13"/>
  <c r="B271" i="13"/>
  <c r="O270" i="13"/>
  <c r="P270" i="13" s="1"/>
  <c r="E270" i="13"/>
  <c r="D270" i="13"/>
  <c r="C270" i="13"/>
  <c r="B270" i="13"/>
  <c r="O269" i="13"/>
  <c r="P269" i="13" s="1"/>
  <c r="E269" i="13"/>
  <c r="D269" i="13"/>
  <c r="C269" i="13"/>
  <c r="B269" i="13"/>
  <c r="O268" i="13"/>
  <c r="P268" i="13" s="1"/>
  <c r="E268" i="13"/>
  <c r="D268" i="13"/>
  <c r="C268" i="13"/>
  <c r="B268" i="13"/>
  <c r="O267" i="13"/>
  <c r="P267" i="13" s="1"/>
  <c r="E267" i="13"/>
  <c r="D267" i="13"/>
  <c r="C267" i="13"/>
  <c r="B267" i="13"/>
  <c r="O266" i="13"/>
  <c r="P266" i="13" s="1"/>
  <c r="E266" i="13"/>
  <c r="D266" i="13"/>
  <c r="C266" i="13"/>
  <c r="B266" i="13"/>
  <c r="O265" i="13"/>
  <c r="P265" i="13" s="1"/>
  <c r="E265" i="13"/>
  <c r="D265" i="13"/>
  <c r="C265" i="13"/>
  <c r="B265" i="13"/>
  <c r="O264" i="13"/>
  <c r="P264" i="13" s="1"/>
  <c r="E264" i="13"/>
  <c r="D264" i="13"/>
  <c r="C264" i="13"/>
  <c r="B264" i="13"/>
  <c r="O263" i="13"/>
  <c r="P263" i="13" s="1"/>
  <c r="E263" i="13"/>
  <c r="D263" i="13"/>
  <c r="C263" i="13"/>
  <c r="B263" i="13"/>
  <c r="O262" i="13"/>
  <c r="P262" i="13" s="1"/>
  <c r="E262" i="13"/>
  <c r="D262" i="13"/>
  <c r="C262" i="13"/>
  <c r="B262" i="13"/>
  <c r="O261" i="13"/>
  <c r="P261" i="13" s="1"/>
  <c r="E261" i="13"/>
  <c r="D261" i="13"/>
  <c r="C261" i="13"/>
  <c r="B261" i="13"/>
  <c r="O260" i="13"/>
  <c r="P260" i="13" s="1"/>
  <c r="E260" i="13"/>
  <c r="D260" i="13"/>
  <c r="C260" i="13"/>
  <c r="B260" i="13"/>
  <c r="O259" i="13"/>
  <c r="P259" i="13" s="1"/>
  <c r="E259" i="13"/>
  <c r="D259" i="13"/>
  <c r="C259" i="13"/>
  <c r="B259" i="13"/>
  <c r="O258" i="13"/>
  <c r="P258" i="13" s="1"/>
  <c r="E258" i="13"/>
  <c r="D258" i="13"/>
  <c r="C258" i="13"/>
  <c r="B258" i="13"/>
  <c r="O257" i="13"/>
  <c r="P257" i="13" s="1"/>
  <c r="E257" i="13"/>
  <c r="D257" i="13"/>
  <c r="C257" i="13"/>
  <c r="B257" i="13"/>
  <c r="O256" i="13"/>
  <c r="P256" i="13" s="1"/>
  <c r="E256" i="13"/>
  <c r="D256" i="13"/>
  <c r="C256" i="13"/>
  <c r="B256" i="13"/>
  <c r="O255" i="13"/>
  <c r="P255" i="13" s="1"/>
  <c r="E255" i="13"/>
  <c r="D255" i="13"/>
  <c r="C255" i="13"/>
  <c r="B255" i="13"/>
  <c r="O254" i="13"/>
  <c r="P254" i="13" s="1"/>
  <c r="E254" i="13"/>
  <c r="D254" i="13"/>
  <c r="C254" i="13"/>
  <c r="B254" i="13"/>
  <c r="O253" i="13"/>
  <c r="P253" i="13" s="1"/>
  <c r="E253" i="13"/>
  <c r="D253" i="13"/>
  <c r="C253" i="13"/>
  <c r="B253" i="13"/>
  <c r="O252" i="13"/>
  <c r="P252" i="13" s="1"/>
  <c r="E252" i="13"/>
  <c r="D252" i="13"/>
  <c r="C252" i="13"/>
  <c r="B252" i="13"/>
  <c r="O251" i="13"/>
  <c r="P251" i="13" s="1"/>
  <c r="Q251" i="13" s="1"/>
  <c r="R251" i="13" s="1"/>
  <c r="E251" i="13"/>
  <c r="D251" i="13"/>
  <c r="C251" i="13"/>
  <c r="B251" i="13"/>
  <c r="O250" i="13"/>
  <c r="P250" i="13" s="1"/>
  <c r="E250" i="13"/>
  <c r="D250" i="13"/>
  <c r="C250" i="13"/>
  <c r="B250" i="13"/>
  <c r="O249" i="13"/>
  <c r="P249" i="13" s="1"/>
  <c r="E249" i="13"/>
  <c r="D249" i="13"/>
  <c r="C249" i="13"/>
  <c r="B249" i="13"/>
  <c r="O248" i="13"/>
  <c r="P248" i="13" s="1"/>
  <c r="E248" i="13"/>
  <c r="D248" i="13"/>
  <c r="C248" i="13"/>
  <c r="B248" i="13"/>
  <c r="O247" i="13"/>
  <c r="P247" i="13" s="1"/>
  <c r="E247" i="13"/>
  <c r="D247" i="13"/>
  <c r="C247" i="13"/>
  <c r="B247" i="13"/>
  <c r="O246" i="13"/>
  <c r="P246" i="13" s="1"/>
  <c r="E246" i="13"/>
  <c r="D246" i="13"/>
  <c r="C246" i="13"/>
  <c r="B246" i="13"/>
  <c r="O245" i="13"/>
  <c r="P245" i="13" s="1"/>
  <c r="E245" i="13"/>
  <c r="D245" i="13"/>
  <c r="C245" i="13"/>
  <c r="B245" i="13"/>
  <c r="O244" i="13"/>
  <c r="P244" i="13" s="1"/>
  <c r="E244" i="13"/>
  <c r="D244" i="13"/>
  <c r="C244" i="13"/>
  <c r="B244" i="13"/>
  <c r="O243" i="13"/>
  <c r="P243" i="13" s="1"/>
  <c r="E243" i="13"/>
  <c r="D243" i="13"/>
  <c r="C243" i="13"/>
  <c r="B243" i="13"/>
  <c r="O242" i="13"/>
  <c r="P242" i="13" s="1"/>
  <c r="E242" i="13"/>
  <c r="D242" i="13"/>
  <c r="C242" i="13"/>
  <c r="B242" i="13"/>
  <c r="O241" i="13"/>
  <c r="P241" i="13" s="1"/>
  <c r="E241" i="13"/>
  <c r="D241" i="13"/>
  <c r="C241" i="13"/>
  <c r="B241" i="13"/>
  <c r="O240" i="13"/>
  <c r="P240" i="13" s="1"/>
  <c r="E240" i="13"/>
  <c r="D240" i="13"/>
  <c r="C240" i="13"/>
  <c r="B240" i="13"/>
  <c r="O239" i="13"/>
  <c r="P239" i="13" s="1"/>
  <c r="E239" i="13"/>
  <c r="D239" i="13"/>
  <c r="C239" i="13"/>
  <c r="B239" i="13"/>
  <c r="O238" i="13"/>
  <c r="P238" i="13" s="1"/>
  <c r="E238" i="13"/>
  <c r="D238" i="13"/>
  <c r="C238" i="13"/>
  <c r="B238" i="13"/>
  <c r="O237" i="13"/>
  <c r="P237" i="13" s="1"/>
  <c r="E237" i="13"/>
  <c r="D237" i="13"/>
  <c r="C237" i="13"/>
  <c r="B237" i="13"/>
  <c r="O236" i="13"/>
  <c r="P236" i="13" s="1"/>
  <c r="E236" i="13"/>
  <c r="D236" i="13"/>
  <c r="C236" i="13"/>
  <c r="B236" i="13"/>
  <c r="O235" i="13"/>
  <c r="P235" i="13" s="1"/>
  <c r="E235" i="13"/>
  <c r="D235" i="13"/>
  <c r="C235" i="13"/>
  <c r="B235" i="13"/>
  <c r="O234" i="13"/>
  <c r="P234" i="13" s="1"/>
  <c r="E234" i="13"/>
  <c r="D234" i="13"/>
  <c r="C234" i="13"/>
  <c r="B234" i="13"/>
  <c r="O233" i="13"/>
  <c r="P233" i="13" s="1"/>
  <c r="E233" i="13"/>
  <c r="D233" i="13"/>
  <c r="C233" i="13"/>
  <c r="B233" i="13"/>
  <c r="O232" i="13"/>
  <c r="P232" i="13" s="1"/>
  <c r="E232" i="13"/>
  <c r="D232" i="13"/>
  <c r="C232" i="13"/>
  <c r="B232" i="13"/>
  <c r="O231" i="13"/>
  <c r="P231" i="13" s="1"/>
  <c r="E231" i="13"/>
  <c r="D231" i="13"/>
  <c r="C231" i="13"/>
  <c r="B231" i="13"/>
  <c r="O230" i="13"/>
  <c r="P230" i="13" s="1"/>
  <c r="E230" i="13"/>
  <c r="D230" i="13"/>
  <c r="C230" i="13"/>
  <c r="B230" i="13"/>
  <c r="O229" i="13"/>
  <c r="P229" i="13" s="1"/>
  <c r="E229" i="13"/>
  <c r="D229" i="13"/>
  <c r="C229" i="13"/>
  <c r="B229" i="13"/>
  <c r="O228" i="13"/>
  <c r="P228" i="13" s="1"/>
  <c r="E228" i="13"/>
  <c r="D228" i="13"/>
  <c r="C228" i="13"/>
  <c r="B228" i="13"/>
  <c r="O227" i="13"/>
  <c r="P227" i="13" s="1"/>
  <c r="E227" i="13"/>
  <c r="D227" i="13"/>
  <c r="C227" i="13"/>
  <c r="B227" i="13"/>
  <c r="O226" i="13"/>
  <c r="P226" i="13" s="1"/>
  <c r="E226" i="13"/>
  <c r="D226" i="13"/>
  <c r="C226" i="13"/>
  <c r="B226" i="13"/>
  <c r="O225" i="13"/>
  <c r="P225" i="13" s="1"/>
  <c r="E225" i="13"/>
  <c r="D225" i="13"/>
  <c r="C225" i="13"/>
  <c r="B225" i="13"/>
  <c r="O224" i="13"/>
  <c r="P224" i="13" s="1"/>
  <c r="E224" i="13"/>
  <c r="D224" i="13"/>
  <c r="C224" i="13"/>
  <c r="B224" i="13"/>
  <c r="O223" i="13"/>
  <c r="P223" i="13" s="1"/>
  <c r="E223" i="13"/>
  <c r="D223" i="13"/>
  <c r="C223" i="13"/>
  <c r="B223" i="13"/>
  <c r="O222" i="13"/>
  <c r="P222" i="13" s="1"/>
  <c r="E222" i="13"/>
  <c r="D222" i="13"/>
  <c r="C222" i="13"/>
  <c r="B222" i="13"/>
  <c r="O221" i="13"/>
  <c r="P221" i="13" s="1"/>
  <c r="E221" i="13"/>
  <c r="D221" i="13"/>
  <c r="C221" i="13"/>
  <c r="B221" i="13"/>
  <c r="O220" i="13"/>
  <c r="P220" i="13" s="1"/>
  <c r="E220" i="13"/>
  <c r="D220" i="13"/>
  <c r="C220" i="13"/>
  <c r="B220" i="13"/>
  <c r="O219" i="13"/>
  <c r="P219" i="13" s="1"/>
  <c r="E219" i="13"/>
  <c r="D219" i="13"/>
  <c r="C219" i="13"/>
  <c r="B219" i="13"/>
  <c r="O218" i="13"/>
  <c r="P218" i="13" s="1"/>
  <c r="E218" i="13"/>
  <c r="D218" i="13"/>
  <c r="C218" i="13"/>
  <c r="B218" i="13"/>
  <c r="O217" i="13"/>
  <c r="P217" i="13" s="1"/>
  <c r="E217" i="13"/>
  <c r="D217" i="13"/>
  <c r="C217" i="13"/>
  <c r="B217" i="13"/>
  <c r="O216" i="13"/>
  <c r="P216" i="13" s="1"/>
  <c r="E216" i="13"/>
  <c r="D216" i="13"/>
  <c r="C216" i="13"/>
  <c r="B216" i="13"/>
  <c r="O215" i="13"/>
  <c r="P215" i="13" s="1"/>
  <c r="E215" i="13"/>
  <c r="D215" i="13"/>
  <c r="C215" i="13"/>
  <c r="B215" i="13"/>
  <c r="O214" i="13"/>
  <c r="P214" i="13" s="1"/>
  <c r="Q214" i="13" s="1"/>
  <c r="R214" i="13" s="1"/>
  <c r="E214" i="13"/>
  <c r="D214" i="13"/>
  <c r="C214" i="13"/>
  <c r="B214" i="13"/>
  <c r="O213" i="13"/>
  <c r="P213" i="13" s="1"/>
  <c r="Q213" i="13" s="1"/>
  <c r="R213" i="13" s="1"/>
  <c r="E213" i="13"/>
  <c r="D213" i="13"/>
  <c r="C213" i="13"/>
  <c r="B213" i="13"/>
  <c r="O212" i="13"/>
  <c r="P212" i="13" s="1"/>
  <c r="Q212" i="13" s="1"/>
  <c r="R212" i="13" s="1"/>
  <c r="E212" i="13"/>
  <c r="D212" i="13"/>
  <c r="C212" i="13"/>
  <c r="B212" i="13"/>
  <c r="O211" i="13"/>
  <c r="P211" i="13" s="1"/>
  <c r="Q211" i="13" s="1"/>
  <c r="R211" i="13" s="1"/>
  <c r="E211" i="13"/>
  <c r="D211" i="13"/>
  <c r="C211" i="13"/>
  <c r="B211" i="13"/>
  <c r="O210" i="13"/>
  <c r="P210" i="13" s="1"/>
  <c r="Q210" i="13" s="1"/>
  <c r="R210" i="13" s="1"/>
  <c r="E210" i="13"/>
  <c r="D210" i="13"/>
  <c r="C210" i="13"/>
  <c r="B210" i="13"/>
  <c r="O209" i="13"/>
  <c r="P209" i="13" s="1"/>
  <c r="Q209" i="13" s="1"/>
  <c r="R209" i="13" s="1"/>
  <c r="E209" i="13"/>
  <c r="D209" i="13"/>
  <c r="C209" i="13"/>
  <c r="B209" i="13"/>
  <c r="O208" i="13"/>
  <c r="P208" i="13" s="1"/>
  <c r="Q208" i="13" s="1"/>
  <c r="R208" i="13" s="1"/>
  <c r="E208" i="13"/>
  <c r="D208" i="13"/>
  <c r="C208" i="13"/>
  <c r="B208" i="13"/>
  <c r="O207" i="13"/>
  <c r="P207" i="13" s="1"/>
  <c r="Q207" i="13" s="1"/>
  <c r="R207" i="13" s="1"/>
  <c r="E207" i="13"/>
  <c r="D207" i="13"/>
  <c r="C207" i="13"/>
  <c r="B207" i="13"/>
  <c r="O206" i="13"/>
  <c r="P206" i="13" s="1"/>
  <c r="Q206" i="13" s="1"/>
  <c r="R206" i="13" s="1"/>
  <c r="E206" i="13"/>
  <c r="D206" i="13"/>
  <c r="C206" i="13"/>
  <c r="B206" i="13"/>
  <c r="O205" i="13"/>
  <c r="P205" i="13" s="1"/>
  <c r="Q205" i="13" s="1"/>
  <c r="R205" i="13" s="1"/>
  <c r="E205" i="13"/>
  <c r="D205" i="13"/>
  <c r="C205" i="13"/>
  <c r="B205" i="13"/>
  <c r="O204" i="13"/>
  <c r="P204" i="13" s="1"/>
  <c r="Q204" i="13" s="1"/>
  <c r="R204" i="13" s="1"/>
  <c r="E204" i="13"/>
  <c r="D204" i="13"/>
  <c r="C204" i="13"/>
  <c r="B204" i="13"/>
  <c r="O203" i="13"/>
  <c r="P203" i="13" s="1"/>
  <c r="Q203" i="13" s="1"/>
  <c r="R203" i="13" s="1"/>
  <c r="E203" i="13"/>
  <c r="D203" i="13"/>
  <c r="C203" i="13"/>
  <c r="B203" i="13"/>
  <c r="O202" i="13"/>
  <c r="P202" i="13" s="1"/>
  <c r="Q202" i="13" s="1"/>
  <c r="R202" i="13" s="1"/>
  <c r="E202" i="13"/>
  <c r="D202" i="13"/>
  <c r="C202" i="13"/>
  <c r="B202" i="13"/>
  <c r="O201" i="13"/>
  <c r="P201" i="13" s="1"/>
  <c r="Q201" i="13" s="1"/>
  <c r="R201" i="13" s="1"/>
  <c r="E201" i="13"/>
  <c r="D201" i="13"/>
  <c r="C201" i="13"/>
  <c r="B201" i="13"/>
  <c r="O200" i="13"/>
  <c r="P200" i="13" s="1"/>
  <c r="Q200" i="13" s="1"/>
  <c r="R200" i="13" s="1"/>
  <c r="E200" i="13"/>
  <c r="D200" i="13"/>
  <c r="C200" i="13"/>
  <c r="B200" i="13"/>
  <c r="O199" i="13"/>
  <c r="P199" i="13" s="1"/>
  <c r="Q199" i="13" s="1"/>
  <c r="R199" i="13" s="1"/>
  <c r="E199" i="13"/>
  <c r="D199" i="13"/>
  <c r="C199" i="13"/>
  <c r="B199" i="13"/>
  <c r="O198" i="13"/>
  <c r="P198" i="13" s="1"/>
  <c r="Q198" i="13" s="1"/>
  <c r="R198" i="13" s="1"/>
  <c r="E198" i="13"/>
  <c r="D198" i="13"/>
  <c r="C198" i="13"/>
  <c r="B198" i="13"/>
  <c r="O197" i="13"/>
  <c r="P197" i="13" s="1"/>
  <c r="Q197" i="13" s="1"/>
  <c r="R197" i="13" s="1"/>
  <c r="E197" i="13"/>
  <c r="D197" i="13"/>
  <c r="C197" i="13"/>
  <c r="B197" i="13"/>
  <c r="O196" i="13"/>
  <c r="P196" i="13" s="1"/>
  <c r="Q196" i="13" s="1"/>
  <c r="R196" i="13" s="1"/>
  <c r="E196" i="13"/>
  <c r="D196" i="13"/>
  <c r="C196" i="13"/>
  <c r="B196" i="13"/>
  <c r="O195" i="13"/>
  <c r="P195" i="13" s="1"/>
  <c r="Q195" i="13" s="1"/>
  <c r="R195" i="13" s="1"/>
  <c r="E195" i="13"/>
  <c r="D195" i="13"/>
  <c r="C195" i="13"/>
  <c r="B195" i="13"/>
  <c r="O194" i="13"/>
  <c r="P194" i="13" s="1"/>
  <c r="Q194" i="13" s="1"/>
  <c r="R194" i="13" s="1"/>
  <c r="E194" i="13"/>
  <c r="D194" i="13"/>
  <c r="C194" i="13"/>
  <c r="B194" i="13"/>
  <c r="O193" i="13"/>
  <c r="P193" i="13" s="1"/>
  <c r="Q193" i="13" s="1"/>
  <c r="R193" i="13" s="1"/>
  <c r="E193" i="13"/>
  <c r="D193" i="13"/>
  <c r="C193" i="13"/>
  <c r="B193" i="13"/>
  <c r="O192" i="13"/>
  <c r="P192" i="13" s="1"/>
  <c r="Q192" i="13" s="1"/>
  <c r="R192" i="13" s="1"/>
  <c r="E192" i="13"/>
  <c r="D192" i="13"/>
  <c r="C192" i="13"/>
  <c r="B192" i="13"/>
  <c r="O191" i="13"/>
  <c r="P191" i="13" s="1"/>
  <c r="Q191" i="13" s="1"/>
  <c r="R191" i="13" s="1"/>
  <c r="E191" i="13"/>
  <c r="D191" i="13"/>
  <c r="C191" i="13"/>
  <c r="B191" i="13"/>
  <c r="O190" i="13"/>
  <c r="P190" i="13" s="1"/>
  <c r="Q190" i="13" s="1"/>
  <c r="R190" i="13" s="1"/>
  <c r="E190" i="13"/>
  <c r="D190" i="13"/>
  <c r="C190" i="13"/>
  <c r="B190" i="13"/>
  <c r="O189" i="13"/>
  <c r="P189" i="13" s="1"/>
  <c r="Q189" i="13" s="1"/>
  <c r="R189" i="13" s="1"/>
  <c r="E189" i="13"/>
  <c r="D189" i="13"/>
  <c r="C189" i="13"/>
  <c r="B189" i="13"/>
  <c r="O188" i="13"/>
  <c r="P188" i="13" s="1"/>
  <c r="Q188" i="13" s="1"/>
  <c r="R188" i="13" s="1"/>
  <c r="E188" i="13"/>
  <c r="D188" i="13"/>
  <c r="C188" i="13"/>
  <c r="B188" i="13"/>
  <c r="O187" i="13"/>
  <c r="P187" i="13" s="1"/>
  <c r="Q187" i="13" s="1"/>
  <c r="R187" i="13" s="1"/>
  <c r="E187" i="13"/>
  <c r="D187" i="13"/>
  <c r="C187" i="13"/>
  <c r="B187" i="13"/>
  <c r="O186" i="13"/>
  <c r="P186" i="13" s="1"/>
  <c r="Q186" i="13" s="1"/>
  <c r="R186" i="13" s="1"/>
  <c r="E186" i="13"/>
  <c r="D186" i="13"/>
  <c r="C186" i="13"/>
  <c r="B186" i="13"/>
  <c r="O185" i="13"/>
  <c r="P185" i="13" s="1"/>
  <c r="Q185" i="13" s="1"/>
  <c r="R185" i="13" s="1"/>
  <c r="E185" i="13"/>
  <c r="D185" i="13"/>
  <c r="C185" i="13"/>
  <c r="B185" i="13"/>
  <c r="O184" i="13"/>
  <c r="P184" i="13" s="1"/>
  <c r="Q184" i="13" s="1"/>
  <c r="R184" i="13" s="1"/>
  <c r="E184" i="13"/>
  <c r="D184" i="13"/>
  <c r="C184" i="13"/>
  <c r="B184" i="13"/>
  <c r="O183" i="13"/>
  <c r="P183" i="13" s="1"/>
  <c r="Q183" i="13" s="1"/>
  <c r="R183" i="13" s="1"/>
  <c r="E183" i="13"/>
  <c r="D183" i="13"/>
  <c r="C183" i="13"/>
  <c r="B183" i="13"/>
  <c r="O182" i="13"/>
  <c r="P182" i="13" s="1"/>
  <c r="Q182" i="13" s="1"/>
  <c r="R182" i="13" s="1"/>
  <c r="E182" i="13"/>
  <c r="D182" i="13"/>
  <c r="C182" i="13"/>
  <c r="B182" i="13"/>
  <c r="O181" i="13"/>
  <c r="P181" i="13" s="1"/>
  <c r="Q181" i="13" s="1"/>
  <c r="R181" i="13" s="1"/>
  <c r="E181" i="13"/>
  <c r="D181" i="13"/>
  <c r="C181" i="13"/>
  <c r="B181" i="13"/>
  <c r="O180" i="13"/>
  <c r="P180" i="13" s="1"/>
  <c r="Q180" i="13" s="1"/>
  <c r="R180" i="13" s="1"/>
  <c r="E180" i="13"/>
  <c r="D180" i="13"/>
  <c r="C180" i="13"/>
  <c r="B180" i="13"/>
  <c r="O179" i="13"/>
  <c r="P179" i="13" s="1"/>
  <c r="Q179" i="13" s="1"/>
  <c r="R179" i="13" s="1"/>
  <c r="E179" i="13"/>
  <c r="D179" i="13"/>
  <c r="C179" i="13"/>
  <c r="B179" i="13"/>
  <c r="O178" i="13"/>
  <c r="P178" i="13" s="1"/>
  <c r="Q178" i="13" s="1"/>
  <c r="R178" i="13" s="1"/>
  <c r="E178" i="13"/>
  <c r="D178" i="13"/>
  <c r="C178" i="13"/>
  <c r="B178" i="13"/>
  <c r="O177" i="13"/>
  <c r="P177" i="13" s="1"/>
  <c r="Q177" i="13" s="1"/>
  <c r="R177" i="13" s="1"/>
  <c r="E177" i="13"/>
  <c r="D177" i="13"/>
  <c r="C177" i="13"/>
  <c r="B177" i="13"/>
  <c r="O176" i="13"/>
  <c r="P176" i="13" s="1"/>
  <c r="Q176" i="13" s="1"/>
  <c r="R176" i="13" s="1"/>
  <c r="E176" i="13"/>
  <c r="D176" i="13"/>
  <c r="C176" i="13"/>
  <c r="B176" i="13"/>
  <c r="O175" i="13"/>
  <c r="P175" i="13" s="1"/>
  <c r="Q175" i="13" s="1"/>
  <c r="R175" i="13" s="1"/>
  <c r="E175" i="13"/>
  <c r="D175" i="13"/>
  <c r="C175" i="13"/>
  <c r="B175" i="13"/>
  <c r="O174" i="13"/>
  <c r="P174" i="13" s="1"/>
  <c r="Q174" i="13" s="1"/>
  <c r="R174" i="13" s="1"/>
  <c r="E174" i="13"/>
  <c r="D174" i="13"/>
  <c r="C174" i="13"/>
  <c r="B174" i="13"/>
  <c r="O173" i="13"/>
  <c r="P173" i="13" s="1"/>
  <c r="Q173" i="13" s="1"/>
  <c r="R173" i="13" s="1"/>
  <c r="E173" i="13"/>
  <c r="D173" i="13"/>
  <c r="C173" i="13"/>
  <c r="B173" i="13"/>
  <c r="O172" i="13"/>
  <c r="P172" i="13" s="1"/>
  <c r="Q172" i="13" s="1"/>
  <c r="R172" i="13" s="1"/>
  <c r="E172" i="13"/>
  <c r="D172" i="13"/>
  <c r="C172" i="13"/>
  <c r="B172" i="13"/>
  <c r="O171" i="13"/>
  <c r="P171" i="13" s="1"/>
  <c r="Q171" i="13" s="1"/>
  <c r="R171" i="13" s="1"/>
  <c r="E171" i="13"/>
  <c r="D171" i="13"/>
  <c r="C171" i="13"/>
  <c r="B171" i="13"/>
  <c r="O170" i="13"/>
  <c r="P170" i="13" s="1"/>
  <c r="Q170" i="13" s="1"/>
  <c r="R170" i="13" s="1"/>
  <c r="E170" i="13"/>
  <c r="D170" i="13"/>
  <c r="C170" i="13"/>
  <c r="B170" i="13"/>
  <c r="O169" i="13"/>
  <c r="P169" i="13" s="1"/>
  <c r="Q169" i="13" s="1"/>
  <c r="R169" i="13" s="1"/>
  <c r="E169" i="13"/>
  <c r="D169" i="13"/>
  <c r="C169" i="13"/>
  <c r="B169" i="13"/>
  <c r="O168" i="13"/>
  <c r="P168" i="13" s="1"/>
  <c r="Q168" i="13" s="1"/>
  <c r="R168" i="13" s="1"/>
  <c r="E168" i="13"/>
  <c r="D168" i="13"/>
  <c r="C168" i="13"/>
  <c r="B168" i="13"/>
  <c r="O167" i="13"/>
  <c r="P167" i="13" s="1"/>
  <c r="Q167" i="13" s="1"/>
  <c r="R167" i="13" s="1"/>
  <c r="E167" i="13"/>
  <c r="D167" i="13"/>
  <c r="C167" i="13"/>
  <c r="B167" i="13"/>
  <c r="O166" i="13"/>
  <c r="P166" i="13" s="1"/>
  <c r="Q166" i="13" s="1"/>
  <c r="R166" i="13" s="1"/>
  <c r="E166" i="13"/>
  <c r="D166" i="13"/>
  <c r="C166" i="13"/>
  <c r="B166" i="13"/>
  <c r="O165" i="13"/>
  <c r="P165" i="13" s="1"/>
  <c r="Q165" i="13" s="1"/>
  <c r="R165" i="13" s="1"/>
  <c r="E165" i="13"/>
  <c r="D165" i="13"/>
  <c r="C165" i="13"/>
  <c r="B165" i="13"/>
  <c r="O164" i="13"/>
  <c r="P164" i="13" s="1"/>
  <c r="Q164" i="13" s="1"/>
  <c r="R164" i="13" s="1"/>
  <c r="E164" i="13"/>
  <c r="D164" i="13"/>
  <c r="C164" i="13"/>
  <c r="B164" i="13"/>
  <c r="O163" i="13"/>
  <c r="P163" i="13" s="1"/>
  <c r="Q163" i="13" s="1"/>
  <c r="R163" i="13" s="1"/>
  <c r="E163" i="13"/>
  <c r="D163" i="13"/>
  <c r="C163" i="13"/>
  <c r="B163" i="13"/>
  <c r="O162" i="13"/>
  <c r="P162" i="13" s="1"/>
  <c r="Q162" i="13" s="1"/>
  <c r="R162" i="13" s="1"/>
  <c r="E162" i="13"/>
  <c r="D162" i="13"/>
  <c r="C162" i="13"/>
  <c r="B162" i="13"/>
  <c r="O161" i="13"/>
  <c r="P161" i="13" s="1"/>
  <c r="Q161" i="13" s="1"/>
  <c r="R161" i="13" s="1"/>
  <c r="E161" i="13"/>
  <c r="D161" i="13"/>
  <c r="C161" i="13"/>
  <c r="B161" i="13"/>
  <c r="O160" i="13"/>
  <c r="P160" i="13" s="1"/>
  <c r="Q160" i="13" s="1"/>
  <c r="R160" i="13" s="1"/>
  <c r="E160" i="13"/>
  <c r="D160" i="13"/>
  <c r="C160" i="13"/>
  <c r="B160" i="13"/>
  <c r="O159" i="13"/>
  <c r="P159" i="13" s="1"/>
  <c r="Q159" i="13" s="1"/>
  <c r="R159" i="13" s="1"/>
  <c r="E159" i="13"/>
  <c r="D159" i="13"/>
  <c r="C159" i="13"/>
  <c r="B159" i="13"/>
  <c r="O158" i="13"/>
  <c r="P158" i="13" s="1"/>
  <c r="Q158" i="13" s="1"/>
  <c r="R158" i="13" s="1"/>
  <c r="E158" i="13"/>
  <c r="D158" i="13"/>
  <c r="C158" i="13"/>
  <c r="B158" i="13"/>
  <c r="O157" i="13"/>
  <c r="P157" i="13" s="1"/>
  <c r="Q157" i="13" s="1"/>
  <c r="R157" i="13" s="1"/>
  <c r="E157" i="13"/>
  <c r="D157" i="13"/>
  <c r="C157" i="13"/>
  <c r="B157" i="13"/>
  <c r="O156" i="13"/>
  <c r="P156" i="13" s="1"/>
  <c r="Q156" i="13" s="1"/>
  <c r="R156" i="13" s="1"/>
  <c r="E156" i="13"/>
  <c r="D156" i="13"/>
  <c r="C156" i="13"/>
  <c r="B156" i="13"/>
  <c r="O155" i="13"/>
  <c r="P155" i="13" s="1"/>
  <c r="Q155" i="13" s="1"/>
  <c r="R155" i="13" s="1"/>
  <c r="E155" i="13"/>
  <c r="D155" i="13"/>
  <c r="C155" i="13"/>
  <c r="B155" i="13"/>
  <c r="O154" i="13"/>
  <c r="P154" i="13" s="1"/>
  <c r="Q154" i="13" s="1"/>
  <c r="R154" i="13" s="1"/>
  <c r="E154" i="13"/>
  <c r="D154" i="13"/>
  <c r="C154" i="13"/>
  <c r="B154" i="13"/>
  <c r="O153" i="13"/>
  <c r="P153" i="13" s="1"/>
  <c r="Q153" i="13" s="1"/>
  <c r="R153" i="13" s="1"/>
  <c r="E153" i="13"/>
  <c r="D153" i="13"/>
  <c r="C153" i="13"/>
  <c r="B153" i="13"/>
  <c r="O152" i="13"/>
  <c r="P152" i="13" s="1"/>
  <c r="Q152" i="13" s="1"/>
  <c r="R152" i="13" s="1"/>
  <c r="E152" i="13"/>
  <c r="D152" i="13"/>
  <c r="C152" i="13"/>
  <c r="B152" i="13"/>
  <c r="O151" i="13"/>
  <c r="P151" i="13" s="1"/>
  <c r="Q151" i="13" s="1"/>
  <c r="R151" i="13" s="1"/>
  <c r="E151" i="13"/>
  <c r="D151" i="13"/>
  <c r="C151" i="13"/>
  <c r="B151" i="13"/>
  <c r="O150" i="13"/>
  <c r="P150" i="13" s="1"/>
  <c r="Q150" i="13" s="1"/>
  <c r="R150" i="13" s="1"/>
  <c r="E150" i="13"/>
  <c r="D150" i="13"/>
  <c r="C150" i="13"/>
  <c r="B150" i="13"/>
  <c r="O149" i="13"/>
  <c r="P149" i="13" s="1"/>
  <c r="Q149" i="13" s="1"/>
  <c r="R149" i="13" s="1"/>
  <c r="E149" i="13"/>
  <c r="D149" i="13"/>
  <c r="C149" i="13"/>
  <c r="B149" i="13"/>
  <c r="O148" i="13"/>
  <c r="P148" i="13" s="1"/>
  <c r="Q148" i="13" s="1"/>
  <c r="R148" i="13" s="1"/>
  <c r="E148" i="13"/>
  <c r="D148" i="13"/>
  <c r="C148" i="13"/>
  <c r="B148" i="13"/>
  <c r="O147" i="13"/>
  <c r="P147" i="13" s="1"/>
  <c r="Q147" i="13" s="1"/>
  <c r="R147" i="13" s="1"/>
  <c r="E147" i="13"/>
  <c r="D147" i="13"/>
  <c r="C147" i="13"/>
  <c r="B147" i="13"/>
  <c r="O146" i="13"/>
  <c r="P146" i="13" s="1"/>
  <c r="Q146" i="13" s="1"/>
  <c r="R146" i="13" s="1"/>
  <c r="E146" i="13"/>
  <c r="D146" i="13"/>
  <c r="C146" i="13"/>
  <c r="B146" i="13"/>
  <c r="O145" i="13"/>
  <c r="P145" i="13" s="1"/>
  <c r="Q145" i="13" s="1"/>
  <c r="R145" i="13" s="1"/>
  <c r="E145" i="13"/>
  <c r="D145" i="13"/>
  <c r="C145" i="13"/>
  <c r="B145" i="13"/>
  <c r="O144" i="13"/>
  <c r="P144" i="13" s="1"/>
  <c r="Q144" i="13" s="1"/>
  <c r="R144" i="13" s="1"/>
  <c r="E144" i="13"/>
  <c r="D144" i="13"/>
  <c r="C144" i="13"/>
  <c r="B144" i="13"/>
  <c r="O143" i="13"/>
  <c r="P143" i="13" s="1"/>
  <c r="Q143" i="13" s="1"/>
  <c r="R143" i="13" s="1"/>
  <c r="E143" i="13"/>
  <c r="D143" i="13"/>
  <c r="C143" i="13"/>
  <c r="B143" i="13"/>
  <c r="O142" i="13"/>
  <c r="P142" i="13" s="1"/>
  <c r="Q142" i="13" s="1"/>
  <c r="R142" i="13" s="1"/>
  <c r="E142" i="13"/>
  <c r="D142" i="13"/>
  <c r="C142" i="13"/>
  <c r="B142" i="13"/>
  <c r="O141" i="13"/>
  <c r="P141" i="13" s="1"/>
  <c r="Q141" i="13" s="1"/>
  <c r="R141" i="13" s="1"/>
  <c r="E141" i="13"/>
  <c r="D141" i="13"/>
  <c r="C141" i="13"/>
  <c r="B141" i="13"/>
  <c r="O140" i="13"/>
  <c r="P140" i="13" s="1"/>
  <c r="Q140" i="13" s="1"/>
  <c r="R140" i="13" s="1"/>
  <c r="E140" i="13"/>
  <c r="D140" i="13"/>
  <c r="C140" i="13"/>
  <c r="B140" i="13"/>
  <c r="O139" i="13"/>
  <c r="P139" i="13" s="1"/>
  <c r="Q139" i="13" s="1"/>
  <c r="R139" i="13" s="1"/>
  <c r="E139" i="13"/>
  <c r="D139" i="13"/>
  <c r="C139" i="13"/>
  <c r="B139" i="13"/>
  <c r="O138" i="13"/>
  <c r="P138" i="13" s="1"/>
  <c r="Q138" i="13" s="1"/>
  <c r="R138" i="13" s="1"/>
  <c r="E138" i="13"/>
  <c r="D138" i="13"/>
  <c r="C138" i="13"/>
  <c r="B138" i="13"/>
  <c r="O137" i="13"/>
  <c r="P137" i="13" s="1"/>
  <c r="Q137" i="13" s="1"/>
  <c r="R137" i="13" s="1"/>
  <c r="E137" i="13"/>
  <c r="D137" i="13"/>
  <c r="C137" i="13"/>
  <c r="B137" i="13"/>
  <c r="O136" i="13"/>
  <c r="P136" i="13" s="1"/>
  <c r="Q136" i="13" s="1"/>
  <c r="R136" i="13" s="1"/>
  <c r="E136" i="13"/>
  <c r="D136" i="13"/>
  <c r="C136" i="13"/>
  <c r="B136" i="13"/>
  <c r="O135" i="13"/>
  <c r="P135" i="13" s="1"/>
  <c r="Q135" i="13" s="1"/>
  <c r="R135" i="13" s="1"/>
  <c r="E135" i="13"/>
  <c r="D135" i="13"/>
  <c r="C135" i="13"/>
  <c r="B135" i="13"/>
  <c r="O134" i="13"/>
  <c r="P134" i="13" s="1"/>
  <c r="Q134" i="13" s="1"/>
  <c r="R134" i="13" s="1"/>
  <c r="E134" i="13"/>
  <c r="D134" i="13"/>
  <c r="C134" i="13"/>
  <c r="B134" i="13"/>
  <c r="O133" i="13"/>
  <c r="P133" i="13" s="1"/>
  <c r="Q133" i="13" s="1"/>
  <c r="R133" i="13" s="1"/>
  <c r="E133" i="13"/>
  <c r="D133" i="13"/>
  <c r="C133" i="13"/>
  <c r="B133" i="13"/>
  <c r="O132" i="13"/>
  <c r="P132" i="13" s="1"/>
  <c r="Q132" i="13" s="1"/>
  <c r="R132" i="13" s="1"/>
  <c r="E132" i="13"/>
  <c r="D132" i="13"/>
  <c r="C132" i="13"/>
  <c r="B132" i="13"/>
  <c r="O131" i="13"/>
  <c r="P131" i="13" s="1"/>
  <c r="Q131" i="13" s="1"/>
  <c r="R131" i="13" s="1"/>
  <c r="E131" i="13"/>
  <c r="D131" i="13"/>
  <c r="C131" i="13"/>
  <c r="B131" i="13"/>
  <c r="O130" i="13"/>
  <c r="P130" i="13" s="1"/>
  <c r="Q130" i="13" s="1"/>
  <c r="R130" i="13" s="1"/>
  <c r="E130" i="13"/>
  <c r="D130" i="13"/>
  <c r="C130" i="13"/>
  <c r="B130" i="13"/>
  <c r="O129" i="13"/>
  <c r="P129" i="13" s="1"/>
  <c r="Q129" i="13" s="1"/>
  <c r="R129" i="13" s="1"/>
  <c r="E129" i="13"/>
  <c r="D129" i="13"/>
  <c r="C129" i="13"/>
  <c r="B129" i="13"/>
  <c r="O128" i="13"/>
  <c r="P128" i="13" s="1"/>
  <c r="Q128" i="13" s="1"/>
  <c r="R128" i="13" s="1"/>
  <c r="E128" i="13"/>
  <c r="D128" i="13"/>
  <c r="C128" i="13"/>
  <c r="B128" i="13"/>
  <c r="O127" i="13"/>
  <c r="P127" i="13" s="1"/>
  <c r="Q127" i="13" s="1"/>
  <c r="R127" i="13" s="1"/>
  <c r="E127" i="13"/>
  <c r="D127" i="13"/>
  <c r="C127" i="13"/>
  <c r="B127" i="13"/>
  <c r="O126" i="13"/>
  <c r="P126" i="13" s="1"/>
  <c r="Q126" i="13" s="1"/>
  <c r="R126" i="13" s="1"/>
  <c r="E126" i="13"/>
  <c r="D126" i="13"/>
  <c r="C126" i="13"/>
  <c r="B126" i="13"/>
  <c r="O125" i="13"/>
  <c r="P125" i="13" s="1"/>
  <c r="Q125" i="13" s="1"/>
  <c r="R125" i="13" s="1"/>
  <c r="E125" i="13"/>
  <c r="D125" i="13"/>
  <c r="C125" i="13"/>
  <c r="B125" i="13"/>
  <c r="O124" i="13"/>
  <c r="P124" i="13" s="1"/>
  <c r="Q124" i="13" s="1"/>
  <c r="R124" i="13" s="1"/>
  <c r="E124" i="13"/>
  <c r="D124" i="13"/>
  <c r="C124" i="13"/>
  <c r="B124" i="13"/>
  <c r="O123" i="13"/>
  <c r="P123" i="13" s="1"/>
  <c r="Q123" i="13" s="1"/>
  <c r="R123" i="13" s="1"/>
  <c r="E123" i="13"/>
  <c r="D123" i="13"/>
  <c r="C123" i="13"/>
  <c r="B123" i="13"/>
  <c r="O122" i="13"/>
  <c r="P122" i="13" s="1"/>
  <c r="Q122" i="13" s="1"/>
  <c r="R122" i="13" s="1"/>
  <c r="E122" i="13"/>
  <c r="D122" i="13"/>
  <c r="C122" i="13"/>
  <c r="B122" i="13"/>
  <c r="O121" i="13"/>
  <c r="P121" i="13" s="1"/>
  <c r="Q121" i="13" s="1"/>
  <c r="R121" i="13" s="1"/>
  <c r="E121" i="13"/>
  <c r="D121" i="13"/>
  <c r="C121" i="13"/>
  <c r="B121" i="13"/>
  <c r="O120" i="13"/>
  <c r="P120" i="13" s="1"/>
  <c r="Q120" i="13" s="1"/>
  <c r="R120" i="13" s="1"/>
  <c r="E120" i="13"/>
  <c r="D120" i="13"/>
  <c r="C120" i="13"/>
  <c r="B120" i="13"/>
  <c r="O119" i="13"/>
  <c r="P119" i="13" s="1"/>
  <c r="Q119" i="13" s="1"/>
  <c r="R119" i="13" s="1"/>
  <c r="E119" i="13"/>
  <c r="D119" i="13"/>
  <c r="C119" i="13"/>
  <c r="B119" i="13"/>
  <c r="O118" i="13"/>
  <c r="P118" i="13" s="1"/>
  <c r="Q118" i="13" s="1"/>
  <c r="R118" i="13" s="1"/>
  <c r="E118" i="13"/>
  <c r="D118" i="13"/>
  <c r="C118" i="13"/>
  <c r="B118" i="13"/>
  <c r="O117" i="13"/>
  <c r="P117" i="13" s="1"/>
  <c r="Q117" i="13" s="1"/>
  <c r="R117" i="13" s="1"/>
  <c r="E117" i="13"/>
  <c r="D117" i="13"/>
  <c r="C117" i="13"/>
  <c r="B117" i="13"/>
  <c r="O116" i="13"/>
  <c r="P116" i="13" s="1"/>
  <c r="Q116" i="13" s="1"/>
  <c r="R116" i="13" s="1"/>
  <c r="E116" i="13"/>
  <c r="D116" i="13"/>
  <c r="C116" i="13"/>
  <c r="B116" i="13"/>
  <c r="O115" i="13"/>
  <c r="P115" i="13" s="1"/>
  <c r="Q115" i="13" s="1"/>
  <c r="R115" i="13" s="1"/>
  <c r="E115" i="13"/>
  <c r="D115" i="13"/>
  <c r="C115" i="13"/>
  <c r="B115" i="13"/>
  <c r="O114" i="13"/>
  <c r="P114" i="13" s="1"/>
  <c r="Q114" i="13" s="1"/>
  <c r="R114" i="13" s="1"/>
  <c r="E114" i="13"/>
  <c r="D114" i="13"/>
  <c r="C114" i="13"/>
  <c r="B114" i="13"/>
  <c r="O113" i="13"/>
  <c r="P113" i="13" s="1"/>
  <c r="Q113" i="13" s="1"/>
  <c r="R113" i="13" s="1"/>
  <c r="E113" i="13"/>
  <c r="D113" i="13"/>
  <c r="C113" i="13"/>
  <c r="B113" i="13"/>
  <c r="O112" i="13"/>
  <c r="P112" i="13" s="1"/>
  <c r="Q112" i="13" s="1"/>
  <c r="R112" i="13" s="1"/>
  <c r="E112" i="13"/>
  <c r="D112" i="13"/>
  <c r="C112" i="13"/>
  <c r="B112" i="13"/>
  <c r="O111" i="13"/>
  <c r="P111" i="13" s="1"/>
  <c r="Q111" i="13" s="1"/>
  <c r="R111" i="13" s="1"/>
  <c r="E111" i="13"/>
  <c r="D111" i="13"/>
  <c r="C111" i="13"/>
  <c r="B111" i="13"/>
  <c r="O110" i="13"/>
  <c r="P110" i="13" s="1"/>
  <c r="Q110" i="13" s="1"/>
  <c r="R110" i="13" s="1"/>
  <c r="E110" i="13"/>
  <c r="D110" i="13"/>
  <c r="C110" i="13"/>
  <c r="B110" i="13"/>
  <c r="O109" i="13"/>
  <c r="P109" i="13" s="1"/>
  <c r="Q109" i="13" s="1"/>
  <c r="R109" i="13" s="1"/>
  <c r="E109" i="13"/>
  <c r="D109" i="13"/>
  <c r="C109" i="13"/>
  <c r="B109" i="13"/>
  <c r="O108" i="13"/>
  <c r="P108" i="13" s="1"/>
  <c r="Q108" i="13" s="1"/>
  <c r="R108" i="13" s="1"/>
  <c r="E108" i="13"/>
  <c r="D108" i="13"/>
  <c r="C108" i="13"/>
  <c r="B108" i="13"/>
  <c r="O107" i="13"/>
  <c r="P107" i="13" s="1"/>
  <c r="Q107" i="13" s="1"/>
  <c r="R107" i="13" s="1"/>
  <c r="E107" i="13"/>
  <c r="D107" i="13"/>
  <c r="C107" i="13"/>
  <c r="B107" i="13"/>
  <c r="O106" i="13"/>
  <c r="P106" i="13" s="1"/>
  <c r="Q106" i="13" s="1"/>
  <c r="R106" i="13" s="1"/>
  <c r="E106" i="13"/>
  <c r="D106" i="13"/>
  <c r="C106" i="13"/>
  <c r="B106" i="13"/>
  <c r="O105" i="13"/>
  <c r="P105" i="13" s="1"/>
  <c r="Q105" i="13" s="1"/>
  <c r="R105" i="13" s="1"/>
  <c r="E105" i="13"/>
  <c r="D105" i="13"/>
  <c r="C105" i="13"/>
  <c r="B105" i="13"/>
  <c r="O104" i="13"/>
  <c r="P104" i="13" s="1"/>
  <c r="Q104" i="13" s="1"/>
  <c r="R104" i="13" s="1"/>
  <c r="E104" i="13"/>
  <c r="D104" i="13"/>
  <c r="C104" i="13"/>
  <c r="B104" i="13"/>
  <c r="O103" i="13"/>
  <c r="P103" i="13" s="1"/>
  <c r="Q103" i="13" s="1"/>
  <c r="R103" i="13" s="1"/>
  <c r="E103" i="13"/>
  <c r="D103" i="13"/>
  <c r="C103" i="13"/>
  <c r="B103" i="13"/>
  <c r="O102" i="13"/>
  <c r="P102" i="13" s="1"/>
  <c r="Q102" i="13" s="1"/>
  <c r="R102" i="13" s="1"/>
  <c r="E102" i="13"/>
  <c r="D102" i="13"/>
  <c r="C102" i="13"/>
  <c r="B102" i="13"/>
  <c r="O101" i="13"/>
  <c r="P101" i="13" s="1"/>
  <c r="Q101" i="13" s="1"/>
  <c r="R101" i="13" s="1"/>
  <c r="E101" i="13"/>
  <c r="D101" i="13"/>
  <c r="C101" i="13"/>
  <c r="B101" i="13"/>
  <c r="O100" i="13"/>
  <c r="P100" i="13" s="1"/>
  <c r="Q100" i="13" s="1"/>
  <c r="R100" i="13" s="1"/>
  <c r="E100" i="13"/>
  <c r="D100" i="13"/>
  <c r="C100" i="13"/>
  <c r="B100" i="13"/>
  <c r="Q99" i="13"/>
  <c r="R99" i="13" s="1"/>
  <c r="O99" i="13"/>
  <c r="P99" i="13" s="1"/>
  <c r="E99" i="13"/>
  <c r="D99" i="13"/>
  <c r="C99" i="13"/>
  <c r="B99" i="13"/>
  <c r="O98" i="13"/>
  <c r="P98" i="13" s="1"/>
  <c r="Q98" i="13" s="1"/>
  <c r="R98" i="13" s="1"/>
  <c r="E98" i="13"/>
  <c r="D98" i="13"/>
  <c r="C98" i="13"/>
  <c r="B98" i="13"/>
  <c r="O97" i="13"/>
  <c r="P97" i="13" s="1"/>
  <c r="Q97" i="13" s="1"/>
  <c r="R97" i="13" s="1"/>
  <c r="E97" i="13"/>
  <c r="D97" i="13"/>
  <c r="C97" i="13"/>
  <c r="B97" i="13"/>
  <c r="O96" i="13"/>
  <c r="P96" i="13" s="1"/>
  <c r="Q96" i="13" s="1"/>
  <c r="R96" i="13" s="1"/>
  <c r="E96" i="13"/>
  <c r="D96" i="13"/>
  <c r="C96" i="13"/>
  <c r="B96" i="13"/>
  <c r="Q95" i="13"/>
  <c r="R95" i="13" s="1"/>
  <c r="O95" i="13"/>
  <c r="P95" i="13" s="1"/>
  <c r="E95" i="13"/>
  <c r="D95" i="13"/>
  <c r="C95" i="13"/>
  <c r="B95" i="13"/>
  <c r="O94" i="13"/>
  <c r="P94" i="13" s="1"/>
  <c r="Q94" i="13" s="1"/>
  <c r="R94" i="13" s="1"/>
  <c r="E94" i="13"/>
  <c r="D94" i="13"/>
  <c r="C94" i="13"/>
  <c r="B94" i="13"/>
  <c r="O93" i="13"/>
  <c r="P93" i="13" s="1"/>
  <c r="Q93" i="13" s="1"/>
  <c r="R93" i="13" s="1"/>
  <c r="E93" i="13"/>
  <c r="D93" i="13"/>
  <c r="C93" i="13"/>
  <c r="B93" i="13"/>
  <c r="O92" i="13"/>
  <c r="P92" i="13" s="1"/>
  <c r="Q92" i="13" s="1"/>
  <c r="R92" i="13" s="1"/>
  <c r="E92" i="13"/>
  <c r="D92" i="13"/>
  <c r="C92" i="13"/>
  <c r="B92" i="13"/>
  <c r="Q91" i="13"/>
  <c r="R91" i="13" s="1"/>
  <c r="O91" i="13"/>
  <c r="P91" i="13" s="1"/>
  <c r="E91" i="13"/>
  <c r="D91" i="13"/>
  <c r="C91" i="13"/>
  <c r="B91" i="13"/>
  <c r="O90" i="13"/>
  <c r="P90" i="13" s="1"/>
  <c r="Q90" i="13" s="1"/>
  <c r="R90" i="13" s="1"/>
  <c r="E90" i="13"/>
  <c r="D90" i="13"/>
  <c r="C90" i="13"/>
  <c r="B90" i="13"/>
  <c r="O89" i="13"/>
  <c r="P89" i="13" s="1"/>
  <c r="Q89" i="13" s="1"/>
  <c r="R89" i="13" s="1"/>
  <c r="E89" i="13"/>
  <c r="D89" i="13"/>
  <c r="C89" i="13"/>
  <c r="B89" i="13"/>
  <c r="O88" i="13"/>
  <c r="P88" i="13" s="1"/>
  <c r="Q88" i="13" s="1"/>
  <c r="R88" i="13" s="1"/>
  <c r="E88" i="13"/>
  <c r="D88" i="13"/>
  <c r="C88" i="13"/>
  <c r="B88" i="13"/>
  <c r="Q87" i="13"/>
  <c r="R87" i="13" s="1"/>
  <c r="O87" i="13"/>
  <c r="P87" i="13" s="1"/>
  <c r="E87" i="13"/>
  <c r="D87" i="13"/>
  <c r="C87" i="13"/>
  <c r="B87" i="13"/>
  <c r="O86" i="13"/>
  <c r="P86" i="13" s="1"/>
  <c r="Q86" i="13" s="1"/>
  <c r="R86" i="13" s="1"/>
  <c r="E86" i="13"/>
  <c r="D86" i="13"/>
  <c r="C86" i="13"/>
  <c r="B86" i="13"/>
  <c r="O85" i="13"/>
  <c r="P85" i="13" s="1"/>
  <c r="Q85" i="13" s="1"/>
  <c r="R85" i="13" s="1"/>
  <c r="E85" i="13"/>
  <c r="D85" i="13"/>
  <c r="C85" i="13"/>
  <c r="B85" i="13"/>
  <c r="O84" i="13"/>
  <c r="P84" i="13" s="1"/>
  <c r="Q84" i="13" s="1"/>
  <c r="R84" i="13" s="1"/>
  <c r="E84" i="13"/>
  <c r="D84" i="13"/>
  <c r="C84" i="13"/>
  <c r="B84" i="13"/>
  <c r="Q83" i="13"/>
  <c r="R83" i="13" s="1"/>
  <c r="O83" i="13"/>
  <c r="P83" i="13" s="1"/>
  <c r="E83" i="13"/>
  <c r="D83" i="13"/>
  <c r="C83" i="13"/>
  <c r="B83" i="13"/>
  <c r="O82" i="13"/>
  <c r="P82" i="13" s="1"/>
  <c r="Q82" i="13" s="1"/>
  <c r="R82" i="13" s="1"/>
  <c r="E82" i="13"/>
  <c r="D82" i="13"/>
  <c r="C82" i="13"/>
  <c r="B82" i="13"/>
  <c r="O81" i="13"/>
  <c r="P81" i="13" s="1"/>
  <c r="Q81" i="13" s="1"/>
  <c r="R81" i="13" s="1"/>
  <c r="E81" i="13"/>
  <c r="D81" i="13"/>
  <c r="C81" i="13"/>
  <c r="B81" i="13"/>
  <c r="O80" i="13"/>
  <c r="P80" i="13" s="1"/>
  <c r="Q80" i="13" s="1"/>
  <c r="R80" i="13" s="1"/>
  <c r="E80" i="13"/>
  <c r="D80" i="13"/>
  <c r="C80" i="13"/>
  <c r="B80" i="13"/>
  <c r="Q79" i="13"/>
  <c r="R79" i="13" s="1"/>
  <c r="O79" i="13"/>
  <c r="P79" i="13" s="1"/>
  <c r="E79" i="13"/>
  <c r="D79" i="13"/>
  <c r="C79" i="13"/>
  <c r="B79" i="13"/>
  <c r="O78" i="13"/>
  <c r="P78" i="13" s="1"/>
  <c r="Q78" i="13" s="1"/>
  <c r="R78" i="13" s="1"/>
  <c r="E78" i="13"/>
  <c r="D78" i="13"/>
  <c r="C78" i="13"/>
  <c r="B78" i="13"/>
  <c r="O77" i="13"/>
  <c r="P77" i="13" s="1"/>
  <c r="Q77" i="13" s="1"/>
  <c r="R77" i="13" s="1"/>
  <c r="E77" i="13"/>
  <c r="D77" i="13"/>
  <c r="C77" i="13"/>
  <c r="B77" i="13"/>
  <c r="O76" i="13"/>
  <c r="P76" i="13" s="1"/>
  <c r="Q76" i="13" s="1"/>
  <c r="R76" i="13" s="1"/>
  <c r="E76" i="13"/>
  <c r="D76" i="13"/>
  <c r="C76" i="13"/>
  <c r="B76" i="13"/>
  <c r="Q75" i="13"/>
  <c r="R75" i="13" s="1"/>
  <c r="O75" i="13"/>
  <c r="P75" i="13" s="1"/>
  <c r="E75" i="13"/>
  <c r="D75" i="13"/>
  <c r="C75" i="13"/>
  <c r="B75" i="13"/>
  <c r="O74" i="13"/>
  <c r="P74" i="13" s="1"/>
  <c r="Q74" i="13" s="1"/>
  <c r="R74" i="13" s="1"/>
  <c r="E74" i="13"/>
  <c r="D74" i="13"/>
  <c r="C74" i="13"/>
  <c r="B74" i="13"/>
  <c r="O73" i="13"/>
  <c r="P73" i="13" s="1"/>
  <c r="Q73" i="13" s="1"/>
  <c r="R73" i="13" s="1"/>
  <c r="E73" i="13"/>
  <c r="D73" i="13"/>
  <c r="C73" i="13"/>
  <c r="B73" i="13"/>
  <c r="O72" i="13"/>
  <c r="P72" i="13" s="1"/>
  <c r="Q72" i="13" s="1"/>
  <c r="R72" i="13" s="1"/>
  <c r="E72" i="13"/>
  <c r="D72" i="13"/>
  <c r="C72" i="13"/>
  <c r="B72" i="13"/>
  <c r="Q71" i="13"/>
  <c r="R71" i="13" s="1"/>
  <c r="O71" i="13"/>
  <c r="P71" i="13" s="1"/>
  <c r="E71" i="13"/>
  <c r="D71" i="13"/>
  <c r="C71" i="13"/>
  <c r="B71" i="13"/>
  <c r="O70" i="13"/>
  <c r="P70" i="13" s="1"/>
  <c r="Q70" i="13" s="1"/>
  <c r="R70" i="13" s="1"/>
  <c r="E70" i="13"/>
  <c r="D70" i="13"/>
  <c r="C70" i="13"/>
  <c r="B70" i="13"/>
  <c r="O69" i="13"/>
  <c r="P69" i="13" s="1"/>
  <c r="Q69" i="13" s="1"/>
  <c r="R69" i="13" s="1"/>
  <c r="E69" i="13"/>
  <c r="D69" i="13"/>
  <c r="C69" i="13"/>
  <c r="B69" i="13"/>
  <c r="O68" i="13"/>
  <c r="P68" i="13" s="1"/>
  <c r="Q68" i="13" s="1"/>
  <c r="R68" i="13" s="1"/>
  <c r="E68" i="13"/>
  <c r="D68" i="13"/>
  <c r="C68" i="13"/>
  <c r="B68" i="13"/>
  <c r="Q67" i="13"/>
  <c r="R67" i="13" s="1"/>
  <c r="O67" i="13"/>
  <c r="P67" i="13" s="1"/>
  <c r="E67" i="13"/>
  <c r="D67" i="13"/>
  <c r="C67" i="13"/>
  <c r="B67" i="13"/>
  <c r="O66" i="13"/>
  <c r="P66" i="13" s="1"/>
  <c r="Q66" i="13" s="1"/>
  <c r="R66" i="13" s="1"/>
  <c r="E66" i="13"/>
  <c r="D66" i="13"/>
  <c r="C66" i="13"/>
  <c r="B66" i="13"/>
  <c r="O65" i="13"/>
  <c r="P65" i="13" s="1"/>
  <c r="Q65" i="13" s="1"/>
  <c r="R65" i="13" s="1"/>
  <c r="E65" i="13"/>
  <c r="D65" i="13"/>
  <c r="C65" i="13"/>
  <c r="B65" i="13"/>
  <c r="O64" i="13"/>
  <c r="P64" i="13" s="1"/>
  <c r="Q64" i="13" s="1"/>
  <c r="R64" i="13" s="1"/>
  <c r="E64" i="13"/>
  <c r="D64" i="13"/>
  <c r="C64" i="13"/>
  <c r="B64" i="13"/>
  <c r="Q63" i="13"/>
  <c r="R63" i="13" s="1"/>
  <c r="O63" i="13"/>
  <c r="P63" i="13" s="1"/>
  <c r="E63" i="13"/>
  <c r="D63" i="13"/>
  <c r="C63" i="13"/>
  <c r="B63" i="13"/>
  <c r="O62" i="13"/>
  <c r="P62" i="13" s="1"/>
  <c r="Q62" i="13" s="1"/>
  <c r="R62" i="13" s="1"/>
  <c r="E62" i="13"/>
  <c r="D62" i="13"/>
  <c r="C62" i="13"/>
  <c r="B62" i="13"/>
  <c r="O61" i="13"/>
  <c r="P61" i="13" s="1"/>
  <c r="Q61" i="13" s="1"/>
  <c r="R61" i="13" s="1"/>
  <c r="E61" i="13"/>
  <c r="D61" i="13"/>
  <c r="C61" i="13"/>
  <c r="B61" i="13"/>
  <c r="O60" i="13"/>
  <c r="P60" i="13" s="1"/>
  <c r="Q60" i="13" s="1"/>
  <c r="R60" i="13" s="1"/>
  <c r="E60" i="13"/>
  <c r="D60" i="13"/>
  <c r="C60" i="13"/>
  <c r="B60" i="13"/>
  <c r="Q59" i="13"/>
  <c r="R59" i="13" s="1"/>
  <c r="O59" i="13"/>
  <c r="P59" i="13" s="1"/>
  <c r="E59" i="13"/>
  <c r="D59" i="13"/>
  <c r="C59" i="13"/>
  <c r="B59" i="13"/>
  <c r="O58" i="13"/>
  <c r="P58" i="13" s="1"/>
  <c r="Q58" i="13" s="1"/>
  <c r="R58" i="13" s="1"/>
  <c r="E58" i="13"/>
  <c r="D58" i="13"/>
  <c r="C58" i="13"/>
  <c r="B58" i="13"/>
  <c r="O57" i="13"/>
  <c r="P57" i="13" s="1"/>
  <c r="Q57" i="13" s="1"/>
  <c r="R57" i="13" s="1"/>
  <c r="E57" i="13"/>
  <c r="D57" i="13"/>
  <c r="C57" i="13"/>
  <c r="B57" i="13"/>
  <c r="O56" i="13"/>
  <c r="P56" i="13" s="1"/>
  <c r="Q56" i="13" s="1"/>
  <c r="R56" i="13" s="1"/>
  <c r="E56" i="13"/>
  <c r="D56" i="13"/>
  <c r="C56" i="13"/>
  <c r="B56" i="13"/>
  <c r="Q55" i="13"/>
  <c r="R55" i="13" s="1"/>
  <c r="O55" i="13"/>
  <c r="P55" i="13" s="1"/>
  <c r="E55" i="13"/>
  <c r="D55" i="13"/>
  <c r="C55" i="13"/>
  <c r="B55" i="13"/>
  <c r="O54" i="13"/>
  <c r="P54" i="13" s="1"/>
  <c r="Q54" i="13" s="1"/>
  <c r="R54" i="13" s="1"/>
  <c r="E54" i="13"/>
  <c r="D54" i="13"/>
  <c r="C54" i="13"/>
  <c r="B54" i="13"/>
  <c r="O53" i="13"/>
  <c r="P53" i="13" s="1"/>
  <c r="Q53" i="13" s="1"/>
  <c r="R53" i="13" s="1"/>
  <c r="E53" i="13"/>
  <c r="D53" i="13"/>
  <c r="C53" i="13"/>
  <c r="B53" i="13"/>
  <c r="O52" i="13"/>
  <c r="P52" i="13" s="1"/>
  <c r="Q52" i="13" s="1"/>
  <c r="R52" i="13" s="1"/>
  <c r="E52" i="13"/>
  <c r="D52" i="13"/>
  <c r="C52" i="13"/>
  <c r="B52" i="13"/>
  <c r="Q51" i="13"/>
  <c r="R51" i="13" s="1"/>
  <c r="O51" i="13"/>
  <c r="P51" i="13" s="1"/>
  <c r="E51" i="13"/>
  <c r="D51" i="13"/>
  <c r="C51" i="13"/>
  <c r="B51" i="13"/>
  <c r="O50" i="13"/>
  <c r="P50" i="13" s="1"/>
  <c r="Q50" i="13" s="1"/>
  <c r="R50" i="13" s="1"/>
  <c r="E50" i="13"/>
  <c r="D50" i="13"/>
  <c r="C50" i="13"/>
  <c r="B50" i="13"/>
  <c r="O49" i="13"/>
  <c r="P49" i="13" s="1"/>
  <c r="Q49" i="13" s="1"/>
  <c r="R49" i="13" s="1"/>
  <c r="E49" i="13"/>
  <c r="D49" i="13"/>
  <c r="C49" i="13"/>
  <c r="B49" i="13"/>
  <c r="O48" i="13"/>
  <c r="P48" i="13" s="1"/>
  <c r="Q48" i="13" s="1"/>
  <c r="R48" i="13" s="1"/>
  <c r="E48" i="13"/>
  <c r="D48" i="13"/>
  <c r="C48" i="13"/>
  <c r="B48" i="13"/>
  <c r="Q47" i="13"/>
  <c r="R47" i="13" s="1"/>
  <c r="O47" i="13"/>
  <c r="P47" i="13" s="1"/>
  <c r="E47" i="13"/>
  <c r="D47" i="13"/>
  <c r="C47" i="13"/>
  <c r="B47" i="13"/>
  <c r="O46" i="13"/>
  <c r="P46" i="13" s="1"/>
  <c r="Q46" i="13" s="1"/>
  <c r="R46" i="13" s="1"/>
  <c r="E46" i="13"/>
  <c r="D46" i="13"/>
  <c r="C46" i="13"/>
  <c r="B46" i="13"/>
  <c r="O45" i="13"/>
  <c r="P45" i="13" s="1"/>
  <c r="Q45" i="13" s="1"/>
  <c r="R45" i="13" s="1"/>
  <c r="E45" i="13"/>
  <c r="D45" i="13"/>
  <c r="C45" i="13"/>
  <c r="B45" i="13"/>
  <c r="O44" i="13"/>
  <c r="P44" i="13" s="1"/>
  <c r="Q44" i="13" s="1"/>
  <c r="R44" i="13" s="1"/>
  <c r="E44" i="13"/>
  <c r="D44" i="13"/>
  <c r="C44" i="13"/>
  <c r="B44" i="13"/>
  <c r="Q43" i="13"/>
  <c r="R43" i="13" s="1"/>
  <c r="O43" i="13"/>
  <c r="P43" i="13" s="1"/>
  <c r="E43" i="13"/>
  <c r="D43" i="13"/>
  <c r="C43" i="13"/>
  <c r="B43" i="13"/>
  <c r="O42" i="13"/>
  <c r="P42" i="13" s="1"/>
  <c r="Q42" i="13" s="1"/>
  <c r="R42" i="13" s="1"/>
  <c r="E42" i="13"/>
  <c r="D42" i="13"/>
  <c r="C42" i="13"/>
  <c r="B42" i="13"/>
  <c r="O41" i="13"/>
  <c r="P41" i="13" s="1"/>
  <c r="Q41" i="13" s="1"/>
  <c r="R41" i="13" s="1"/>
  <c r="E41" i="13"/>
  <c r="D41" i="13"/>
  <c r="C41" i="13"/>
  <c r="B41" i="13"/>
  <c r="O40" i="13"/>
  <c r="P40" i="13" s="1"/>
  <c r="Q40" i="13" s="1"/>
  <c r="R40" i="13" s="1"/>
  <c r="E40" i="13"/>
  <c r="D40" i="13"/>
  <c r="C40" i="13"/>
  <c r="B40" i="13"/>
  <c r="Q39" i="13"/>
  <c r="R39" i="13" s="1"/>
  <c r="O39" i="13"/>
  <c r="P39" i="13" s="1"/>
  <c r="E39" i="13"/>
  <c r="D39" i="13"/>
  <c r="C39" i="13"/>
  <c r="B39" i="13"/>
  <c r="O38" i="13"/>
  <c r="P38" i="13" s="1"/>
  <c r="Q38" i="13" s="1"/>
  <c r="R38" i="13" s="1"/>
  <c r="E38" i="13"/>
  <c r="D38" i="13"/>
  <c r="C38" i="13"/>
  <c r="B38" i="13"/>
  <c r="O37" i="13"/>
  <c r="P37" i="13" s="1"/>
  <c r="Q37" i="13" s="1"/>
  <c r="R37" i="13" s="1"/>
  <c r="E37" i="13"/>
  <c r="D37" i="13"/>
  <c r="C37" i="13"/>
  <c r="B37" i="13"/>
  <c r="O36" i="13"/>
  <c r="P36" i="13" s="1"/>
  <c r="Q36" i="13" s="1"/>
  <c r="R36" i="13" s="1"/>
  <c r="E36" i="13"/>
  <c r="D36" i="13"/>
  <c r="C36" i="13"/>
  <c r="B36" i="13"/>
  <c r="Q35" i="13"/>
  <c r="R35" i="13" s="1"/>
  <c r="O35" i="13"/>
  <c r="P35" i="13" s="1"/>
  <c r="E35" i="13"/>
  <c r="D35" i="13"/>
  <c r="C35" i="13"/>
  <c r="B35" i="13"/>
  <c r="O34" i="13"/>
  <c r="P34" i="13" s="1"/>
  <c r="Q34" i="13" s="1"/>
  <c r="R34" i="13" s="1"/>
  <c r="E34" i="13"/>
  <c r="D34" i="13"/>
  <c r="C34" i="13"/>
  <c r="B34" i="13"/>
  <c r="O33" i="13"/>
  <c r="P33" i="13" s="1"/>
  <c r="Q33" i="13" s="1"/>
  <c r="R33" i="13" s="1"/>
  <c r="E33" i="13"/>
  <c r="D33" i="13"/>
  <c r="C33" i="13"/>
  <c r="B33" i="13"/>
  <c r="O32" i="13"/>
  <c r="P32" i="13" s="1"/>
  <c r="Q32" i="13" s="1"/>
  <c r="R32" i="13" s="1"/>
  <c r="E32" i="13"/>
  <c r="D32" i="13"/>
  <c r="C32" i="13"/>
  <c r="B32" i="13"/>
  <c r="Q31" i="13"/>
  <c r="R31" i="13" s="1"/>
  <c r="O31" i="13"/>
  <c r="P31" i="13" s="1"/>
  <c r="E31" i="13"/>
  <c r="D31" i="13"/>
  <c r="C31" i="13"/>
  <c r="B31" i="13"/>
  <c r="O30" i="13"/>
  <c r="P30" i="13" s="1"/>
  <c r="Q30" i="13" s="1"/>
  <c r="R30" i="13" s="1"/>
  <c r="E30" i="13"/>
  <c r="D30" i="13"/>
  <c r="C30" i="13"/>
  <c r="B30" i="13"/>
  <c r="O29" i="13"/>
  <c r="P29" i="13" s="1"/>
  <c r="Q29" i="13" s="1"/>
  <c r="R29" i="13" s="1"/>
  <c r="E29" i="13"/>
  <c r="D29" i="13"/>
  <c r="C29" i="13"/>
  <c r="B29" i="13"/>
  <c r="O28" i="13"/>
  <c r="P28" i="13" s="1"/>
  <c r="Q28" i="13" s="1"/>
  <c r="R28" i="13" s="1"/>
  <c r="E28" i="13"/>
  <c r="D28" i="13"/>
  <c r="C28" i="13"/>
  <c r="B28" i="13"/>
  <c r="O27" i="13"/>
  <c r="P27" i="13" s="1"/>
  <c r="Q27" i="13" s="1"/>
  <c r="R27" i="13" s="1"/>
  <c r="E27" i="13"/>
  <c r="D27" i="13"/>
  <c r="C27" i="13"/>
  <c r="B27" i="13"/>
  <c r="O26" i="13"/>
  <c r="P26" i="13" s="1"/>
  <c r="Q26" i="13" s="1"/>
  <c r="R26" i="13" s="1"/>
  <c r="E26" i="13"/>
  <c r="D26" i="13"/>
  <c r="C26" i="13"/>
  <c r="B26" i="13"/>
  <c r="O25" i="13"/>
  <c r="P25" i="13" s="1"/>
  <c r="Q25" i="13" s="1"/>
  <c r="R25" i="13" s="1"/>
  <c r="E25" i="13"/>
  <c r="D25" i="13"/>
  <c r="C25" i="13"/>
  <c r="B25" i="13"/>
  <c r="O24" i="13"/>
  <c r="P24" i="13" s="1"/>
  <c r="Q24" i="13" s="1"/>
  <c r="R24" i="13" s="1"/>
  <c r="E24" i="13"/>
  <c r="D24" i="13"/>
  <c r="C24" i="13"/>
  <c r="B24" i="13"/>
  <c r="O23" i="13"/>
  <c r="P23" i="13" s="1"/>
  <c r="Q23" i="13" s="1"/>
  <c r="R23" i="13" s="1"/>
  <c r="E23" i="13"/>
  <c r="D23" i="13"/>
  <c r="C23" i="13"/>
  <c r="B23" i="13"/>
  <c r="O22" i="13"/>
  <c r="P22" i="13" s="1"/>
  <c r="Q22" i="13" s="1"/>
  <c r="R22" i="13" s="1"/>
  <c r="E22" i="13"/>
  <c r="D22" i="13"/>
  <c r="C22" i="13"/>
  <c r="B22" i="13"/>
  <c r="O21" i="13"/>
  <c r="P21" i="13" s="1"/>
  <c r="Q21" i="13" s="1"/>
  <c r="R21" i="13" s="1"/>
  <c r="E21" i="13"/>
  <c r="D21" i="13"/>
  <c r="C21" i="13"/>
  <c r="B21" i="13"/>
  <c r="O20" i="13"/>
  <c r="P20" i="13" s="1"/>
  <c r="Q20" i="13" s="1"/>
  <c r="R20" i="13" s="1"/>
  <c r="E20" i="13"/>
  <c r="D20" i="13"/>
  <c r="C20" i="13"/>
  <c r="B20" i="13"/>
  <c r="O19" i="13"/>
  <c r="P19" i="13" s="1"/>
  <c r="Q19" i="13" s="1"/>
  <c r="R19" i="13" s="1"/>
  <c r="E19" i="13"/>
  <c r="D19" i="13"/>
  <c r="C19" i="13"/>
  <c r="B19" i="13"/>
  <c r="O18" i="13"/>
  <c r="P18" i="13" s="1"/>
  <c r="Q18" i="13" s="1"/>
  <c r="R18" i="13" s="1"/>
  <c r="E18" i="13"/>
  <c r="D18" i="13"/>
  <c r="C18" i="13"/>
  <c r="B18" i="13"/>
  <c r="O17" i="13"/>
  <c r="P17" i="13" s="1"/>
  <c r="Q17" i="13" s="1"/>
  <c r="R17" i="13" s="1"/>
  <c r="E17" i="13"/>
  <c r="D17" i="13"/>
  <c r="C17" i="13"/>
  <c r="B17" i="13"/>
  <c r="O16" i="13"/>
  <c r="P16" i="13" s="1"/>
  <c r="Q16" i="13" s="1"/>
  <c r="R16" i="13" s="1"/>
  <c r="E16" i="13"/>
  <c r="D16" i="13"/>
  <c r="C16" i="13"/>
  <c r="B16" i="13"/>
  <c r="O15" i="13"/>
  <c r="P15" i="13" s="1"/>
  <c r="Q15" i="13" s="1"/>
  <c r="R15" i="13" s="1"/>
  <c r="E15" i="13"/>
  <c r="D15" i="13"/>
  <c r="C15" i="13"/>
  <c r="B15" i="13"/>
  <c r="O14" i="13"/>
  <c r="P14" i="13" s="1"/>
  <c r="Q14" i="13" s="1"/>
  <c r="R14" i="13" s="1"/>
  <c r="E14" i="13"/>
  <c r="D14" i="13"/>
  <c r="C14" i="13"/>
  <c r="B14" i="13"/>
  <c r="O13" i="13"/>
  <c r="P13" i="13" s="1"/>
  <c r="Q13" i="13" s="1"/>
  <c r="R13" i="13" s="1"/>
  <c r="E13" i="13"/>
  <c r="D13" i="13"/>
  <c r="C13" i="13"/>
  <c r="B13" i="13"/>
  <c r="O12" i="13"/>
  <c r="P12" i="13" s="1"/>
  <c r="Q12" i="13" s="1"/>
  <c r="R12" i="13" s="1"/>
  <c r="E12" i="13"/>
  <c r="D12" i="13"/>
  <c r="C12" i="13"/>
  <c r="B12" i="13"/>
  <c r="O11" i="13"/>
  <c r="P11" i="13" s="1"/>
  <c r="Q11" i="13" s="1"/>
  <c r="R11" i="13" s="1"/>
  <c r="E11" i="13"/>
  <c r="D11" i="13"/>
  <c r="C11" i="13"/>
  <c r="B11" i="13"/>
  <c r="O10" i="13"/>
  <c r="P10" i="13" s="1"/>
  <c r="Q10" i="13" s="1"/>
  <c r="R10" i="13" s="1"/>
  <c r="E10" i="13"/>
  <c r="D10" i="13"/>
  <c r="C10" i="13"/>
  <c r="B10" i="13"/>
  <c r="O9" i="13"/>
  <c r="P9" i="13" s="1"/>
  <c r="Q9" i="13" s="1"/>
  <c r="R9" i="13" s="1"/>
  <c r="E9" i="13"/>
  <c r="D9" i="13"/>
  <c r="C9" i="13"/>
  <c r="B9" i="13"/>
  <c r="O8" i="13"/>
  <c r="P8" i="13" s="1"/>
  <c r="Q8" i="13" s="1"/>
  <c r="R8" i="13" s="1"/>
  <c r="E8" i="13"/>
  <c r="D8" i="13"/>
  <c r="C8" i="13"/>
  <c r="B8" i="13"/>
  <c r="O7" i="13"/>
  <c r="P7" i="13" s="1"/>
  <c r="Q7" i="13" s="1"/>
  <c r="R7" i="13" s="1"/>
  <c r="E7" i="13"/>
  <c r="D7" i="13"/>
  <c r="C7" i="13"/>
  <c r="B7" i="13"/>
  <c r="O6" i="13"/>
  <c r="P6" i="13" s="1"/>
  <c r="Q6" i="13" s="1"/>
  <c r="R6" i="13" s="1"/>
  <c r="E6" i="13"/>
  <c r="D6" i="13"/>
  <c r="C6" i="13"/>
  <c r="B6" i="13"/>
  <c r="O5" i="13"/>
  <c r="P5" i="13" s="1"/>
  <c r="Q5" i="13" s="1"/>
  <c r="R5" i="13" s="1"/>
  <c r="E5" i="13"/>
  <c r="D5" i="13"/>
  <c r="C5" i="13"/>
  <c r="B5" i="13"/>
  <c r="O4" i="13"/>
  <c r="P4" i="13" s="1"/>
  <c r="Q4" i="13" s="1"/>
  <c r="R4" i="13" s="1"/>
  <c r="E4" i="13"/>
  <c r="D4" i="13"/>
  <c r="C4" i="13"/>
  <c r="B4" i="13"/>
  <c r="O3" i="13"/>
  <c r="P3" i="13" s="1"/>
  <c r="Q3" i="13" s="1"/>
  <c r="R3" i="13" s="1"/>
  <c r="E3" i="13"/>
  <c r="D3" i="13"/>
  <c r="C3" i="13"/>
  <c r="B3" i="13"/>
  <c r="K36" i="15" l="1"/>
  <c r="K8" i="15"/>
  <c r="Q235" i="13"/>
  <c r="R235" i="13" s="1"/>
  <c r="Q255" i="13"/>
  <c r="R255" i="13" s="1"/>
  <c r="Q267" i="13"/>
  <c r="R267" i="13" s="1"/>
  <c r="Q271" i="13"/>
  <c r="R271" i="13" s="1"/>
  <c r="Q291" i="13"/>
  <c r="R291" i="13" s="1"/>
  <c r="Q295" i="13"/>
  <c r="R295" i="13" s="1"/>
  <c r="Q307" i="13"/>
  <c r="R307" i="13" s="1"/>
  <c r="Q311" i="13"/>
  <c r="R311" i="13" s="1"/>
  <c r="Q323" i="13"/>
  <c r="R323" i="13" s="1"/>
  <c r="Q335" i="13"/>
  <c r="R335" i="13" s="1"/>
  <c r="Q339" i="13"/>
  <c r="R339" i="13" s="1"/>
  <c r="Q352" i="13"/>
  <c r="R352" i="13" s="1"/>
  <c r="Q378" i="13"/>
  <c r="R378" i="13" s="1"/>
  <c r="Q418" i="13"/>
  <c r="R418" i="13" s="1"/>
  <c r="Q216" i="13"/>
  <c r="R216" i="13" s="1"/>
  <c r="S3" i="13" s="1"/>
  <c r="Q220" i="13"/>
  <c r="R220" i="13" s="1"/>
  <c r="Q224" i="13"/>
  <c r="R224" i="13" s="1"/>
  <c r="Q228" i="13"/>
  <c r="R228" i="13" s="1"/>
  <c r="Q232" i="13"/>
  <c r="R232" i="13" s="1"/>
  <c r="Q236" i="13"/>
  <c r="R236" i="13" s="1"/>
  <c r="Q240" i="13"/>
  <c r="R240" i="13" s="1"/>
  <c r="Q244" i="13"/>
  <c r="R244" i="13" s="1"/>
  <c r="Q248" i="13"/>
  <c r="R248" i="13" s="1"/>
  <c r="Q252" i="13"/>
  <c r="R252" i="13" s="1"/>
  <c r="Q256" i="13"/>
  <c r="R256" i="13" s="1"/>
  <c r="Q260" i="13"/>
  <c r="R260" i="13" s="1"/>
  <c r="Q264" i="13"/>
  <c r="R264" i="13" s="1"/>
  <c r="Q268" i="13"/>
  <c r="R268" i="13" s="1"/>
  <c r="Q272" i="13"/>
  <c r="R272" i="13" s="1"/>
  <c r="Q276" i="13"/>
  <c r="R276" i="13" s="1"/>
  <c r="Q280" i="13"/>
  <c r="R280" i="13" s="1"/>
  <c r="Q284" i="13"/>
  <c r="R284" i="13" s="1"/>
  <c r="Q288" i="13"/>
  <c r="R288" i="13" s="1"/>
  <c r="Q292" i="13"/>
  <c r="R292" i="13" s="1"/>
  <c r="Q296" i="13"/>
  <c r="R296" i="13" s="1"/>
  <c r="Q300" i="13"/>
  <c r="R300" i="13" s="1"/>
  <c r="Q304" i="13"/>
  <c r="R304" i="13" s="1"/>
  <c r="Q308" i="13"/>
  <c r="R308" i="13" s="1"/>
  <c r="Q312" i="13"/>
  <c r="R312" i="13" s="1"/>
  <c r="Q316" i="13"/>
  <c r="R316" i="13" s="1"/>
  <c r="Q320" i="13"/>
  <c r="R320" i="13" s="1"/>
  <c r="Q324" i="13"/>
  <c r="R324" i="13" s="1"/>
  <c r="Q328" i="13"/>
  <c r="R328" i="13" s="1"/>
  <c r="Q332" i="13"/>
  <c r="R332" i="13" s="1"/>
  <c r="Q336" i="13"/>
  <c r="R336" i="13" s="1"/>
  <c r="Q340" i="13"/>
  <c r="R340" i="13" s="1"/>
  <c r="Q348" i="13"/>
  <c r="R348" i="13" s="1"/>
  <c r="Q355" i="13"/>
  <c r="R355" i="13" s="1"/>
  <c r="Q215" i="13"/>
  <c r="R215" i="13" s="1"/>
  <c r="Q219" i="13"/>
  <c r="R219" i="13" s="1"/>
  <c r="Q223" i="13"/>
  <c r="R223" i="13" s="1"/>
  <c r="Q227" i="13"/>
  <c r="R227" i="13" s="1"/>
  <c r="Q239" i="13"/>
  <c r="R239" i="13" s="1"/>
  <c r="Q243" i="13"/>
  <c r="R243" i="13" s="1"/>
  <c r="Q247" i="13"/>
  <c r="R247" i="13" s="1"/>
  <c r="Q259" i="13"/>
  <c r="R259" i="13" s="1"/>
  <c r="Q275" i="13"/>
  <c r="R275" i="13" s="1"/>
  <c r="Q287" i="13"/>
  <c r="R287" i="13" s="1"/>
  <c r="Q303" i="13"/>
  <c r="R303" i="13" s="1"/>
  <c r="Q315" i="13"/>
  <c r="R315" i="13" s="1"/>
  <c r="Q327" i="13"/>
  <c r="R327" i="13" s="1"/>
  <c r="Q331" i="13"/>
  <c r="R331" i="13" s="1"/>
  <c r="Q343" i="13"/>
  <c r="R343" i="13" s="1"/>
  <c r="Q359" i="13"/>
  <c r="R359" i="13" s="1"/>
  <c r="Q370" i="13"/>
  <c r="R370" i="13" s="1"/>
  <c r="Q382" i="13"/>
  <c r="R382" i="13" s="1"/>
  <c r="Q390" i="13"/>
  <c r="R390" i="13" s="1"/>
  <c r="Q398" i="13"/>
  <c r="R398" i="13" s="1"/>
  <c r="Q406" i="13"/>
  <c r="R406" i="13" s="1"/>
  <c r="Q410" i="13"/>
  <c r="R410" i="13" s="1"/>
  <c r="Q217" i="13"/>
  <c r="R217" i="13" s="1"/>
  <c r="Q221" i="13"/>
  <c r="R221" i="13" s="1"/>
  <c r="Q225" i="13"/>
  <c r="R225" i="13" s="1"/>
  <c r="Q229" i="13"/>
  <c r="R229" i="13" s="1"/>
  <c r="Q233" i="13"/>
  <c r="R233" i="13" s="1"/>
  <c r="Q237" i="13"/>
  <c r="R237" i="13" s="1"/>
  <c r="Q241" i="13"/>
  <c r="R241" i="13" s="1"/>
  <c r="Q245" i="13"/>
  <c r="R245" i="13" s="1"/>
  <c r="Q249" i="13"/>
  <c r="R249" i="13" s="1"/>
  <c r="Q253" i="13"/>
  <c r="R253" i="13" s="1"/>
  <c r="Q257" i="13"/>
  <c r="R257" i="13" s="1"/>
  <c r="Q261" i="13"/>
  <c r="R261" i="13" s="1"/>
  <c r="Q265" i="13"/>
  <c r="R265" i="13" s="1"/>
  <c r="Q269" i="13"/>
  <c r="R269" i="13" s="1"/>
  <c r="Q273" i="13"/>
  <c r="R273" i="13" s="1"/>
  <c r="Q277" i="13"/>
  <c r="R277" i="13" s="1"/>
  <c r="Q281" i="13"/>
  <c r="R281" i="13" s="1"/>
  <c r="Q285" i="13"/>
  <c r="R285" i="13" s="1"/>
  <c r="Q289" i="13"/>
  <c r="R289" i="13" s="1"/>
  <c r="Q293" i="13"/>
  <c r="R293" i="13" s="1"/>
  <c r="Q297" i="13"/>
  <c r="R297" i="13" s="1"/>
  <c r="Q301" i="13"/>
  <c r="R301" i="13" s="1"/>
  <c r="Q305" i="13"/>
  <c r="R305" i="13" s="1"/>
  <c r="Q309" i="13"/>
  <c r="R309" i="13" s="1"/>
  <c r="Q313" i="13"/>
  <c r="R313" i="13" s="1"/>
  <c r="Q317" i="13"/>
  <c r="R317" i="13" s="1"/>
  <c r="Q321" i="13"/>
  <c r="R321" i="13" s="1"/>
  <c r="Q325" i="13"/>
  <c r="R325" i="13" s="1"/>
  <c r="Q329" i="13"/>
  <c r="R329" i="13" s="1"/>
  <c r="Q333" i="13"/>
  <c r="R333" i="13" s="1"/>
  <c r="Q337" i="13"/>
  <c r="R337" i="13" s="1"/>
  <c r="Q341" i="13"/>
  <c r="R341" i="13" s="1"/>
  <c r="Q351" i="13"/>
  <c r="R351" i="13" s="1"/>
  <c r="Q231" i="13"/>
  <c r="R231" i="13" s="1"/>
  <c r="Q263" i="13"/>
  <c r="R263" i="13" s="1"/>
  <c r="Q279" i="13"/>
  <c r="R279" i="13" s="1"/>
  <c r="Q283" i="13"/>
  <c r="R283" i="13" s="1"/>
  <c r="Q319" i="13"/>
  <c r="R319" i="13" s="1"/>
  <c r="Q374" i="13"/>
  <c r="R374" i="13" s="1"/>
  <c r="Q402" i="13"/>
  <c r="R402" i="13" s="1"/>
  <c r="Q414" i="13"/>
  <c r="R414" i="13" s="1"/>
  <c r="Q218" i="13"/>
  <c r="R218" i="13" s="1"/>
  <c r="Q222" i="13"/>
  <c r="R222" i="13" s="1"/>
  <c r="Q226" i="13"/>
  <c r="R226" i="13" s="1"/>
  <c r="Q230" i="13"/>
  <c r="R230" i="13" s="1"/>
  <c r="Q234" i="13"/>
  <c r="R234" i="13" s="1"/>
  <c r="Q238" i="13"/>
  <c r="R238" i="13" s="1"/>
  <c r="Q242" i="13"/>
  <c r="R242" i="13" s="1"/>
  <c r="Q246" i="13"/>
  <c r="R246" i="13" s="1"/>
  <c r="Q250" i="13"/>
  <c r="R250" i="13" s="1"/>
  <c r="Q254" i="13"/>
  <c r="R254" i="13" s="1"/>
  <c r="Q258" i="13"/>
  <c r="R258" i="13" s="1"/>
  <c r="Q262" i="13"/>
  <c r="R262" i="13" s="1"/>
  <c r="Q266" i="13"/>
  <c r="R266" i="13" s="1"/>
  <c r="Q270" i="13"/>
  <c r="R270" i="13" s="1"/>
  <c r="Q274" i="13"/>
  <c r="R274" i="13" s="1"/>
  <c r="Q278" i="13"/>
  <c r="R278" i="13" s="1"/>
  <c r="Q282" i="13"/>
  <c r="R282" i="13" s="1"/>
  <c r="Q286" i="13"/>
  <c r="R286" i="13" s="1"/>
  <c r="Q290" i="13"/>
  <c r="R290" i="13" s="1"/>
  <c r="Q294" i="13"/>
  <c r="R294" i="13" s="1"/>
  <c r="Q298" i="13"/>
  <c r="R298" i="13" s="1"/>
  <c r="Q302" i="13"/>
  <c r="R302" i="13" s="1"/>
  <c r="Q306" i="13"/>
  <c r="R306" i="13" s="1"/>
  <c r="Q310" i="13"/>
  <c r="R310" i="13" s="1"/>
  <c r="Q314" i="13"/>
  <c r="R314" i="13" s="1"/>
  <c r="Q318" i="13"/>
  <c r="R318" i="13" s="1"/>
  <c r="Q322" i="13"/>
  <c r="R322" i="13" s="1"/>
  <c r="Q326" i="13"/>
  <c r="R326" i="13" s="1"/>
  <c r="Q330" i="13"/>
  <c r="R330" i="13" s="1"/>
  <c r="Q334" i="13"/>
  <c r="R334" i="13" s="1"/>
  <c r="Q338" i="13"/>
  <c r="R338" i="13" s="1"/>
  <c r="Q342" i="13"/>
  <c r="R342" i="13" s="1"/>
  <c r="Q347" i="13"/>
  <c r="R347" i="13" s="1"/>
  <c r="Q362" i="13"/>
  <c r="R362" i="13" s="1"/>
  <c r="Q364" i="13"/>
  <c r="R364" i="13" s="1"/>
  <c r="Q366" i="13"/>
  <c r="R366" i="13" s="1"/>
  <c r="Q368" i="13"/>
  <c r="R368" i="13" s="1"/>
  <c r="Q371" i="13"/>
  <c r="R371" i="13" s="1"/>
  <c r="Q375" i="13"/>
  <c r="R375" i="13" s="1"/>
  <c r="Q379" i="13"/>
  <c r="R379" i="13" s="1"/>
  <c r="Q383" i="13"/>
  <c r="R383" i="13" s="1"/>
  <c r="Q387" i="13"/>
  <c r="R387" i="13" s="1"/>
  <c r="Q391" i="13"/>
  <c r="R391" i="13" s="1"/>
  <c r="Q395" i="13"/>
  <c r="R395" i="13" s="1"/>
  <c r="Q399" i="13"/>
  <c r="R399" i="13" s="1"/>
  <c r="Q403" i="13"/>
  <c r="R403" i="13" s="1"/>
  <c r="Q407" i="13"/>
  <c r="R407" i="13" s="1"/>
  <c r="Q411" i="13"/>
  <c r="R411" i="13" s="1"/>
  <c r="Q415" i="13"/>
  <c r="R415" i="13" s="1"/>
  <c r="Q419" i="13"/>
  <c r="R419" i="13" s="1"/>
  <c r="Q350" i="13"/>
  <c r="R350" i="13" s="1"/>
  <c r="Q354" i="13"/>
  <c r="R354" i="13" s="1"/>
  <c r="Q372" i="13"/>
  <c r="R372" i="13" s="1"/>
  <c r="Q376" i="13"/>
  <c r="R376" i="13" s="1"/>
  <c r="Q380" i="13"/>
  <c r="R380" i="13" s="1"/>
  <c r="Q384" i="13"/>
  <c r="R384" i="13" s="1"/>
  <c r="Q388" i="13"/>
  <c r="R388" i="13" s="1"/>
  <c r="Q392" i="13"/>
  <c r="R392" i="13" s="1"/>
  <c r="Q396" i="13"/>
  <c r="R396" i="13" s="1"/>
  <c r="Q400" i="13"/>
  <c r="R400" i="13" s="1"/>
  <c r="Q404" i="13"/>
  <c r="R404" i="13" s="1"/>
  <c r="Q408" i="13"/>
  <c r="R408" i="13" s="1"/>
  <c r="Q412" i="13"/>
  <c r="R412" i="13" s="1"/>
  <c r="Q416" i="13"/>
  <c r="R416" i="13" s="1"/>
  <c r="Q420" i="13"/>
  <c r="R420" i="13" s="1"/>
  <c r="Q363" i="13"/>
  <c r="R363" i="13" s="1"/>
  <c r="Q365" i="13"/>
  <c r="R365" i="13" s="1"/>
  <c r="Q367" i="13"/>
  <c r="R367" i="13" s="1"/>
  <c r="Q369" i="13"/>
  <c r="R369" i="13" s="1"/>
  <c r="Q373" i="13"/>
  <c r="R373" i="13" s="1"/>
  <c r="Q377" i="13"/>
  <c r="R377" i="13" s="1"/>
  <c r="Q381" i="13"/>
  <c r="R381" i="13" s="1"/>
  <c r="Q385" i="13"/>
  <c r="R385" i="13" s="1"/>
  <c r="Q389" i="13"/>
  <c r="R389" i="13" s="1"/>
  <c r="Q393" i="13"/>
  <c r="R393" i="13" s="1"/>
  <c r="Q397" i="13"/>
  <c r="R397" i="13" s="1"/>
  <c r="Q401" i="13"/>
  <c r="R401" i="13" s="1"/>
  <c r="Q405" i="13"/>
  <c r="R405" i="13" s="1"/>
  <c r="Q409" i="13"/>
  <c r="R409" i="13" s="1"/>
  <c r="Q413" i="13"/>
  <c r="R413" i="13" s="1"/>
  <c r="Q417" i="13"/>
  <c r="R417" i="13" s="1"/>
  <c r="Q702" i="13"/>
  <c r="R702" i="13" s="1"/>
  <c r="Q706" i="13"/>
  <c r="R706" i="13" s="1"/>
  <c r="Q710" i="13"/>
  <c r="R710" i="13" s="1"/>
  <c r="Q714" i="13"/>
  <c r="R714" i="13" s="1"/>
  <c r="Q660" i="13"/>
  <c r="R660" i="13" s="1"/>
  <c r="Q662" i="13"/>
  <c r="R662" i="13" s="1"/>
  <c r="Q664" i="13"/>
  <c r="R664" i="13" s="1"/>
  <c r="Q666" i="13"/>
  <c r="R666" i="13" s="1"/>
  <c r="Q668" i="13"/>
  <c r="R668" i="13" s="1"/>
  <c r="Q670" i="13"/>
  <c r="R670" i="13" s="1"/>
  <c r="Q672" i="13"/>
  <c r="R672" i="13" s="1"/>
  <c r="Q674" i="13"/>
  <c r="R674" i="13" s="1"/>
  <c r="Q676" i="13"/>
  <c r="R676" i="13" s="1"/>
  <c r="Q678" i="13"/>
  <c r="R678" i="13" s="1"/>
  <c r="Q680" i="13"/>
  <c r="R680" i="13" s="1"/>
  <c r="Q682" i="13"/>
  <c r="R682" i="13" s="1"/>
  <c r="Q684" i="13"/>
  <c r="R684" i="13" s="1"/>
  <c r="Q686" i="13"/>
  <c r="R686" i="13" s="1"/>
  <c r="Q688" i="13"/>
  <c r="R688" i="13" s="1"/>
  <c r="Q690" i="13"/>
  <c r="R690" i="13" s="1"/>
  <c r="Q692" i="13"/>
  <c r="R692" i="13" s="1"/>
  <c r="Q694" i="13"/>
  <c r="R694" i="13" s="1"/>
  <c r="Q696" i="13"/>
  <c r="R696" i="13" s="1"/>
  <c r="Q698" i="13"/>
  <c r="R698" i="13" s="1"/>
  <c r="Q700" i="13"/>
  <c r="R700" i="13" s="1"/>
  <c r="Q703" i="13"/>
  <c r="R703" i="13" s="1"/>
  <c r="Q707" i="13"/>
  <c r="R707" i="13" s="1"/>
  <c r="Q711" i="13"/>
  <c r="R711" i="13" s="1"/>
  <c r="Q715" i="13"/>
  <c r="R715" i="13" s="1"/>
  <c r="Q704" i="13"/>
  <c r="R704" i="13" s="1"/>
  <c r="Q708" i="13"/>
  <c r="R708" i="13" s="1"/>
  <c r="Q712" i="13"/>
  <c r="R712" i="13" s="1"/>
  <c r="Q661" i="13"/>
  <c r="R661" i="13" s="1"/>
  <c r="Q663" i="13"/>
  <c r="R663" i="13" s="1"/>
  <c r="Q665" i="13"/>
  <c r="R665" i="13" s="1"/>
  <c r="Q667" i="13"/>
  <c r="R667" i="13" s="1"/>
  <c r="Q669" i="13"/>
  <c r="R669" i="13" s="1"/>
  <c r="Q671" i="13"/>
  <c r="R671" i="13" s="1"/>
  <c r="Q673" i="13"/>
  <c r="R673" i="13" s="1"/>
  <c r="Q675" i="13"/>
  <c r="R675" i="13" s="1"/>
  <c r="Q677" i="13"/>
  <c r="R677" i="13" s="1"/>
  <c r="Q679" i="13"/>
  <c r="R679" i="13" s="1"/>
  <c r="Q681" i="13"/>
  <c r="R681" i="13" s="1"/>
  <c r="Q683" i="13"/>
  <c r="R683" i="13" s="1"/>
  <c r="Q685" i="13"/>
  <c r="R685" i="13" s="1"/>
  <c r="Q687" i="13"/>
  <c r="R687" i="13" s="1"/>
  <c r="Q689" i="13"/>
  <c r="R689" i="13" s="1"/>
  <c r="Q691" i="13"/>
  <c r="R691" i="13" s="1"/>
  <c r="Q693" i="13"/>
  <c r="R693" i="13" s="1"/>
  <c r="Q695" i="13"/>
  <c r="R695" i="13" s="1"/>
  <c r="Q697" i="13"/>
  <c r="R697" i="13" s="1"/>
  <c r="Q699" i="13"/>
  <c r="R699" i="13" s="1"/>
  <c r="Q701" i="13"/>
  <c r="R701" i="13" s="1"/>
  <c r="Q705" i="13"/>
  <c r="R705" i="13" s="1"/>
  <c r="Q709" i="13"/>
  <c r="R709" i="13" s="1"/>
  <c r="Q713" i="13"/>
  <c r="R713" i="13" s="1"/>
  <c r="Q1230" i="13"/>
  <c r="R1230" i="13" s="1"/>
  <c r="Q1234" i="13"/>
  <c r="R1234" i="13" s="1"/>
  <c r="Q1238" i="13"/>
  <c r="R1238" i="13" s="1"/>
  <c r="Q1242" i="13"/>
  <c r="R1242" i="13" s="1"/>
  <c r="Q1246" i="13"/>
  <c r="R1246" i="13" s="1"/>
  <c r="Q1250" i="13"/>
  <c r="R1250" i="13" s="1"/>
  <c r="Q1254" i="13"/>
  <c r="R1254" i="13" s="1"/>
  <c r="Q1258" i="13"/>
  <c r="R1258" i="13" s="1"/>
  <c r="Q1262" i="13"/>
  <c r="R1262" i="13" s="1"/>
  <c r="Q1231" i="13"/>
  <c r="R1231" i="13" s="1"/>
  <c r="Q1235" i="13"/>
  <c r="R1235" i="13" s="1"/>
  <c r="Q1239" i="13"/>
  <c r="R1239" i="13" s="1"/>
  <c r="Q1243" i="13"/>
  <c r="R1243" i="13" s="1"/>
  <c r="Q1247" i="13"/>
  <c r="R1247" i="13" s="1"/>
  <c r="Q1251" i="13"/>
  <c r="R1251" i="13" s="1"/>
  <c r="Q1255" i="13"/>
  <c r="R1255" i="13" s="1"/>
  <c r="Q1259" i="13"/>
  <c r="R1259" i="13" s="1"/>
  <c r="Q1228" i="13"/>
  <c r="R1228" i="13" s="1"/>
  <c r="Q1232" i="13"/>
  <c r="R1232" i="13" s="1"/>
  <c r="Q1236" i="13"/>
  <c r="R1236" i="13" s="1"/>
  <c r="Q1240" i="13"/>
  <c r="R1240" i="13" s="1"/>
  <c r="Q1244" i="13"/>
  <c r="R1244" i="13" s="1"/>
  <c r="Q1248" i="13"/>
  <c r="R1248" i="13" s="1"/>
  <c r="Q1252" i="13"/>
  <c r="R1252" i="13" s="1"/>
  <c r="Q1256" i="13"/>
  <c r="R1256" i="13" s="1"/>
  <c r="Q1260" i="13"/>
  <c r="R1260" i="13" s="1"/>
  <c r="Q1229" i="13"/>
  <c r="R1229" i="13" s="1"/>
  <c r="Q1233" i="13"/>
  <c r="R1233" i="13" s="1"/>
  <c r="Q1237" i="13"/>
  <c r="R1237" i="13" s="1"/>
  <c r="Q1241" i="13"/>
  <c r="R1241" i="13" s="1"/>
  <c r="Q1245" i="13"/>
  <c r="R1245" i="13" s="1"/>
  <c r="Q1249" i="13"/>
  <c r="R1249" i="13" s="1"/>
  <c r="Q1253" i="13"/>
  <c r="R1253" i="13" s="1"/>
  <c r="Q1257" i="13"/>
  <c r="R1257" i="13" s="1"/>
  <c r="Q1261" i="13"/>
  <c r="R1261" i="13" s="1"/>
  <c r="Q1377" i="13"/>
  <c r="R1377" i="13" s="1"/>
  <c r="Q1381" i="13"/>
  <c r="R1381" i="13" s="1"/>
  <c r="Q1385" i="13"/>
  <c r="R1385" i="13" s="1"/>
  <c r="Q1389" i="13"/>
  <c r="R1389" i="13" s="1"/>
  <c r="Q1393" i="13"/>
  <c r="R1393" i="13" s="1"/>
  <c r="Q1397" i="13"/>
  <c r="R1397" i="13" s="1"/>
  <c r="Q1401" i="13"/>
  <c r="R1401" i="13" s="1"/>
  <c r="Q1405" i="13"/>
  <c r="R1405" i="13" s="1"/>
  <c r="Q1409" i="13"/>
  <c r="R1409" i="13" s="1"/>
  <c r="Q1378" i="13"/>
  <c r="R1378" i="13" s="1"/>
  <c r="Q1382" i="13"/>
  <c r="R1382" i="13" s="1"/>
  <c r="Q1386" i="13"/>
  <c r="R1386" i="13" s="1"/>
  <c r="Q1390" i="13"/>
  <c r="R1390" i="13" s="1"/>
  <c r="Q1394" i="13"/>
  <c r="R1394" i="13" s="1"/>
  <c r="Q1398" i="13"/>
  <c r="R1398" i="13" s="1"/>
  <c r="Q1402" i="13"/>
  <c r="R1402" i="13" s="1"/>
  <c r="Q1406" i="13"/>
  <c r="R1406" i="13" s="1"/>
  <c r="Q1379" i="13"/>
  <c r="R1379" i="13" s="1"/>
  <c r="Q1383" i="13"/>
  <c r="R1383" i="13" s="1"/>
  <c r="Q1387" i="13"/>
  <c r="R1387" i="13" s="1"/>
  <c r="Q1391" i="13"/>
  <c r="R1391" i="13" s="1"/>
  <c r="Q1395" i="13"/>
  <c r="R1395" i="13" s="1"/>
  <c r="Q1399" i="13"/>
  <c r="R1399" i="13" s="1"/>
  <c r="Q1403" i="13"/>
  <c r="R1403" i="13" s="1"/>
  <c r="Q1407" i="13"/>
  <c r="R1407" i="13" s="1"/>
  <c r="Q1376" i="13"/>
  <c r="R1376" i="13" s="1"/>
  <c r="Q1380" i="13"/>
  <c r="R1380" i="13" s="1"/>
  <c r="Q1384" i="13"/>
  <c r="R1384" i="13" s="1"/>
  <c r="Q1388" i="13"/>
  <c r="R1388" i="13" s="1"/>
  <c r="Q1392" i="13"/>
  <c r="R1392" i="13" s="1"/>
  <c r="Q1396" i="13"/>
  <c r="R1396" i="13" s="1"/>
  <c r="Q1400" i="13"/>
  <c r="R1400" i="13" s="1"/>
  <c r="Q1404" i="13"/>
  <c r="R1404" i="13" s="1"/>
  <c r="Q1408" i="13"/>
  <c r="R1408" i="13" s="1"/>
  <c r="Q1557" i="13"/>
  <c r="R1557" i="13" s="1"/>
  <c r="Q1561" i="13"/>
  <c r="R1561" i="13" s="1"/>
  <c r="Q1565" i="13"/>
  <c r="R1565" i="13" s="1"/>
  <c r="Q1569" i="13"/>
  <c r="R1569" i="13" s="1"/>
  <c r="Q1573" i="13"/>
  <c r="R1573" i="13" s="1"/>
  <c r="Q1558" i="13"/>
  <c r="R1558" i="13" s="1"/>
  <c r="Q1562" i="13"/>
  <c r="R1562" i="13" s="1"/>
  <c r="Q1566" i="13"/>
  <c r="R1566" i="13" s="1"/>
  <c r="Q1570" i="13"/>
  <c r="R1570" i="13" s="1"/>
  <c r="Q1574" i="13"/>
  <c r="R1574" i="13" s="1"/>
  <c r="Q1555" i="13"/>
  <c r="R1555" i="13" s="1"/>
  <c r="Q1559" i="13"/>
  <c r="R1559" i="13" s="1"/>
  <c r="Q1563" i="13"/>
  <c r="R1563" i="13" s="1"/>
  <c r="Q1567" i="13"/>
  <c r="R1567" i="13" s="1"/>
  <c r="Q1571" i="13"/>
  <c r="R1571" i="13" s="1"/>
  <c r="Q1575" i="13"/>
  <c r="R1575" i="13" s="1"/>
  <c r="Q1556" i="13"/>
  <c r="R1556" i="13" s="1"/>
  <c r="Q1560" i="13"/>
  <c r="R1560" i="13" s="1"/>
  <c r="Q1564" i="13"/>
  <c r="R1564" i="13" s="1"/>
  <c r="Q1568" i="13"/>
  <c r="R1568" i="13" s="1"/>
  <c r="Q1572" i="13"/>
  <c r="R1572" i="13" s="1"/>
  <c r="Q1576" i="13"/>
  <c r="R1576" i="13" s="1"/>
  <c r="Q1678" i="13"/>
  <c r="R1678" i="13" s="1"/>
  <c r="Q1682" i="13"/>
  <c r="R1682" i="13" s="1"/>
  <c r="Q1686" i="13"/>
  <c r="R1686" i="13" s="1"/>
  <c r="Q1690" i="13"/>
  <c r="R1690" i="13" s="1"/>
  <c r="Q1694" i="13"/>
  <c r="R1694" i="13" s="1"/>
  <c r="Q1679" i="13"/>
  <c r="R1679" i="13" s="1"/>
  <c r="Q1683" i="13"/>
  <c r="R1683" i="13" s="1"/>
  <c r="Q1687" i="13"/>
  <c r="R1687" i="13" s="1"/>
  <c r="Q1691" i="13"/>
  <c r="R1691" i="13" s="1"/>
  <c r="Q1695" i="13"/>
  <c r="R1695" i="13" s="1"/>
  <c r="Q1680" i="13"/>
  <c r="R1680" i="13" s="1"/>
  <c r="Q1684" i="13"/>
  <c r="R1684" i="13" s="1"/>
  <c r="Q1688" i="13"/>
  <c r="R1688" i="13" s="1"/>
  <c r="Q1692" i="13"/>
  <c r="R1692" i="13" s="1"/>
  <c r="Q1677" i="13"/>
  <c r="R1677" i="13" s="1"/>
  <c r="Q1681" i="13"/>
  <c r="R1681" i="13" s="1"/>
  <c r="Q1685" i="13"/>
  <c r="R1685" i="13" s="1"/>
  <c r="Q1689" i="13"/>
  <c r="R1689" i="13" s="1"/>
  <c r="Q1693" i="13"/>
  <c r="R1693" i="13" s="1"/>
  <c r="Q1804" i="13"/>
  <c r="R1804" i="13" s="1"/>
  <c r="Q1808" i="13"/>
  <c r="R1808" i="13" s="1"/>
  <c r="Q1805" i="13"/>
  <c r="R1805" i="13" s="1"/>
  <c r="Q1809" i="13"/>
  <c r="R1809" i="13" s="1"/>
  <c r="Q1802" i="13"/>
  <c r="R1802" i="13" s="1"/>
  <c r="Q1806" i="13"/>
  <c r="R1806" i="13" s="1"/>
  <c r="Q1810" i="13"/>
  <c r="R1810" i="13" s="1"/>
  <c r="Q1803" i="13"/>
  <c r="R1803" i="13" s="1"/>
  <c r="Q1807" i="13"/>
  <c r="R1807" i="13" s="1"/>
  <c r="Q1846" i="13"/>
  <c r="R1846" i="13" s="1"/>
  <c r="Q1851" i="13"/>
  <c r="R1851" i="13" s="1"/>
  <c r="Q1853" i="13"/>
  <c r="R1853" i="13" s="1"/>
  <c r="Q1855" i="13"/>
  <c r="R1855" i="13" s="1"/>
  <c r="Q1863" i="13"/>
  <c r="R1863" i="13" s="1"/>
  <c r="Q1865" i="13"/>
  <c r="R1865" i="13" s="1"/>
  <c r="Q1867" i="13"/>
  <c r="R1867" i="13" s="1"/>
  <c r="Q1869" i="13"/>
  <c r="R1869" i="13" s="1"/>
  <c r="Q1873" i="13"/>
  <c r="R1873" i="13" s="1"/>
  <c r="Q1875" i="13"/>
  <c r="R1875" i="13" s="1"/>
  <c r="Q1881" i="13"/>
  <c r="R1881" i="13" s="1"/>
  <c r="Q1883" i="13"/>
  <c r="R1883" i="13" s="1"/>
  <c r="Q1885" i="13"/>
  <c r="R1885" i="13" s="1"/>
  <c r="Q1889" i="13"/>
  <c r="R1889" i="13" s="1"/>
  <c r="Q1893" i="13"/>
  <c r="R1893" i="13" s="1"/>
  <c r="Q1897" i="13"/>
  <c r="R1897" i="13" s="1"/>
  <c r="Q1909" i="13"/>
  <c r="R1909" i="13" s="1"/>
  <c r="Q1911" i="13"/>
  <c r="R1911" i="13" s="1"/>
  <c r="Q1917" i="13"/>
  <c r="R1917" i="13" s="1"/>
  <c r="Q1933" i="13"/>
  <c r="R1933" i="13" s="1"/>
  <c r="Q1929" i="13"/>
  <c r="R1929" i="13" s="1"/>
  <c r="Q1840" i="13"/>
  <c r="R1840" i="13" s="1"/>
  <c r="Q1848" i="13"/>
  <c r="R1848" i="13" s="1"/>
  <c r="Q1864" i="13"/>
  <c r="R1864" i="13" s="1"/>
  <c r="Q1868" i="13"/>
  <c r="R1868" i="13" s="1"/>
  <c r="Q1874" i="13"/>
  <c r="R1874" i="13" s="1"/>
  <c r="Q1876" i="13"/>
  <c r="R1876" i="13" s="1"/>
  <c r="Q1880" i="13"/>
  <c r="R1880" i="13" s="1"/>
  <c r="Q1896" i="13"/>
  <c r="R1896" i="13" s="1"/>
  <c r="Q1902" i="13"/>
  <c r="R1902" i="13" s="1"/>
  <c r="Q1906" i="13"/>
  <c r="R1906" i="13" s="1"/>
  <c r="Q1912" i="13"/>
  <c r="R1912" i="13" s="1"/>
  <c r="Q1916" i="13"/>
  <c r="R1916" i="13" s="1"/>
  <c r="Q1925" i="13"/>
  <c r="R1925" i="13" s="1"/>
  <c r="Q1847" i="13"/>
  <c r="R1847" i="13" s="1"/>
  <c r="Q1921" i="13"/>
  <c r="R1921" i="13" s="1"/>
  <c r="H29" i="2"/>
  <c r="H30" i="2"/>
  <c r="H31" i="2"/>
  <c r="H32" i="2"/>
  <c r="H33" i="2"/>
  <c r="H34" i="2"/>
  <c r="H35" i="2"/>
  <c r="H36" i="2"/>
  <c r="H37" i="2"/>
  <c r="H38" i="2"/>
  <c r="H28" i="2"/>
  <c r="H27" i="2"/>
  <c r="D6" i="6"/>
  <c r="N107" i="9"/>
  <c r="N101" i="9"/>
  <c r="N98" i="9"/>
  <c r="N93" i="9"/>
  <c r="N91" i="9"/>
  <c r="N90" i="9"/>
  <c r="N86" i="9"/>
  <c r="N84" i="9"/>
  <c r="N81" i="9"/>
  <c r="N79" i="9"/>
  <c r="N77" i="9"/>
  <c r="N76" i="9"/>
  <c r="N55" i="9"/>
  <c r="N54" i="9"/>
  <c r="N51" i="9"/>
  <c r="N45" i="9"/>
  <c r="N44" i="9"/>
  <c r="N42" i="9"/>
  <c r="N36" i="9"/>
  <c r="N24" i="9"/>
  <c r="N17" i="9"/>
  <c r="N16" i="9"/>
  <c r="N12" i="9"/>
  <c r="N10" i="9"/>
  <c r="N30" i="9"/>
  <c r="N31" i="9"/>
  <c r="N32" i="9"/>
  <c r="N33" i="9"/>
  <c r="N34" i="9"/>
  <c r="N35" i="9"/>
  <c r="N37" i="9"/>
  <c r="N38" i="9"/>
  <c r="N39" i="9"/>
  <c r="N40" i="9"/>
  <c r="N41" i="9"/>
  <c r="N43" i="9"/>
  <c r="N46" i="9"/>
  <c r="N47" i="9"/>
  <c r="N48" i="9"/>
  <c r="N49" i="9"/>
  <c r="N50" i="9"/>
  <c r="N52" i="9"/>
  <c r="N53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8" i="9"/>
  <c r="N80" i="9"/>
  <c r="N82" i="9"/>
  <c r="N83" i="9"/>
  <c r="N85" i="9"/>
  <c r="N87" i="9"/>
  <c r="N88" i="9"/>
  <c r="N89" i="9"/>
  <c r="N92" i="9"/>
  <c r="N94" i="9"/>
  <c r="N95" i="9"/>
  <c r="N96" i="9"/>
  <c r="N97" i="9"/>
  <c r="N99" i="9"/>
  <c r="N100" i="9"/>
  <c r="N102" i="9"/>
  <c r="N103" i="9"/>
  <c r="N104" i="9"/>
  <c r="N105" i="9"/>
  <c r="N106" i="9"/>
  <c r="N108" i="9"/>
  <c r="N109" i="9"/>
  <c r="N110" i="9"/>
  <c r="N111" i="9"/>
  <c r="N112" i="9"/>
  <c r="N113" i="9"/>
  <c r="N25" i="9"/>
  <c r="N26" i="9"/>
  <c r="N27" i="9"/>
  <c r="N28" i="9"/>
  <c r="N29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L15" i="9"/>
  <c r="L16" i="9"/>
  <c r="L17" i="9"/>
  <c r="L18" i="9"/>
  <c r="N18" i="9" s="1"/>
  <c r="L19" i="9"/>
  <c r="L20" i="9"/>
  <c r="N20" i="9" s="1"/>
  <c r="L21" i="9"/>
  <c r="N21" i="9"/>
  <c r="N22" i="9"/>
  <c r="N13" i="9"/>
  <c r="N14" i="9"/>
  <c r="N15" i="9"/>
  <c r="N19" i="9"/>
  <c r="N11" i="9"/>
  <c r="L11" i="9"/>
  <c r="L12" i="9"/>
  <c r="L13" i="9"/>
  <c r="L14" i="9"/>
  <c r="L10" i="9"/>
  <c r="K19" i="9"/>
  <c r="K20" i="9"/>
  <c r="K21" i="9"/>
  <c r="K11" i="9"/>
  <c r="K12" i="9"/>
  <c r="K13" i="9"/>
  <c r="K14" i="9"/>
  <c r="K15" i="9"/>
  <c r="K16" i="9"/>
  <c r="K17" i="9"/>
  <c r="K18" i="9"/>
  <c r="K10" i="9"/>
  <c r="J17" i="9"/>
  <c r="J18" i="9"/>
  <c r="J19" i="9"/>
  <c r="J20" i="9"/>
  <c r="J21" i="9"/>
  <c r="I16" i="9"/>
  <c r="I17" i="9"/>
  <c r="I18" i="9"/>
  <c r="I19" i="9"/>
  <c r="I20" i="9"/>
  <c r="I21" i="9"/>
  <c r="I11" i="9"/>
  <c r="I12" i="9"/>
  <c r="I13" i="9"/>
  <c r="I14" i="9"/>
  <c r="I15" i="9"/>
  <c r="J13" i="9"/>
  <c r="J14" i="9"/>
  <c r="J15" i="9"/>
  <c r="J16" i="9"/>
  <c r="J12" i="9"/>
  <c r="J11" i="9"/>
  <c r="J10" i="9"/>
  <c r="I10" i="9"/>
  <c r="E113" i="9"/>
  <c r="F113" i="9"/>
  <c r="F112" i="9"/>
  <c r="E112" i="9"/>
  <c r="F111" i="9"/>
  <c r="E111" i="9"/>
  <c r="F110" i="9"/>
  <c r="E110" i="9"/>
  <c r="F109" i="9"/>
  <c r="E109" i="9"/>
  <c r="E108" i="9"/>
  <c r="F108" i="9"/>
  <c r="F107" i="9"/>
  <c r="E107" i="9"/>
  <c r="F106" i="9"/>
  <c r="E106" i="9"/>
  <c r="E105" i="9"/>
  <c r="F105" i="9"/>
  <c r="F104" i="9"/>
  <c r="E104" i="9"/>
  <c r="E103" i="9"/>
  <c r="F103" i="9"/>
  <c r="E102" i="9"/>
  <c r="F102" i="9"/>
  <c r="F101" i="9"/>
  <c r="E101" i="9"/>
  <c r="F100" i="9"/>
  <c r="E100" i="9"/>
  <c r="F99" i="9"/>
  <c r="E99" i="9"/>
  <c r="F98" i="9"/>
  <c r="E98" i="9"/>
  <c r="F97" i="9"/>
  <c r="E97" i="9"/>
  <c r="F96" i="9"/>
  <c r="E96" i="9"/>
  <c r="F95" i="9"/>
  <c r="E95" i="9"/>
  <c r="F94" i="9"/>
  <c r="E94" i="9"/>
  <c r="F93" i="9"/>
  <c r="E93" i="9"/>
  <c r="F92" i="9"/>
  <c r="E92" i="9"/>
  <c r="F91" i="9"/>
  <c r="E91" i="9"/>
  <c r="F90" i="9"/>
  <c r="E90" i="9"/>
  <c r="F89" i="9"/>
  <c r="E89" i="9"/>
  <c r="F88" i="9"/>
  <c r="E88" i="9"/>
  <c r="F87" i="9"/>
  <c r="E87" i="9"/>
  <c r="F86" i="9"/>
  <c r="E86" i="9"/>
  <c r="F85" i="9"/>
  <c r="E85" i="9"/>
  <c r="F84" i="9"/>
  <c r="E84" i="9"/>
  <c r="F83" i="9"/>
  <c r="E83" i="9"/>
  <c r="E82" i="9"/>
  <c r="F82" i="9"/>
  <c r="F81" i="9"/>
  <c r="E81" i="9"/>
  <c r="E80" i="9"/>
  <c r="F80" i="9"/>
  <c r="E79" i="9"/>
  <c r="F79" i="9"/>
  <c r="F78" i="9"/>
  <c r="E78" i="9"/>
  <c r="E77" i="9"/>
  <c r="F77" i="9"/>
  <c r="F76" i="9"/>
  <c r="E76" i="9"/>
  <c r="E75" i="9"/>
  <c r="F75" i="9"/>
  <c r="E74" i="9"/>
  <c r="F74" i="9"/>
  <c r="E73" i="9"/>
  <c r="F73" i="9"/>
  <c r="F72" i="9"/>
  <c r="E72" i="9"/>
  <c r="E71" i="9"/>
  <c r="F71" i="9"/>
  <c r="F70" i="9"/>
  <c r="E70" i="9"/>
  <c r="E69" i="9"/>
  <c r="F69" i="9"/>
  <c r="F68" i="9"/>
  <c r="E68" i="9"/>
  <c r="E67" i="9"/>
  <c r="F67" i="9"/>
  <c r="F66" i="9"/>
  <c r="E66" i="9"/>
  <c r="E65" i="9"/>
  <c r="F65" i="9"/>
  <c r="F64" i="9"/>
  <c r="E64" i="9"/>
  <c r="E63" i="9"/>
  <c r="F63" i="9"/>
  <c r="F62" i="9"/>
  <c r="E62" i="9"/>
  <c r="E61" i="9"/>
  <c r="F61" i="9"/>
  <c r="F60" i="9"/>
  <c r="E60" i="9"/>
  <c r="E59" i="9"/>
  <c r="F59" i="9"/>
  <c r="F58" i="9"/>
  <c r="E58" i="9"/>
  <c r="E57" i="9"/>
  <c r="F57" i="9"/>
  <c r="F56" i="9"/>
  <c r="E56" i="9"/>
  <c r="E55" i="9"/>
  <c r="F55" i="9"/>
  <c r="F54" i="9"/>
  <c r="E54" i="9"/>
  <c r="E53" i="9"/>
  <c r="F53" i="9"/>
  <c r="F52" i="9"/>
  <c r="E52" i="9"/>
  <c r="E51" i="9"/>
  <c r="F51" i="9"/>
  <c r="F50" i="9"/>
  <c r="E50" i="9"/>
  <c r="E49" i="9"/>
  <c r="F49" i="9"/>
  <c r="F48" i="9"/>
  <c r="E48" i="9"/>
  <c r="F47" i="9"/>
  <c r="E47" i="9"/>
  <c r="E46" i="9"/>
  <c r="F46" i="9"/>
  <c r="F45" i="9"/>
  <c r="E45" i="9"/>
  <c r="E44" i="9"/>
  <c r="F44" i="9"/>
  <c r="F43" i="9"/>
  <c r="E43" i="9"/>
  <c r="E42" i="9"/>
  <c r="F42" i="9"/>
  <c r="F41" i="9"/>
  <c r="E41" i="9"/>
  <c r="F40" i="9"/>
  <c r="E40" i="9"/>
  <c r="E39" i="9"/>
  <c r="F39" i="9"/>
  <c r="F38" i="9"/>
  <c r="E38" i="9"/>
  <c r="E37" i="9"/>
  <c r="F37" i="9"/>
  <c r="F36" i="9"/>
  <c r="E36" i="9"/>
  <c r="E35" i="9"/>
  <c r="F35" i="9"/>
  <c r="F34" i="9"/>
  <c r="E34" i="9"/>
  <c r="E33" i="9"/>
  <c r="F33" i="9"/>
  <c r="F32" i="9"/>
  <c r="E32" i="9"/>
  <c r="E31" i="9"/>
  <c r="F31" i="9"/>
  <c r="F30" i="9"/>
  <c r="E30" i="9"/>
  <c r="E29" i="9"/>
  <c r="F29" i="9"/>
  <c r="F28" i="9"/>
  <c r="E28" i="9"/>
  <c r="E27" i="9"/>
  <c r="F27" i="9"/>
  <c r="F26" i="9"/>
  <c r="E26" i="9"/>
  <c r="E25" i="9"/>
  <c r="F25" i="9"/>
  <c r="F24" i="9"/>
  <c r="E24" i="9"/>
  <c r="F23" i="9"/>
  <c r="E23" i="9"/>
  <c r="J4" i="2"/>
  <c r="F22" i="9"/>
  <c r="E22" i="9"/>
  <c r="E21" i="9"/>
  <c r="F21" i="9"/>
  <c r="F20" i="9"/>
  <c r="E20" i="9"/>
  <c r="E19" i="9"/>
  <c r="F19" i="9"/>
  <c r="F18" i="9"/>
  <c r="E18" i="9"/>
  <c r="F17" i="9"/>
  <c r="E17" i="9"/>
  <c r="F16" i="9"/>
  <c r="E16" i="9"/>
  <c r="E15" i="9"/>
  <c r="F15" i="9"/>
  <c r="F11" i="9"/>
  <c r="F12" i="9"/>
  <c r="F13" i="9"/>
  <c r="F14" i="9"/>
  <c r="F10" i="9"/>
  <c r="E11" i="9"/>
  <c r="E12" i="9"/>
  <c r="E13" i="9"/>
  <c r="E14" i="9"/>
  <c r="E10" i="9"/>
  <c r="N23" i="9" l="1"/>
  <c r="E4" i="9"/>
  <c r="D4" i="9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D28" i="6" l="1"/>
  <c r="D27" i="6"/>
  <c r="D26" i="6"/>
  <c r="D25" i="6"/>
  <c r="D24" i="6"/>
  <c r="D19" i="6"/>
  <c r="D18" i="6"/>
  <c r="D17" i="6"/>
  <c r="D16" i="6"/>
  <c r="D15" i="6"/>
  <c r="D10" i="6"/>
  <c r="D9" i="6"/>
  <c r="D8" i="6"/>
  <c r="D7" i="6"/>
  <c r="C9" i="2" l="1"/>
  <c r="D5" i="2" s="1"/>
  <c r="C17" i="2" s="1"/>
  <c r="G2007" i="1"/>
  <c r="G2006" i="1"/>
  <c r="G2005" i="1"/>
  <c r="G2004" i="1"/>
  <c r="D6" i="2" l="1"/>
  <c r="C18" i="2" s="1"/>
  <c r="D7" i="2"/>
  <c r="C19" i="2" s="1"/>
  <c r="D4" i="2"/>
  <c r="G2009" i="1"/>
  <c r="C16" i="2" l="1"/>
  <c r="C22" i="2" s="1"/>
  <c r="D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fichero" description="Conexión a la consulta 'fichero' en el libro." type="5" refreshedVersion="0" background="1">
    <dbPr connection="Provider=Microsoft.Mashup.OleDb.1;Data Source=$Workbook$;Location=fichero;Extended Properties=&quot;&quot;" command="SELECT * FROM [fichero]"/>
  </connection>
</connections>
</file>

<file path=xl/sharedStrings.xml><?xml version="1.0" encoding="utf-8"?>
<sst xmlns="http://schemas.openxmlformats.org/spreadsheetml/2006/main" count="14503" uniqueCount="3613">
  <si>
    <t>Clase</t>
  </si>
  <si>
    <t>Total</t>
  </si>
  <si>
    <t>Probabilidad</t>
  </si>
  <si>
    <t>Entropia</t>
  </si>
  <si>
    <t>Clases</t>
  </si>
  <si>
    <t>id_perfil</t>
  </si>
  <si>
    <t>clase</t>
  </si>
  <si>
    <t>lugares</t>
  </si>
  <si>
    <t>22BWE4CP4YQO2PFB4BXHP64Q7I</t>
  </si>
  <si>
    <t>USA only</t>
  </si>
  <si>
    <t>Southport</t>
  </si>
  <si>
    <t>22DSGDNHSWCKZN3AYG2M3COO4U</t>
  </si>
  <si>
    <t>Ohio</t>
  </si>
  <si>
    <t>22ILWX26LXE3I6QQERACUWC4JI</t>
  </si>
  <si>
    <t>San Diego ca</t>
  </si>
  <si>
    <t>22LBWM77OQMDWXJSBMDQ53ZJ6M</t>
  </si>
  <si>
    <t>Non-USA</t>
  </si>
  <si>
    <t>Cardiff UK</t>
  </si>
  <si>
    <t>234HVZ4VA2SZPXCEIGSPMRSMYE</t>
  </si>
  <si>
    <t>World</t>
  </si>
  <si>
    <t>Melbourne Australia - Brooklyn, NY</t>
  </si>
  <si>
    <t>23BNW5SYA52H5CUTAORSXWRKAE</t>
  </si>
  <si>
    <t>Colorado</t>
  </si>
  <si>
    <t>23T3RLL3LYSFTI5GME3BJ3HVSE</t>
  </si>
  <si>
    <t>Texas - Denver  - Austin</t>
  </si>
  <si>
    <t>243QLYS4XI7MU7RL3R3WLFSKII</t>
  </si>
  <si>
    <t>Undetermined</t>
  </si>
  <si>
    <t>none</t>
  </si>
  <si>
    <t>245CNLFFDXKUPQ3DGGHRXHFMPM</t>
  </si>
  <si>
    <t>Salt Lake City, Utah</t>
  </si>
  <si>
    <t>24APBOGN32ASEOULJP2VUZLAEU</t>
  </si>
  <si>
    <t>US</t>
  </si>
  <si>
    <t>26OMOJYTYBVIZAKKXAB54D6D2Q</t>
  </si>
  <si>
    <t xml:space="preserve">England </t>
  </si>
  <si>
    <t>26U3RA2QV45CQJLJPI6RKMSV5U</t>
  </si>
  <si>
    <t xml:space="preserve">Utah - NJ - Wyo - Vietnam </t>
  </si>
  <si>
    <t>27MQSCQAI3SBTQ3AZVFZMJUDWA</t>
  </si>
  <si>
    <t>27ROQVF37N4FEIZBDRQA3C4464</t>
  </si>
  <si>
    <t>America - Greece</t>
  </si>
  <si>
    <t>2ASZKHX2NKUCNTAOHWIAUBEDCA</t>
  </si>
  <si>
    <t>New Jersey - North Carolina</t>
  </si>
  <si>
    <t>2B6MQGFMXQO2NWCHUN2WMYUOWA</t>
  </si>
  <si>
    <t>Filipina - Japan</t>
  </si>
  <si>
    <t>2BJ7YWTFKMZWVQ4TAZIBWGNNSI</t>
  </si>
  <si>
    <t>california</t>
  </si>
  <si>
    <t>2BUKMLZ3TOKSWZ5DQCNMW6GNU4</t>
  </si>
  <si>
    <t>hawaii</t>
  </si>
  <si>
    <t>2C3RTPK2P2QRLIXR6YVFRJTT3E</t>
  </si>
  <si>
    <t>lakeland area</t>
  </si>
  <si>
    <t>2CD2PZZZKAFPUPCQRQWYKFD34Q</t>
  </si>
  <si>
    <t>Los Angeles</t>
  </si>
  <si>
    <t>2CE7X7VQRYFS3UCZIQ7FABKNI4</t>
  </si>
  <si>
    <t>UK</t>
  </si>
  <si>
    <t>2CFN2VOG5VRS5CR7ZUUVFPVGIE</t>
  </si>
  <si>
    <t>Beijing</t>
  </si>
  <si>
    <t>2DD5RXPB26ZQMXYFHM62Y3L4FM</t>
  </si>
  <si>
    <t>Ireland</t>
  </si>
  <si>
    <t>2ERRYKQIHBVZKHQ7WKQ6WKDGWY</t>
  </si>
  <si>
    <t>NC - SC - Fort Smith AR</t>
  </si>
  <si>
    <t>2IBYIPE44PMCW4WST7M4G7BVEY</t>
  </si>
  <si>
    <t>pakistan</t>
  </si>
  <si>
    <t>2JQPX7EEWM6UDCQKJTCTNZEHY4</t>
  </si>
  <si>
    <t>Sligo in Ireland</t>
  </si>
  <si>
    <t>2K6FEQBV5CTC3WWSCLVM5HJLMY</t>
  </si>
  <si>
    <t>San Antonio,Tx</t>
  </si>
  <si>
    <t>2KWMXFRKQDNYL4LJTZ4OKXEZ4U</t>
  </si>
  <si>
    <t>new york city - korean</t>
  </si>
  <si>
    <t>2L2MP2L54XXTLFLXVZ3A37SKCY</t>
  </si>
  <si>
    <t>Los Angeles - Portland (Oregon)</t>
  </si>
  <si>
    <t>2LUN5PVKAUECXNXMXZO6ZPFGKY</t>
  </si>
  <si>
    <t>south east england</t>
  </si>
  <si>
    <t>2MZPY4MMIJ2VTFKGR2ESHOIQDY</t>
  </si>
  <si>
    <t>uk</t>
  </si>
  <si>
    <t>2NSKVEYB4MQGQ22G4J3HV5AHI4</t>
  </si>
  <si>
    <t>West Newbury,Massuchets</t>
  </si>
  <si>
    <t>2NXCLQ3UKEFIQNBKPST35EC4KQ</t>
  </si>
  <si>
    <t>Detroit</t>
  </si>
  <si>
    <t>2O7LKLHCXBSZX76ENDAMRQBRB4</t>
  </si>
  <si>
    <t>Puerto Rico</t>
  </si>
  <si>
    <t>2P755P2B34KFXBNZA7K3A3X3O4</t>
  </si>
  <si>
    <t>Chennai</t>
  </si>
  <si>
    <t>2PRP7P7EIR2VSTWNTHBBLTR43Y</t>
  </si>
  <si>
    <t>2RURDQWJMKQB52NRUJKG5JKUNA</t>
  </si>
  <si>
    <t>2RVIELZKX2Q5GWH6U5OCAGWRCY</t>
  </si>
  <si>
    <t>2RVURXDBQWVJRLQCCHPA4HL7Y4</t>
  </si>
  <si>
    <t xml:space="preserve">Greece - English </t>
  </si>
  <si>
    <t>2SWLDPHGZZ7EKACHJCUQYOK3PM</t>
  </si>
  <si>
    <t xml:space="preserve"> central Florida</t>
  </si>
  <si>
    <t>2TYLW26BLV4VL77WE4HDL5BZVA</t>
  </si>
  <si>
    <t>Texas</t>
  </si>
  <si>
    <t>2UENJ26Z3QY4DMIPBAM3ZNWW5A</t>
  </si>
  <si>
    <t>Az</t>
  </si>
  <si>
    <t>2UHSKXF5C5UROKAJI2VEHB63XI</t>
  </si>
  <si>
    <t>Missouri</t>
  </si>
  <si>
    <t>2UM2WGROAYX3K4OQ5HGD22AMTU</t>
  </si>
  <si>
    <t>Texas, Estados Unidos</t>
  </si>
  <si>
    <t>2UVBVPSHNWKO5XQ6VHECWTESKQ</t>
  </si>
  <si>
    <t>Louisiana</t>
  </si>
  <si>
    <t>2V7JBOCA3ZIFHUAV7DHAXXRWEU</t>
  </si>
  <si>
    <t>Gadsden, Alabama</t>
  </si>
  <si>
    <t>2VH6EZ6ZGC2ZGDF42UGR534ANQ</t>
  </si>
  <si>
    <t>2VT33ZWB3WC2GULFFLWC4L23VY</t>
  </si>
  <si>
    <t>NYC - Spain - Shanghai - New Orleans,Chicago - San Francisco</t>
  </si>
  <si>
    <t>2WPTKW5XP6OJGIZYHVHW4O56ME</t>
  </si>
  <si>
    <t>2WVIL43XE4XODR3PME6VWR5LDE</t>
  </si>
  <si>
    <t>Woonsocket, RI</t>
  </si>
  <si>
    <t>2WZCVHWF3ARWZKVIHM5ZF7IBQI</t>
  </si>
  <si>
    <t>Wyoming</t>
  </si>
  <si>
    <t>2X557JJE47BBHUG34CIS3VIENA</t>
  </si>
  <si>
    <t>Southern California</t>
  </si>
  <si>
    <t>2XANDNVLT4UE5GSGTN557VLDWI</t>
  </si>
  <si>
    <t>Tennessee</t>
  </si>
  <si>
    <t>2XX5EB64LFFBDLFJLYE24VIP7E</t>
  </si>
  <si>
    <t>Santa Barbara, CA</t>
  </si>
  <si>
    <t>2Y2AJTNYMWFHB3D4XKOUUMXQJ4</t>
  </si>
  <si>
    <t xml:space="preserve">Sweden - U.S.A - Vegas </t>
  </si>
  <si>
    <t>2YUS35HHQUWWWSGWTDGGYJC3K4</t>
  </si>
  <si>
    <t>jersey</t>
  </si>
  <si>
    <t>337EJL4JT6HXJ3UQGHAFRRT7BI</t>
  </si>
  <si>
    <t>New Mexico</t>
  </si>
  <si>
    <t>33JUPAHANUTDWSGW73WZNTX6MQ</t>
  </si>
  <si>
    <t xml:space="preserve">midwest </t>
  </si>
  <si>
    <t>346XSVI3MYA24ZVSQYJZSI4PWQ</t>
  </si>
  <si>
    <t>352UNA7NIAW6ZMNHIB3PYTPWI4</t>
  </si>
  <si>
    <t xml:space="preserve">cleveland </t>
  </si>
  <si>
    <t>357RHTOZ2QXKHTTKPGZNGTNN4Q</t>
  </si>
  <si>
    <t xml:space="preserve">Trinidad </t>
  </si>
  <si>
    <t>35J3CTIINPADSH5XK7FCMNG6AU</t>
  </si>
  <si>
    <t>94 Victoria Ave. Ridgetown,Ont</t>
  </si>
  <si>
    <t>35WGZWYI7HOXJSGPVWZIS6RWGM</t>
  </si>
  <si>
    <t>northern Minnesota</t>
  </si>
  <si>
    <t>36AIWOOZPJGNF3A7A2IBDAYZHQ</t>
  </si>
  <si>
    <t xml:space="preserve"> Oregon </t>
  </si>
  <si>
    <t>37D2AUAAHLZJBZFA63C6V4EWZQ</t>
  </si>
  <si>
    <t>Boston</t>
  </si>
  <si>
    <t>37QHEKQ7PMJXNX3MFB7VSWLPMI</t>
  </si>
  <si>
    <t>Houston</t>
  </si>
  <si>
    <t>37YT3BJISR2Q3SYPSB5FD6ZHJE</t>
  </si>
  <si>
    <t>Sydney</t>
  </si>
  <si>
    <t>3APANE2PEIMVHZMLP3RYU3X63Y</t>
  </si>
  <si>
    <t>3B4BKED6OGQIER3BWECPATE2DU</t>
  </si>
  <si>
    <t>3CI6EDIKDF6XFVIZXV77GCTVYE</t>
  </si>
  <si>
    <t>3CQ4F66JKNEZYOJVES6WNW7ZOA</t>
  </si>
  <si>
    <t>3CW7HKIN4HTY2RGVL7FWQ3ROMY</t>
  </si>
  <si>
    <t xml:space="preserve">Mansour </t>
  </si>
  <si>
    <t>3CZHKE7DGI5Y4UNJ5QZF2OUYTQ</t>
  </si>
  <si>
    <t>3DJUSRFSAHSWE72DSJWAOXB6BY</t>
  </si>
  <si>
    <t>The United States</t>
  </si>
  <si>
    <t>3DYEF65QORJ2SQYGKPQNAZMRQI</t>
  </si>
  <si>
    <t>Greece</t>
  </si>
  <si>
    <t>3EYS6WGWO4QML62Y35DXLTV65I</t>
  </si>
  <si>
    <t>south carolina</t>
  </si>
  <si>
    <t>3GQRHRHNKDTZWZRAGSAP6NO42Y</t>
  </si>
  <si>
    <t>3GZGLCGXXTJ5756DK3KRFZH4IY</t>
  </si>
  <si>
    <t xml:space="preserve">Boston </t>
  </si>
  <si>
    <t>3HIZ2II6W53MP3K7WGNEBMTLMI</t>
  </si>
  <si>
    <t>California</t>
  </si>
  <si>
    <t>3I53ZWKYHSX2ZVWSSBJSY4VGMU</t>
  </si>
  <si>
    <t>3IXMPFY4VQOT2UOC7WTJGCRWI4</t>
  </si>
  <si>
    <t>3JN7C2OG42UYWBZNRB23XK5OZI</t>
  </si>
  <si>
    <t>3JP4Z3GH6EHRGCXW2XI2MGV644</t>
  </si>
  <si>
    <t>3JZBQTY5LLBXGXBNUUHG7HIUPM</t>
  </si>
  <si>
    <t>the US</t>
  </si>
  <si>
    <t>3KAXL5366KILHWDYZH6O7NX2MY</t>
  </si>
  <si>
    <t>3KGDTBUM2Y36HKNO6ORJLRZLCQ</t>
  </si>
  <si>
    <t>Muskegon, MI</t>
  </si>
  <si>
    <t>3KVMUOLVHM5GB3XADBEIW7PL24</t>
  </si>
  <si>
    <t>Mexico</t>
  </si>
  <si>
    <t>3L4DWYJWJ4J4Q7ZQ5ODHWLUT4U</t>
  </si>
  <si>
    <t xml:space="preserve">Waukesha, Wisconsin </t>
  </si>
  <si>
    <t>3LF7TWD2NDYAS5NOGBPLMJLKU4</t>
  </si>
  <si>
    <t>dubai</t>
  </si>
  <si>
    <t>3M75LO2XGB6XHVDNTZHPM2QAWI</t>
  </si>
  <si>
    <t>Canada</t>
  </si>
  <si>
    <t>3MNBLNUHZW7W6QJKTWFW5A2DUM</t>
  </si>
  <si>
    <t>3NPSRUE5EQNQX6JJTHITNYTRZY</t>
  </si>
  <si>
    <t>3OJQ2UNSJQH7AKRVOOBJJAK4E4</t>
  </si>
  <si>
    <t>Wisconsin</t>
  </si>
  <si>
    <t>3QFFLKIWYSVTK5VFTUHBXVFYJI</t>
  </si>
  <si>
    <t>3QFP3VKRMLUK7TILILTHGVHURI</t>
  </si>
  <si>
    <t>3QZZQD3C2CLA2PCGYE3AGK2WKQ</t>
  </si>
  <si>
    <t xml:space="preserve">washington </t>
  </si>
  <si>
    <t>3RDBQKNAISOQFTVIJ3JHUZU5LI</t>
  </si>
  <si>
    <t>Orange County, CA</t>
  </si>
  <si>
    <t>3RSCX3QJDRCGOQQAIPXE3MXMWY</t>
  </si>
  <si>
    <t>Tampa area in Florida</t>
  </si>
  <si>
    <t>3TDTTQAB32MWMKTGS7KSH34JNY</t>
  </si>
  <si>
    <t>Tenessee</t>
  </si>
  <si>
    <t>3TSWFFMGGPQC65V6DXGD2QH63Q</t>
  </si>
  <si>
    <t>San Diego</t>
  </si>
  <si>
    <t>3TYEE3GP5O7RV47D6CEQGUMDAQ</t>
  </si>
  <si>
    <t>3VBCHTZNVSR5YTDQJILNBA5JIU</t>
  </si>
  <si>
    <t>the Pacific Northwest</t>
  </si>
  <si>
    <t>3W2HFYLV4W37WJD6GLU6JLUTXQ</t>
  </si>
  <si>
    <t>3Y5D5MNKV2M5N6LZN5YRZ344HY</t>
  </si>
  <si>
    <t>the Midwest of the US</t>
  </si>
  <si>
    <t>3Z6Z6WNE3SO7F42VRC6APBDJII</t>
  </si>
  <si>
    <t>3ZH6LFK4DDOU7LJBSVYQDZTGNQ</t>
  </si>
  <si>
    <t>Paris Cite Andre Jacomet</t>
  </si>
  <si>
    <t>3ZHZUHUO6GCREGF47RPNPKHXLA</t>
  </si>
  <si>
    <t>england</t>
  </si>
  <si>
    <t>44EM6NTSRE6LX3X5PV7CCGYDDY</t>
  </si>
  <si>
    <t>Savannah, Georgia</t>
  </si>
  <si>
    <t>44N2IQLV7BDWVEXK7AHRFTZKFQ</t>
  </si>
  <si>
    <t xml:space="preserve">Australia </t>
  </si>
  <si>
    <t>44OUIME4NWNF7DEVVCI2SU5RAI</t>
  </si>
  <si>
    <t>WA 98660 US</t>
  </si>
  <si>
    <t>45ITQZDGHIYYDD3TLIVE5244SM</t>
  </si>
  <si>
    <t>New York City, New York</t>
  </si>
  <si>
    <t>472QPHJFATI42YCOMKEA2DLH6E</t>
  </si>
  <si>
    <t>4A3LJIKSC3N7ELTH45QIBYRYYI</t>
  </si>
  <si>
    <t>CALI,COLOMBIA</t>
  </si>
  <si>
    <t>4AEU2QN6EXR7JQTFTXP5PFWOPU</t>
  </si>
  <si>
    <t>Iraq - Jordan - Canada</t>
  </si>
  <si>
    <t>4AF2C4YZJLN2X2S6IUCYB3RRKE</t>
  </si>
  <si>
    <t>Indiana</t>
  </si>
  <si>
    <t>4AIV7XMFYFLWWJRN6WK7AFHRQ4</t>
  </si>
  <si>
    <t>Arizona</t>
  </si>
  <si>
    <t>4ATQI64TWX3EBPV3WOQFCMAOAQ</t>
  </si>
  <si>
    <t>Clare (ireland)</t>
  </si>
  <si>
    <t>4AVJMXTJTJXHWAOVO4JSOHOM6U</t>
  </si>
  <si>
    <t>4B4ZUMTJTM34FK2I5AQ2YRTBNU</t>
  </si>
  <si>
    <t>St Louis</t>
  </si>
  <si>
    <t>4CR5O6745UFZYVB7KI4KRFMINM</t>
  </si>
  <si>
    <t>4CUVAFYYXYEGC75QFYZ2WZBCYE</t>
  </si>
  <si>
    <t>Caribbean</t>
  </si>
  <si>
    <t>4DP7XVJCP4HPPMR76M5EF463RY</t>
  </si>
  <si>
    <t>Georgia</t>
  </si>
  <si>
    <t>4E4BHLFDJPFLT37V3FTVGPM4X4</t>
  </si>
  <si>
    <t>tucson az</t>
  </si>
  <si>
    <t>4E7CTKC5NN4J22734SUSEDCXRA</t>
  </si>
  <si>
    <t>COSTA RICA</t>
  </si>
  <si>
    <t>4EEUL3GEHRO7EUD3ATQQSPCZKM</t>
  </si>
  <si>
    <t>4I4R26JFG47YUQHAOH4DWORXZQ</t>
  </si>
  <si>
    <t>4IFJHN46H64DPKAOPNQ4UPMWSA</t>
  </si>
  <si>
    <t>4IFKVTKN6UOWKROWI72ZLNWQEE</t>
  </si>
  <si>
    <t>4IHUJHHX52LQO4WH4ERU24MEH4</t>
  </si>
  <si>
    <t>Brussels, Kingdom of Belgium</t>
  </si>
  <si>
    <t>4JXCITK7EDTEQ3ZMDXV2LYOGYA</t>
  </si>
  <si>
    <t xml:space="preserve">Texas -  Iran - Iraq - Italy -Casablanca - Philippines </t>
  </si>
  <si>
    <t>4K6IVLSOS23EJSJYV3WNV6EQCE</t>
  </si>
  <si>
    <t>India</t>
  </si>
  <si>
    <t>4KOMXPFYPJ7DYBGWFMJHTJBF3I</t>
  </si>
  <si>
    <t>sithern california</t>
  </si>
  <si>
    <t>4KVAI2GAWIFDFAH37XIXFITCAI</t>
  </si>
  <si>
    <t>4KZU7MY4N5UTEM76TJHFA3KNA4</t>
  </si>
  <si>
    <t>4LC7ID3PFACM5FT2DIRTSRYL6I</t>
  </si>
  <si>
    <t>missouri</t>
  </si>
  <si>
    <t>4LMPDDRFMNEXX5OLY52H7ZDXVA</t>
  </si>
  <si>
    <t>plymouth Mi</t>
  </si>
  <si>
    <t>4LUDW3QAFY6NEITGNB7EYXACA4</t>
  </si>
  <si>
    <t>Ankara, Turkey - Kadikoy district of Istanbul - Canada</t>
  </si>
  <si>
    <t>4LUEY5XG22ZBUPBHFGI75QNOCU</t>
  </si>
  <si>
    <t>Arkansas</t>
  </si>
  <si>
    <t>4M2A35DKM643T7YBWCKH5QH7MU</t>
  </si>
  <si>
    <t>4MVNLUITRPMF7XL5I6TOXAPUQQ</t>
  </si>
  <si>
    <t>4OCMGCJDSQQSRTEHF3YBAHBSTA</t>
  </si>
  <si>
    <t>Singapore - Malaya - Thailand</t>
  </si>
  <si>
    <t>4PRNBNSRE2EW572FB3KCE23XZM</t>
  </si>
  <si>
    <t>Delaware</t>
  </si>
  <si>
    <t>4PV5CPYDR54LA23T7ULQOQUIJU</t>
  </si>
  <si>
    <t>4QTVPO3DURTGFXDQUYP3NE4QPM</t>
  </si>
  <si>
    <t>4QXY6W7HJAMFGK5MVACQKWGZII</t>
  </si>
  <si>
    <t>4RHIIJD4F3WHECSE45AL4MRXYE</t>
  </si>
  <si>
    <t>Russia</t>
  </si>
  <si>
    <t>4S2BP2VKOSJ74JMJCH7BEBF5TM</t>
  </si>
  <si>
    <t>Hessle, UK</t>
  </si>
  <si>
    <t>4S4BJ3TZ3DFTI4XMQ5VSA5YUYE</t>
  </si>
  <si>
    <t>Turkey</t>
  </si>
  <si>
    <t>4SOGKGLL7VDASPTQG3BYTI5WJQ</t>
  </si>
  <si>
    <t>4TAC6T4GKCSWQV2WLZSEBZNEIE</t>
  </si>
  <si>
    <t>4TCTY3FC4Y53T3IA2F377GA7P4</t>
  </si>
  <si>
    <t>4TRX6KHQ2GRRSFMEDOFUBRRN7Q</t>
  </si>
  <si>
    <t xml:space="preserve">Mexican </t>
  </si>
  <si>
    <t>4UHUSRVL6WZH2HOGCZW237Y7IY</t>
  </si>
  <si>
    <t>Bronx NY</t>
  </si>
  <si>
    <t>4UI6YLAYGBAC4FE4JEN64JF45A</t>
  </si>
  <si>
    <t>England - Maldives</t>
  </si>
  <si>
    <t>4USKEDV2XH2TZF7K7IBJ7W54VY</t>
  </si>
  <si>
    <t>New Zealand</t>
  </si>
  <si>
    <t>4UULQNN6WG4WBWM4IMU6RBVTGY</t>
  </si>
  <si>
    <t>4UVLXMVK2WKZFAN34YDIZWOSTI</t>
  </si>
  <si>
    <t>IOWA</t>
  </si>
  <si>
    <t>4VKEOQRGVZENBOCWRADGLOLX4Q</t>
  </si>
  <si>
    <t>4WGO4TVNIFCOTQXMB4QZLREHUA</t>
  </si>
  <si>
    <t>Singapore</t>
  </si>
  <si>
    <t>4WYTM54HRJZOZHNBD5YNQ7D4PY</t>
  </si>
  <si>
    <t>Australia - England</t>
  </si>
  <si>
    <t>4X6WDZSGJQV3PKRSTFHIANP224</t>
  </si>
  <si>
    <t>4XOYUSYMRYY4RWLKDNQIYEWW5U</t>
  </si>
  <si>
    <t xml:space="preserve">chandigarh ut </t>
  </si>
  <si>
    <t>4XSTAD7ASYC5XFQRJ5IQY2DWZA</t>
  </si>
  <si>
    <t>German - Italian - Norwegian</t>
  </si>
  <si>
    <t>4Y4JLJE5UJ6AM6SFVUSFCKVL5I</t>
  </si>
  <si>
    <t>Australia - NZ - England</t>
  </si>
  <si>
    <t>4YGP54E5SZCTP3LQCKOIF3XF6Q</t>
  </si>
  <si>
    <t>4YSEKBY6FPF63CWQ5YB3LUHBAI</t>
  </si>
  <si>
    <t>4Z3WAWEOVJCA42GA3RWILKLYCU</t>
  </si>
  <si>
    <t>4ZB6K4CEKIQC7EOSMJ5MGCBDNI</t>
  </si>
  <si>
    <t>texas</t>
  </si>
  <si>
    <t>52BVDTMY4RSZGAA3PJB4SGR6RM</t>
  </si>
  <si>
    <t>Oklahoma</t>
  </si>
  <si>
    <t>52H32C7LSK3SP7CH7H7X5VRSLQ</t>
  </si>
  <si>
    <t>Egypt</t>
  </si>
  <si>
    <t>53EDYCXJL2YFYOIRSNQUC7IPIM</t>
  </si>
  <si>
    <t>554PNSPXBJJAFT753LQ5BM5VFU</t>
  </si>
  <si>
    <t>Jalndhar,India</t>
  </si>
  <si>
    <t>55MLYFOU2DVTW4JRZ55H4TSBW4</t>
  </si>
  <si>
    <t>55ZQNT4WANFAERKJBHIFUSRFFU</t>
  </si>
  <si>
    <t>Edinborough - Croydon</t>
  </si>
  <si>
    <t>56ZG57A4YZBD5QQBKZU3BYQDKU</t>
  </si>
  <si>
    <t>Syracuse, UT</t>
  </si>
  <si>
    <t>57DWMFCGP4QQY2RKEPUQWEYIYU</t>
  </si>
  <si>
    <t>England</t>
  </si>
  <si>
    <t>5AYRO53YAGJPGMWBYRWBYWK364</t>
  </si>
  <si>
    <t>5C7ASYXRKVHRPH6FEWTEYXFVQA</t>
  </si>
  <si>
    <t>5CPEBMZ3YO7OBJ6Z7ZEONYGXZQ</t>
  </si>
  <si>
    <t>Spain</t>
  </si>
  <si>
    <t>5CWOCNDBMRBP7U5JJCVQ26ECSA</t>
  </si>
  <si>
    <t>columbus, ohio</t>
  </si>
  <si>
    <t>5DJAYIBF4U5PMSN4IE43G5YTXU</t>
  </si>
  <si>
    <t>5EMZLVQ5KXQW4GTO6K25I6WZVM</t>
  </si>
  <si>
    <t>north east of scotland</t>
  </si>
  <si>
    <t>5FBD7TDRKNQFXBCXZQFZYABB6E</t>
  </si>
  <si>
    <t>New Jersey</t>
  </si>
  <si>
    <t>5G7KPYCLY5WFT4E7ACS56PDXWI</t>
  </si>
  <si>
    <t>Lexington KY</t>
  </si>
  <si>
    <t>5GZAYTIHUGTNL2X3SBYNUUOXFU</t>
  </si>
  <si>
    <t>San Diego, California</t>
  </si>
  <si>
    <t>5HGHTCROZT4RQQNHSMTVGT2XWU</t>
  </si>
  <si>
    <t>Geneva</t>
  </si>
  <si>
    <t>5K4CVYWPCXVQKQD2FHGVV7RC2A</t>
  </si>
  <si>
    <t>5KAD7GGHRXCIMEXNVGBDGUY4QA</t>
  </si>
  <si>
    <t>Brooklyn</t>
  </si>
  <si>
    <t>5KGTFTEENQFEMX5BEYRTGX7B2Y</t>
  </si>
  <si>
    <t>houston texas</t>
  </si>
  <si>
    <t>5KIKGABYIK4VLX4BTE52JW7M5A</t>
  </si>
  <si>
    <t>South West Florida</t>
  </si>
  <si>
    <t>5LLI5CTN2CXKIOERJIISKE2YA4</t>
  </si>
  <si>
    <t>Afghanistan - United States</t>
  </si>
  <si>
    <t>5LYXS7A47WZGEMIOCYIF7AA5IQ</t>
  </si>
  <si>
    <t>mississippi</t>
  </si>
  <si>
    <t>5MEM4GP7STZEOSO45XZSRWHMEA</t>
  </si>
  <si>
    <t>China - DC</t>
  </si>
  <si>
    <t>5MLIB2BJONB4YAMUIUGKUFIEBY</t>
  </si>
  <si>
    <t>Budapest, Hungary</t>
  </si>
  <si>
    <t>5N6C6XU4AGXPO7244PNUE3CKT4</t>
  </si>
  <si>
    <t>los angeles california</t>
  </si>
  <si>
    <t>5NNP7UJDXUVRBCPL4NVACXQ4DM</t>
  </si>
  <si>
    <t>Iowa</t>
  </si>
  <si>
    <t>5O5Y6CZ73V44Z5LSL4IYTBJDCU</t>
  </si>
  <si>
    <t>5ODMRYDSZTVOV3ULUJSH3P33IU</t>
  </si>
  <si>
    <t>new york</t>
  </si>
  <si>
    <t>5PIXFLK4FFTGXSPD5HB66SRT5A</t>
  </si>
  <si>
    <t>5PQZ2NFIRFXSOMUDMLOQYDUFRU</t>
  </si>
  <si>
    <t>5RAHMKGLYVTGLEWHSYYCYWJ6FY</t>
  </si>
  <si>
    <t>5REAN5QDIQIJGMBMRXEZESZ7OQ</t>
  </si>
  <si>
    <t>5RK5GCFCPDUHZVACC6PIGYKJFE</t>
  </si>
  <si>
    <t>Scotland</t>
  </si>
  <si>
    <t>5RSRXRJC2OO6T5RGE654DBFQJM</t>
  </si>
  <si>
    <t>east TN, USA</t>
  </si>
  <si>
    <t>5RYKBCHRHVSDCNZ3VM4JJP4FKM</t>
  </si>
  <si>
    <t>Venezuela</t>
  </si>
  <si>
    <t>5S2UZPVC7KNBUTGA7TZ5XRBGVQ</t>
  </si>
  <si>
    <t>australia</t>
  </si>
  <si>
    <t>5T7PMZH54RB3UFPBWGPNGNIUVY</t>
  </si>
  <si>
    <t>5TL5WTWE2GQRB7CX5QYQUKW3KU</t>
  </si>
  <si>
    <t>5TOCUUH2U5VOZJZFP4JSN2JHBI</t>
  </si>
  <si>
    <t>Washington,DC</t>
  </si>
  <si>
    <t>5U5JBSUCPJKKYLZGFJ6CCX5CXM</t>
  </si>
  <si>
    <t>5UWA34YL2U57QQ27RVKV5KGLVQ</t>
  </si>
  <si>
    <t>5VFIRQUDVNALSK7P6XLXUWQY24</t>
  </si>
  <si>
    <t>5W6DYQQ6O67O5MNVPKSVZE43QA</t>
  </si>
  <si>
    <t>5WDJR63CMYJ2ZOOHDR7M6WPRHA</t>
  </si>
  <si>
    <t>5XCYZD7PTERWB6BJE6K2XWPWRY</t>
  </si>
  <si>
    <t>5Y55VGKEYJ3QZFU4J2Z6YWGZ74</t>
  </si>
  <si>
    <t>Russia - Moscow - Canada - United States</t>
  </si>
  <si>
    <t>5ZNSM65GRQY7KXANRWDC4CWBMA</t>
  </si>
  <si>
    <t>5ZPN7ZSJQ3RJNQNHPTNFWYR5FQ</t>
  </si>
  <si>
    <t>Michigan</t>
  </si>
  <si>
    <t>623TTZZFI22FHF2QFU3JCOFPMA</t>
  </si>
  <si>
    <t xml:space="preserve">Kuwait </t>
  </si>
  <si>
    <t>62F6R3S2OAUBCKIKWTP6SDZXDY</t>
  </si>
  <si>
    <t>singapore</t>
  </si>
  <si>
    <t>62GDNQCOROVUJ2QQNWUHLMO5OA</t>
  </si>
  <si>
    <t>Philippines</t>
  </si>
  <si>
    <t>63FU7W5TKF66DU3PSIPVSYR4OU</t>
  </si>
  <si>
    <t>The Netherlands</t>
  </si>
  <si>
    <t>63WTNF6L52EEYWDECUU7H5VEXY</t>
  </si>
  <si>
    <t>642FGNQSOZCX4A5T7K3RXQTX2U</t>
  </si>
  <si>
    <t>Australia, Melbourne</t>
  </si>
  <si>
    <t>642MJCNR623YQY36SKTAO77UCU</t>
  </si>
  <si>
    <t>64LL2WUK5GEMGMTNYRIYARBLDM</t>
  </si>
  <si>
    <t>ga</t>
  </si>
  <si>
    <t>652TE3WGLWH2BRCM2YWUNKD57Y</t>
  </si>
  <si>
    <t xml:space="preserve">UK </t>
  </si>
  <si>
    <t>65IJ2SNZ4H4UCWKCZ4OSX25E5Y</t>
  </si>
  <si>
    <t>Birmingham, England - North Staffordshire - Egypt - Malay - Australia</t>
  </si>
  <si>
    <t>65KIWXAY3I3FZYW33HN26TUEG4</t>
  </si>
  <si>
    <t>66FKRADMCZK3FTNLKURBHAHMKU</t>
  </si>
  <si>
    <t>66LAAUNQFFFPVELLVJGTDLOJYI</t>
  </si>
  <si>
    <t>INDIA</t>
  </si>
  <si>
    <t>673IO7NVMMXDD6S4XDB6RFFF6I</t>
  </si>
  <si>
    <t>673NHNL6SMLOWZLBVQFFG4MFK4</t>
  </si>
  <si>
    <t>67G4SDGW3NXGMA276UDC54TPBM</t>
  </si>
  <si>
    <t>67OSHQ5AJHKGTI4LPDDZOC4E7Q</t>
  </si>
  <si>
    <t>Florida</t>
  </si>
  <si>
    <t>67PKNMLCRM7Y2WSSCI6TDGU3UQ</t>
  </si>
  <si>
    <t xml:space="preserve"> kolkata, india</t>
  </si>
  <si>
    <t>6AL6PGW5PT4NECRCVZQVFX5ZBE</t>
  </si>
  <si>
    <t>6B3Y7YHPED2XETSVVEBDLXICSU</t>
  </si>
  <si>
    <t>Canadian - California</t>
  </si>
  <si>
    <t>6B4LS2BSZL5POECQUZP7JSRNTU</t>
  </si>
  <si>
    <t>6CAWJ4BPUWPBFDHOOO7SKWOA3A</t>
  </si>
  <si>
    <t>cebu - SOUTHERN CALI, san bernardino</t>
  </si>
  <si>
    <t>6CBSOOIAAB6VID7ID2YOOCQHTM</t>
  </si>
  <si>
    <t>Beverly hills - Carmichael CA</t>
  </si>
  <si>
    <t>6CC23BSSRS6DJLX6ZUPNVYWDKI</t>
  </si>
  <si>
    <t>6CMAHCQH2ZMZST3PXQZZ5VSZAI</t>
  </si>
  <si>
    <t>Sri Lanka - Jaffna - Badulla</t>
  </si>
  <si>
    <t>6D7GKGPC6VY4DCTMHFADNMDSV4</t>
  </si>
  <si>
    <t>6DPDUSTI7HIVVK3YS5VR4CIILQ</t>
  </si>
  <si>
    <t>6DTAY44LLQR52B54F5UWLPGMBE</t>
  </si>
  <si>
    <t>6EYWLNXQBO3UE2UWNA6AN7B6OQ</t>
  </si>
  <si>
    <t xml:space="preserve">New Orleans, Louisiana </t>
  </si>
  <si>
    <t>6FHFCWTMSWQMO3ZRNR4VJKOGWE</t>
  </si>
  <si>
    <t>Boston, MA</t>
  </si>
  <si>
    <t>6HFLDYJEDPROQ4EWECTG36OAIE</t>
  </si>
  <si>
    <t>Australia - UK  - USA</t>
  </si>
  <si>
    <t>6ISGIGJHAWRED3QDNI5NDZRKSA</t>
  </si>
  <si>
    <t>PNW... (Washington)</t>
  </si>
  <si>
    <t>6IU72TFQ4CW4SH2CXNUQZNER4Y</t>
  </si>
  <si>
    <t>N Idaho</t>
  </si>
  <si>
    <t>6JZHYQYLKQHQ3M26EXL2NHM6XQ</t>
  </si>
  <si>
    <t>delhi</t>
  </si>
  <si>
    <t>6K3KMEJMCMPBZEKIQJD4JVPKDY</t>
  </si>
  <si>
    <t xml:space="preserve"> England, United Kingdom </t>
  </si>
  <si>
    <t>6KK5FH4MNWCRKW2HQ5RRDKUB7I</t>
  </si>
  <si>
    <t xml:space="preserve"> Los Angeles</t>
  </si>
  <si>
    <t>6KL3HQ7JYSDKPEFCCPAITDK4E4</t>
  </si>
  <si>
    <t xml:space="preserve">New York - South Africa - Pennsylvania </t>
  </si>
  <si>
    <t>6KPS4KS2A4CQDRMLZGIKPGTP7A</t>
  </si>
  <si>
    <t>San Juan, Puerto Rico</t>
  </si>
  <si>
    <t>6KR6OUGFNUQPR2EKR7PXUDFMXQ</t>
  </si>
  <si>
    <t>portugal</t>
  </si>
  <si>
    <t>6KXN7ASWVZQNF6DIXSBXR6KA5Y</t>
  </si>
  <si>
    <t xml:space="preserve">Scottish </t>
  </si>
  <si>
    <t>6L7EC3W4P2DV643LPHWQQMIO6I</t>
  </si>
  <si>
    <t xml:space="preserve">Texas </t>
  </si>
  <si>
    <t>6LGJPFPNQHXB3GFM5LHQ5ZJDDY</t>
  </si>
  <si>
    <t>down south in the US</t>
  </si>
  <si>
    <t>6LPSYQXRQNW35Y2M5SVKHPEX2I</t>
  </si>
  <si>
    <t>east texas</t>
  </si>
  <si>
    <t>6LSETW6ARP2YX2WPNOJLQS57KI</t>
  </si>
  <si>
    <t>6M6MB6TGNRAT4MBJJZL5PGSCNI</t>
  </si>
  <si>
    <t xml:space="preserve"> baja california</t>
  </si>
  <si>
    <t>6M6XW5LZXSKGEMBYEAWNF2DWY4</t>
  </si>
  <si>
    <t>6MA5N3WBMJD7IEZQJLJR3NVSOA</t>
  </si>
  <si>
    <t>Detroit Michigan</t>
  </si>
  <si>
    <t>6MCLF5OHZQF6ALYYSWJNGHPFZM</t>
  </si>
  <si>
    <t>South Australia</t>
  </si>
  <si>
    <t>6N6RDHTYTDU622JIJYWWHRFD7E</t>
  </si>
  <si>
    <t>Sacramento</t>
  </si>
  <si>
    <t>6N7DOPKBZW4HZAPXBO6FSTOB5U</t>
  </si>
  <si>
    <t>6NH3JRO6TVGKLHC7462GT3CMSE</t>
  </si>
  <si>
    <t>U.S</t>
  </si>
  <si>
    <t>6NWT3AZDELAHMHPDMUTJ3VXYQU</t>
  </si>
  <si>
    <t>northumberland, england</t>
  </si>
  <si>
    <t>6OCNH74CZGBRZDE5OZRVK5HVDY</t>
  </si>
  <si>
    <t>6OKR3KHRA2JXC7LBY4XYSTRZTY</t>
  </si>
  <si>
    <t>Murrieta</t>
  </si>
  <si>
    <t>6OKSCERYRDTF6FR6MBT4F5SPTU</t>
  </si>
  <si>
    <t>6OONICKHSLT6K3MSROSGUG7UKM</t>
  </si>
  <si>
    <t>manhattan</t>
  </si>
  <si>
    <t>6OQSROYVVIKNVOTUJJLUPNRLLU</t>
  </si>
  <si>
    <t>Washington DC</t>
  </si>
  <si>
    <t>6OX3KGNYXASCFM5EZGYOMR4E24</t>
  </si>
  <si>
    <t>6PDDZR3FO4SNIJYLA56ZQCVA5M</t>
  </si>
  <si>
    <t>manchester</t>
  </si>
  <si>
    <t>6Q62PK44CVFM6Q5PZSPSTZ3FPQ</t>
  </si>
  <si>
    <t>6Q725MC2DDN4OQRNE4KJDUNQ2A</t>
  </si>
  <si>
    <t>6QKNS25DPVDO4CABC4W44RAGQQ</t>
  </si>
  <si>
    <t>Jersey</t>
  </si>
  <si>
    <t>6R7MBL6WTBIHXHJULSYO7DAAKY</t>
  </si>
  <si>
    <t>indian - New Zealand</t>
  </si>
  <si>
    <t>6ROOTWOHXBUQBBI7LYPKSW5PE4</t>
  </si>
  <si>
    <t>6RVHVHLTOLCDCZJ44SZ6IXYENI</t>
  </si>
  <si>
    <t>6UR64R67FU2XJV2AHIKLN4KGDQ</t>
  </si>
  <si>
    <t>6V44GQV6AHHCXOC24M47A5ER34</t>
  </si>
  <si>
    <t>Hk</t>
  </si>
  <si>
    <t>6V54HMDSV7VHNDM5WG6JPU64BA</t>
  </si>
  <si>
    <t>Bhopal, India</t>
  </si>
  <si>
    <t>6V63JNVHCSHOXY2OJVM6LSRTZQ</t>
  </si>
  <si>
    <t>miami - cuba</t>
  </si>
  <si>
    <t>6VDJEOXZ3NWJ4E34ME6TJIGEGI</t>
  </si>
  <si>
    <t xml:space="preserve"> Sydney, Australia</t>
  </si>
  <si>
    <t>6W3O34OWYZMSGTOFE4PRU4RR2A</t>
  </si>
  <si>
    <t>California  - canada</t>
  </si>
  <si>
    <t>6WLAU6BCT2WBH7ZUCLBLLD2XBI</t>
  </si>
  <si>
    <t>Hawaii</t>
  </si>
  <si>
    <t>6WQM26N6RDOXFLC4TUXVPUPVZM</t>
  </si>
  <si>
    <t>Bali</t>
  </si>
  <si>
    <t>6XA22UMI5I26W5ATQCZFQQSXGA</t>
  </si>
  <si>
    <t>East Coast USA</t>
  </si>
  <si>
    <t>6YREBBQKDHYG6XWSL4EJNSFG2U</t>
  </si>
  <si>
    <t>Denver, CO</t>
  </si>
  <si>
    <t>6YTOQBBSIGMQJ45BKOCDOYYYDA</t>
  </si>
  <si>
    <t>6Z6ZGCEZPWT62PXB2B2CQBYFPA</t>
  </si>
  <si>
    <t>6ZLZFV5OYYSBA5CHXMQDLZIIMI</t>
  </si>
  <si>
    <t>6ZP5HTWRNQWMQAYSKCV6YY6R4E</t>
  </si>
  <si>
    <t>Japan - American</t>
  </si>
  <si>
    <t>6ZTKRG5IYI2CY42RACEYM767KA</t>
  </si>
  <si>
    <t>72SD453TKGVD3EDKB7NXOZ4C4E</t>
  </si>
  <si>
    <t xml:space="preserve">Iraq </t>
  </si>
  <si>
    <t>73XOOE6SXNADUVVHRY7ODJC4CE</t>
  </si>
  <si>
    <t>752QVIFDBMOCIED64Q7MBDV7TI</t>
  </si>
  <si>
    <t>75GN2UV2SSNJRNAXKBO5NCW6UU</t>
  </si>
  <si>
    <t>75HPXXOH5EVB3D3KSW3RVVSQI4</t>
  </si>
  <si>
    <t>75KPDZU2V44ZOM4GIK3YQC4HHQ</t>
  </si>
  <si>
    <t>southern california</t>
  </si>
  <si>
    <t>75VMEXUSSEYIU3RGAX24URACFA</t>
  </si>
  <si>
    <t>Pakistan  - USA</t>
  </si>
  <si>
    <t>75X4L7UAWS5DBCNK262WQIMRYU</t>
  </si>
  <si>
    <t xml:space="preserve">England  - France - American </t>
  </si>
  <si>
    <t>767OG3RPHXYZBFWW6F54NDCXMU</t>
  </si>
  <si>
    <t>76EBNUVOQ5SN4P3R7I5CLKBSJA</t>
  </si>
  <si>
    <t>Washington, DC</t>
  </si>
  <si>
    <t>77I75NNRJTZPRKJAM74KVXVUWI</t>
  </si>
  <si>
    <t>yuma az</t>
  </si>
  <si>
    <t>7AVRFMHHPG5EJOHDN4ZCQHCCEU</t>
  </si>
  <si>
    <t>7BHGYZ3M3XDZRFRXVBAT5XFTSE</t>
  </si>
  <si>
    <t>u.s</t>
  </si>
  <si>
    <t>7BTMRVKDDRSFYWWQ54WRSZ2Q5Q</t>
  </si>
  <si>
    <t>Leeds Uk</t>
  </si>
  <si>
    <t>7BVFVL4ZMM442IMK6DGBXOLRLU</t>
  </si>
  <si>
    <t>7BXKCR72TFKMBTWLITHMPIRPGM</t>
  </si>
  <si>
    <t>San Diego, CA</t>
  </si>
  <si>
    <t>7CLZSDYL73G5P6EOMQBF2MR6YI</t>
  </si>
  <si>
    <t xml:space="preserve"> Austin, TX  </t>
  </si>
  <si>
    <t>7CTE42WDOW75LCGLK6BWPDBX7I</t>
  </si>
  <si>
    <t>7CXGPKIOD6K6SQIHKFK3SK4H4M</t>
  </si>
  <si>
    <t>7DB4VR2RK3NCSFVRGJGGILU4A4</t>
  </si>
  <si>
    <t>7DQR2DPI7V5JS5AOLAF2ZYYK6Q</t>
  </si>
  <si>
    <t>7DTSLDYZOZNXIEPGVHMREJNY7E</t>
  </si>
  <si>
    <t>Minneapolis</t>
  </si>
  <si>
    <t>7DX7OO4HUS2N4QFGGUIXZE22GQ</t>
  </si>
  <si>
    <t>7DZ4AWYRIBJCVM64XHGZC55CGQ</t>
  </si>
  <si>
    <t>New York</t>
  </si>
  <si>
    <t>7EK7WYGCRDIN3FW24DQW4QODRQ</t>
  </si>
  <si>
    <t>HYDERABAD , INDIA</t>
  </si>
  <si>
    <t>7F5KHRJGS2O3FSKODC6PIFXIPY</t>
  </si>
  <si>
    <t>7FXH3LXY7FIQZX2NJZJCA52BAE</t>
  </si>
  <si>
    <t>7GUYCH5QZMT32UXJZ6V5AXI75A</t>
  </si>
  <si>
    <t>7GVH2YSROUYE7UAWZR2LKCQTBQ</t>
  </si>
  <si>
    <t>CHINA</t>
  </si>
  <si>
    <t>7H7OTNYDRMCXCWEDV4RM3JRLJM</t>
  </si>
  <si>
    <t xml:space="preserve">uk </t>
  </si>
  <si>
    <t>7HD3VOCKIQAQY3TRBL36TNEW5M</t>
  </si>
  <si>
    <t>7HHZFIH3FLLJ7Y73J6ZYDGIYWE</t>
  </si>
  <si>
    <t>7HKQPTVZIWQFECQ4DDRDRSLQRY</t>
  </si>
  <si>
    <t>7HL34JSNFXE2FZU7ZMTWG43R3Q</t>
  </si>
  <si>
    <t xml:space="preserve">Cairo </t>
  </si>
  <si>
    <t>7HM7WZ4CJZQOL2SHBDPRJFUQ2U</t>
  </si>
  <si>
    <t>Veracruz. Mex</t>
  </si>
  <si>
    <t>7IANRUFN2CAGUCLO372G4SKWKE</t>
  </si>
  <si>
    <t>charleston south carolina - so. cali</t>
  </si>
  <si>
    <t>7KLRMTB7IB5WH55EWXRXACTJHM</t>
  </si>
  <si>
    <t>Mumbai, India</t>
  </si>
  <si>
    <t>7KSU43A44RREWA3DGKM6SPJHRM</t>
  </si>
  <si>
    <t xml:space="preserve">US </t>
  </si>
  <si>
    <t>7M5KKXA2C6M7EP4MXF2FJDX5SM</t>
  </si>
  <si>
    <t>Burnaby, B.C. Canada</t>
  </si>
  <si>
    <t>7MIXKCXR6OUTX234ZKBL5G7VEE</t>
  </si>
  <si>
    <t xml:space="preserve">hollywood/los angeles california - brisbane - kalgoorlie </t>
  </si>
  <si>
    <t>7OPVAQNOVMTSGUD3NUIOVXRQB4</t>
  </si>
  <si>
    <t xml:space="preserve">Japan </t>
  </si>
  <si>
    <t>7PDJM2ECZZSZGXJT5IBV2RRSOA</t>
  </si>
  <si>
    <t xml:space="preserve">Orlando </t>
  </si>
  <si>
    <t>7PFNGUIGF7IN2R5LCP3YHOSM44</t>
  </si>
  <si>
    <t>7PIFY7Y6ZLAFGYCWED5XDVHX74</t>
  </si>
  <si>
    <t>7PORUTD2JJOEJG2PAM767OJIPI</t>
  </si>
  <si>
    <t>7PYJ6HUG64TENMAIMPHJMT6KXI</t>
  </si>
  <si>
    <t>San Diego ,California</t>
  </si>
  <si>
    <t>7QAHYZPAXITWPQZZKHFSSU2XAI</t>
  </si>
  <si>
    <t xml:space="preserve"> Tallahassee, fl</t>
  </si>
  <si>
    <t>7QZKUGM5N53KVSI5IPRKZ2BSOE</t>
  </si>
  <si>
    <t>7R2AX77M3NIHK6QT4CRXY2I3LQ</t>
  </si>
  <si>
    <t>Sweden</t>
  </si>
  <si>
    <t>7SGQE5OO4XIE6DZNHP7MXS2M6A</t>
  </si>
  <si>
    <t>7SYPMW5UPWPAMFLFDBFAO4MT3I</t>
  </si>
  <si>
    <t>7TOJDW5I3DEQMHVBD4E45DXHC4</t>
  </si>
  <si>
    <t>7UYSZ3CYHNA4SXMSQO4Q5BQQT4</t>
  </si>
  <si>
    <t>7V525GPDF4CNLBH5ZB2S3QCFII</t>
  </si>
  <si>
    <t>United States</t>
  </si>
  <si>
    <t>7V5SSJXN3ZJQIGMIA3PUDJGE2Y</t>
  </si>
  <si>
    <t>7V7HOCHXVZDX62ADETCJAX76E4</t>
  </si>
  <si>
    <t>7W7JDUNC4Y3PKPVGASWU7LSAB4</t>
  </si>
  <si>
    <t>7X5ZTARQFHYYCVJDJMXEINMCCA</t>
  </si>
  <si>
    <t xml:space="preserve">Netherlands </t>
  </si>
  <si>
    <t>7XDNTIL7OVMDM3546YF24H77RU</t>
  </si>
  <si>
    <t>Denver, Colo</t>
  </si>
  <si>
    <t>7XLCETZALJYPZ4KXME6H6SL43Q</t>
  </si>
  <si>
    <t>Wales in the UK</t>
  </si>
  <si>
    <t>7YDQWYZZVIKZTM3P5SXINYXNKU</t>
  </si>
  <si>
    <t>Cleveland Ohio</t>
  </si>
  <si>
    <t>7ZV5VLEV32PXBSLCRW2F4MCDT4</t>
  </si>
  <si>
    <t>7ZW4OJADP4M4RVWQS6ABEFH7JM</t>
  </si>
  <si>
    <t xml:space="preserve">New York City, NY </t>
  </si>
  <si>
    <t>7ZWKLLX3JDYVDVTXSB5BB3MUGU</t>
  </si>
  <si>
    <t>A2RSXW54WIRYSKPT7NSE37W4OI</t>
  </si>
  <si>
    <t>Californian</t>
  </si>
  <si>
    <t>A3JMP2IT5K4KGAALEBW5VUA4JM</t>
  </si>
  <si>
    <t>A3LDR46BUYUGS2IFRS7X67VLJY</t>
  </si>
  <si>
    <t>Toledo, Ohio</t>
  </si>
  <si>
    <t>A3YZJZQSC6KVO3STNNBGBWPQSI</t>
  </si>
  <si>
    <t>A45DRYXDOJJVUL6ODPCU6HWGO4</t>
  </si>
  <si>
    <t>A543CM6CLJSALS3BFLEQXU2JL4</t>
  </si>
  <si>
    <t>kerala</t>
  </si>
  <si>
    <t>A6HKMPYOTHWVURXBS5EL7NFUZU</t>
  </si>
  <si>
    <t>A6I36LHXQCTMHEXZMHWDZ4RN3U</t>
  </si>
  <si>
    <t>INDIANA</t>
  </si>
  <si>
    <t>A6JLLGGMTNV7EBTVQZJOY4HD3U</t>
  </si>
  <si>
    <t>A6N23K432JE2GPQZ4DLHOGY4FA</t>
  </si>
  <si>
    <t>Edinburgh</t>
  </si>
  <si>
    <t>A76ZPXGMSEZE4JFXRJEJAXOGPY</t>
  </si>
  <si>
    <t>A7DS4R5V2SLXTTCHSIVRKU4LNI</t>
  </si>
  <si>
    <t xml:space="preserve">California </t>
  </si>
  <si>
    <t>A7XS6UNIT6EV67BE2SF4BSAIFY</t>
  </si>
  <si>
    <t>AA2LR4TA3APR56KMO22ITESGMA</t>
  </si>
  <si>
    <t>AALLHT7ALKIN7FHV6ZKXE2WZOY</t>
  </si>
  <si>
    <t>AAZSPJKFYKBPURV5L2SXNTTYFM</t>
  </si>
  <si>
    <t>California - Rockingham Australia</t>
  </si>
  <si>
    <t>ACKTH35GSIDHOKVLNZOHYJQCDE</t>
  </si>
  <si>
    <t xml:space="preserve">Marietta, Ga </t>
  </si>
  <si>
    <t>AD3ZD3QE5GDJZYN2LDMPUTDLVY</t>
  </si>
  <si>
    <t>ADWMPZIB2LSXE75DYJW5BKQGJI</t>
  </si>
  <si>
    <t>AEMHF2UPLZ5YM76ZH6OQFY3FAQ</t>
  </si>
  <si>
    <t>AEQGISEFPL6IYN2BPB7ZZR3VK4</t>
  </si>
  <si>
    <t>AEYYIV345OWVIBXASFAQPFQ6TA</t>
  </si>
  <si>
    <t>AFGB5T764OSPR4ILHVRNOTGZQQ</t>
  </si>
  <si>
    <t>Namibia, Africa</t>
  </si>
  <si>
    <t>AFMTY25I3CUW5QO3VY5SMZLOKA</t>
  </si>
  <si>
    <t>AFNVMA3P2NQ6SXC6QDRRVO7NRE</t>
  </si>
  <si>
    <t>Gastonia, N.C</t>
  </si>
  <si>
    <t>AFU3YOWEHFGF7XXYZHHDQRZHGE</t>
  </si>
  <si>
    <t>AI3X2B7VQH7QF3O7PX247F43PU</t>
  </si>
  <si>
    <t>Utah</t>
  </si>
  <si>
    <t>AI7FSZWYCUSRBJAMLGPMRPB7UY</t>
  </si>
  <si>
    <t>AIIV4L27JPSIZLP4SLMSEYXBBM</t>
  </si>
  <si>
    <t>Derbyshire, England</t>
  </si>
  <si>
    <t>AIRILCKQIKSXUJRO6H255YRMVI</t>
  </si>
  <si>
    <t>AJ3PP77TEZGCI4FW7A4CXQG64E</t>
  </si>
  <si>
    <t>AJI6XDUM6OUQMNN56GP3SAJPW4</t>
  </si>
  <si>
    <t xml:space="preserve">Italian </t>
  </si>
  <si>
    <t>AK6KB2L2QJD26KQOIAOQJDORTM</t>
  </si>
  <si>
    <t xml:space="preserve">Washington </t>
  </si>
  <si>
    <t>AKYU3TLK2RM6PTY5E7ET7DQYSM</t>
  </si>
  <si>
    <t>ALGNZHHUWWO3PH3WCKKYK4YWOU</t>
  </si>
  <si>
    <t>ALM7KTHPDHP5SCGMNPECSVYYKI</t>
  </si>
  <si>
    <t>AM4X4MB5ARHHGHMYVKUNAN2O4Y</t>
  </si>
  <si>
    <t>India - usa</t>
  </si>
  <si>
    <t>AMHOAD5AX7NPH4OIORD6GODRTM</t>
  </si>
  <si>
    <t>France - Canada - New Zealand - US</t>
  </si>
  <si>
    <t>AO2637EY7GXAU3O4365SQVFIRU</t>
  </si>
  <si>
    <t>AO4B6JPR7RTQZDF6TWAXSH7KEY</t>
  </si>
  <si>
    <t>AO57YQJ2JHOAC6ASFM52FHLNBU</t>
  </si>
  <si>
    <t>va</t>
  </si>
  <si>
    <t>AOJ577H4RUEGAPJVZEDABWU7SU</t>
  </si>
  <si>
    <t>APK4VGILGAFUFLDKWX7KJMHFNI</t>
  </si>
  <si>
    <t>Houston Tx</t>
  </si>
  <si>
    <t>APOG62VICYODURKC7NPB2XUDM4</t>
  </si>
  <si>
    <t>APQ7CH3FHW3EULLKHJ42K762SQ</t>
  </si>
  <si>
    <t>Northwest U.S</t>
  </si>
  <si>
    <t>AQ5LPRV7EKZXJIXTG2I7JWNHQI</t>
  </si>
  <si>
    <t>Hollywood california - new york</t>
  </si>
  <si>
    <t>AQAL25VHTTOZKKZTKJEAJ4X7FQ</t>
  </si>
  <si>
    <t>New Orleans, La</t>
  </si>
  <si>
    <t>AQN4ENL5FKKMANTORU2SIR2OME</t>
  </si>
  <si>
    <t>San Francisco</t>
  </si>
  <si>
    <t>AQRRTQLTEDBRFMAMNFYL36PY3E</t>
  </si>
  <si>
    <t>Costa Rica</t>
  </si>
  <si>
    <t>AQT6GRJGX7TMNNOAM7UYGIUDFU</t>
  </si>
  <si>
    <t>Flint, Mi</t>
  </si>
  <si>
    <t>AS6MZLWU5HPA6PIYSHN5R4TKA4</t>
  </si>
  <si>
    <t>AS6N2VGDROQ7CO5TC22VPLEVR4</t>
  </si>
  <si>
    <t>Chicago</t>
  </si>
  <si>
    <t>ASGO7GNBUUII7Y47R6KSKQBM6Q</t>
  </si>
  <si>
    <t xml:space="preserve">U.K  London </t>
  </si>
  <si>
    <t>ATOPYZUSXSZRZIBPB4P35PULWE</t>
  </si>
  <si>
    <t>AU63KXPCYYTEMGTM7OZ7GF4JKM</t>
  </si>
  <si>
    <t>AUPQDJIKZD6G2JNXXQ3EKHCJYI</t>
  </si>
  <si>
    <t>AUTA5VYZB6A5PWXIPC2LKCOYGI</t>
  </si>
  <si>
    <t>AUXYBGRD4CSF5SOXXAMPJZKJXA</t>
  </si>
  <si>
    <t>AWAMW3VUTG5YBE62VXJUVWIEKM</t>
  </si>
  <si>
    <t>Philly</t>
  </si>
  <si>
    <t>AWNUA4LRL7F4XY66LR5MWWOUQU</t>
  </si>
  <si>
    <t>AWWCNWJDQWD7P7V7I3G64HTNWY</t>
  </si>
  <si>
    <t>AXBF355GHOTYQHWC4KGADLGVZU</t>
  </si>
  <si>
    <t>Orlando - Florida</t>
  </si>
  <si>
    <t>AXK4D4GFUCW5RJRVK5FB7J3ADQ</t>
  </si>
  <si>
    <t>VERMONT</t>
  </si>
  <si>
    <t>AY77X5WZYE5QNLDVJPXIHIDIBM</t>
  </si>
  <si>
    <t>AYCEMNBLV2R2Z65JECAKQU2WCI</t>
  </si>
  <si>
    <t xml:space="preserve"> San Francisco</t>
  </si>
  <si>
    <t>AYCNTV5NEZUXKH4VA2I3E6S3M4</t>
  </si>
  <si>
    <t>AYPUAY55GQTH4XGTHYKFNRZ5BQ</t>
  </si>
  <si>
    <t>Houston, TX</t>
  </si>
  <si>
    <t>AYQ3LQIERPYRVXRNV6WDAS7TXE</t>
  </si>
  <si>
    <t>AYSKKJWLLJ66HJHHGEQ2KSJZTY</t>
  </si>
  <si>
    <t>AZEZT4DDSM5GNU56UBUURQHUU4</t>
  </si>
  <si>
    <t>AZPEKRU7XCYMO6IP6AE4OVSFD4</t>
  </si>
  <si>
    <t>AZWAOIJFNBCVP6PW63I36VT6DI</t>
  </si>
  <si>
    <t>B22IJF2IWD7YJ5OB474NGF7OJQ</t>
  </si>
  <si>
    <t>B26GLHA4L46NOFSIG7T7VCNDIA</t>
  </si>
  <si>
    <t xml:space="preserve">Chile </t>
  </si>
  <si>
    <t>B2DMJKJAPJCZ2N7TQA4SB5ZBBY</t>
  </si>
  <si>
    <t>Dunedin NZ</t>
  </si>
  <si>
    <t>B2EG6YBPG2A2KY6HEPK7R7F2DQ</t>
  </si>
  <si>
    <t>Gulf Shores</t>
  </si>
  <si>
    <t>B2U6YZVMCYNLOLFDYLR7NYOGEE</t>
  </si>
  <si>
    <t>tupelo</t>
  </si>
  <si>
    <t>B3DXPMMTPEH2WRQGHN6M3AANQI</t>
  </si>
  <si>
    <t>usa</t>
  </si>
  <si>
    <t>B3THXMIE7J2ZWC6QZPUJFSULEE</t>
  </si>
  <si>
    <t>Belgium</t>
  </si>
  <si>
    <t>B4QFPYA3DCXWDNBG3GOSVEIYKQ</t>
  </si>
  <si>
    <t>London UK</t>
  </si>
  <si>
    <t>B5LKG25BVCBECT6DXOGT3EL3ZA</t>
  </si>
  <si>
    <t>Tasmania, Australia</t>
  </si>
  <si>
    <t>B67EV6RDWDPFKKP6DXDFYTKOP4</t>
  </si>
  <si>
    <t xml:space="preserve">Thailand </t>
  </si>
  <si>
    <t>B6BUUPUFFXU6M457227VXOP6AI</t>
  </si>
  <si>
    <t>B6GIXMWLYFANH24DBPIT43C3Q4</t>
  </si>
  <si>
    <t>Colorado Springs, CO</t>
  </si>
  <si>
    <t>B6MVY36ULFOYUYR3VMXTJHVEBQ</t>
  </si>
  <si>
    <t>B6UXUULODUYRXDYOITLHWSX2GE</t>
  </si>
  <si>
    <t>GA</t>
  </si>
  <si>
    <t>B6ZZI5YECVY2P6N7ALEOYSDKPU</t>
  </si>
  <si>
    <t>Las Vegas</t>
  </si>
  <si>
    <t>B7BYPGHGQWFEB2QXXJ7RKHOKGY</t>
  </si>
  <si>
    <t>Deer Park, NY</t>
  </si>
  <si>
    <t>B7FK3UPSMWFE4TQYHC7SO2XNXM</t>
  </si>
  <si>
    <t>Birmingham, AL</t>
  </si>
  <si>
    <t>BA5XPOXZN2AOOMXLOIE3BNT4UI</t>
  </si>
  <si>
    <t>Houston Tx 18</t>
  </si>
  <si>
    <t>BAVG2OEVHX747UFC557LFR3ZVA</t>
  </si>
  <si>
    <t>Lebanon, Missouri</t>
  </si>
  <si>
    <t>BAWQX6GWH5MJHAKX6RAYSXFHOQ</t>
  </si>
  <si>
    <t xml:space="preserve">American - Australia  - Dubai </t>
  </si>
  <si>
    <t>BBGWDNKTEA4L7O62V656NWZPWY</t>
  </si>
  <si>
    <t>EUREKA CA</t>
  </si>
  <si>
    <t>BC5MFRZF45I5QKX4KX555Z74KY</t>
  </si>
  <si>
    <t>ANTIGUA GUATEMALA</t>
  </si>
  <si>
    <t>BCCXPCZWZNTDACAT5FAVAIDRB4</t>
  </si>
  <si>
    <t>Ankara,Turkey</t>
  </si>
  <si>
    <t>BCIOUKDYH3BH6R6PKAFMBUVIKU</t>
  </si>
  <si>
    <t>BCSKEGJBDVIDYIXIKZFJNLSR2Q</t>
  </si>
  <si>
    <t>Phoenix</t>
  </si>
  <si>
    <t>BDL7457OODN2Z5MKDNNH2JNWQQ</t>
  </si>
  <si>
    <t>BDMAJ5TULLMPPI7KGW2T34VFPI</t>
  </si>
  <si>
    <t>Connecticut</t>
  </si>
  <si>
    <t>BDVA6G6BNJD34JENIWYE2XM3RI</t>
  </si>
  <si>
    <t>BEUGYEPWAHYJ4XSQTOT3RFUA7Y</t>
  </si>
  <si>
    <t>BEUM6XBHL3UIVFODJXNAUN22UM</t>
  </si>
  <si>
    <t>BFEVWXBMWTDUCF5DZO3VMJQ4RI</t>
  </si>
  <si>
    <t>North Wales</t>
  </si>
  <si>
    <t>BFF2THO5PSQ4E2Y3TODP7BLX6Q</t>
  </si>
  <si>
    <t>british - spain</t>
  </si>
  <si>
    <t>BFH2FZY24YHKVJJUM3TVODINJM</t>
  </si>
  <si>
    <t xml:space="preserve">Missouri </t>
  </si>
  <si>
    <t>BGKFT6YGI5EZUFGHLCK6I432XM</t>
  </si>
  <si>
    <t>BGLUKNJIRVZCNPWNGJWAC7BJUA</t>
  </si>
  <si>
    <t xml:space="preserve">Latvia </t>
  </si>
  <si>
    <t>BGNIJJ5XQTCOT33OZDIUBZTHYQ</t>
  </si>
  <si>
    <t xml:space="preserve">Giza (Egypt) </t>
  </si>
  <si>
    <t>BGPJ7SUHFWXCAXSGYCKJLPJJXI</t>
  </si>
  <si>
    <t>BHEREFZTPBJ5VZYH5IVKT6B5NA</t>
  </si>
  <si>
    <t>BHKWRYPXWPJUY5TSPNU2OS77MQ</t>
  </si>
  <si>
    <t>BIGJIIQPILO3QU3USWVCDQ4OPI</t>
  </si>
  <si>
    <t>sunny north queensland</t>
  </si>
  <si>
    <t>BIX222FNJ2PYRZWR5LP3YGOMZA</t>
  </si>
  <si>
    <t xml:space="preserve">Florida </t>
  </si>
  <si>
    <t>BJ74HTMAFXLPIL4PI7SER7AO54</t>
  </si>
  <si>
    <t>Staffordshire in the UK - Dartford, Kent.</t>
  </si>
  <si>
    <t>BJH6FVMTC76USNNE7LJOK37T5Q</t>
  </si>
  <si>
    <t>Central Vermont</t>
  </si>
  <si>
    <t>BJJJSOIUVDMEB2PH5LADTDLM5Y</t>
  </si>
  <si>
    <t>BJSTEXRS7BMY4OIEQK57DL3OBM</t>
  </si>
  <si>
    <t>Fayetteville, Tennessee</t>
  </si>
  <si>
    <t>BKINTVX2AFAE6YT2AHVDDRXWU4</t>
  </si>
  <si>
    <t>Laurinburg</t>
  </si>
  <si>
    <t>BKOE4SZ3X5EQW5RREP4OMTWUAE</t>
  </si>
  <si>
    <t>BKYHR5ZNIJW7DHTJMRUJ6KUF6M</t>
  </si>
  <si>
    <t>BLDS47MLNXKRBASHXQNIHIH3VA</t>
  </si>
  <si>
    <t>BLQOUCUTJO4RXFAVFAIQZAGMIE</t>
  </si>
  <si>
    <t>BM243WXY2OEERK6YG7EKA2CBOY</t>
  </si>
  <si>
    <t>BMQC3XJWYU2TYLUJ4WOB6AJZPM</t>
  </si>
  <si>
    <t>south Korea - Mississippi Oxford</t>
  </si>
  <si>
    <t>BMXHGWCYZ5ZV6ALEVMHGALVN24</t>
  </si>
  <si>
    <t xml:space="preserve"> the Island of Oahu</t>
  </si>
  <si>
    <t>BNGZQFDOMWILDKIGQHPW7BNZWA</t>
  </si>
  <si>
    <t>BO3X3TRDJEQ2MJXRNQ7MZRKIC4</t>
  </si>
  <si>
    <t xml:space="preserve">Saint Louis, MO </t>
  </si>
  <si>
    <t>BOR3QYVID5FWMW324ETGGAHCVA</t>
  </si>
  <si>
    <t>BP3Q42R7M7Q5ZCC6PQUFEUBVOQ</t>
  </si>
  <si>
    <t xml:space="preserve">Jersey - NC </t>
  </si>
  <si>
    <t>BPIAJ7KN26MYSRVKN3JTYETHTQ</t>
  </si>
  <si>
    <t>BPMK5BLBPSGVEJ2R6FOTNOMIQA</t>
  </si>
  <si>
    <t xml:space="preserve">Iowa </t>
  </si>
  <si>
    <t>BPY65DH2M76YEH4EMUF5YTVSLM</t>
  </si>
  <si>
    <t>BQAJFXP6WDLOXZ6VJMHFUMRIXM</t>
  </si>
  <si>
    <t>BQLVCVAUM2BWVUWGNUQUZLO7IY</t>
  </si>
  <si>
    <t>santa ana california</t>
  </si>
  <si>
    <t>BRUYS7GZNHAUUBJN6UEPRCPGTU</t>
  </si>
  <si>
    <t>Greensboro, NC - San Antonio, Texas - Lexington, Kentucky</t>
  </si>
  <si>
    <t>BS3IAZKLUPK3SHZA7JCQWPHITM</t>
  </si>
  <si>
    <t>BS6AFMAR55BVCENAPKSGF56JZI</t>
  </si>
  <si>
    <t>Ithaca, NY</t>
  </si>
  <si>
    <t>BSMBO34T7XNPAXZIOMWG325NUI</t>
  </si>
  <si>
    <t>Montreal</t>
  </si>
  <si>
    <t>BSR6HTLHZDIFBZTK5KPFD6GEQQ</t>
  </si>
  <si>
    <t>Louisville, Ky. USA</t>
  </si>
  <si>
    <t>BSY6OLKO6DYHM6RIRUBY6LSJYM</t>
  </si>
  <si>
    <t>BTOY53B74HRULKY3U5MZB7C46Q</t>
  </si>
  <si>
    <t>BTSXSNOGSO2ZGSL22JKLDNBLKQ</t>
  </si>
  <si>
    <t>Texas/California - Filipino</t>
  </si>
  <si>
    <t>BUBRQQOIHDJ6YP2NPEDHECWXZQ</t>
  </si>
  <si>
    <t>BUGXX6KCOISJHTWOVK7FMAA3QA</t>
  </si>
  <si>
    <t>BUHGVEKHO6P2BVKP44464DB524</t>
  </si>
  <si>
    <t>BVKWJXGEA7MPQ4BKJCFBTZIKM4</t>
  </si>
  <si>
    <t>Bath (UK)</t>
  </si>
  <si>
    <t>BVPJ76ROFFVASJFQ3KPMDHX6FU</t>
  </si>
  <si>
    <t>BVWBTSNHGQQRJU5HDB5OWFOATQ</t>
  </si>
  <si>
    <t>Temecula</t>
  </si>
  <si>
    <t>BVXACFLRE2BUWDK57B5MRM2RBQ</t>
  </si>
  <si>
    <t>BW4DYQ2F3JJ4L5JSXZFHBQEBFI</t>
  </si>
  <si>
    <t>Omaha, Nebraska</t>
  </si>
  <si>
    <t>BWUXS7YLN3GFYJ3VUY5HSZHGH4</t>
  </si>
  <si>
    <t xml:space="preserve">CALIFORNIA </t>
  </si>
  <si>
    <t>BXJ5XUEIZFQ3RSB2KL2PLJLY7I</t>
  </si>
  <si>
    <t>St. Marys, Ga</t>
  </si>
  <si>
    <t>BXTUCME7VPEJTON67YG4MR2E7A</t>
  </si>
  <si>
    <t>BYHXI6YE2TYBD5MAPGWUI2NX5E</t>
  </si>
  <si>
    <t>BYJS4PWDK6X3HQCYKQMEXDM6JU</t>
  </si>
  <si>
    <t xml:space="preserve">canada </t>
  </si>
  <si>
    <t>BZKIX2KLKGAFPUKZMPAPNIKX5Y</t>
  </si>
  <si>
    <t>sacramento california</t>
  </si>
  <si>
    <t>BZQL2CWLHIZSUUPT4WAWDYYYQY</t>
  </si>
  <si>
    <t>Romania</t>
  </si>
  <si>
    <t>C2XODDEMQX6WU5OAOTIHKKGTVA</t>
  </si>
  <si>
    <t>Houston Texas</t>
  </si>
  <si>
    <t>C34IJSALC6JF73FFJLIK4SQBQY</t>
  </si>
  <si>
    <t>Western Australia</t>
  </si>
  <si>
    <t>C4CM6TUP654OGJ3OFCKMA5WHLA</t>
  </si>
  <si>
    <t>C4SKFMUOHVGRPDHOEBSXPHVOAU</t>
  </si>
  <si>
    <t>C6G7ZJR65ZRHMPXCC6LJEMNVUI</t>
  </si>
  <si>
    <t>Uk</t>
  </si>
  <si>
    <t>C73YM3JEZ7MOAONDCQ6UA5VHTU</t>
  </si>
  <si>
    <t>Pennsylvania</t>
  </si>
  <si>
    <t>C7B6IBCQNUIITCXH3ST2PYNFAA</t>
  </si>
  <si>
    <t>C7SIGKE5POIF5SREO7TZQSF6HQ</t>
  </si>
  <si>
    <t xml:space="preserve"> From Alberta, Canada</t>
  </si>
  <si>
    <t>CAGYE34GQSFYI4MFSNSTNZB5ZI</t>
  </si>
  <si>
    <t xml:space="preserve">Minnesota </t>
  </si>
  <si>
    <t>CB2DSVSAKDDDQXQJOLLNRNLBBQ</t>
  </si>
  <si>
    <t xml:space="preserve">barnsley </t>
  </si>
  <si>
    <t>CBKA45I5BF2RU2V2XUHJ4G3DDI</t>
  </si>
  <si>
    <t xml:space="preserve"> Canada</t>
  </si>
  <si>
    <t>CBWBTCAFFSRAGLV5OWFK4Z5QEM</t>
  </si>
  <si>
    <t xml:space="preserve">Madiun </t>
  </si>
  <si>
    <t>CC2HVHGN5B266SKXCPPAJIRQVI</t>
  </si>
  <si>
    <t>CCJUXSS2VDB7AB36PVMG6JQZLQ</t>
  </si>
  <si>
    <t>CCKO4ZKYGKGIDXC4XKEVCDVEAM</t>
  </si>
  <si>
    <t>CDTQ4C6K47XUD73I7FWNCFEAKA</t>
  </si>
  <si>
    <t>CEBNPZL5EB6HHWZA7QTYBJ2M4A</t>
  </si>
  <si>
    <t>CEOU6C74THWASD7SDUD434IT44</t>
  </si>
  <si>
    <t>CFSUUHH62CNBF53E6BCPFQ4RIE</t>
  </si>
  <si>
    <t>the United States -United Kingdom - Italy - Saudi Arabia - and Germany</t>
  </si>
  <si>
    <t>CGYKVTHWG55PJ52W6BGXLYPZCE</t>
  </si>
  <si>
    <t>CHUOUKYLVDCBVOP4YSNFOB475Q</t>
  </si>
  <si>
    <t>CHXUUL5P4PTBJBLUEM5OETCPRM</t>
  </si>
  <si>
    <t>west london</t>
  </si>
  <si>
    <t>CI6R2YII4TZBR3Z7IM7NBFGWCY</t>
  </si>
  <si>
    <t>CJSY3TW745PPIKJO3SYX3MBKJI</t>
  </si>
  <si>
    <t>CKCTBENV6YSKMKCW2NDAUTT5OY</t>
  </si>
  <si>
    <t xml:space="preserve">Istanbul </t>
  </si>
  <si>
    <t>CKU3HYELFRV5FBZFRAOAMXQVPU</t>
  </si>
  <si>
    <t>NC</t>
  </si>
  <si>
    <t>CKV3R7S25GKHZXXY4JP2WNVNEU</t>
  </si>
  <si>
    <t>CL233VOPXMLH2PLMJ4OSD4UF7M</t>
  </si>
  <si>
    <t>CLNPW6EIQAOJZQXDHJ5P57N27I</t>
  </si>
  <si>
    <t>CLWERACN2RTLTT7FNVMOSFXGVY</t>
  </si>
  <si>
    <t>VA, U.S.A</t>
  </si>
  <si>
    <t>CNOB6IM3RJYCWFQZLOC6XMWOIE</t>
  </si>
  <si>
    <t>CNULMS7RALBHXPCY7CDEWSDBLE</t>
  </si>
  <si>
    <t>CNY2HIP2TPP6LUWPQACNR2TYBM</t>
  </si>
  <si>
    <t>CHILE</t>
  </si>
  <si>
    <t>COAZY6I2DQB77XATHFPPLPIY2Y</t>
  </si>
  <si>
    <t xml:space="preserve">Alabama </t>
  </si>
  <si>
    <t>COBOOJMTO55K2NTNADY76P7YJY</t>
  </si>
  <si>
    <t>South Africa - Az,"Valley of the sun"</t>
  </si>
  <si>
    <t>COMGNDAED7ZTU2L3VE4MOQM7XI</t>
  </si>
  <si>
    <t>Rochester, NY</t>
  </si>
  <si>
    <t>COOTACXPOXMUYTEPHLEGHP3VCU</t>
  </si>
  <si>
    <t>CP3FBRLBWMD4ZPJIF77SH32RVE</t>
  </si>
  <si>
    <t>CQUGMVZZISKHYL2A75SNHTZFJA</t>
  </si>
  <si>
    <t>egypt</t>
  </si>
  <si>
    <t>CR2C4X2QIXG2TSFZI2YN3GOXNE</t>
  </si>
  <si>
    <t>iRan</t>
  </si>
  <si>
    <t>CRCZHIYCLBL75XIRYCVASV5FLQ</t>
  </si>
  <si>
    <t>England -  New York</t>
  </si>
  <si>
    <t>CSSZOZVRZAVJORDWKBEPAX2TZM</t>
  </si>
  <si>
    <t>CT3LDO3GLCO5BORBKT3WWGAYIU</t>
  </si>
  <si>
    <t xml:space="preserve">China </t>
  </si>
  <si>
    <t>CTRXAJAKW4DO5PPXAQUSRC5YD4</t>
  </si>
  <si>
    <t>CV3PKF6BMODSZ6O5EAFTQBOXCY</t>
  </si>
  <si>
    <t>tigard, Oregon</t>
  </si>
  <si>
    <t>CVEZ3F4LTFIUWQHDJW4MDGYOG4</t>
  </si>
  <si>
    <t xml:space="preserve">florida </t>
  </si>
  <si>
    <t>CVMUZGV6MQVJZZLXG736ULCQW4</t>
  </si>
  <si>
    <t xml:space="preserve"> South London</t>
  </si>
  <si>
    <t>CWOFXGBUKZYTUSU5PM2ONCMA6U</t>
  </si>
  <si>
    <t>Wasilla, Alaska</t>
  </si>
  <si>
    <t>CWR6L5RJC54VHIWLEAXTXWUYRM</t>
  </si>
  <si>
    <t xml:space="preserve">Sweden </t>
  </si>
  <si>
    <t>CX43T3LYAVTYLIP6ZETG4QURGY</t>
  </si>
  <si>
    <t>CXVDUICHINKP456KXO25QZWO4I</t>
  </si>
  <si>
    <t>Grayson Country, Texas</t>
  </si>
  <si>
    <t>CYCMMIZD5PPVEIPCUYS3TTWMJI</t>
  </si>
  <si>
    <t>Rhode Island</t>
  </si>
  <si>
    <t>CZHIPT3DPPCBN3UFJZEUHUJPZA</t>
  </si>
  <si>
    <t>dallas</t>
  </si>
  <si>
    <t>CZLNFRJAQUACZ73UHNGZNQDAWY</t>
  </si>
  <si>
    <t>CZPRJR6T4XZTX7FSF7MV2M7YRY</t>
  </si>
  <si>
    <t>Nottingham, UK</t>
  </si>
  <si>
    <t>D2ID47CXDUWYMKRJLR44T6A44M</t>
  </si>
  <si>
    <t>New Zealand - US, Buffalo NY</t>
  </si>
  <si>
    <t>D3ZKCMHAWNTUTKRIB4LJROXBWE</t>
  </si>
  <si>
    <t>D5BAJYA6FRSN6GLAL4MG3XFT6M</t>
  </si>
  <si>
    <t>GA - LA - Afghanistan - Iraq</t>
  </si>
  <si>
    <t>D5CRQ5VUWXE2KFFZPXNSE2SLS4</t>
  </si>
  <si>
    <t>D5JFANC4WJ7ECERNLBJOO7ELQA</t>
  </si>
  <si>
    <t>iranian</t>
  </si>
  <si>
    <t>D6CAULGINU64YEXYBYWG3JQFI4</t>
  </si>
  <si>
    <t>D6UYL4JOVI22VBYNZCTDZ7HCN4</t>
  </si>
  <si>
    <t>South Carolina</t>
  </si>
  <si>
    <t>DAAUVYBNL6BGLYT3EIBMA4W6YA</t>
  </si>
  <si>
    <t xml:space="preserve">alaska </t>
  </si>
  <si>
    <t>DB7ARSG6PWHMO3IL5RNCY6FCQY</t>
  </si>
  <si>
    <t>DBG46B6KMDO7Y3NZ7ZXPH446NY</t>
  </si>
  <si>
    <t>Ukraine</t>
  </si>
  <si>
    <t>DBTFX45CZJKSL4Q4PBITQEPIDQ</t>
  </si>
  <si>
    <t>Winchester, England</t>
  </si>
  <si>
    <t>DC2TXGZDPFQAZ5NMIRZE5JMR6A</t>
  </si>
  <si>
    <t>DCAUE7KSGYISSVWQISVLIUJFII</t>
  </si>
  <si>
    <t>Texas - Maryland</t>
  </si>
  <si>
    <t>DCS35MHT36KD23T45QILIKLGEY</t>
  </si>
  <si>
    <t>Long Beach California</t>
  </si>
  <si>
    <t>DCT2C6QGFYNU4PQLAM6RJUQ5CE</t>
  </si>
  <si>
    <t>DCTP7LZGO2Y7B4Q4FZ773YWGPQ</t>
  </si>
  <si>
    <t xml:space="preserve">london </t>
  </si>
  <si>
    <t>DCXYHTCRCNQQSZD5CXZLOPZGNU</t>
  </si>
  <si>
    <t>DDSAV6VTDKRYJYTV7CHDT5SWCE</t>
  </si>
  <si>
    <t>DE3XE2QKDIWEUNPBZYWN42ODIQ</t>
  </si>
  <si>
    <t>DEKVGJTACUWAQ5QWPVTOS6NDXQ</t>
  </si>
  <si>
    <t>DF2VB4N33LDIZVFMSJEDM5CI7Q</t>
  </si>
  <si>
    <t>Ontario, Canada</t>
  </si>
  <si>
    <t>DFB4ME7UR4I7BKL3IF3NRXU37Y</t>
  </si>
  <si>
    <t>Cairo Egypt</t>
  </si>
  <si>
    <t>DHARO6INALZE5TZ2CRAOTWTXNE</t>
  </si>
  <si>
    <t>DHESKLJD64TVUJVHIQYEPCXPRA</t>
  </si>
  <si>
    <t>Kuwait</t>
  </si>
  <si>
    <t>DHGTP3JKHOSPJTA5XE6BGN4L5M</t>
  </si>
  <si>
    <t>Wa</t>
  </si>
  <si>
    <t>DHUGQDW5AEIGDZ45KNTV5D3SSQ</t>
  </si>
  <si>
    <t xml:space="preserve">minnesota </t>
  </si>
  <si>
    <t>DICTSOEPIKZSTQXOCHM2CVUP6U</t>
  </si>
  <si>
    <t>DJVDLLFGPTBO3WV6FQYK3QBCIE</t>
  </si>
  <si>
    <t>DK2TGRTAULQ6HNHQ6R4BERB4YQ</t>
  </si>
  <si>
    <t xml:space="preserve">newzealand - UK </t>
  </si>
  <si>
    <t>DK55OWKMH7HEK6PKL75RPL43ZQ</t>
  </si>
  <si>
    <t>DKFOLROMNLEPUP537HIHFHVBTM</t>
  </si>
  <si>
    <t>DLB6DDXODX3GYBBRHZ7UCXXFFY</t>
  </si>
  <si>
    <t xml:space="preserve"> Melbourne, Australia</t>
  </si>
  <si>
    <t>DM5IXBDFCT4BUN6RYILO6XWF2Y</t>
  </si>
  <si>
    <t>DMEQOI3EL3XJ2KPCYTRTN7BWV4</t>
  </si>
  <si>
    <t xml:space="preserve"> San Antonio, TX</t>
  </si>
  <si>
    <t>DN3F3LPHF7D4C2SVPNLSTGLLNE</t>
  </si>
  <si>
    <t>DOA3UZXSWWBRTUUGS5CZSRCE5U</t>
  </si>
  <si>
    <t>Laguna, Philippines</t>
  </si>
  <si>
    <t>DOOIZF3SOD32B7YDNRNNCOJC74</t>
  </si>
  <si>
    <t xml:space="preserve">Argentina </t>
  </si>
  <si>
    <t>DQ5OJTZMD4OTZS4TA2V3UW53HY</t>
  </si>
  <si>
    <t>DQJLXMGH2T7T2TXRZTD5AN7H2Y</t>
  </si>
  <si>
    <t>Sydney, Australia</t>
  </si>
  <si>
    <t>DQMP4LIY2FYS4BEFFLHN6ZN5TY</t>
  </si>
  <si>
    <t>Mexicali, Baja California, Mexico</t>
  </si>
  <si>
    <t>DR3BC4SC3CRMQJFRPAQD57BFVE</t>
  </si>
  <si>
    <t>London, England</t>
  </si>
  <si>
    <t>DRJIQ2FYHNDTEO7VUKIEZC4E2U</t>
  </si>
  <si>
    <t>DRX3EWUQXIDZUTXEN737RQVOUY</t>
  </si>
  <si>
    <t>AZ</t>
  </si>
  <si>
    <t>DSRCZIWZKXXNCD35QQEWHAQQCQ</t>
  </si>
  <si>
    <t>DTF6O4TMSUM42NRWYAYNTBHOUA</t>
  </si>
  <si>
    <t>Surabaya</t>
  </si>
  <si>
    <t>DU2NG6667JKW6INUDV54IQ5K5I</t>
  </si>
  <si>
    <t>DUEQ57JQNOSNEN3ORBYZFZJBOY</t>
  </si>
  <si>
    <t>DUKAK5TPAXIWEMVNMYQFIPVP5I</t>
  </si>
  <si>
    <t>London</t>
  </si>
  <si>
    <t>DUYDJRDKM7ANGNQROK2NURNYEE</t>
  </si>
  <si>
    <t>DVNPK7X4OBKM3ANCX6HUMBJFBA</t>
  </si>
  <si>
    <t>DVYLCQ465Q4DQFJQQA6PJCHR34</t>
  </si>
  <si>
    <t>Conway Ark</t>
  </si>
  <si>
    <t>DWAWWYZ2GDBAA2WSND76DHKAAY</t>
  </si>
  <si>
    <t xml:space="preserve">england </t>
  </si>
  <si>
    <t>DWDYONKFDI4UYNG2IRLIFH5GD4</t>
  </si>
  <si>
    <t>DWG23ZS5EHKOUXLJHJQDCAJMZI</t>
  </si>
  <si>
    <t>China</t>
  </si>
  <si>
    <t>DWGFMN3ODF7SR6NOYB622XPIXM</t>
  </si>
  <si>
    <t>DXQYJTCBOVGBU53RVFZSLBYQPM</t>
  </si>
  <si>
    <t>japan</t>
  </si>
  <si>
    <t>DYOT3725P65EBWX7J6PJPV3M3Y</t>
  </si>
  <si>
    <t>DZLHWBHLN4UXTNUU3SO236Q6IQ</t>
  </si>
  <si>
    <t>Canadian - Seattle, Washington</t>
  </si>
  <si>
    <t>DZNUF3MRVVU2O7FQQAF64VTRYA</t>
  </si>
  <si>
    <t>DZRUZMIG4M54RT4VNWKP3HAVAU</t>
  </si>
  <si>
    <t>E2MGSZA6UBYMNSCO3XVD5XKJE4</t>
  </si>
  <si>
    <t>E342DFXZ7IBS5YSRQABGCZWHB4</t>
  </si>
  <si>
    <t xml:space="preserve">Virginia </t>
  </si>
  <si>
    <t>E3XWN6J5HQCREDOMWALZIX2TY4</t>
  </si>
  <si>
    <t>E53MS4C6HRSTOLUWIVAHDGHHBE</t>
  </si>
  <si>
    <t>E5C7MPFIWJDSF66WQXMCDI34OM</t>
  </si>
  <si>
    <t>Rajkot, India</t>
  </si>
  <si>
    <t>E66SGPU7TWFV3S4TKBKVRC4KZU</t>
  </si>
  <si>
    <t>E7JKELXYMZ2RN5ST5FT6K6WU2E</t>
  </si>
  <si>
    <t>EBDHX75YAHG3C456JHHKZUYP4E</t>
  </si>
  <si>
    <t>Sacramento, California</t>
  </si>
  <si>
    <t>EBWLFPISVA5GTL5E3YXDTATQLI</t>
  </si>
  <si>
    <t>ECDAQMAQUP6VUZV4Q4ORPLDJZM</t>
  </si>
  <si>
    <t>Oregon  - Maine</t>
  </si>
  <si>
    <t>ECDNX2HE3CMT2MGL42EW5KD2AM</t>
  </si>
  <si>
    <t>EDFTVMB72CBMW74M722YZU7JTQ</t>
  </si>
  <si>
    <t>Bangalore, India</t>
  </si>
  <si>
    <t>EDSOTXUBCL52TNWRKUKOXKLZZM</t>
  </si>
  <si>
    <t>British - Bangkok, Thailand</t>
  </si>
  <si>
    <t>EFLTRDLR4SE5AHD73WINQX7K6E</t>
  </si>
  <si>
    <t>EGD6Y4V2HP6O6X53FUFVRIXR3U</t>
  </si>
  <si>
    <t>nottz, england</t>
  </si>
  <si>
    <t>EH33RC7KTUWBD6ZMCBEJQDZMV4</t>
  </si>
  <si>
    <t xml:space="preserve">Malaysia </t>
  </si>
  <si>
    <t>EH4V3IJLF3I4CPGO3T3FUNINMY</t>
  </si>
  <si>
    <t>EI2PXMUN3ZY3ZHBPJGKXQWHE7U</t>
  </si>
  <si>
    <t>Brooklyn, NY</t>
  </si>
  <si>
    <t>EICPC4T47NJYHUMB5ZY7NTRZVU</t>
  </si>
  <si>
    <t>St. Louis, MO</t>
  </si>
  <si>
    <t>EJ7WGE7IL2RGJNZOHCMVHZFJCU</t>
  </si>
  <si>
    <t>chicago</t>
  </si>
  <si>
    <t>EJXOELBZKXBRKZT3WO5ZD6YN2Y</t>
  </si>
  <si>
    <t>EK2JU3SDZXY4XUWLD73PU42YIY</t>
  </si>
  <si>
    <t>EK2XMG22O4HSMNDPQQPMD6DCDQ</t>
  </si>
  <si>
    <t>EKBPYAV76M2UISQ5NFSJW4FXKU</t>
  </si>
  <si>
    <t>EKMGMUXHXPUATG7ZYXMDVRG2WA</t>
  </si>
  <si>
    <t>EKTQWNDVRV433KDIBE6Y535CPY</t>
  </si>
  <si>
    <t>Uberlandia, Brazil</t>
  </si>
  <si>
    <t>EKXKWTFTFTRBTJB22DIZ36B5HU</t>
  </si>
  <si>
    <t>ELOB2BA6R2WMMRIOUBKYIIW55I</t>
  </si>
  <si>
    <t>ELOGPYARCMOXR5FOASKRMMCP3Q</t>
  </si>
  <si>
    <t>EMEFSKGURYXNTDXD4INZ7G3XXI</t>
  </si>
  <si>
    <t>EMHD56RCTNQVHW3UXI4N4MF6T4</t>
  </si>
  <si>
    <t>Athens, Greece</t>
  </si>
  <si>
    <t>EMM7HE6RJZNWIEK76SQLUEKQNA</t>
  </si>
  <si>
    <t>Hartlepool, NE UK</t>
  </si>
  <si>
    <t>ENEOC6ULTADQRJPZWR4FAYKODQ</t>
  </si>
  <si>
    <t>Plano</t>
  </si>
  <si>
    <t>ENXB5X6AUHYX4SK35FVTU25JJY</t>
  </si>
  <si>
    <t>EOZPURFNII56ZK5BABEQXUQSCI</t>
  </si>
  <si>
    <t>EP7U236FAW73YVFT4LDNYT5DTQ</t>
  </si>
  <si>
    <t>EPCX6HAJO72EKNG7TTVBF3GEAI</t>
  </si>
  <si>
    <t xml:space="preserve">Canada </t>
  </si>
  <si>
    <t>EPJMXPCKFIJEPYDKC372RWXE6A</t>
  </si>
  <si>
    <t>Michigan - zNevada - California - Japan  - Washington, D.C</t>
  </si>
  <si>
    <t>EPS6P6EMWVQNFCA2CL5TEM2LUU</t>
  </si>
  <si>
    <t>Washington, DC, USA.</t>
  </si>
  <si>
    <t>EQ2TNYAV7TKXS4NIUFYQJ27GXM</t>
  </si>
  <si>
    <t>EQ53ZNTSIQJ4U4N2BXZYJZMO2U</t>
  </si>
  <si>
    <t>Bangladesh</t>
  </si>
  <si>
    <t>EQFMVOL64DENG6CKATZR3PZW6Y</t>
  </si>
  <si>
    <t>ERJE6VGFXGCNFOENH5CSGBQNBY</t>
  </si>
  <si>
    <t>Bakersfield</t>
  </si>
  <si>
    <t>ERV4IW774QJGKBWIVW7IWYSZTU</t>
  </si>
  <si>
    <t>Cagayan de Oro City, Philippines</t>
  </si>
  <si>
    <t>ESI76HJZJDQ7INOHRPDSD5O7MM</t>
  </si>
  <si>
    <t>ESMIOYC2WRA4X2JUCEMC7DJASE</t>
  </si>
  <si>
    <t>Alexandria, Egypt</t>
  </si>
  <si>
    <t>ET4PAKRIJFROM2DJ2OMTXLXE5I</t>
  </si>
  <si>
    <t xml:space="preserve">Detroit </t>
  </si>
  <si>
    <t>ETNSFFN6KX4G32CYE7QPAZLABE</t>
  </si>
  <si>
    <t>ETQJKNMNSA5QPYSGRWRI4MXD4M</t>
  </si>
  <si>
    <t xml:space="preserve">Michigan </t>
  </si>
  <si>
    <t>ETXQVXTYO2XWDL5P4ODOYSCUOA</t>
  </si>
  <si>
    <t>Australia</t>
  </si>
  <si>
    <t>EUB2NM4LESGCNUWRNICGLCUC7U</t>
  </si>
  <si>
    <t>EUDC6PHQTO6ZYP5XDBYH6X574M</t>
  </si>
  <si>
    <t>Indian</t>
  </si>
  <si>
    <t>EUPDZ7KUCHXBC3OWM6CHNZT3ZM</t>
  </si>
  <si>
    <t>Montreal city ,Canada</t>
  </si>
  <si>
    <t>EUPER26IDKAX3RFX6LWNTU4KCE</t>
  </si>
  <si>
    <t>EVNRHY2NZBO5HCFGO76ZZHRBJU</t>
  </si>
  <si>
    <t>EVQ7MRAOOQHUTNYNRTCMUL3EPE</t>
  </si>
  <si>
    <t xml:space="preserve">ireland </t>
  </si>
  <si>
    <t>EVYXLKBMVEEWWTSYT5UHJMBPQE</t>
  </si>
  <si>
    <t>EWWKFA7KYG76C662JIWPAJ3DYQ</t>
  </si>
  <si>
    <t>EXE24JM7UGB6WB72AXJ4XE7V3Y</t>
  </si>
  <si>
    <t xml:space="preserve">India </t>
  </si>
  <si>
    <t>EYK4OSZWEZM3HQ5DFNOSP5D4CQ</t>
  </si>
  <si>
    <t>EYXDQN5K3N6326ZFM6RHUW3KIU</t>
  </si>
  <si>
    <t>South Africa, Pretoria</t>
  </si>
  <si>
    <t>EZV335CMIYIX5PFRG5PXXCSXTE</t>
  </si>
  <si>
    <t>F26RO3WBAP5Z27Y4NI57IWY4AI</t>
  </si>
  <si>
    <t>F2BP3XFB45V4AGDPHZ54FRNBXQ</t>
  </si>
  <si>
    <t>F3AJWB4BNUCLSOU5KXTX44CB64</t>
  </si>
  <si>
    <t>Yorkshire,England</t>
  </si>
  <si>
    <t>F3LBQO5AYBBOGGNR6HLLMNN2YA</t>
  </si>
  <si>
    <t>England - NW Illinois</t>
  </si>
  <si>
    <t>F4IL3U7VPAFWVG4HNNRIUAHQ7U</t>
  </si>
  <si>
    <t>Germany</t>
  </si>
  <si>
    <t>F4XYPAO33N4B4HTOLXUJKX2SBQ</t>
  </si>
  <si>
    <t>cali</t>
  </si>
  <si>
    <t>F5VRTLN3BKTACQOW2UXAUFCE6U</t>
  </si>
  <si>
    <t xml:space="preserve">Sugar Land, TX - Florida </t>
  </si>
  <si>
    <t>F77IO3IYBZNOKNLUGLVXONTBHI</t>
  </si>
  <si>
    <t>F7QRGCURK3QALEOLLBRQJBQQDA</t>
  </si>
  <si>
    <t>New Hampshire</t>
  </si>
  <si>
    <t>F7ZFQC77XRLF6BGHO2NJAUBZ4U</t>
  </si>
  <si>
    <t>FADMLRFS4TRJM7GW5BXQLUNSKA</t>
  </si>
  <si>
    <t>Brisbane Australia</t>
  </si>
  <si>
    <t>FATOBETMZLQ2Y6TZL5EIL4X2NM</t>
  </si>
  <si>
    <t>Long Island</t>
  </si>
  <si>
    <t>FAYYV3FTZYSO5KKQ27IIHTQ6JE</t>
  </si>
  <si>
    <t>Maryland</t>
  </si>
  <si>
    <t>FB4XUJ5WN23BLVYFVD6ZATL5SU</t>
  </si>
  <si>
    <t xml:space="preserve">London </t>
  </si>
  <si>
    <t>FBORSQKLO24JCWS7FEXR22X2BY</t>
  </si>
  <si>
    <t>Nottinghamshire, United Kingdom</t>
  </si>
  <si>
    <t>FBQ4QJDGAXDLA4IICTXIQQC6RQ</t>
  </si>
  <si>
    <t>FC7A2VY3ER4DERGTE5PPZVZUMA</t>
  </si>
  <si>
    <t>FCSR3JVUOQEYVEU7KGUHGZXQK4</t>
  </si>
  <si>
    <t>FCXG7DLUZAOZ7Z4NZBPQU6FPQY</t>
  </si>
  <si>
    <t>Houston - Pasadena, Tx</t>
  </si>
  <si>
    <t>FD3MDORXLQYBOZHRFGMBLP4ETE</t>
  </si>
  <si>
    <t>FFGAHVYHM6Q4JV4ECOXFYOVU64</t>
  </si>
  <si>
    <t xml:space="preserve">Oakland California </t>
  </si>
  <si>
    <t>FFNZOJYCXSBWXM4EIK2Y6WPJK4</t>
  </si>
  <si>
    <t>FGYICWMLC4NHXA6E4V32GITQSY</t>
  </si>
  <si>
    <t>Maldon in Essex, England</t>
  </si>
  <si>
    <t>FH5LBWHOVW7J6QTX635USSPSIQ</t>
  </si>
  <si>
    <t>Somerset, California</t>
  </si>
  <si>
    <t>FHE7F4V2AS6IZW3G66IL3ETCNY</t>
  </si>
  <si>
    <t>FHO6PAPUXWFPOVYKADFU26LMEU</t>
  </si>
  <si>
    <t>SLIDELL LOUISIANA</t>
  </si>
  <si>
    <t>FHSC7RONWLB7AWXVPNNOD5SG3A</t>
  </si>
  <si>
    <t>Cali - idaho</t>
  </si>
  <si>
    <t>FIBL7CK47YNGSDCLHGVGQQNTII</t>
  </si>
  <si>
    <t>Noida</t>
  </si>
  <si>
    <t>FIPODVCUEIJYUGS5LBZIUT3A2A</t>
  </si>
  <si>
    <t>Seattle Washington</t>
  </si>
  <si>
    <t>FIQFJSALUEGNJWACSWJJOBLIXY</t>
  </si>
  <si>
    <t>Honduras - US</t>
  </si>
  <si>
    <t>FJYDY7EADXRQ7AYZJPLM36BM6M</t>
  </si>
  <si>
    <t>FKA5HI44TO6DUQTH4D3KZVDGJU</t>
  </si>
  <si>
    <t>liverpool</t>
  </si>
  <si>
    <t>FKAKMDY66YBICFV3PPSS62KPPU</t>
  </si>
  <si>
    <t>Cincy, Ohio</t>
  </si>
  <si>
    <t>FKL22UY5QS263BWLVXGNNRTIXU</t>
  </si>
  <si>
    <t>Tokyo, Japan</t>
  </si>
  <si>
    <t>FM5ENLRGOVB7WPASMCV6BHSYS4</t>
  </si>
  <si>
    <t>FMA5A3JJVXL5RYPKS7V32LSW7Q</t>
  </si>
  <si>
    <t>FMCYRN4I42YF5WWSUN7KXLSIG4</t>
  </si>
  <si>
    <t>FMRJQ6HWFIK56RCCCZNRPNVADI</t>
  </si>
  <si>
    <t>FNYPAMQTOWXSXOWUECUF6EJZ7Q</t>
  </si>
  <si>
    <t>New England</t>
  </si>
  <si>
    <t>FO4FHFLOY63K7MU6VRQKWHSKWE</t>
  </si>
  <si>
    <t>Korean</t>
  </si>
  <si>
    <t>FOREDGLID6CPDY7YJQ5MN2XIEA</t>
  </si>
  <si>
    <t>Essex, UK</t>
  </si>
  <si>
    <t>FOSBPAADD4X7DHFUQNQFBN5JLM</t>
  </si>
  <si>
    <t>dominican republic</t>
  </si>
  <si>
    <t>FOTORNP6OLDZXP5N26TSH3VZYI</t>
  </si>
  <si>
    <t>FPHJ4GGKHRDYKWI5NUVYLRH6XM</t>
  </si>
  <si>
    <t>FPK3GDHZZUTI74XYIJX4ID3CCU</t>
  </si>
  <si>
    <t>FPW2AUSPQXHTVFH67XLGPBLSFE</t>
  </si>
  <si>
    <t>FQZEJT2GFTPF5Y3TDJ4N6YQXRM</t>
  </si>
  <si>
    <t>Perth, Western Australia</t>
  </si>
  <si>
    <t>FR2KTF3VC4B4CDT5NPHVB6BPR4</t>
  </si>
  <si>
    <t>FRASNJLKWXXPB3CAWDZONZFM3E</t>
  </si>
  <si>
    <t>Vadodara</t>
  </si>
  <si>
    <t>FSKQUDZXM433Q3EZIEMOVJBUII</t>
  </si>
  <si>
    <t>FSPTJWPZ7QPY6RMQENPUAD4A3U</t>
  </si>
  <si>
    <t>Egypt - Turkey -Sudan - Kenya</t>
  </si>
  <si>
    <t>FUFO6JXJER3KDXQZHJREG7OSY4</t>
  </si>
  <si>
    <t>Phoenix, Arizona - Los Angeles</t>
  </si>
  <si>
    <t>FVGCU2JUZHJDXEEC6VFSFPLHW4</t>
  </si>
  <si>
    <t>FWVUEV6IBT5IGV54AZKIQXZYMQ</t>
  </si>
  <si>
    <t>FXL63PSL66WOOMEYNBNAN2YV5E</t>
  </si>
  <si>
    <t>oHIo</t>
  </si>
  <si>
    <t>G24B2QVG5RY6ECFHIJXRGZ5JJM</t>
  </si>
  <si>
    <t>long beach, CA</t>
  </si>
  <si>
    <t>G3HWOYZOXWFR5WLE3QLPGKT44A</t>
  </si>
  <si>
    <t>Tehran, Iran - USA</t>
  </si>
  <si>
    <t>G43SSHOEUASKNF7YFULWZ2UDJU</t>
  </si>
  <si>
    <t>G4EYTLTEOKB7WJIS3UOHIGLWWM</t>
  </si>
  <si>
    <t>Halifax</t>
  </si>
  <si>
    <t>G4F5LGYJ7I6GZJME4XAISTJMQM</t>
  </si>
  <si>
    <t>Gainsville</t>
  </si>
  <si>
    <t>G4UNXXC2UOR4CTTKQFAABYHSNI</t>
  </si>
  <si>
    <t>G54DGQ74FD2RRAJY7VLHBMAKYE</t>
  </si>
  <si>
    <t>Virginia</t>
  </si>
  <si>
    <t>G5N7BHNCZKDQ7PDAUSZXJH3KSM</t>
  </si>
  <si>
    <t>G5OYT3FMXOSAXMQDKQZJO7P6XU</t>
  </si>
  <si>
    <t>G75LK623M35WZAFD73ZVWZHNJM</t>
  </si>
  <si>
    <t>northwest england</t>
  </si>
  <si>
    <t>G77U6XUOF4CZBGKI2EOF37KZMM</t>
  </si>
  <si>
    <t>NY</t>
  </si>
  <si>
    <t>G7S26EZO5UL2DWQP3HGP2HHOYE</t>
  </si>
  <si>
    <t>G7WTYHCI7IY7OU6FJNWCFQCHUI</t>
  </si>
  <si>
    <t>GACG7QP4Q5T263YZ67DXZWN2RY</t>
  </si>
  <si>
    <t>GAJPDR6NXCAX7F2MOUAFWHKBBU</t>
  </si>
  <si>
    <t>Northern Ireland</t>
  </si>
  <si>
    <t>GAUBBVTU4276AOOMBJMULJGY5A</t>
  </si>
  <si>
    <t>Flint, Michigan</t>
  </si>
  <si>
    <t>GBP3722OLEQZLZ2TWIMNX6QNIA</t>
  </si>
  <si>
    <t>GE65I754BGYON2PU7VC7RZFORI</t>
  </si>
  <si>
    <t xml:space="preserve">Brunei - Manila </t>
  </si>
  <si>
    <t>GEEWZ445YIQRT7V3BGTD4H5VRE</t>
  </si>
  <si>
    <t>GEP2KXSM2GB732O6N6OGAL6HVQ</t>
  </si>
  <si>
    <t>chi town IL</t>
  </si>
  <si>
    <t>GETDCAYWR7CJVOGFNYXHI4BZC4</t>
  </si>
  <si>
    <t>Illinois - Texas - Philippines</t>
  </si>
  <si>
    <t>GEVNOBMCFER62PA6PIJ66E4WDU</t>
  </si>
  <si>
    <t>Manhattan</t>
  </si>
  <si>
    <t>GFM2EBA7FX3ONW67ZPYA53EAPI</t>
  </si>
  <si>
    <t>GFQRJIJ4OAQRCWDEQ3HIAIKTWU</t>
  </si>
  <si>
    <t>GFUL2QXXA4ZDYWGZQIWNHUGLK4</t>
  </si>
  <si>
    <t>GGELVYYICUK5DVPHZNX4QNKUJQ</t>
  </si>
  <si>
    <t>Fullerton, California</t>
  </si>
  <si>
    <t>GGXJRZTXKUR6W23MO7RYVB7H7Y</t>
  </si>
  <si>
    <t>GHOUSXXXKVJN67T26LGXSHNN7U</t>
  </si>
  <si>
    <t>sweden</t>
  </si>
  <si>
    <t>GIBZ3ZKMZGLSGIWRQPQIFMZWHE</t>
  </si>
  <si>
    <t>Cedar Point Ohio</t>
  </si>
  <si>
    <t>GIUNR7REGV5NM3TC45RG5ZBMYU</t>
  </si>
  <si>
    <t>GJ2HNBGKY5K3WPVFOXGVILFOUQ</t>
  </si>
  <si>
    <t>GJO43V2QWINZRT7I7ZIGGZFM3E</t>
  </si>
  <si>
    <t>Tanzania</t>
  </si>
  <si>
    <t>GJY564XIQ723Z4T76RFB5C746U</t>
  </si>
  <si>
    <t>Knoxville Tennessee</t>
  </si>
  <si>
    <t>GK2AIYC64PGFZBKMAWZDUUWJJQ</t>
  </si>
  <si>
    <t>GKP3W5D2YQUGQLW7SVWN6SSJCE</t>
  </si>
  <si>
    <t xml:space="preserve"> Memphis, TN</t>
  </si>
  <si>
    <t>GKXC7RCK3JL7P2XTMDDDA5B55I</t>
  </si>
  <si>
    <t>GLB2QU6A2A3SMADH7MMJLY3PSI</t>
  </si>
  <si>
    <t>GML27R4DWKBK4OFUMSQMYUXVI4</t>
  </si>
  <si>
    <t>Panama</t>
  </si>
  <si>
    <t>GMP44QPBWONONFFYRROJ3OLJRA</t>
  </si>
  <si>
    <t>GNAX5DF2GV7QEO6NAHNMDFTGJA</t>
  </si>
  <si>
    <t>GNEBUN3O44RIDUY6PMF2HUTSWM</t>
  </si>
  <si>
    <t>GOA6HTJZVELI4MJNHUK7IMEXU4</t>
  </si>
  <si>
    <t>GOU2GJGNHCW4WKSJXKY4KEYRK4</t>
  </si>
  <si>
    <t>GP7RPSOQXVUBVNVJ4K53NZVNDE</t>
  </si>
  <si>
    <t>GQCAJQGZW2TG2ZD3BJZA4UYICY</t>
  </si>
  <si>
    <t>GQD6LG3FIU2FCCBWJFHBZGAC3A</t>
  </si>
  <si>
    <t>GQMUKR4726WMVXKHFYMFRZZMNQ</t>
  </si>
  <si>
    <t>US - India</t>
  </si>
  <si>
    <t>GRNGXZDIDTSSCVJVVV7LHA7GLU</t>
  </si>
  <si>
    <t xml:space="preserve">Indianapolis, Indiana </t>
  </si>
  <si>
    <t>GTEQKCGOV33JUP2QEX7CVYPGQM</t>
  </si>
  <si>
    <t>GU5IPAUSEXHCUVRSKLMKORWBKI</t>
  </si>
  <si>
    <t>GU6YVTRGQ7EV5HU6ZCDQJEKN4I</t>
  </si>
  <si>
    <t>Hill, NC</t>
  </si>
  <si>
    <t>GUCYX4QFY4T5X5BMOLYJNEJ7GE</t>
  </si>
  <si>
    <t>south jersey - filipino  - puerto rican</t>
  </si>
  <si>
    <t>GUVCR77UTDBV6IUHDDD7LUAGIM</t>
  </si>
  <si>
    <t>GVMSD4F6V4T36UQVDQC7XOVUFA</t>
  </si>
  <si>
    <t>Riyadh</t>
  </si>
  <si>
    <t>GVROQU3KPIULFJFXSCTPDMUUO4</t>
  </si>
  <si>
    <t>Vermont</t>
  </si>
  <si>
    <t>GVTTQZIW7MSHNHA7KOLLTVMW3E</t>
  </si>
  <si>
    <t>Holland</t>
  </si>
  <si>
    <t>GXDJNTOWBMFPST4WF3KHEIKD6I</t>
  </si>
  <si>
    <t>New Delhi,India</t>
  </si>
  <si>
    <t>GXIRG7AM4ADRGL6Z6DQ7NZVDSQ</t>
  </si>
  <si>
    <t>GXK6ZO47YFMSMHBFBG45T6X2K4</t>
  </si>
  <si>
    <t>GXSXCBESDQNHZK6I6ONMESEW6Y</t>
  </si>
  <si>
    <t>GY7SCCWSEQUWOLIYPBIMDJDMCU</t>
  </si>
  <si>
    <t>GYG2LKSW4OIV73UA3ILGL5U6I4</t>
  </si>
  <si>
    <t>H23PWCCFQGA4QU5MYTSJFLT4LY</t>
  </si>
  <si>
    <t>ARGENTINA</t>
  </si>
  <si>
    <t>H36BUET3BC5QRSTSVQXJRC5O4Y</t>
  </si>
  <si>
    <t>H3LJAUB75UBXSULBNNIBQUALVQ</t>
  </si>
  <si>
    <t xml:space="preserve">New Zealand </t>
  </si>
  <si>
    <t>H3LT3RH3X2HPDLUESMLRMXQHCQ</t>
  </si>
  <si>
    <t>H4QLSESAVG2D5SK3B5H5XHCZOE</t>
  </si>
  <si>
    <t>H6QQAAKZ5WZCRLFMXTAEZ4JTWI</t>
  </si>
  <si>
    <t xml:space="preserve">british </t>
  </si>
  <si>
    <t>H6UORKSL4TJSXQM5Z645LOU7CY</t>
  </si>
  <si>
    <t>Dublin</t>
  </si>
  <si>
    <t>H6Y3XA4SLHC3SQIXHGZOBQVLCY</t>
  </si>
  <si>
    <t>H77666MAWW66REOCHWVDHTENVA</t>
  </si>
  <si>
    <t>H77N7PUTCV65FWVYM43AAJYQJY</t>
  </si>
  <si>
    <t>H7HYW7I4M6DNGXVCAMNWAYZWV4</t>
  </si>
  <si>
    <t>H7QRHPOTQUOD433MF2YQD5FLHU</t>
  </si>
  <si>
    <t xml:space="preserve">california </t>
  </si>
  <si>
    <t>H7T6PLEQFUASOPIR7JFOB3ZWWQ</t>
  </si>
  <si>
    <t>HAUWR5KYJLG4SPRVUBAPKB36AI</t>
  </si>
  <si>
    <t>HBNLKKIIXAZYKURYHKAGJGYDJM</t>
  </si>
  <si>
    <t>HCRQWHHOPRAPQAFN5OUEMLDJLM</t>
  </si>
  <si>
    <t>HD756RZ6OQVGZWUOAZQP2AVESM</t>
  </si>
  <si>
    <t>HE5KF2X6UQ4D3K6YEXG6ZG55P4</t>
  </si>
  <si>
    <t xml:space="preserve">Ahmedabad </t>
  </si>
  <si>
    <t>HE6P3P2SGHXKK3KLWSHD5CIMMU</t>
  </si>
  <si>
    <t>wonderful state of Texas</t>
  </si>
  <si>
    <t>HEVZARIBURLUG5E3RE4TIZXQNQ</t>
  </si>
  <si>
    <t>HFC3AZ4COI6QH5ZE2WAPFDF3XM</t>
  </si>
  <si>
    <t>Roseville, MI</t>
  </si>
  <si>
    <t>HFL7MAXC32QCTZIUUPPWFJCNMI</t>
  </si>
  <si>
    <t>HFV5NMBOLDZPCSUDEDUI4YGT4M</t>
  </si>
  <si>
    <t>HGEBOFXGJ56KLWIKMG4BRLVJ24</t>
  </si>
  <si>
    <t xml:space="preserve">Pennsylvania </t>
  </si>
  <si>
    <t>HH2B3Q5UQPXGOLARNFGH3F3DUI</t>
  </si>
  <si>
    <t>HH4SMJP5JGNQ3WPXKB2EPUADW4</t>
  </si>
  <si>
    <t>HHC7GFXIUHTG5PLI7Y46AVKOCQ</t>
  </si>
  <si>
    <t xml:space="preserve"> San Jose.</t>
  </si>
  <si>
    <t>HIH76QGWIQSLQ2MJQQHFURYCGU</t>
  </si>
  <si>
    <t>HJ7KHSGLKVWJRGCQQLGESEACDE</t>
  </si>
  <si>
    <t>HJBLHWZKPSLTD6JSERSFVEJYRU</t>
  </si>
  <si>
    <t>HJIOSPHFVDKI4SMWPR2QPJW2QU</t>
  </si>
  <si>
    <t>HJRQTMP7IRQPDCRMMXCAN74DX4</t>
  </si>
  <si>
    <t>HJUDYOLRB4XR3UXLUF2KHPV74Y</t>
  </si>
  <si>
    <t>HK6HE2KD47IAM4UCAHHAMCRDOI</t>
  </si>
  <si>
    <t>HKWTTRZ5HJD4ERPHH4DA7UX5KE</t>
  </si>
  <si>
    <t>HL2YLV34ZRACDRCZEILAF6GNUQ</t>
  </si>
  <si>
    <t>HL4M2OYUSYYCETDGPL7DHBYRSQ</t>
  </si>
  <si>
    <t>india</t>
  </si>
  <si>
    <t>HLK5KNV7UMXZZC6ZL762J33JWA</t>
  </si>
  <si>
    <t>Cali</t>
  </si>
  <si>
    <t>HLOG7HQRIKOL7YLWDNEOYF6QHM</t>
  </si>
  <si>
    <t>minnesota</t>
  </si>
  <si>
    <t>HMAWK5MSPI5D6OAHUV4MEIRC4I</t>
  </si>
  <si>
    <t>HO6UVSGTTT7GTNJXBXO4AXZFQI</t>
  </si>
  <si>
    <t xml:space="preserve">Pakistan </t>
  </si>
  <si>
    <t>HOHJBLDPPHOQHLM5SGW3UV3OXM</t>
  </si>
  <si>
    <t>HOWUCRW75NYH4NZWQ5UXDKTGYM</t>
  </si>
  <si>
    <t>ny</t>
  </si>
  <si>
    <t>HP2NWIMJS3FV2LG6ZALIODV63Y</t>
  </si>
  <si>
    <t>colorado - san antonio</t>
  </si>
  <si>
    <t>HQBJ3HJWF36JWADWMYW2UYLRIE</t>
  </si>
  <si>
    <t>HQGYOC7BKAK7BXF3GO3LK6UXDE</t>
  </si>
  <si>
    <t>HQLFXDFFMQT6I7GTIUFQQIAEHQ</t>
  </si>
  <si>
    <t>HSG7CORMQPX3GG2FKTFI2FSVZI</t>
  </si>
  <si>
    <t>manchester uk</t>
  </si>
  <si>
    <t>HSTB5W2UW5IRGTEXMBKLQNWRFY</t>
  </si>
  <si>
    <t>HTSSUQFKON3MTX2TONNQVKMLSA</t>
  </si>
  <si>
    <t>WA Australia</t>
  </si>
  <si>
    <t>HUHR372K36NUYPEPLVNSRHMQVE</t>
  </si>
  <si>
    <t xml:space="preserve">Heathrow </t>
  </si>
  <si>
    <t>HULPNA3EHE627IJU763OSORA2I</t>
  </si>
  <si>
    <t>Paris</t>
  </si>
  <si>
    <t>HV3BGYA2E43JQEW3PQJDMRW5KM</t>
  </si>
  <si>
    <t>HWRZMNT3NZSBYUJ4GNHOFCIW2A</t>
  </si>
  <si>
    <t>HWTYZXYWXLKJXOGWIQTSWHOO7Q</t>
  </si>
  <si>
    <t>HZ477EIJOLWYR4MSEWYIBEUXRE</t>
  </si>
  <si>
    <t>HZCJVS5K5NHQARUP27DA2FC2Q4</t>
  </si>
  <si>
    <t>wales</t>
  </si>
  <si>
    <t>HZS4SANDBU5GVFG7YZ4LDWTIUI</t>
  </si>
  <si>
    <t>I2U55WXHD37NS4RWIEVGEHMBTE</t>
  </si>
  <si>
    <t>I3OT7OEQRXA2AXLOMG5V56PHH4</t>
  </si>
  <si>
    <t>I57PBQHJTK4LGX4G75ZM64PLBE</t>
  </si>
  <si>
    <t>I5QIUH5I66RK6U6GIXIULWAZHI</t>
  </si>
  <si>
    <t>I6GGMQNYSJH4JNO26VXLQ6IHKY</t>
  </si>
  <si>
    <t xml:space="preserve">Melaque, Jalisco -  Mexico </t>
  </si>
  <si>
    <t>I6PHHDTS7RQOIREOHHQGRG5U4A</t>
  </si>
  <si>
    <t>I6XNQQIPA43IBZCSD2IV7MTZ2Y</t>
  </si>
  <si>
    <t>United Kingdom</t>
  </si>
  <si>
    <t>I73H534CPKTTGCTIGUY56KORCU</t>
  </si>
  <si>
    <t>I7JQNKOBC4CXGH77E2D55T7AME</t>
  </si>
  <si>
    <t>I7ZPYJNWL7NQMUMMNMLCBRSU2A</t>
  </si>
  <si>
    <t xml:space="preserve">Panama </t>
  </si>
  <si>
    <t>IANEUCGVXRHBCAUXFDLV6LZ74M</t>
  </si>
  <si>
    <t>toronto</t>
  </si>
  <si>
    <t>IATJNVRJHFVDFU42NU32Q2EQRQ</t>
  </si>
  <si>
    <t>SOHO</t>
  </si>
  <si>
    <t>IBVEZIGECOWTLXWUAX3HA74BNY</t>
  </si>
  <si>
    <t>FLORIDA</t>
  </si>
  <si>
    <t>IC4RSRFYDONQE6RSQUSGXXLYDE</t>
  </si>
  <si>
    <t>ICCCWI2NGNWOTZID5MUP4DCVWY</t>
  </si>
  <si>
    <t>ICGRWC5PXXMJEFHEMFNDT2LIUA</t>
  </si>
  <si>
    <t>ICRMC2EIR6DEMWNHGPASUWENOI</t>
  </si>
  <si>
    <t>IDMHVP3TQJRFG7AX3TLCN4XJJE</t>
  </si>
  <si>
    <t>IDOHLFMJRZS643AFUT2MOOCKDM</t>
  </si>
  <si>
    <t xml:space="preserve"> Perth, Western Australia</t>
  </si>
  <si>
    <t>IEDJXEIDLR7JSJPDFYN4UKM2S4</t>
  </si>
  <si>
    <t>IEPBPVPYEJL3GLCIC5V2OHGOZE</t>
  </si>
  <si>
    <t xml:space="preserve">dallas </t>
  </si>
  <si>
    <t>IFDHFZRJSVZP5MKM7YSS7D5HOU</t>
  </si>
  <si>
    <t>IFMKJIYLQQBDPIYO66IYJHDLXA</t>
  </si>
  <si>
    <t>IG55DOQB5LMUIAU34RQXZAPGLE</t>
  </si>
  <si>
    <t>IGOFT5KHLPRDBLU27NY7K7TLC4</t>
  </si>
  <si>
    <t>IGWV65NDOQHEVHNEFUQBZAS7EQ</t>
  </si>
  <si>
    <t>Dallas, TX - Colorado Springs, CO</t>
  </si>
  <si>
    <t>IH6PWTX433XWQSK25LE5K7ZKCQ</t>
  </si>
  <si>
    <t xml:space="preserve">Tennessee </t>
  </si>
  <si>
    <t>IHAJRSDTQ6FNX5JJBVHGA7X6ME</t>
  </si>
  <si>
    <t>II265YGATEEJL7WSNJZEESYGVM</t>
  </si>
  <si>
    <t>Lexington, Ky</t>
  </si>
  <si>
    <t>II44Q6DN5HX5B7KO7ALNZN25DU</t>
  </si>
  <si>
    <t>port saint lucie - miami</t>
  </si>
  <si>
    <t>IJV3RQB5PILU5Z5PA5WDWPAGRA</t>
  </si>
  <si>
    <t>Columbus, Ohio</t>
  </si>
  <si>
    <t>IL4SK7H5L3ARMTZHPRWFLQSFGY</t>
  </si>
  <si>
    <t>IM4WMXEMHD6AXAHXHN4X2Y7ENA</t>
  </si>
  <si>
    <t>IMSH2R7Z7CEDC7RFZ3LUG2ZXNI</t>
  </si>
  <si>
    <t>san antonio texas</t>
  </si>
  <si>
    <t>IMWFQVKGIRN7BW6N6V4YCHVH7A</t>
  </si>
  <si>
    <t>IMXG4A2EY4AJGDK24VWYK4UX7M</t>
  </si>
  <si>
    <t>IMZS7UOQR3BPBCA52Q6PT6YOW4</t>
  </si>
  <si>
    <t>INENQ6YFSENY2SC556RYCLON6I</t>
  </si>
  <si>
    <t>INMF5SD3VD7IC7S3CMSMPDGYY4</t>
  </si>
  <si>
    <t>San Antonio Texas</t>
  </si>
  <si>
    <t>INOVQ6VYQUCKCBP4RH6G4IT4NU</t>
  </si>
  <si>
    <t>INSBSYLWHFTMXBWP5RZIGDNFOY</t>
  </si>
  <si>
    <t>IO2753TCSPMQJBF3VOMA5XT7UA</t>
  </si>
  <si>
    <t>USA</t>
  </si>
  <si>
    <t>IOKPRKASWSELGPNWI3O27AIN5E</t>
  </si>
  <si>
    <t>IORM2JNH77JS46KGCHCZUAUTFQ</t>
  </si>
  <si>
    <t xml:space="preserve">Buffalo </t>
  </si>
  <si>
    <t>IOU4BLQSFLBC7VVZVY7K2SK2AU</t>
  </si>
  <si>
    <t>L.A</t>
  </si>
  <si>
    <t>IP3MLFB2GJOXSDZLI5STMDKVYA</t>
  </si>
  <si>
    <t>california  - alaska</t>
  </si>
  <si>
    <t>IP7QI5M2LNZZT7T4MM6JL5VQ2M</t>
  </si>
  <si>
    <t>louisiana</t>
  </si>
  <si>
    <t>IPEEQLWZK54L4EEIGQQYKJ5DNA</t>
  </si>
  <si>
    <t>IPLAIT5QG2PFDITPGFPLYUOTMM</t>
  </si>
  <si>
    <t>IPNKRK5J2OKRECHQS2J2VZAD3A</t>
  </si>
  <si>
    <t>Glasgow, Scotland</t>
  </si>
  <si>
    <t>IPUS6MHIWFEAZB7XAJTCU62TAA</t>
  </si>
  <si>
    <t>IQKG2MJPA4QQBQ5ZK3F5ZZIRNU</t>
  </si>
  <si>
    <t>IS4KBAO6XZ5R52LE6GLQTXCQOI</t>
  </si>
  <si>
    <t>ISLJANS5SUYTJ6TPTLJH2VRXIE</t>
  </si>
  <si>
    <t xml:space="preserve">Kansas - Hawaii </t>
  </si>
  <si>
    <t>ISOA2FQVBNZDMJQV74A6C4IGF4</t>
  </si>
  <si>
    <t>ISUQHBXXVZXONCHOF6NPLOKUEE</t>
  </si>
  <si>
    <t>ITFUJHV55DTBS5EBDWAIFVCRWM</t>
  </si>
  <si>
    <t xml:space="preserve">Alaska </t>
  </si>
  <si>
    <t>IUFCK3ADVTB56RN74OUXWXQUQM</t>
  </si>
  <si>
    <t>IUOQFLRFEQSZ63KJ4RVV4UB3NM</t>
  </si>
  <si>
    <t>IVCGIA5SUYSCIM7KMZKKVUGZTU</t>
  </si>
  <si>
    <t>IVE3RPNFIHOQNESGI6KQRQUPCU</t>
  </si>
  <si>
    <t>IWEGMXHAWIKAUPOMPWM3X5PM5E</t>
  </si>
  <si>
    <t>IWPGK3SZWC23BH6B6LOGGB5SLY</t>
  </si>
  <si>
    <t>NZ</t>
  </si>
  <si>
    <t>IXILTHOP24H2RM5UYUCQHQTPZQ</t>
  </si>
  <si>
    <t>IXO5QEQDF6TIEVKPY4TLGYN6EE</t>
  </si>
  <si>
    <t>IXYM2F36FM5KJSRJVANLGS2PNQ</t>
  </si>
  <si>
    <t>IZBNNTFBTVQPG63D2H2IQW2ZLM</t>
  </si>
  <si>
    <t>Leeds, England</t>
  </si>
  <si>
    <t>IZJJYMAFA2Q5KSBPYPNLGWG5JI</t>
  </si>
  <si>
    <t>Yorkshire, England</t>
  </si>
  <si>
    <t>IZKA5MSX3DABVQFCJDZFI52EIE</t>
  </si>
  <si>
    <t>San Diego, Cali - Madison, WI</t>
  </si>
  <si>
    <t>J2VCRIRXA3AQJVZXFT4YZPOTSQ</t>
  </si>
  <si>
    <t>J3EA6ONGEP6V5LHAGAILBAIF34</t>
  </si>
  <si>
    <t>J45DVUSVSXSAKGRUESCZ4ZA2LQ</t>
  </si>
  <si>
    <t>philippines</t>
  </si>
  <si>
    <t>J4K5BYBRGNQATPL37MVQYQJDPI</t>
  </si>
  <si>
    <t>J5B3VAXEWZGBDJQG4P23V7IC4M</t>
  </si>
  <si>
    <t>Orlando, Florida</t>
  </si>
  <si>
    <t>J65U4IIKVE5YMQ4CC6ZXA6E25U</t>
  </si>
  <si>
    <t>J6ZBSXK4FXKVR2P6P743OUX4Q4</t>
  </si>
  <si>
    <t>Juneau Alaska</t>
  </si>
  <si>
    <t>J7H3PRWSJCRNBFCQ226WYRUZJE</t>
  </si>
  <si>
    <t>J7MJN7BTMJ6AIRY3TKML6GL664</t>
  </si>
  <si>
    <t>eastern PA</t>
  </si>
  <si>
    <t>JBIZC2Z7OYBZYE3UUR3RMUEFCI</t>
  </si>
  <si>
    <t>Ontario CANADA</t>
  </si>
  <si>
    <t>JDK3H35VYMXVE4SHG3RWVDBWMQ</t>
  </si>
  <si>
    <t>JDQKIF7VEQQD5BSOTCLPGAYDY4</t>
  </si>
  <si>
    <t>JF2Q526SHJ2LEZGMMEYYBV32EQ</t>
  </si>
  <si>
    <t>Ellensburg, WA</t>
  </si>
  <si>
    <t>JFQERJEWIBLGVUTKBOIHIZ6IRM</t>
  </si>
  <si>
    <t>JGCNE6GXONBGSF3ODUSTHAVFAI</t>
  </si>
  <si>
    <t>JGD3TS4B4HH6P72AYKGFIOXEDE</t>
  </si>
  <si>
    <t>Tulsa, Oklahoma - San Diego California</t>
  </si>
  <si>
    <t>JGNGZYTU4N4OOEYBEIE5UOTN2Y</t>
  </si>
  <si>
    <t>JH7F2MCUQM3TFH2N7KRV5ATAI4</t>
  </si>
  <si>
    <t>JHEX3OA7LZL4SG3CZLQM2Z6E7I</t>
  </si>
  <si>
    <t>JICYJMBJZ3FMSHED42LSCIZBMQ</t>
  </si>
  <si>
    <t>JITEOXIGBR2TMKRJ455DYLIMRY</t>
  </si>
  <si>
    <t>JJEO2GOJMTLJQ46TBYHNHTKHUI</t>
  </si>
  <si>
    <t>JK453ROFNSWBCDGU4NETWKMWOM</t>
  </si>
  <si>
    <t>kerala, south india - sharjah, united arab emirates</t>
  </si>
  <si>
    <t>JK6SQGERUB7HBN5XTE3365YU6E</t>
  </si>
  <si>
    <t>JKCEUTPC3XFZAX37CY23HJBZDM</t>
  </si>
  <si>
    <t>JLWLYMN3FXSHCV2KJE4ES4A3GI</t>
  </si>
  <si>
    <t>Kentucky</t>
  </si>
  <si>
    <t>JLYEAVHE5YX2GR2OVZDI4GYQSQ</t>
  </si>
  <si>
    <t>JO7OEEQU2Z6EZT5QTIXT7LUKII</t>
  </si>
  <si>
    <t>San Diego CA</t>
  </si>
  <si>
    <t>JOQBZTN6QCCMBANMXFPSNBDWQM</t>
  </si>
  <si>
    <t>Louisville, KY</t>
  </si>
  <si>
    <t>JOVGGEYXR3AAVI262TBYOBICSE</t>
  </si>
  <si>
    <t>JP2GGJVT52VKRVADYGN6RUZ6T4</t>
  </si>
  <si>
    <t>JPIJI7NTS2W4L3VMCJEMOBPW34</t>
  </si>
  <si>
    <t>Antelope Valley in California</t>
  </si>
  <si>
    <t>JPL52LYAF7UJKYI2DGNBTE4WSI</t>
  </si>
  <si>
    <t>JQOBZAUOZMY45I7F7EPFOIRSGA</t>
  </si>
  <si>
    <t>Orange County</t>
  </si>
  <si>
    <t>JQQ5MJADTE2AYCO5USTF7DN4FY</t>
  </si>
  <si>
    <t>Michigan - California</t>
  </si>
  <si>
    <t>JQRUAHVS75F6F2EVBCDLA5SAOA</t>
  </si>
  <si>
    <t>Texas - UK</t>
  </si>
  <si>
    <t>JQZPEJYA6CF4W6DFDNJH6YGL74</t>
  </si>
  <si>
    <t>Des Moines , Iowa</t>
  </si>
  <si>
    <t>JR3WZNXUAQXGUSGNOA4E3ME5KA</t>
  </si>
  <si>
    <t>JR7SDBX6F3E2XDVEDBPJSM6W3M</t>
  </si>
  <si>
    <t>JRHYJ4GFQJFOQYWOTTQ35XBIQI</t>
  </si>
  <si>
    <t>JRQMM26PINYO2VHE6ZZ4SJIF4M</t>
  </si>
  <si>
    <t>JRSIFALLROTECSO56QW46XHLDE</t>
  </si>
  <si>
    <t>JRXJ7C47EFYMQXMEDV2MCVBPD4</t>
  </si>
  <si>
    <t>JSPRVLWLTIQU3T5WPVNBXUT5FM</t>
  </si>
  <si>
    <t>Pittsburgh</t>
  </si>
  <si>
    <t>JT75LNVT23DWLTT7ZIXXWD4BYM</t>
  </si>
  <si>
    <t>Illinois</t>
  </si>
  <si>
    <t>JT7CC4HUWLD23E746N2EX3EAHE</t>
  </si>
  <si>
    <t>nc</t>
  </si>
  <si>
    <t>JTFFOG5ANBHOGGD2NJUAJNV3Q4</t>
  </si>
  <si>
    <t>JTTBT3CMZWG7OACE3YPNBWXEMU</t>
  </si>
  <si>
    <t xml:space="preserve">Northbrook, IL - Chicago </t>
  </si>
  <si>
    <t>JUF3OKP2YMNSJBW4Q65TQGG3OQ</t>
  </si>
  <si>
    <t>JV2NZCFFBS6THNJ2RZVA4MK73M</t>
  </si>
  <si>
    <t>JWC2NB6DQTCMS7BQLXSCKQYXYQ</t>
  </si>
  <si>
    <t>JWDLE3PKAMMAES3F4DBSY57Y24</t>
  </si>
  <si>
    <t>JWILJYDHXXNNWAEJGBO3CKLCNI</t>
  </si>
  <si>
    <t>Vietnam in Ho Chi Minh City</t>
  </si>
  <si>
    <t>JWK7OMMUDNTC6IW6KNUZOA6R3I</t>
  </si>
  <si>
    <t>JXMZH2VFGBPM7EIDOURLI6MSNE</t>
  </si>
  <si>
    <t>JXWSBXM2BQ2ZDOSXS36TFORBII</t>
  </si>
  <si>
    <t>Alaska</t>
  </si>
  <si>
    <t>JXZDARQWCKI2KYQ3B3H4ZQJKNA</t>
  </si>
  <si>
    <t>Southwest michigan</t>
  </si>
  <si>
    <t>JYRQZJI7JVAJL5GNQA3EIOO6XU</t>
  </si>
  <si>
    <t>Florence</t>
  </si>
  <si>
    <t>JZMOGCTUV7VHXPWHZ23STZMQUI</t>
  </si>
  <si>
    <t>JZV3QU2OJOGCCXPXUB3627T2AI</t>
  </si>
  <si>
    <t>K2Q4YBSPUDDF7YYMTBMN6JLNOI</t>
  </si>
  <si>
    <t>K2WWYY5FPDSLYC3TUL7N3FDYGM</t>
  </si>
  <si>
    <t>K37S4HBJZZOETJPK6YRSR35CEQ</t>
  </si>
  <si>
    <t xml:space="preserve"> Beverly Hills California</t>
  </si>
  <si>
    <t>K3HYVMVSUZZEDW43EU2BKPDD44</t>
  </si>
  <si>
    <t>K4I3CJ764OK4P5UXO7QH26CSII</t>
  </si>
  <si>
    <t>australia melbourne</t>
  </si>
  <si>
    <t>K4UXAALD5UPWWIMXPTO22FYV2Y</t>
  </si>
  <si>
    <t>K53PTTTAILJGH76WCBSYWS6AB4</t>
  </si>
  <si>
    <t>K5MJPIXHLSKZTIUFL4VTC4KEOA</t>
  </si>
  <si>
    <t>K5OSSPVWGVAUO2GPJLYLEWBY6M</t>
  </si>
  <si>
    <t>K66TOLIS7SX3DCAIWVDM7IK3I4</t>
  </si>
  <si>
    <t>London,UK</t>
  </si>
  <si>
    <t>K6LIA6DJULZMPNV3IGDAWGBUSI</t>
  </si>
  <si>
    <t>K6UXQUHRUEJZV7ADPO75LJP7RE</t>
  </si>
  <si>
    <t>sydney</t>
  </si>
  <si>
    <t>K7L6EUMHPAFFINKMBTKRAY4H7A</t>
  </si>
  <si>
    <t>K7LSNPJTJKYJOLIIZTB25M5UBY</t>
  </si>
  <si>
    <t>K7OQUWWKGSSG7AJZZZCGAD4L5A</t>
  </si>
  <si>
    <t>K7U4JS2GK7YBN6P4SF6ZXQKIGQ</t>
  </si>
  <si>
    <t>K7ZKW5XCEVAWFAHIQZGBR2AVB4</t>
  </si>
  <si>
    <t>alabama</t>
  </si>
  <si>
    <t>KAFM5XEJGCW72UUAJ4SDO7OF4E</t>
  </si>
  <si>
    <t xml:space="preserve">chicago </t>
  </si>
  <si>
    <t>KAIIOZ42Z6TNADCG6DIKQMICS4</t>
  </si>
  <si>
    <t>KAIQGCME3OKRB454SQDWZBF62A</t>
  </si>
  <si>
    <t xml:space="preserve">Kennedy - Tennessee </t>
  </si>
  <si>
    <t>KBEPSCWFHCXC4YJ2ZIGWZSE2KI</t>
  </si>
  <si>
    <t xml:space="preserve">Indiana - Kentucky </t>
  </si>
  <si>
    <t>KBSHLFXDZIM47X4AEPLDQKJRH4</t>
  </si>
  <si>
    <t>NC State</t>
  </si>
  <si>
    <t>KBZXUKXEQBNMOHMTHCYRAZJCLI</t>
  </si>
  <si>
    <t>Dubai</t>
  </si>
  <si>
    <t>KCKHEDYCZE45CFRL6FQU63XREE</t>
  </si>
  <si>
    <t xml:space="preserve">Kansas </t>
  </si>
  <si>
    <t>KDR577COD6X65QUZVQTCH4B2ZQ</t>
  </si>
  <si>
    <t>KECP5SJIWOMUOAAUGY7UF46ZGU</t>
  </si>
  <si>
    <t>KEWHTN3FLOIBTVMGGPWNI25S7I</t>
  </si>
  <si>
    <t>KEXI4GQ4UO6CGVN76NEI2RFV3E</t>
  </si>
  <si>
    <t>KGHPW7HPQBSH33DKYOCZKL7MCQ</t>
  </si>
  <si>
    <t>KGZ3MX3LQ37SWJ5AVTBZS5HHTU</t>
  </si>
  <si>
    <t xml:space="preserve">Chicago </t>
  </si>
  <si>
    <t>KGZWAR4HF6X7HDGNJWBHW7SMMQ</t>
  </si>
  <si>
    <t>Portland, Oregon</t>
  </si>
  <si>
    <t>KHAHY2ANFNUPNDBLJAV5KVTBYY</t>
  </si>
  <si>
    <t>Mesa, Arizona</t>
  </si>
  <si>
    <t>KHINWJGDD5BZMH5CXNKBFMG2IQ</t>
  </si>
  <si>
    <t>KHKGDDX22TCS2DFQJVP57RGITY</t>
  </si>
  <si>
    <t>Montgomery,Alabama</t>
  </si>
  <si>
    <t>KHQLAL42PP35GFL73ZXNXC7VVY</t>
  </si>
  <si>
    <t>KHVB2KG7PEKDRSTLVLHB3Q3AE4</t>
  </si>
  <si>
    <t xml:space="preserve">kuwait </t>
  </si>
  <si>
    <t>KI427EZIWLNRCBN4FMCQUTE7FQ</t>
  </si>
  <si>
    <t>KIA3ERBNWWM4RCFJ63DGITSAV4</t>
  </si>
  <si>
    <t>KIFM3JCU5TJFZQTYRYAZTNAZIA</t>
  </si>
  <si>
    <t>Leicester,UK</t>
  </si>
  <si>
    <t>KJ3U3UZDVY6OZ2EME5FD74LK7M</t>
  </si>
  <si>
    <t>Pittsburgh, PA</t>
  </si>
  <si>
    <t>KJVN4LWM2E55OBIQDEW6E27RA4</t>
  </si>
  <si>
    <t>KKP25KGJ27RSS6EOZBHCNM6GM4</t>
  </si>
  <si>
    <t>KKV7XUPNQI3VPM2W2HWLQ4FXJI</t>
  </si>
  <si>
    <t xml:space="preserve">Toronto </t>
  </si>
  <si>
    <t>KNC5N6JCOX4TW347CRIJVWXGPE</t>
  </si>
  <si>
    <t>KODRF3MD42EG4AKYWIVTYFTCAI</t>
  </si>
  <si>
    <t>KORZC5BZ5CAMXL6I5WAI7ZLCUE</t>
  </si>
  <si>
    <t>virginia</t>
  </si>
  <si>
    <t>KOVATF4IUTXYG2GYBUY4IGJ5PU</t>
  </si>
  <si>
    <t>KPTTMGZV4MP5VKHZVNOH5A5374</t>
  </si>
  <si>
    <t>KQGXROULUO6SQJ42YPG65NLJUI</t>
  </si>
  <si>
    <t>KQOAQKAQSIZXYLA6T23HEESKPM</t>
  </si>
  <si>
    <t>KS3OI7RQHTFESWNDLAWLWDDWBA</t>
  </si>
  <si>
    <t>Wollongong, Australia</t>
  </si>
  <si>
    <t>KSPQTXIQETVSX2UO4A6KU77ZNI</t>
  </si>
  <si>
    <t>KT4UX5XV6MZIVZ6VGVRWQPREYI</t>
  </si>
  <si>
    <t>KTPODTW62VSE256TFLU6EG5VS4</t>
  </si>
  <si>
    <t>Athens, GREECE</t>
  </si>
  <si>
    <t>KULOYTNFKJL6JYK647Y2PMOEA4</t>
  </si>
  <si>
    <t>wichita, kansas</t>
  </si>
  <si>
    <t>KWJ7QO3DFSVLJPO55IVNNNHL5Y</t>
  </si>
  <si>
    <t>KWOUXXYCZFSUQV32RIZGMUOYXE</t>
  </si>
  <si>
    <t>Birmingham - Brighton</t>
  </si>
  <si>
    <t>KWQEZFHQF43HL5IAWOTZLFJIL4</t>
  </si>
  <si>
    <t>KXJ55VQGOADQPEUQB53N2QCRJM</t>
  </si>
  <si>
    <t>Kansas</t>
  </si>
  <si>
    <t>KXSTNLI5R5XSREHJEGUWN6HYLE</t>
  </si>
  <si>
    <t>South Korea</t>
  </si>
  <si>
    <t>KXUXXOY2XPBHEPPWPOPRJZ63FU</t>
  </si>
  <si>
    <t>KZ4DMU5W3BBK3VDCGBKJQWFS4I</t>
  </si>
  <si>
    <t>KZCSTYRJHMEGQPONZHDHOQICXM</t>
  </si>
  <si>
    <t>KZR2CKGFKFYJHD4BSKEXOLMVQ4</t>
  </si>
  <si>
    <t xml:space="preserve">Cebu, Philippines </t>
  </si>
  <si>
    <t>L24OBQPFYZPOUYZPVHB7OSQG6I</t>
  </si>
  <si>
    <t>L2A4NUEBVFTUFYD7WAHUH2F2J4</t>
  </si>
  <si>
    <t>L367GBIVIQGOCJRZFMOT23RN3M</t>
  </si>
  <si>
    <t>L4EOCLJKJL3Y37AILSZLNYLGBI</t>
  </si>
  <si>
    <t>L4GOGTGQSZSF2JXYFP4LPAIWZQ</t>
  </si>
  <si>
    <t>Austin, Texas</t>
  </si>
  <si>
    <t>L4TGB6VSN37QCITURTNI6DYTUQ</t>
  </si>
  <si>
    <t>new orleans louisiannaa</t>
  </si>
  <si>
    <t>L4XIQWWIPROSTNHGR5HAXN6ENM</t>
  </si>
  <si>
    <t xml:space="preserve"> glasgow</t>
  </si>
  <si>
    <t>L5TQIACMH4M2CEWDML5V3FHQMI</t>
  </si>
  <si>
    <t>L5UAA7VFBIEP7WOOKLKDUEQNTQ</t>
  </si>
  <si>
    <t>L6LDCOB26LC7MXEJBA4HVNP4SQ</t>
  </si>
  <si>
    <t>L7KW4L4FQFLSGVTMX53TTALS2Q</t>
  </si>
  <si>
    <t>Indonesia</t>
  </si>
  <si>
    <t>L7QCCHI5QJKARBWKWIBDGSYGCY</t>
  </si>
  <si>
    <t>L7RLWOJ7NYLQHKXKP57MWZ6E5E</t>
  </si>
  <si>
    <t>Hollywood ,California</t>
  </si>
  <si>
    <t>LAGK3VUYTOPLPD3W7LTQKFIUMA</t>
  </si>
  <si>
    <t>LATHZLMI7DGDUJMY5SL7CBUI2M</t>
  </si>
  <si>
    <t>Drumheller, Alberta, Canada</t>
  </si>
  <si>
    <t>LBM2BNQUF733C4JG3IXBU7HWZI</t>
  </si>
  <si>
    <t>Toronto Canada</t>
  </si>
  <si>
    <t>LBY65Z33ZSK7L6GJYKHAESVTKY</t>
  </si>
  <si>
    <t xml:space="preserve">Philippines </t>
  </si>
  <si>
    <t>LCYCEW3QEKEUCL3W5KAZDUMFRE</t>
  </si>
  <si>
    <t>LDXWVFYETYA42MXRR5Q5YBXDNE</t>
  </si>
  <si>
    <t>LEBYNCWDA3FHQVI6SW6CZGZPAM</t>
  </si>
  <si>
    <t>fayetteville</t>
  </si>
  <si>
    <t>LEH6E4MCFKH5CZQ76DG57W37D4</t>
  </si>
  <si>
    <t xml:space="preserve"> Cordele, GA</t>
  </si>
  <si>
    <t>LERVRPXJAYYWIEYDNMENU6KC7E</t>
  </si>
  <si>
    <t xml:space="preserve">LA </t>
  </si>
  <si>
    <t>LGGZ2LSUPB5MVD25T2ST4OB5CA</t>
  </si>
  <si>
    <t>LGJY2MEPBOCLTMQ3CUFNZF3Y5Q</t>
  </si>
  <si>
    <t>LGUNHPV7BXQ7NGCT6JH5AZONIU</t>
  </si>
  <si>
    <t>LIIM33ZHKZJWEVG4GSV2VQQFHA</t>
  </si>
  <si>
    <t>LIPUMRPFXEVMNGDU56V6CBOMVQ</t>
  </si>
  <si>
    <t>LIRFI26RATD3K4WWKAK3KCOFA4</t>
  </si>
  <si>
    <t>LITLOUQYDCBBON6LO3CYVIDDQ4</t>
  </si>
  <si>
    <t>LKTGR56VBVEVN6HOO3VUITHRVQ</t>
  </si>
  <si>
    <t>Atlanta Georgia</t>
  </si>
  <si>
    <t>LLBPDML5X7WCXGFJ4P325IELZY</t>
  </si>
  <si>
    <t>LNZYBVLTDCBAZZANPSYZZ35EDY</t>
  </si>
  <si>
    <t>LOG7OBXFZ7KB24J22CET6PN4XU</t>
  </si>
  <si>
    <t xml:space="preserve"> Toronto, Canada</t>
  </si>
  <si>
    <t>LON6UBDZQY4RPVYAKOJEXNAEEI</t>
  </si>
  <si>
    <t>San Antonio,TX</t>
  </si>
  <si>
    <t>LPSKBQ5P776SP2R34F4PUH5PK4</t>
  </si>
  <si>
    <t>LPZTZWZ2GRGUMKMQ7WVCXEVMX4</t>
  </si>
  <si>
    <t>LRRGAWIWYPXZ4CPS4P5YWKF26Q</t>
  </si>
  <si>
    <t>Costa Rica - US</t>
  </si>
  <si>
    <t>LS2WSEBW4G2TUH73CYEXDGRJHA</t>
  </si>
  <si>
    <t xml:space="preserve">Scotland </t>
  </si>
  <si>
    <t>LSE3E2BUH4774T5Y6B7I72T2LQ</t>
  </si>
  <si>
    <t>LSSWGJV7UQU57EF63MZZYIZN4Y</t>
  </si>
  <si>
    <t>Milwaukee, Wisconsin</t>
  </si>
  <si>
    <t>LTEJDLNSQXHM2W6VRHS2TUAOXA</t>
  </si>
  <si>
    <t>LUB75KV7XKQHNWLARRQHLQQBCM</t>
  </si>
  <si>
    <t xml:space="preserve"> U.K. -  Israel -  Australia - New Zealand - Bahamas - South Africa.</t>
  </si>
  <si>
    <t>LUUDXWTGQZAWH2YGW5XTPJ23NE</t>
  </si>
  <si>
    <t>puerto-rican - philipino</t>
  </si>
  <si>
    <t>LVEA27TJDMLGRXATBE77ABHWHE</t>
  </si>
  <si>
    <t>LVHFF2CVZ7EMJCCZ6FS3ZPS7NI</t>
  </si>
  <si>
    <t>LVHHVNB44X2BH52K3RQ7X3XVEQ</t>
  </si>
  <si>
    <t>LWAFFUIIHZSTKWGFA2IUW6IEDA</t>
  </si>
  <si>
    <t>LXKUWCORA6A3EHEO5Z7W7OSINA</t>
  </si>
  <si>
    <t>LXQLIO4DUS6Q4Z3MDWCJ4B7C5A</t>
  </si>
  <si>
    <t xml:space="preserve">florida - california </t>
  </si>
  <si>
    <t>LXURNB2PC4VU233L2YTZ7IMFQE</t>
  </si>
  <si>
    <t>Switzerland</t>
  </si>
  <si>
    <t>LYK4VU7PJJMEJ36RAESYBOKWYI</t>
  </si>
  <si>
    <t>LZOPUWVZSQIULFXXW4OHCKIMVI</t>
  </si>
  <si>
    <t>Va</t>
  </si>
  <si>
    <t>LZT7ZBYN7NNWQPG7UZJZ3YYLU4</t>
  </si>
  <si>
    <t>LZTRYIC7AHGM54I4X3SFM4L3QY</t>
  </si>
  <si>
    <t>LZUQR6RPKLKUTXS3DEKUSIS5XE</t>
  </si>
  <si>
    <t>M2F552UWENFJGQQ7SD6N5EF6M4</t>
  </si>
  <si>
    <t>south of Ireland</t>
  </si>
  <si>
    <t>M2U7ZX5WSYZMPZ67TV7VHLO574</t>
  </si>
  <si>
    <t>M34PP54GFCVEKP32B3OXTFNBXE</t>
  </si>
  <si>
    <t>M3R5MT63JI6JMK2K6MZD56452Q</t>
  </si>
  <si>
    <t>M3YJVHY6KEV3SPBTCO7RGWBQGY</t>
  </si>
  <si>
    <t>Orlando, FL</t>
  </si>
  <si>
    <t>M4SK2TPMGTDFSXWN66ZUFZIM4U</t>
  </si>
  <si>
    <t>M4SNFFB2C2QMRRYB7MSFXIRSSU</t>
  </si>
  <si>
    <t>M4XEOFFMZUQEGTOJCVEPUTQADE</t>
  </si>
  <si>
    <t>the States - Pantanal River in Brazil</t>
  </si>
  <si>
    <t>M544PZSEIR2KMFMUW3SQRBDFPI</t>
  </si>
  <si>
    <t xml:space="preserve"> Houston, TX</t>
  </si>
  <si>
    <t>M5WRMWZJWGFAG3VTSISRJ7UXJY</t>
  </si>
  <si>
    <t xml:space="preserve">Louisiana </t>
  </si>
  <si>
    <t>M6VYAYTJBQ3VPWKGV3PTDU36MM</t>
  </si>
  <si>
    <t>M7F74TMC2U2AYC5HR5IT5BGWHE</t>
  </si>
  <si>
    <t>milwaukee</t>
  </si>
  <si>
    <t>M7ZQM56CPHLK4J25TGKFFKA2RA</t>
  </si>
  <si>
    <t>MAGCRRG46566OBPD4Z7YVNDBIE</t>
  </si>
  <si>
    <t xml:space="preserve">Texas - Virginia - Turkey - Arkansas - Illinois - Louisiana  </t>
  </si>
  <si>
    <t>MCKSW7QRVIAIW6ZDKC3ASFPFXQ</t>
  </si>
  <si>
    <t>Lanzarote in the Canary Islands</t>
  </si>
  <si>
    <t>MCYYUBYD4CSSFAB3DHWEWALNRE</t>
  </si>
  <si>
    <t>MDNXDQLL7A57TNJKLFAH6DBUHA</t>
  </si>
  <si>
    <t>Berlin Germany - Texas</t>
  </si>
  <si>
    <t>ME3GGS6FL4NIWOG4XBYDN2JDCI</t>
  </si>
  <si>
    <t>Gilbert, AZ</t>
  </si>
  <si>
    <t>MEXT4O6LPCJ45LZCCYFDXPIW2M</t>
  </si>
  <si>
    <t>North Australia</t>
  </si>
  <si>
    <t>MG3EHLZNI5IAASZPIR4I4EYCNE</t>
  </si>
  <si>
    <t>Davao, Philippines</t>
  </si>
  <si>
    <t>MH436A7G3P6MSLUNP7RJV6SFCE</t>
  </si>
  <si>
    <t>Bellingham, Washington</t>
  </si>
  <si>
    <t>MH5VWAVJLHKM6LFQ53IWVLRIFE</t>
  </si>
  <si>
    <t>MHUIZHJSZUCO7CEEH4P5A7VI7Y</t>
  </si>
  <si>
    <t>MIV3OM6IPNILPWZBYUBM6GHWNM</t>
  </si>
  <si>
    <t>MKAASZMKORGZZU7MJM3CSRBHBI</t>
  </si>
  <si>
    <t>Poland</t>
  </si>
  <si>
    <t>MKMNMFNYNQTXNMMXWDDTQKXTAM</t>
  </si>
  <si>
    <t xml:space="preserve">CA </t>
  </si>
  <si>
    <t>MKMYNN7X34GDZ4BAYTM7JZGLLI</t>
  </si>
  <si>
    <t>MKPVRVWNKD5WERANL45AC7FCHU</t>
  </si>
  <si>
    <t>MLRZKTLWDV3MM3ROLK236Y6C5U</t>
  </si>
  <si>
    <t>MNABSFR7MIVF5TCTLTDEAR2UXQ</t>
  </si>
  <si>
    <t>MO4Y4ZOB2T7C2CJQY5OE7QIEZQ</t>
  </si>
  <si>
    <t>MO7PYMJZAKQMX37I3FB5JZUVIQ</t>
  </si>
  <si>
    <t>MORB67OUG4TBIV5L3AQOCHYMAU</t>
  </si>
  <si>
    <t>MOSKZATPVOWUSB2MZLQQRNYDUU</t>
  </si>
  <si>
    <t xml:space="preserve"> Boston, MA</t>
  </si>
  <si>
    <t>MP72HZT6NVKKSY3HWGDI2IRCNI</t>
  </si>
  <si>
    <t>MPPSS7EMPNKZEKFE7CGXG2ZHXM</t>
  </si>
  <si>
    <t>MQZ4YRPABSRYS3EVBWNUIKNZTE</t>
  </si>
  <si>
    <t>MRDGPKTJEOKTQZ7LFI4FST5ZLY</t>
  </si>
  <si>
    <t>Pittsburgh, Pa</t>
  </si>
  <si>
    <t>MRZTDEGRUQZ2HT6TCKNVJCJEQM</t>
  </si>
  <si>
    <t>MS6ES2FICDVO5AXG4CZL25QIBQ</t>
  </si>
  <si>
    <t>MSGAVREGXPXNNLXU4XFXSXD5HI</t>
  </si>
  <si>
    <t>MTNDYYEED7PLKWN2WJOC32I4SE</t>
  </si>
  <si>
    <t>Oregon</t>
  </si>
  <si>
    <t>MTQ5PVR7PBCS2AS3VFKQDI4NXE</t>
  </si>
  <si>
    <t>MTSPZTGOBKISXMC5ISR5O5YHV4</t>
  </si>
  <si>
    <t>MUA4IANELXBPEYDX7CUB3JHKRU</t>
  </si>
  <si>
    <t>Melbourne Australia</t>
  </si>
  <si>
    <t>MVEBVPJ7TQISVBGYAKSTRWKD4M</t>
  </si>
  <si>
    <t>MW3QAJKYD7AJIDYKSXHVQNTKUI</t>
  </si>
  <si>
    <t>France</t>
  </si>
  <si>
    <t>MWIGTM7J7OGSECKEQISUDQLB54</t>
  </si>
  <si>
    <t xml:space="preserve">wanaka </t>
  </si>
  <si>
    <t>MWWO7ZI4UKZPTPKRVW4HCNPOBA</t>
  </si>
  <si>
    <t>germany</t>
  </si>
  <si>
    <t>MX2MFTO4H2FZZIQFNIHHM2BN5M</t>
  </si>
  <si>
    <t>TEXAS</t>
  </si>
  <si>
    <t>MXGW4IDPVGZUCFQRNTMDTEJLBY</t>
  </si>
  <si>
    <t>MXLDWJM7PF3IBYPH5IGT5XSL5U</t>
  </si>
  <si>
    <t>Seoul</t>
  </si>
  <si>
    <t>MXSWRS7DOM6NNUBTYMSUD6NZ5Y</t>
  </si>
  <si>
    <t>Greenville Texas</t>
  </si>
  <si>
    <t>MXVKPVFIFHEWUVOUO4GLKWDAQM</t>
  </si>
  <si>
    <t>MYP6ANSKOUYIT53M3PLBMUP2QM</t>
  </si>
  <si>
    <t xml:space="preserve">MN USA </t>
  </si>
  <si>
    <t>MYRL4QQCWVMP2VOIVDKBYRUTDQ</t>
  </si>
  <si>
    <t>MYUG7EX7HIA6LC27OFS7N3B6HQ</t>
  </si>
  <si>
    <t>N2S6ZGIKOX55K4KIUS7YGCHEKE</t>
  </si>
  <si>
    <t>N3FPFZVQHK3EQGFV5GDZIGSQ34</t>
  </si>
  <si>
    <t>Australia / the states</t>
  </si>
  <si>
    <t>N3FZVMQ75ZPDG6IJFAAT2JBOMM</t>
  </si>
  <si>
    <t>N4P6275Q52JH5TDTSAJ2LVFSEE</t>
  </si>
  <si>
    <t>N523BJ7OT3YYJGXMAZQTEWRWDA</t>
  </si>
  <si>
    <t>N5HY2PDK5GQRCAJHBGHUFKD4OY</t>
  </si>
  <si>
    <t>N5KEDJ3HMQK3JSUOWOZEFD7NTM</t>
  </si>
  <si>
    <t>Belgian - Italy</t>
  </si>
  <si>
    <t>N5P2MKEEEYRZISPY3YBQAGPB4Y</t>
  </si>
  <si>
    <t>City of chicago</t>
  </si>
  <si>
    <t>N664B6VW74PK5FOJMF546HBJDA</t>
  </si>
  <si>
    <t>N66KXC6C35YRAP2YC4TFVEKLUI</t>
  </si>
  <si>
    <t>Illinois - New York</t>
  </si>
  <si>
    <t>N6DLXPQQ44DPZF3LONXJ7ALY6A</t>
  </si>
  <si>
    <t>N7GG7PZKCXBLRLJ5C7MT2WGNO4</t>
  </si>
  <si>
    <t>N7ZTDVOXUAGVPQIO6YCPGTU26M</t>
  </si>
  <si>
    <t>NAX7CMTPWBTVKWCXY47WTX2QJQ</t>
  </si>
  <si>
    <t>NB5WRRKXORYSYP4BPRNBTPUHX4</t>
  </si>
  <si>
    <t>NBEVRTRQUX4R3OYKLXBP3VIKCQ</t>
  </si>
  <si>
    <t>NBJY446AZDDKP6C43WOGMMAQAA</t>
  </si>
  <si>
    <t>NCGUXRMNIE3BMBU427REQWCHVY</t>
  </si>
  <si>
    <t>ROSEVILLE, CA</t>
  </si>
  <si>
    <t>NEB4I4WKFYAP3SX3D7GMNH2SJE</t>
  </si>
  <si>
    <t>Brooklyn - florida</t>
  </si>
  <si>
    <t>NEOTRMH4XT7LAME2BEY6ALPSXM</t>
  </si>
  <si>
    <t>NEWBKMEHTJ3LGVJTR5ARF22MJI</t>
  </si>
  <si>
    <t xml:space="preserve">Uganda </t>
  </si>
  <si>
    <t>NF25FBTAQDUTTTIVYZS6PWBIWI</t>
  </si>
  <si>
    <t>NGQ2WFL4PBO7VAFJD7ZMHVEF3I</t>
  </si>
  <si>
    <t>Plymouth in England</t>
  </si>
  <si>
    <t>NGW3BDZOCHON6HZ62GCHOTDBE4</t>
  </si>
  <si>
    <t>NH5MZID4UG2D2MJWFJNDHWHHXA</t>
  </si>
  <si>
    <t>NIFAFVW4NXN5IOKFQ7MOXFU3LY</t>
  </si>
  <si>
    <t>wyoming</t>
  </si>
  <si>
    <t>NIG7M2AQCQK7N52NHOGLNQTZS4</t>
  </si>
  <si>
    <t>NIGZMPAJPADEBGHE2FEJEXZLOA</t>
  </si>
  <si>
    <t>Avondale,Arizona</t>
  </si>
  <si>
    <t>NJCA7QROK7LUTBHGRUD2SMBXUQ</t>
  </si>
  <si>
    <t xml:space="preserve"> East Coast of the US</t>
  </si>
  <si>
    <t>NJGAGGKDHQSSC3KQLL75HHDLMQ</t>
  </si>
  <si>
    <t>NKBTPVOXCULRDU6PZ7ISZOBQ4I</t>
  </si>
  <si>
    <t>Bulgaria</t>
  </si>
  <si>
    <t>NKIR6DDIWAZNLJ3GDUHSZIG2LU</t>
  </si>
  <si>
    <t>NKLU5BOVNNLBWCKLK4TXYQ6WYU</t>
  </si>
  <si>
    <t>Los Angeles, CA</t>
  </si>
  <si>
    <t>NLASXD3MUEDPXS6ORZTS4AAZ3A</t>
  </si>
  <si>
    <t>Bandung City, Indonesia</t>
  </si>
  <si>
    <t>NLVHORNWW23BKEH64CAXNTUSDQ</t>
  </si>
  <si>
    <t>NNX7AC4MEUFCB3RLDB4WEQ2PY4</t>
  </si>
  <si>
    <t>NO3RUER33SCFX3H7WKNR4N7IBA</t>
  </si>
  <si>
    <t>West Chester,PA</t>
  </si>
  <si>
    <t>NOILYE5FVC54X6IO2Z442BDX7E</t>
  </si>
  <si>
    <t>IN LAKE WORTH FLORIDA</t>
  </si>
  <si>
    <t>NOMHUCWMY3WXEMFJW3GTK7I4ZY</t>
  </si>
  <si>
    <t xml:space="preserve">Hawaii </t>
  </si>
  <si>
    <t>NOWHIIYW5NJWKJX2ZRG4H57QPU</t>
  </si>
  <si>
    <t xml:space="preserve">Germany - US </t>
  </si>
  <si>
    <t>NPQ7S5KLGXLT34PQJV3HJODOEU</t>
  </si>
  <si>
    <t>NQ5GP7VBYDTT56JDNF4BIQ336E</t>
  </si>
  <si>
    <t>NQDH3655IFXS3IRQGJIQITYGJE</t>
  </si>
  <si>
    <t>NQQ4FJUAYX6SO6RYGF6EOJEAJM</t>
  </si>
  <si>
    <t>NSHUWMWHJ5GRCPKCKS7KH5FPMU</t>
  </si>
  <si>
    <t>NSKNKJ42MIZSMWEPBXBOY4CI2Y</t>
  </si>
  <si>
    <t>Glasgow</t>
  </si>
  <si>
    <t>NTRNUFDBVZZKZTXDPLTU7OP2MQ</t>
  </si>
  <si>
    <t>NU5LJ6YCY3R5DGDKEQMKNX3JVY</t>
  </si>
  <si>
    <t>NUYMTIE2676E42TXTBAOA573KM</t>
  </si>
  <si>
    <t>NVAAWJS37ARSQXZPCHLCY24QGM</t>
  </si>
  <si>
    <t>Pakistan</t>
  </si>
  <si>
    <t>NVAGPUND6D6YGERKTPTBQTYAOA</t>
  </si>
  <si>
    <t>NVNP7PSXZIGN77SRZAV52PHR3Q</t>
  </si>
  <si>
    <t>Asia,Singapore</t>
  </si>
  <si>
    <t>NVRT6YCNHREELQCA65OZOKVNFA</t>
  </si>
  <si>
    <t>Northwest, USA - South Korea</t>
  </si>
  <si>
    <t>NW4H4ZMVMYY6WSWMCLXFTC5VVI</t>
  </si>
  <si>
    <t>Norfolk</t>
  </si>
  <si>
    <t>NWVY3MPQO3GYU52K3DHQAFUJGA</t>
  </si>
  <si>
    <t>Miami</t>
  </si>
  <si>
    <t>NXAIMAO5L6M3JCE64PG6LTMRM4</t>
  </si>
  <si>
    <t>South Africa, Germiston</t>
  </si>
  <si>
    <t>NYRDNGHB3K3BHYUZTUI6FELEWU</t>
  </si>
  <si>
    <t>NYXQBEGDOUNGM4L4QDBWCHM4SM</t>
  </si>
  <si>
    <t>Maryland - North of England</t>
  </si>
  <si>
    <t>NZVNAZGM2CAETTI5M2ZAT6BYEQ</t>
  </si>
  <si>
    <t>state of Louisiana</t>
  </si>
  <si>
    <t>O2F3OUBE7KB6LOJUQZFLEQHPNI</t>
  </si>
  <si>
    <t>O3DWL6CZOBI2QL37RSDNDCOTTE</t>
  </si>
  <si>
    <t>O4PHMPMPDOH25FWMH6KE3WOZNE</t>
  </si>
  <si>
    <t xml:space="preserve">Ohio </t>
  </si>
  <si>
    <t>O5P3K7O5JXEKRI4AHHQ3BOWVXQ</t>
  </si>
  <si>
    <t>Delaware, United States</t>
  </si>
  <si>
    <t>O65OTZU5RDNBJKHREM7MT2KAQ4</t>
  </si>
  <si>
    <t>O6VAWWBLM3VZFI3WSHCKYAVY74</t>
  </si>
  <si>
    <t>Albuquerque, New Mexico</t>
  </si>
  <si>
    <t>O6WKKD4GIQYBVIXMNKFPTMFY2A</t>
  </si>
  <si>
    <t>O6X5I53VXMAERPYL7SZUGVA7FA</t>
  </si>
  <si>
    <t>O7CGDI5ZMVI5BCV5TG2PFMPMN4</t>
  </si>
  <si>
    <t>canada</t>
  </si>
  <si>
    <t>O7GJUHB5OWD7A2IETWYKRJ6WBY</t>
  </si>
  <si>
    <t>Orange County, California</t>
  </si>
  <si>
    <t>O7XDXVVVJGQXBUGKWIKMAYZ6VI</t>
  </si>
  <si>
    <t>OA2K34BSAXA7PWPJKA7PJCOJLE</t>
  </si>
  <si>
    <t>new york city</t>
  </si>
  <si>
    <t>OABFXBXRYSNXWGLFSRRBO67E7M</t>
  </si>
  <si>
    <t>Athens</t>
  </si>
  <si>
    <t>OAFSDW3QSV4WVGVYV2EZ6W3TJI</t>
  </si>
  <si>
    <t xml:space="preserve">Idaho - California </t>
  </si>
  <si>
    <t>OB5E257A4KYL54TFLGGXGNFNG4</t>
  </si>
  <si>
    <t>OBP4WSMZ5FBYTC7GLSX75R37EI</t>
  </si>
  <si>
    <t>OBQNFTCJNAFCMGFMH4IXU6DJTM</t>
  </si>
  <si>
    <t>Minnesota</t>
  </si>
  <si>
    <t>OBVFNWWSWKIW46XT5KWUBBGO7I</t>
  </si>
  <si>
    <t>ODR6ERAYNW2KYK3DZYMQEPAENE</t>
  </si>
  <si>
    <t>cleveland ohio</t>
  </si>
  <si>
    <t>OELNHN4L7H2KFRY6B4XOTCQVY4</t>
  </si>
  <si>
    <t>OFGH2TMCD4OAWZRBTKEBMH5YGI</t>
  </si>
  <si>
    <t>Saudi Arabia</t>
  </si>
  <si>
    <t>OFP2JZHQAAFZFRK27HXIUURKB4</t>
  </si>
  <si>
    <t xml:space="preserve">IRAN </t>
  </si>
  <si>
    <t>OFWSGNJCRDADGGYFB77TD5MSWU</t>
  </si>
  <si>
    <t>Czech republic</t>
  </si>
  <si>
    <t>OG63ZBQGWUGO225ZY6H4UB62RI</t>
  </si>
  <si>
    <t>OGEOUCU3RV5PVOZW7FUD4U42FA</t>
  </si>
  <si>
    <t xml:space="preserve">Mississippi </t>
  </si>
  <si>
    <t>OGQ6O7OKHNQ5LMGID23XYGUENA</t>
  </si>
  <si>
    <t>Sydney Australia</t>
  </si>
  <si>
    <t>OGXJC4VDFZEP47PFBZTH2NWX44</t>
  </si>
  <si>
    <t>New Orleans, LA</t>
  </si>
  <si>
    <t>OH4UBZ7SOMKAG6PPCKOVUEHZBI</t>
  </si>
  <si>
    <t>DC</t>
  </si>
  <si>
    <t>OK2VJ3OYGWLH33QCA6A2KJXF6U</t>
  </si>
  <si>
    <t xml:space="preserve">DC </t>
  </si>
  <si>
    <t>OKTEDOLR67INQP546BY24LJSII</t>
  </si>
  <si>
    <t>San Jose</t>
  </si>
  <si>
    <t>OLW56STVLESLQUUID2CDXNSQGU</t>
  </si>
  <si>
    <t xml:space="preserve">Atlanta </t>
  </si>
  <si>
    <t>OLYE3BWFTIG77RZFY5O2YAAMYQ</t>
  </si>
  <si>
    <t xml:space="preserve"> puerto rico</t>
  </si>
  <si>
    <t>OMCCLJTDNOBGHJ2SP7SUBKYHNU</t>
  </si>
  <si>
    <t>OMRKO67YXYP6OEHCLRFVPFOJ4Q</t>
  </si>
  <si>
    <t>OMZLX7ZK4YTFMUWZAC62YTNRLQ</t>
  </si>
  <si>
    <t>OOBTU7IDRYT3X7VZMTYMLFDKHE</t>
  </si>
  <si>
    <t>OQDMZUI4DUW7AB264SCJT2UAWU</t>
  </si>
  <si>
    <t>OR3K2UF4H7GTLSIMNA7T5ZJCPM</t>
  </si>
  <si>
    <t>ORAGEH2XHABQCWFDEU3YV6DFTU</t>
  </si>
  <si>
    <t>Silicon Valley</t>
  </si>
  <si>
    <t>OREIUSWZO73HSY63WDWP42VQM4</t>
  </si>
  <si>
    <t>OTYDXM5FZIPIPQXNFPXP2GBZSM</t>
  </si>
  <si>
    <t xml:space="preserve"> South Mississippi</t>
  </si>
  <si>
    <t>OWBBVOICKGUEMO4UBTPBCU7WKY</t>
  </si>
  <si>
    <t xml:space="preserve"> Islamabad, Pakistan - Arlington, Virginia </t>
  </si>
  <si>
    <t>OWIKCBLXZ2GIMYNDZI3XUMW75E</t>
  </si>
  <si>
    <t>OWKUVC2QBIR3MSQ2WH3YIPVCRM</t>
  </si>
  <si>
    <t>Houston, Texas</t>
  </si>
  <si>
    <t>OWTOFUXPX7RIPHW2GHIUME3ETE</t>
  </si>
  <si>
    <t>OWZZ4XQDLKPLUPO3QQQUZOFQ4E</t>
  </si>
  <si>
    <t>OX4VTMSUIJCCN4AVRAZDEV3LNA</t>
  </si>
  <si>
    <t xml:space="preserve">portuguesa </t>
  </si>
  <si>
    <t>OX5A5WYNFSWLYUWLYJ3RZYL2JA</t>
  </si>
  <si>
    <t>OY5ZL2CHJPNYDW73Z7TZ4MX3G4</t>
  </si>
  <si>
    <t>OYGIFUFY6DJE5NKYZE7Z7HYZSI</t>
  </si>
  <si>
    <t>Wisconsin  - California</t>
  </si>
  <si>
    <t>OZ6ARFTF2TYDVWSSIUU4FTPNWU</t>
  </si>
  <si>
    <t xml:space="preserve">Wisconsin </t>
  </si>
  <si>
    <t>OZGUTJHGOUNAB2563YA2ZFELPA</t>
  </si>
  <si>
    <t>OZK7CTXSHG6KRAS6ZVKBMYHFOE</t>
  </si>
  <si>
    <t>florida</t>
  </si>
  <si>
    <t>OZXS75FZUENBU54C3G3PUG6PQA</t>
  </si>
  <si>
    <t>P3LXFH2N46QSBC5MWBYKZRI57Y</t>
  </si>
  <si>
    <t>P3MIY4F2BZSIQV363LTJ75GP7Y</t>
  </si>
  <si>
    <t>P4FEV3WWYV7G3CT5SP2ZQPIZ7I</t>
  </si>
  <si>
    <t>P4YKPA7IHU5DLWG67HICCAC4JA</t>
  </si>
  <si>
    <t>Oklahoma  - San Diego, CA</t>
  </si>
  <si>
    <t>P5MI3OPQZUWVUJWS5A2F4LUXKM</t>
  </si>
  <si>
    <t>P5MPZKOW2A5AT5FDJ4QZ333AU4</t>
  </si>
  <si>
    <t>Hollywood</t>
  </si>
  <si>
    <t>P5RX3BHIQFZGM3J2HQRMNCTDZQ</t>
  </si>
  <si>
    <t>P7AEUZ2MSPM6QIXFYZIBJWNYPA</t>
  </si>
  <si>
    <t>P7TKGOUYJGQMKH5GJI6HCA7C3M</t>
  </si>
  <si>
    <t>brooklyn ny - rockland county ny</t>
  </si>
  <si>
    <t>P7WEJN5DER5SWELLBCQLT2SORY</t>
  </si>
  <si>
    <t>P7ZGMPLSTPP5N4Y6USLONFIEKY</t>
  </si>
  <si>
    <t>canada - usa  - india</t>
  </si>
  <si>
    <t>PANDAPQVH4ROTJXTSXUHV54UFQ</t>
  </si>
  <si>
    <t>PBB5UZROB2OHJKS232FUO6PHTY</t>
  </si>
  <si>
    <t>PCFWLMSGA3JA5GK4TXLF4SINXQ</t>
  </si>
  <si>
    <t>PCTA7CERW2OCASNL6FWBWOT37E</t>
  </si>
  <si>
    <t>PDTL2U2LRJJXNIRKUMRMJTMTXI</t>
  </si>
  <si>
    <t xml:space="preserve"> Auckland New Zealand</t>
  </si>
  <si>
    <t>PFDPIAE7WLOEQSG64MG5QU6RG4</t>
  </si>
  <si>
    <t>New York State, U.S.A</t>
  </si>
  <si>
    <t>PFG4SRVE5ZCS5N2IOVBO2Y3YYU</t>
  </si>
  <si>
    <t>PH2Q6B4TBGLEN7O5LQ53SO6LPU</t>
  </si>
  <si>
    <t>PHUTWE5CDZKBYKV4GJNHWIGE5M</t>
  </si>
  <si>
    <t>PHVNOPINCMNDJB5ILZNX7ADSFY</t>
  </si>
  <si>
    <t>PI4Y3N6F7FUG7G43Z5GQN73WUE</t>
  </si>
  <si>
    <t>MERCED CALIFORNIA</t>
  </si>
  <si>
    <t>PISTSFKZGEFXQNM4WK35MOMVSM</t>
  </si>
  <si>
    <t>PJ2ZAHRU3OG4FYDUYYDGNKI6QQ</t>
  </si>
  <si>
    <t>PJ3EJRR4VAPJZFVKJZ4C6PSOE4</t>
  </si>
  <si>
    <t>Detroit, Mi</t>
  </si>
  <si>
    <t>PJCWGZ6HISQ4PTMVT7C5WHGJGY</t>
  </si>
  <si>
    <t>PJNOSDWBO6SK5YOSHGBT3V46AM</t>
  </si>
  <si>
    <t>PJQ5MYARPGODA6QSVGXUV7O63M</t>
  </si>
  <si>
    <t>Chicago Illinois</t>
  </si>
  <si>
    <t>PJTLB7664FRULA7VT4WUXN74FM</t>
  </si>
  <si>
    <t>Fort Lupton Colorado</t>
  </si>
  <si>
    <t>PK6ATXI22Y4C7ZAW3OPGGY2NMM</t>
  </si>
  <si>
    <t>PKESV3HRQVZG4BOCVNIFWDKBNI</t>
  </si>
  <si>
    <t>PKQ2D2TRLC6W5VQW63P3IT2NYU</t>
  </si>
  <si>
    <t>PKZRH7ZY5CTE3DILZEOAPTBPPA</t>
  </si>
  <si>
    <t>PLCLHURW64JNCPBIT3V6HYQLPY</t>
  </si>
  <si>
    <t>PME26OWLSE6JKG56QGHEUYB4VE</t>
  </si>
  <si>
    <t>PN42RSGEQGTPRLKENYI5SYJE5Q</t>
  </si>
  <si>
    <t>PN4YETQ56GXU7GULSWUGV6KD3M</t>
  </si>
  <si>
    <t>PN6MHC6X43ENRRKVTJW4WPOWRM</t>
  </si>
  <si>
    <t>new zealand</t>
  </si>
  <si>
    <t>PNBFCSB5CQVZUSUKHO2Z5BALIY</t>
  </si>
  <si>
    <t>POBH5OBSPCOZBYJQRCVZ5NSB4Y</t>
  </si>
  <si>
    <t>POK5PHMS3ZVPURMRFDDBGSTCLI</t>
  </si>
  <si>
    <t>POU7M64UTCVUQ2HQSVVWDAD7IU</t>
  </si>
  <si>
    <t>Santa Clarita, California</t>
  </si>
  <si>
    <t>PPMZG676WGZPD7FJNHDE3PCCBY</t>
  </si>
  <si>
    <t>PPPYQINPOB6ZD4MLPAD4ZRLU54</t>
  </si>
  <si>
    <t>PQ4SDFQ6NPADMF6CKFVWLPVDX4</t>
  </si>
  <si>
    <t>PQGDOOC32AYOZ2OR7EQOOBDWWA</t>
  </si>
  <si>
    <t>PQTZT27JCSU5KFWLO4X5O4Z4KQ</t>
  </si>
  <si>
    <t>Croatia</t>
  </si>
  <si>
    <t>PRJFDC5UFVBIFSNNE4VEPHMHAM</t>
  </si>
  <si>
    <t xml:space="preserve">Oakland CA - Stockton CA - Alabama </t>
  </si>
  <si>
    <t>PS4X4LAQAUV5EYFZSENEG333VQ</t>
  </si>
  <si>
    <t>Uganda</t>
  </si>
  <si>
    <t>PT5GXE32FNFTJBLTAPGGWZZJLI</t>
  </si>
  <si>
    <t>PUA67NFIVPKOI5XBMDXAFJAJYU</t>
  </si>
  <si>
    <t>PUDPWOG7HESC2X7P2KIW7Z63KQ</t>
  </si>
  <si>
    <t>PVLDGQDM3RC3ZRTTL4EC5EEJU4</t>
  </si>
  <si>
    <t xml:space="preserve">North of Scotland </t>
  </si>
  <si>
    <t>PWOHIWLV2IPG3WUQE7A4NHFMMM</t>
  </si>
  <si>
    <t>PWPZEUY5HFKS3MX5D7NAPOBAQQ</t>
  </si>
  <si>
    <t>PXKTG2YPMLEQSFRSGCZHWDBFRE</t>
  </si>
  <si>
    <t>PYWNLOEIM4JGTZFQ3VHCRGCUGQ</t>
  </si>
  <si>
    <t>Baku</t>
  </si>
  <si>
    <t>PZKK7FS3NYLH2UZCDLDS3NTSPM</t>
  </si>
  <si>
    <t>Iraq - US</t>
  </si>
  <si>
    <t>Q2AYYXUMRE7PAORZVUBLLJLAXQ</t>
  </si>
  <si>
    <t>Q2HFUENJLBZTXWD3J76VRRQSN4</t>
  </si>
  <si>
    <t>Q2NNS2UY7NO2UDA3SAXLYYACC4</t>
  </si>
  <si>
    <t xml:space="preserve">Atlanta Georgia </t>
  </si>
  <si>
    <t>Q2S4NKLP6R57D7TLAHMIDPXTJE</t>
  </si>
  <si>
    <t>Orlando Florida</t>
  </si>
  <si>
    <t>Q2VTOMDRLENOWO3ZYNY3C7FE4U</t>
  </si>
  <si>
    <t>Q3DMU2RGGTTD5SBNEWM3Z65CEQ</t>
  </si>
  <si>
    <t>PA</t>
  </si>
  <si>
    <t>Q3SMRIBY6IWUSQLUS5CA7LIDMQ</t>
  </si>
  <si>
    <t>Q3WYTXEBSWO5TQUJRFTOIDTLPU</t>
  </si>
  <si>
    <t>Iran</t>
  </si>
  <si>
    <t>Q4UG2V2F7HGR2QXZQBLETUNWDM</t>
  </si>
  <si>
    <t>LINCOLNSHIRE</t>
  </si>
  <si>
    <t>Q57UWERJQGL3ECDKKSKZMCG24Y</t>
  </si>
  <si>
    <t>Q5EU2S4XJ4GC37QK5GDTT57VWM</t>
  </si>
  <si>
    <t>iran</t>
  </si>
  <si>
    <t>Q5GQCJ3L2Y5NQXY645XDFR2UBA</t>
  </si>
  <si>
    <t>Q7HOH24S2L5UNWUVJWEMDHNGOY</t>
  </si>
  <si>
    <t>QAW4MUTSJJ7T7PG7SYZEULPNNI</t>
  </si>
  <si>
    <t>QDIIFDV3UASL4TDHSADMUCADSQ</t>
  </si>
  <si>
    <t>QDV6NX43YTFBZZUPIVE3BYOYSI</t>
  </si>
  <si>
    <t>Watertown, NY</t>
  </si>
  <si>
    <t>QECCCHWBEQTXL6ZLMQNEFJFP6U</t>
  </si>
  <si>
    <t>Wigan in the Uk</t>
  </si>
  <si>
    <t>QEUVW24W5RT7T5SJD6UAQ3UP6E</t>
  </si>
  <si>
    <t>QF5M4JNLT4ZVXZARVJPO4JXT6Q</t>
  </si>
  <si>
    <t>Mississippi</t>
  </si>
  <si>
    <t>QFTXBXA5RFV75INEUHCSXRGNWE</t>
  </si>
  <si>
    <t>QG3XHUBZVKYXONB7S5BBXRIPKM</t>
  </si>
  <si>
    <t>Italy</t>
  </si>
  <si>
    <t>QGBVP2WC6VIJYD4CXHRHK7ISDQ</t>
  </si>
  <si>
    <t>northern minnesota</t>
  </si>
  <si>
    <t>QHWJDOIMO22HN3VFNW4IRQX4SI</t>
  </si>
  <si>
    <t>South Florida</t>
  </si>
  <si>
    <t>QIRO2WTQGGRQ55Y3FJVHSH4XXI</t>
  </si>
  <si>
    <t>MA</t>
  </si>
  <si>
    <t>QJUFUGKHNHD7MM2SZPBJJDFBGA</t>
  </si>
  <si>
    <t>Serbia</t>
  </si>
  <si>
    <t>QKU5HTDMAKWPI7L3XO3SUYAJN4</t>
  </si>
  <si>
    <t>QLDC4J7X6NKAGXW6HEVPQMSAGI</t>
  </si>
  <si>
    <t>QLG6T33JH2JOPXTDYR4G7BGAJU</t>
  </si>
  <si>
    <t>new york - california</t>
  </si>
  <si>
    <t>QLN3EX52GLX2LFSNHHFKMB7BSE</t>
  </si>
  <si>
    <t>QLZG3MHU52OLRPM4PUDKVXTOOI</t>
  </si>
  <si>
    <t>Thailand</t>
  </si>
  <si>
    <t>QMDN3G6GK2BLJUZGI5AXYZI7UA</t>
  </si>
  <si>
    <t>QP3W75WRPNCGJ74I6NY2GMRCFA</t>
  </si>
  <si>
    <t>QPBGJIVKK6DRLVJSC57QST6NGQ</t>
  </si>
  <si>
    <t>QPFZ6G5KMGRR3XLDLGUMMI6RT4</t>
  </si>
  <si>
    <t>indiana</t>
  </si>
  <si>
    <t>QPH7HPN246IDSQVWFPT3NNY62I</t>
  </si>
  <si>
    <t>QQFDYTCOXRS5MURRRSL2APP7HY</t>
  </si>
  <si>
    <t>Karachi</t>
  </si>
  <si>
    <t>QQIO2SFHFOANFF7XHRWO67JKL4</t>
  </si>
  <si>
    <t>QQV22MDI2BO7ZJXXPOQQYUWLII</t>
  </si>
  <si>
    <t>Maine - RI</t>
  </si>
  <si>
    <t>QQZQ4QPMZ6RH6DXOULMIVCGMB4</t>
  </si>
  <si>
    <t>QRM2Z7S6EIHBKM2ZMNT4ZL6C5U</t>
  </si>
  <si>
    <t>georgia</t>
  </si>
  <si>
    <t>QROTPS3NKOKKE7ADRJYWG6CZBQ</t>
  </si>
  <si>
    <t>QSFH2TEEP7OOQQMW34TSO2JKXI</t>
  </si>
  <si>
    <t>QSOGF4LTLFIBOJ7GSPQZXVLEJA</t>
  </si>
  <si>
    <t>Vietnam - US</t>
  </si>
  <si>
    <t>QSPED55KS6LBLAESK3AS2TUCJA</t>
  </si>
  <si>
    <t>QT3TV75Z7UH6W2Q2IMUL7SDPWM</t>
  </si>
  <si>
    <t>Wirral, UK</t>
  </si>
  <si>
    <t>QULIVX7S4HC7AKX7UQJV4HGSLU</t>
  </si>
  <si>
    <t>North East of England</t>
  </si>
  <si>
    <t>QVTL5POSCUWYHFNXWP3TAWDG2Y</t>
  </si>
  <si>
    <t>QVTX6X2FBZVA3G375HEAZEZC2Q</t>
  </si>
  <si>
    <t>QWNCQWFXEBFLSELA66VULTEY2Q</t>
  </si>
  <si>
    <t>northern Germany</t>
  </si>
  <si>
    <t>QWXYL3IDVUJ2T4HVHUFJR7LV7E</t>
  </si>
  <si>
    <t>QXV4FSYAFTC5BC5SEAD4TC4JEE</t>
  </si>
  <si>
    <t>QXVJCQFZ5L5HSJZFCBABZ2ITVM</t>
  </si>
  <si>
    <t>QXXNOTASF2XQ3MAJOWGPZ4OFTY</t>
  </si>
  <si>
    <t>QYEAETDFSZRRXCWTL3LPQOLLAI</t>
  </si>
  <si>
    <t>QYYQMNJJOUJV6PESB4N5VDSRQQ</t>
  </si>
  <si>
    <t>R233SPKRPGQYWZAB2M2VP2X3ZA</t>
  </si>
  <si>
    <t>R2KLQLDDZJPM4JVZBW2LERWMWI</t>
  </si>
  <si>
    <t>Santa Cruz, Bolivia - Middle East</t>
  </si>
  <si>
    <t>R2LLIWL742KZ2VSGFEYDHIIKJM</t>
  </si>
  <si>
    <t>NJ</t>
  </si>
  <si>
    <t>R2O45H6QVGCIY2RLI4MXNZSP5Q</t>
  </si>
  <si>
    <t>R2W6E47STS35BMS2BJOPHTAIPA</t>
  </si>
  <si>
    <t>R2WQ5QZB7ASKAPZEIT33FC6QNY</t>
  </si>
  <si>
    <t>R3AMJYRM5SEDFM5ZNVNIJJKCJA</t>
  </si>
  <si>
    <t>R3LQWVCG6JSASF7RBJIJUKL2NQ</t>
  </si>
  <si>
    <t>R3UVNIC5DPNZBRCBYCJAXF5SNQ</t>
  </si>
  <si>
    <t xml:space="preserve">Fremantle - NZ </t>
  </si>
  <si>
    <t>R456WYPL547I273UBGS6EZKY74</t>
  </si>
  <si>
    <t>united states - vietnam</t>
  </si>
  <si>
    <t>R465LYBXTF3Q3FMZDTHFAKKVSQ</t>
  </si>
  <si>
    <t>R4BJ2BAYROQDDZXSBA4AMYYH54</t>
  </si>
  <si>
    <t>R4YQHBT3ET4526QZPKNZ5WNTGE</t>
  </si>
  <si>
    <t>North Carolina</t>
  </si>
  <si>
    <t>R6UTQHA6XA3YC4JPPZ6NKSUUPU</t>
  </si>
  <si>
    <t>R6WZZKDFBTEB3EL3UMAV3JH4JY</t>
  </si>
  <si>
    <t>Northern California</t>
  </si>
  <si>
    <t>R6XRZUUO7FHJT45P3ENVJK5YWI</t>
  </si>
  <si>
    <t>R7DMZDTLVD6FDGR3RKOKFITL7Y</t>
  </si>
  <si>
    <t>R7SYT6HDTVZO6K5MRLWGFKUYPI</t>
  </si>
  <si>
    <t>Chicago - Manasses</t>
  </si>
  <si>
    <t>R7YI4SSOIVR4VG37QL2MUP3QPM</t>
  </si>
  <si>
    <t>RA55O3KKCUNZGUVXNHSVSRRKRA</t>
  </si>
  <si>
    <t>RA6D4KR7NEEMW46XMEBJNQUZZQ</t>
  </si>
  <si>
    <t xml:space="preserve">San Francisco - San Jose, CA </t>
  </si>
  <si>
    <t>RAKXDG4QN47JIRYDA2DBSY2CBI</t>
  </si>
  <si>
    <t>RAU4METLWFJEVPAJZEFMJG7YEY</t>
  </si>
  <si>
    <t>RBTKY44SNFRU4NSO3VC7CPZJJU</t>
  </si>
  <si>
    <t>RBZVIY2VXPWJWLOAA6GDI3APYI</t>
  </si>
  <si>
    <t>Philadelphia</t>
  </si>
  <si>
    <t>RCHV4TNH5XJZCSONF5TFO34XJI</t>
  </si>
  <si>
    <t>Lubbock,Tx</t>
  </si>
  <si>
    <t>RCMNHN5UWOEKDHG7D6OJDLHD34</t>
  </si>
  <si>
    <t>Hobart, Australia</t>
  </si>
  <si>
    <t>RCWGHJOUB273KF4UGY4ZIPLZ34</t>
  </si>
  <si>
    <t>ONTARIO CA</t>
  </si>
  <si>
    <t>RD73PZWKFUSMHDLMONIPIWI7T4</t>
  </si>
  <si>
    <t>Dakota</t>
  </si>
  <si>
    <t>RDHPVUWC6MKMPFPRJP7URY6LZE</t>
  </si>
  <si>
    <t>Dallas, Texas</t>
  </si>
  <si>
    <t>RDHQQFU74D52OBLFXAB7RPJLFM</t>
  </si>
  <si>
    <t>RER7BKKZXACDQEO5H4YFMDRGNU</t>
  </si>
  <si>
    <t>RFSC77OFHTDW6WBXIEYC4CTZQM</t>
  </si>
  <si>
    <t>RG4YSHLCAIYWSJLKCUMRKOUEAA</t>
  </si>
  <si>
    <t>British Columbia</t>
  </si>
  <si>
    <t>RGZTOV72QGOPJAL4K7EPDA3IGA</t>
  </si>
  <si>
    <t>Denver, Colorado</t>
  </si>
  <si>
    <t>RI5VCGO2ZNUVJEQWMZOVDO2MEU</t>
  </si>
  <si>
    <t>bristol virginia</t>
  </si>
  <si>
    <t>RIKQ4GK7S7YVKQLM3KD4OJQGGQ</t>
  </si>
  <si>
    <t xml:space="preserve">South Padre Island, Texas. </t>
  </si>
  <si>
    <t>RILPVUP6H2ZU7CLLBLGOIK32IU</t>
  </si>
  <si>
    <t>Talladega - Atlanta</t>
  </si>
  <si>
    <t>RJEH3GJXFNMULVXCYFFZUC6IHA</t>
  </si>
  <si>
    <t>RJYZHUJHCU5ZMN4FAEY4FPZ534</t>
  </si>
  <si>
    <t>RMFE5V6ITVKKO4XIJXKPBBYJDI</t>
  </si>
  <si>
    <t>NYC - Mexico - Canada</t>
  </si>
  <si>
    <t>RMJOCRLF2VENCQXHIMPQQ4TYZ4</t>
  </si>
  <si>
    <t>Germany - Glyfada, Greece</t>
  </si>
  <si>
    <t>RNEP6FMJDWYHHSO36G4MAG7IMI</t>
  </si>
  <si>
    <t>RNH7DOHL7PDTCH7L5NNMKLHSGU</t>
  </si>
  <si>
    <t>RO5US5OMIESTALRJ2QIXE3KY2E</t>
  </si>
  <si>
    <t>Ca</t>
  </si>
  <si>
    <t>RP32CMRAFCIDEE3YHICYKDRROY</t>
  </si>
  <si>
    <t>RPE2STFNM4B3XXX2LQH6ODKJOM</t>
  </si>
  <si>
    <t>RPKSGNL2KTGY4RBPD4WA6HCYNM</t>
  </si>
  <si>
    <t>RQJTVUCDXXO5AY7TAWLG2ATKSI</t>
  </si>
  <si>
    <t>RR5JNTMES3YRV7JH2Y2HEY6Z5M</t>
  </si>
  <si>
    <t>RSADVH5KGCTSGE7EV7AWLYRWIU</t>
  </si>
  <si>
    <t xml:space="preserve">Flores Island </t>
  </si>
  <si>
    <t>RSYOQSS374YTLCMPDTKOXMWZII</t>
  </si>
  <si>
    <t>RT7AXZWB6U6PBTBD42HE6O2ZBI</t>
  </si>
  <si>
    <t>boston</t>
  </si>
  <si>
    <t>RTBLXPF4ISGSONRSGEYHIWIF24</t>
  </si>
  <si>
    <t>Bangalore,India</t>
  </si>
  <si>
    <t>RTKQQN3IV6E6UHQWAANWFWD624</t>
  </si>
  <si>
    <t>Seattle</t>
  </si>
  <si>
    <t>RTLOHTUEZXLXOCFQ5PWNA7PTLQ</t>
  </si>
  <si>
    <t>RU7GH7D2UNYO3SJG5NR3Z6HOWQ</t>
  </si>
  <si>
    <t>Atlanta</t>
  </si>
  <si>
    <t>RULVLHWCIB7HLXXOGBEBQEJOLI</t>
  </si>
  <si>
    <t>RUUUZQNY3T364ISONAMVOM5W5I</t>
  </si>
  <si>
    <t>RWDXCLKCA6RKPT5IH7IGZ3L6ZY</t>
  </si>
  <si>
    <t>south florida - Pensacola</t>
  </si>
  <si>
    <t>RWFPRIN6EOIQAFGRZZG6MD3A4A</t>
  </si>
  <si>
    <t>Wimbledon, UK</t>
  </si>
  <si>
    <t>RWJ6V7NY7UH2WS2CXKRI3XRXTQ</t>
  </si>
  <si>
    <t>RWN4EY5ODNZRELCC7LK43FLELI</t>
  </si>
  <si>
    <t xml:space="preserve">Ireland </t>
  </si>
  <si>
    <t>RWOHPKZQTQZIINNKNBF3UPDBJI</t>
  </si>
  <si>
    <t>Colombia</t>
  </si>
  <si>
    <t>RY4W2DKSHLBNHR7JOFBBF65BX4</t>
  </si>
  <si>
    <t>RZHJMMA335S2JZO7F547PCU5EE</t>
  </si>
  <si>
    <t>Liverpool UK - Turkey</t>
  </si>
  <si>
    <t>RZQZ74U7CHRJMSYP6G5BNPICGU</t>
  </si>
  <si>
    <t>RZWIWV6UUUIEVQNW262OKPYE6M</t>
  </si>
  <si>
    <t>S22BTJVG2OVXNDVODYO6QTMZOE</t>
  </si>
  <si>
    <t>North West Kent</t>
  </si>
  <si>
    <t>S2AO2URXMFB44MHPYOU7F5LYM4</t>
  </si>
  <si>
    <t>S2YSORP546URA3LDIY76YQUYPE</t>
  </si>
  <si>
    <t>S346OE4B43JV4PAKXANHE7Y4UM</t>
  </si>
  <si>
    <t>Nashville</t>
  </si>
  <si>
    <t>S3CDPABEV7B5LXVU4DJJHEIWXI</t>
  </si>
  <si>
    <t>San Diego,CA</t>
  </si>
  <si>
    <t>S45Q77BTYVSRRPBZFZJ7G22ME4</t>
  </si>
  <si>
    <t>Jamshoro, Sindh, Pakistan</t>
  </si>
  <si>
    <t>S4PVHVQJFSMSNBLE53OC5GE7YQ</t>
  </si>
  <si>
    <t>Texas.</t>
  </si>
  <si>
    <t>S4ZZME3CIA5WFG4DULDZO7VETM</t>
  </si>
  <si>
    <t>CHICAGO</t>
  </si>
  <si>
    <t>S5AGW7AJIB42CEQG5BAVP7JYGI</t>
  </si>
  <si>
    <t>S5VOA4WABE4735FKYCWPDLMHHI</t>
  </si>
  <si>
    <t>springfield,ohio</t>
  </si>
  <si>
    <t>S5XTJ4PCY7RK3SWPWO53WPVLQA</t>
  </si>
  <si>
    <t>Argentina</t>
  </si>
  <si>
    <t>S7ZOUGNZ4GJX2ZXN6TRLUVCJZ4</t>
  </si>
  <si>
    <t>SA2D2JOBEXNVYU6RERSYVO66BU</t>
  </si>
  <si>
    <t>Wales, U.K</t>
  </si>
  <si>
    <t>SARZNBPSUFGWT4RQ3ECGUGWC7E</t>
  </si>
  <si>
    <t>SAWLYL2EONRC6MR52A4W67H2V4</t>
  </si>
  <si>
    <t>SBNMPGMBEGKZMTB6R5JEKGOGWI</t>
  </si>
  <si>
    <t>SBS5ZCKTU742FDXLUAFMCWYFRI</t>
  </si>
  <si>
    <t>mempis tn</t>
  </si>
  <si>
    <t>SBSJ5GILQHO7JQX4QDGLAH4XTA</t>
  </si>
  <si>
    <t>SC2ZE22XQXJ4IVOVHPJAH2HIUQ</t>
  </si>
  <si>
    <t>argentina</t>
  </si>
  <si>
    <t>SD5Z6Y666CXVVBAIYAA5FXJAJQ</t>
  </si>
  <si>
    <t>Connecticut - peru - New York</t>
  </si>
  <si>
    <t>SE7GY56J7IMXDV6DF7V2CSADRI</t>
  </si>
  <si>
    <t>europe - US(New York)</t>
  </si>
  <si>
    <t>SEESPRDJO6AA4A5ZASYAIAZ7XY</t>
  </si>
  <si>
    <t>SEG3U6VQFI6FAGWC3IDANLD77A</t>
  </si>
  <si>
    <t>SELYY46GJCMK5ADQ75ZSMJRLYU</t>
  </si>
  <si>
    <t>London (UK)</t>
  </si>
  <si>
    <t>SFJL7AH3RATI3VEBFK4WDWQ2SE</t>
  </si>
  <si>
    <t>SFTAXGDWRYKDABPAGND7FFXZL4</t>
  </si>
  <si>
    <t>Massachusetts</t>
  </si>
  <si>
    <t>SFTCMZFHEYPFKSY5CEHHFDXDWA</t>
  </si>
  <si>
    <t>Manchester, UK</t>
  </si>
  <si>
    <t>SG5FN7WFE53LD5SRBGGV5US6TU</t>
  </si>
  <si>
    <t>SG5FQ36SAZYGG2UWR7E24FNOSQ</t>
  </si>
  <si>
    <t xml:space="preserve">San Diego - San Fransico - Sacremento - Portland Oregon </t>
  </si>
  <si>
    <t>SHC6L3Y4JGJYELVUR3LSNNAUZI</t>
  </si>
  <si>
    <t>north carolina</t>
  </si>
  <si>
    <t>SHNHKECAPA75RM3IIDIXMDTJ6M</t>
  </si>
  <si>
    <t>central Idaho</t>
  </si>
  <si>
    <t>SICLBSTVNMOUDYZ3Q2YVYWEFXA</t>
  </si>
  <si>
    <t>Transylvania</t>
  </si>
  <si>
    <t>SICTWXI4WFUSBFOCBP77WEK5QI</t>
  </si>
  <si>
    <t>Nuneaton - bideford</t>
  </si>
  <si>
    <t>SJFSZP66EMOF5CHVFQ2AB2D6LY</t>
  </si>
  <si>
    <t>SJGEOFSHQMMS3PFT6I2SFXJSQE</t>
  </si>
  <si>
    <t xml:space="preserve">Hollywood </t>
  </si>
  <si>
    <t>SJSXZDPUZL2IYVFTNSSOX5WLZI</t>
  </si>
  <si>
    <t>SJTUIVVKUVZ2IPWJQJH34U4WO4</t>
  </si>
  <si>
    <t>SJXNH7ARZZCRQHYHPPUZCJ5NEQ</t>
  </si>
  <si>
    <t>SKKERZI6UQ7FBBVCX4ZNBXSLZI</t>
  </si>
  <si>
    <t>SLGI5NNFBV4LMCAQLP5XEVR3DU</t>
  </si>
  <si>
    <t>Southern CA</t>
  </si>
  <si>
    <t>SLVVHQAZW27S355PPM4UX2YP5M</t>
  </si>
  <si>
    <t>SM2FXQYBAH2ZHQPLVKQHNLGMHE</t>
  </si>
  <si>
    <t>SM4ZJADU5H53VJSJKHWOCQPFTI</t>
  </si>
  <si>
    <t>SMN34DQRCGHZF6V6DFU2WTHVCY</t>
  </si>
  <si>
    <t>Iraq</t>
  </si>
  <si>
    <t>SNLBLOTARSMGI3TWT55C3NETMI</t>
  </si>
  <si>
    <t>SNLMARFYKLP3TKC2ABUDIH4GXE</t>
  </si>
  <si>
    <t>SNMGJH672Y26W5K5DLVMBU7QKQ</t>
  </si>
  <si>
    <t>Ukraine - Florida</t>
  </si>
  <si>
    <t>SNV2GBIHTOF66A4VOWNUKV3NWA</t>
  </si>
  <si>
    <t>SODLCG3LPXKQRZMLZAE22FDBZY</t>
  </si>
  <si>
    <t>SORFOFXCBZ3GLHQHDI2ZUCJWMY</t>
  </si>
  <si>
    <t>SQQU4HN4SFPMYB4INTDMYAPS4U</t>
  </si>
  <si>
    <t>south london</t>
  </si>
  <si>
    <t>SQRA5EGTBCG3K4TVXQAT2ZTEKI</t>
  </si>
  <si>
    <t>SRB5PKJNRGU22UVKWBMI4HGTSE</t>
  </si>
  <si>
    <t>SSZ36O2FF3V244UXP7PEHR72MA</t>
  </si>
  <si>
    <t xml:space="preserve">Venice </t>
  </si>
  <si>
    <t>ST2Q46IPM4Y37MOFD2R6P2TPE4</t>
  </si>
  <si>
    <t>SUDBL4GQGBHA2FB35XRE3FN3IU</t>
  </si>
  <si>
    <t>SVDXBIJFNDNPQMFQHNFBN5XCMY</t>
  </si>
  <si>
    <t>SVIA4OYU7N56F365UPZJLRPICY</t>
  </si>
  <si>
    <t>Palestine, Jerusalem</t>
  </si>
  <si>
    <t>SVMW456EATWIFQZ3TVT7FPHCCI</t>
  </si>
  <si>
    <t>Pampanga, PH - san fernando pampanga philippines</t>
  </si>
  <si>
    <t>SVNOTXECB4ES2PY64KT6P4H7Y4</t>
  </si>
  <si>
    <t>MONTERREY</t>
  </si>
  <si>
    <t>SXF2CJY6SEH5IJSJZL65ASDWKI</t>
  </si>
  <si>
    <t>SY5FWPOLA3X52CZKDPUM34PMBE</t>
  </si>
  <si>
    <t>SYMY3FM4IF5F5KBWJOU7IAMDTU</t>
  </si>
  <si>
    <t>SYYZR7PWASIDF2XBHEGYY6TJGE</t>
  </si>
  <si>
    <t>AKA Phoenix, AZ</t>
  </si>
  <si>
    <t>SZD5SMW6PDXRTZ64DI6N4ZYR2U</t>
  </si>
  <si>
    <t>SZDYS3SL6M455I63RPR3YSDYKY</t>
  </si>
  <si>
    <t>SZKFXFGDD6C25PRDHNITCMVSBU</t>
  </si>
  <si>
    <t>Southern Florida</t>
  </si>
  <si>
    <t>T23EWSCIJELYBOKMTQ5YUKDBIQ</t>
  </si>
  <si>
    <t>Missouri USA.</t>
  </si>
  <si>
    <t>T2EMIMRSUGZL6D3HYITBTCSMS4</t>
  </si>
  <si>
    <t>T2IWNR7IYJHK7PGBNGSLEVIRLY</t>
  </si>
  <si>
    <t>London, UK</t>
  </si>
  <si>
    <t>T2JVWZWQ7OTLQOW7FBUICQH63M</t>
  </si>
  <si>
    <t>T2YXIWJDUYYU5LYZXUSM7EHXJI</t>
  </si>
  <si>
    <t xml:space="preserve">Utah </t>
  </si>
  <si>
    <t>T3JCGDICYG2QDPHXM3YO7WA5TI</t>
  </si>
  <si>
    <t xml:space="preserve">Brighton, UK </t>
  </si>
  <si>
    <t>T3V3SEW6E3R5DWAASS27VHP6WQ</t>
  </si>
  <si>
    <t>T457ZEXH3L4P6U5OADNADZHW3Y</t>
  </si>
  <si>
    <t>T4BEJ6QRO47YLXPG72TXCJFYBY</t>
  </si>
  <si>
    <t>Staten Island</t>
  </si>
  <si>
    <t>T4W44OQJOXM37YPD5JLYYR6YC4</t>
  </si>
  <si>
    <t xml:space="preserve">Indiana </t>
  </si>
  <si>
    <t>T4WYMBDBJ7NM3W6TCWR7TXT3ZY</t>
  </si>
  <si>
    <t>T5FHD7JX4YURI7HVMB73DQ3RSI</t>
  </si>
  <si>
    <t>T62GBVGNCSYMOTTUVV7R5AEMOU</t>
  </si>
  <si>
    <t>Canada  - Los Angelas, California</t>
  </si>
  <si>
    <t>T66HR3S744SXAOSKO6P2W4LPV4</t>
  </si>
  <si>
    <t>oklahoma</t>
  </si>
  <si>
    <t>T73WV6U7E4NILDPY7VPNGRWI3U</t>
  </si>
  <si>
    <t>T7ZLDOFGPMVG3JG25FAXFPIZ5U</t>
  </si>
  <si>
    <t>TA47VYBQFZBKPRZJJKJ3WDGVME</t>
  </si>
  <si>
    <t>TA7KAE3QJZR5UUCDQY2XXPUKRU</t>
  </si>
  <si>
    <t>TBHG3CPP2ESLB4MG77O4EHBXNE</t>
  </si>
  <si>
    <t xml:space="preserve"> Missouri, US</t>
  </si>
  <si>
    <t>TBPHI6TCKJDAUA6D2T2WSPME6A</t>
  </si>
  <si>
    <t>Cuban - Jamaica - U.S</t>
  </si>
  <si>
    <t>TDBPSJVDZWL7Q3X2T2U5UJ47SI</t>
  </si>
  <si>
    <t>Melbourne, Australia</t>
  </si>
  <si>
    <t>TDICGEHVWAFKLBUTT7PGJL5NN4</t>
  </si>
  <si>
    <t>Manchester</t>
  </si>
  <si>
    <t>TG3SJU35B2Y34C75W5IBILLEWQ</t>
  </si>
  <si>
    <t>TGNHYEIBY4RY6B2PN5NCU3PLS4</t>
  </si>
  <si>
    <t>TGVYROL6NJIEOGWOZHOGQHOAPA</t>
  </si>
  <si>
    <t>Seattle - Florida - LA</t>
  </si>
  <si>
    <t>TI24EK5NN7HOMM2ERBDTQ7P6DU</t>
  </si>
  <si>
    <t>TICWI3BMTY2PV4DIJ73PQUXORM</t>
  </si>
  <si>
    <t>TIEX2V3DF4YUGUHS32WACW6ZYM</t>
  </si>
  <si>
    <t>TJNZFBSVV7JKNQPI2TJ675PJAU</t>
  </si>
  <si>
    <t>TJXZWUXOERHMVY7NXWWQQG4XNQ</t>
  </si>
  <si>
    <t>TKUYX4XWDBA4GFB37JCLWOELKY</t>
  </si>
  <si>
    <t>TMA4QTODOMHPMQDNNDNAXUQNFE</t>
  </si>
  <si>
    <t>TMP5GL64NJM2WAP76D6BURZX5E</t>
  </si>
  <si>
    <t>TMVXO2HAFPFIKYSZTOG47QHYIU</t>
  </si>
  <si>
    <t>TMXURCTDPFXLZWP3CN4S3ZX3Z4</t>
  </si>
  <si>
    <t>TNDVP75Q7JR6WX27INQT5UVTHE</t>
  </si>
  <si>
    <t>chandler az</t>
  </si>
  <si>
    <t>TNZIZYVZICHUEYMVZ37L5HU4MU</t>
  </si>
  <si>
    <t>TOS6EMYFBMGSDNUZDVQEBOOR7U</t>
  </si>
  <si>
    <t>TOUVKB3QBYNXCHTLR2XQYLUM7Q</t>
  </si>
  <si>
    <t>TPCWTFGX2PKQRVXBL3277ERO7Q</t>
  </si>
  <si>
    <t>TPKPAUS2ITNVJW6Y4IGRC6COKQ</t>
  </si>
  <si>
    <t>Norway</t>
  </si>
  <si>
    <t>TPKXM5HER3FMNLL3VN6QCV7DRM</t>
  </si>
  <si>
    <t>Nairobi</t>
  </si>
  <si>
    <t>TQLHAQAQWSMZH6ZJHBUJI4KU7U</t>
  </si>
  <si>
    <t>Houston,TX</t>
  </si>
  <si>
    <t>TQSTGNJZLW2FRRXDZF5SQTZE7A</t>
  </si>
  <si>
    <t>TQYRYSVTDV6FUHBRFEIHHCI6WU</t>
  </si>
  <si>
    <t>New York - Oley, Pennsylvania</t>
  </si>
  <si>
    <t>TRN3Q25APQAEWDD4TGW2LXYX4Y</t>
  </si>
  <si>
    <t>TRPAJK3XECGBN3RFJJLYSRJ7Z4</t>
  </si>
  <si>
    <t>TRXWFX4QAWEVF2IF24DHIRV37U</t>
  </si>
  <si>
    <t>Brooklyn South - Staten Island, NY</t>
  </si>
  <si>
    <t>TSNOZZ4TXOTC75LLCXOGTZBOKI</t>
  </si>
  <si>
    <t>Jersey Shore</t>
  </si>
  <si>
    <t>TSU3H3LTMBPWPXQ7BL57SYABFU</t>
  </si>
  <si>
    <t>TSX4FYHY6NPV64QHD6ZDODJG74</t>
  </si>
  <si>
    <t>mexican - american</t>
  </si>
  <si>
    <t>TTGGYB2XIC3Z66PDSRSP76Z2CM</t>
  </si>
  <si>
    <t>TTK7KIB5Y2TX5I4F4L4XGCT5WA</t>
  </si>
  <si>
    <t xml:space="preserve">Portugal </t>
  </si>
  <si>
    <t>TUGG3PPRR4BIQHEQK3OXZ4GXQY</t>
  </si>
  <si>
    <t>TW5IFHWJLDTSTVO432CHQKRSIE</t>
  </si>
  <si>
    <t>TXWVYC5R6JWFFNIBZAYOVXUXEA</t>
  </si>
  <si>
    <t>Phoenix Az</t>
  </si>
  <si>
    <t>TXY2SUS5G4IU54FIKUUOS6IX2U</t>
  </si>
  <si>
    <t>Lauderdale,FL</t>
  </si>
  <si>
    <t>TYKIHNMNSVBVAPK4BVIVKASUMU</t>
  </si>
  <si>
    <t>TYNGMNI7HUTNH6UMR6AU2J4HFI</t>
  </si>
  <si>
    <t>TZHAF2YFKWCVP3KAY6SZGJKG6M</t>
  </si>
  <si>
    <t>TZNPMIHBWZTUZNALJRXGNAIG2E</t>
  </si>
  <si>
    <t>QuÃ©bec</t>
  </si>
  <si>
    <t>TZTOYCBVVCRBQLSLREVEXHPXTA</t>
  </si>
  <si>
    <t xml:space="preserve"> Dublin, Ireland</t>
  </si>
  <si>
    <t>U2463HIDP6TJ3BNPIZZVO7RNZQ</t>
  </si>
  <si>
    <t>U26SWJGXLOJYI5Q7SWHRB2LFO4</t>
  </si>
  <si>
    <t>Rickman Tennessee</t>
  </si>
  <si>
    <t>U2PYXCJIQ36STXFUUSW67MT26Q</t>
  </si>
  <si>
    <t>U2ZVMGHCM24NG2MUOPRXKTFSKU</t>
  </si>
  <si>
    <t>U3G6Z2Y6SVQV7YB3QBVIYW2BQA</t>
  </si>
  <si>
    <t>U3SHCBPKMEBTPCZ47HN6TRFVNA</t>
  </si>
  <si>
    <t xml:space="preserve">Georgia  - Henry </t>
  </si>
  <si>
    <t>U463C7IYJEPHNREGPFWV6ILB34</t>
  </si>
  <si>
    <t>California  - Austin, Tx</t>
  </si>
  <si>
    <t>U4NT4E5J46U4LW2P5C5O2D4JVE</t>
  </si>
  <si>
    <t xml:space="preserve">Newfoundland </t>
  </si>
  <si>
    <t>U4RY2UGQOPSKBCTFNRPP5XWN6Q</t>
  </si>
  <si>
    <t>U54H2LSDUSOCTXFHOQL7PYOFUI</t>
  </si>
  <si>
    <t>U56YHQZYVC62PY3L3B7ROCZ7TM</t>
  </si>
  <si>
    <t>U5D6FTCQVI5V4REKLOMBCCCBXI</t>
  </si>
  <si>
    <t>Hong Kong - US</t>
  </si>
  <si>
    <t>U5KBNDVDLZE7JSCSISNO6D36WA</t>
  </si>
  <si>
    <t xml:space="preserve">Singapore - India </t>
  </si>
  <si>
    <t>U5NHY467XN5IUQW7PDEOKM5QJU</t>
  </si>
  <si>
    <t>U5ZIG4WTYXGNYVWZCEQBQR7VYI</t>
  </si>
  <si>
    <t>U6XLIXIUS7NQHQT55SBLHWKIYA</t>
  </si>
  <si>
    <t>U7PXT34AWAWDMNIBJXRTGNAZPU</t>
  </si>
  <si>
    <t>Imphal, India</t>
  </si>
  <si>
    <t>U7RZTLG7M6D3WRQB4ZDPZTS73A</t>
  </si>
  <si>
    <t xml:space="preserve"> London UK</t>
  </si>
  <si>
    <t>U7VE6IK6MYOMSYEOS7WQD4WMU4</t>
  </si>
  <si>
    <t>UAF3LZR3QK5YQRTBQ2FQQDFFXU</t>
  </si>
  <si>
    <t>Escondido, California</t>
  </si>
  <si>
    <t>UAIWM5D5N7T7MCWBB4YV25JR7Q</t>
  </si>
  <si>
    <t>Santa Cruz CA</t>
  </si>
  <si>
    <t>UANRGBNS5M6M2TIN6776YIOVYU</t>
  </si>
  <si>
    <t>UANTPD66YMLXR6QL65DF4KKDGY</t>
  </si>
  <si>
    <t>UANW4PT5RIABHQ3EVTEOC22OJY</t>
  </si>
  <si>
    <t xml:space="preserve">cali </t>
  </si>
  <si>
    <t>UAONCVLFNWYGR5E3C2LUVEZT6U</t>
  </si>
  <si>
    <t>Sydney (Australia)</t>
  </si>
  <si>
    <t>UB6HDGD64ZR5NPBBKNAYMT5SPI</t>
  </si>
  <si>
    <t xml:space="preserve">Sydney </t>
  </si>
  <si>
    <t>UBMXJRQSR5UADR35AR63A7D2PM</t>
  </si>
  <si>
    <t>UBP3KF7U3TV4VVU6NBJNXRCDUQ</t>
  </si>
  <si>
    <t>Fresno, Ca</t>
  </si>
  <si>
    <t>UBT45PSW3WUKLUEB7ROQBVDROE</t>
  </si>
  <si>
    <t>UBVU3U2NJX3JMVKLXSF7GC54TA</t>
  </si>
  <si>
    <t>UC2S6254N2KO2VBU7CCGF2XH3Y</t>
  </si>
  <si>
    <t>UC7JLIVNRYGR7ZEUEZ6FHPWL5E</t>
  </si>
  <si>
    <t>UDCPYQM4ZXAN7ZU6R7LFRKPCG4</t>
  </si>
  <si>
    <t>Texas - Colorado - Tunisia</t>
  </si>
  <si>
    <t>UDD5QIHQJGVEXBM4CPAO7A2YWY</t>
  </si>
  <si>
    <t>Leeds (UK)</t>
  </si>
  <si>
    <t>UDNOG4T4TI7IVVIPAZFT2ERHA4</t>
  </si>
  <si>
    <t>UDRKH3AC6G2733QTQIWJNG74FI</t>
  </si>
  <si>
    <t>Hilo, Hawaii</t>
  </si>
  <si>
    <t>UE4U3U54VF2H3R3VPPCDSRUKII</t>
  </si>
  <si>
    <t>UE7Y723WNAVLRODHU2GRZXLYCQ</t>
  </si>
  <si>
    <t>UEXOYDPKZ3L4G4MNIJ4NZNN7VU</t>
  </si>
  <si>
    <t>UF2LWVBFKGYJ4T4IODWRRVEZUU</t>
  </si>
  <si>
    <t>UGJ3HQYHR2K7XSXFTJJ7XU6FYA</t>
  </si>
  <si>
    <t>UGMNDCDEUSZYO3763MID2FJTRQ</t>
  </si>
  <si>
    <t xml:space="preserve"> L.A</t>
  </si>
  <si>
    <t>UGVR2IBFLMJLYBEJBLUFZZ5WVQ</t>
  </si>
  <si>
    <t>UGWGNRH2USZWFO5NIGA32C2LCY</t>
  </si>
  <si>
    <t>UGZD64BI6ZBGLQ4UCB2VVHTBYY</t>
  </si>
  <si>
    <t>UHQ5XUIQEZMBGL24JQSGLDJ5OY</t>
  </si>
  <si>
    <t>SW Florida</t>
  </si>
  <si>
    <t>UHRIHYSHYFULSUSVLIURIE7T6Q</t>
  </si>
  <si>
    <t>UIESOMCOUPXQK2C6IJPWPHWOJQ</t>
  </si>
  <si>
    <t>New Hampshire - Korea - Germany - Canada</t>
  </si>
  <si>
    <t>UJ2R3QKJTAOAGPM3SQ6FQZPK4M</t>
  </si>
  <si>
    <t>UJSEHM6MXFEJQNCDMHUI5H5I5Y</t>
  </si>
  <si>
    <t>UKO4LNIYGA7P2UYUCEEBRXQ534</t>
  </si>
  <si>
    <t>ireland</t>
  </si>
  <si>
    <t>UL6BUAQM7AW4SBWLJ2RLXCT5WM</t>
  </si>
  <si>
    <t>Yuba City California</t>
  </si>
  <si>
    <t>ULV2EYAKJHYO5VKXGQIPIVCMYM</t>
  </si>
  <si>
    <t>UNDBUTOPCQSDGZY6VNBS3OVIK4</t>
  </si>
  <si>
    <t>hyderabad</t>
  </si>
  <si>
    <t>UPMWEOB4QZRMHDCHJH6MJTHFM4</t>
  </si>
  <si>
    <t>UPRM3UB2REUT52PHSZTYE54TIE</t>
  </si>
  <si>
    <t>UPZO627SAZMJC3EOELHMQM4OSY</t>
  </si>
  <si>
    <t>UQKRMLF25IUXQIKHMUPBDI72E4</t>
  </si>
  <si>
    <t>UQXAUG5U3NPB5ZRNQQAG3GPPHQ</t>
  </si>
  <si>
    <t xml:space="preserve">Jamaica </t>
  </si>
  <si>
    <t>UQYKQMAUM463D5FTDBDRE6OYHE</t>
  </si>
  <si>
    <t>URBCRFHXHFKTG4OD3ZEGKXBEAU</t>
  </si>
  <si>
    <t>URX3XUIAFKCISNR24PUTHHWXM4</t>
  </si>
  <si>
    <t>UT7F4IFJZ42XCSR56BBJYPQB2Q</t>
  </si>
  <si>
    <t>Las Vegas Nevada</t>
  </si>
  <si>
    <t>UTXAHDWDR3IOU7QDSNSICOJL2I</t>
  </si>
  <si>
    <t>UU5OMZVXHS3ZWBWQFMHT5LDAAA</t>
  </si>
  <si>
    <t>UU6NJILA7S3PKHR4WGUHJ37GDI</t>
  </si>
  <si>
    <t>UULQFF4NP73SAKNKUHZFTQGZ3I</t>
  </si>
  <si>
    <t>UV4JKDXIECE3WLRNURHLIMV62I</t>
  </si>
  <si>
    <t>UT</t>
  </si>
  <si>
    <t>UV7E7QRJUGLT2JG2HXEOWSMWZA</t>
  </si>
  <si>
    <t>UWEHPEE7Y23AJLMSY5MKE35HNI</t>
  </si>
  <si>
    <t>Maplewood</t>
  </si>
  <si>
    <t>UXDAW2URD34OCHCZEUTCZV7FOQ</t>
  </si>
  <si>
    <t>UXKX37AYYGL33Q3WYUOHTS2WUY</t>
  </si>
  <si>
    <t>UXLBQ6LSVB67WK5XS65HAIFHEE</t>
  </si>
  <si>
    <t>UYCGCA2XYY2WH2YOLNAZY2PCUE</t>
  </si>
  <si>
    <t>UYXYXPSHEWHATZ6HBPBDLWXQNY</t>
  </si>
  <si>
    <t>V2BWQ3N3X4SJXRPXSQLPXBZADQ</t>
  </si>
  <si>
    <t>V2CJQIOP2N675AMH4B5YM2DD64</t>
  </si>
  <si>
    <t>Canterbury, Great Britain - London, England</t>
  </si>
  <si>
    <t>V2HK2G3UAQLMWGEJ3OXNDAMECA</t>
  </si>
  <si>
    <t>Kashmir</t>
  </si>
  <si>
    <t>V2XWD7JXMSL7ZKK3FEL4UBXZAM</t>
  </si>
  <si>
    <t>V4COXNGHDADUVADT72BT3AQCOE</t>
  </si>
  <si>
    <t>V4EMTB23DJOQL7WN2VIXDM6JYM</t>
  </si>
  <si>
    <t xml:space="preserve">Trinidad - Brooklyn - Atlanta </t>
  </si>
  <si>
    <t>V4ZFB4NQHWBUWOV4O5ORFCJCFA</t>
  </si>
  <si>
    <t>V5ZKGLSIN345EPXS75J5JVFOCU</t>
  </si>
  <si>
    <t>Canada - India</t>
  </si>
  <si>
    <t>V6GX7JW5DDJV7HJC4GUTL4YBXQ</t>
  </si>
  <si>
    <t xml:space="preserve">Portland </t>
  </si>
  <si>
    <t>V6HUHP3MSXGFLZTQ4IWHLKVAQM</t>
  </si>
  <si>
    <t>Kentucky - Georgia</t>
  </si>
  <si>
    <t>V724HH75ANO5RERFSJFDU4H74E</t>
  </si>
  <si>
    <t>V75SV76NHXBCCCH626OIWZF444</t>
  </si>
  <si>
    <t>V7XCMXYYIMDQLSAVW2XU3XHBXU</t>
  </si>
  <si>
    <t>VA7JGBLS426YP44OBPNNUPF7CY</t>
  </si>
  <si>
    <t>VAGF2NXFE3MZJ7MB7B6D63BJDU</t>
  </si>
  <si>
    <t>brooklyn ny</t>
  </si>
  <si>
    <t>VAO4PZ5C73IJGHM7ECX65VXE74</t>
  </si>
  <si>
    <t>VAO73Q3WH4YCUHSYOVDLWJ7HNU</t>
  </si>
  <si>
    <t>Columbus, Michigan</t>
  </si>
  <si>
    <t>VAOJKIGIGSNLWRHWVXUYVTYJSY</t>
  </si>
  <si>
    <t xml:space="preserve">Massachusetts </t>
  </si>
  <si>
    <t>VARGEYIQ55VJDT57RV7BCUZU5M</t>
  </si>
  <si>
    <t>VBD5FPTGN4HYBETZ5VE5AS7JKI</t>
  </si>
  <si>
    <t>Northern, VA</t>
  </si>
  <si>
    <t>VBJIHC5P6HJDAHCYGMG2DQEPY4</t>
  </si>
  <si>
    <t xml:space="preserve">N.Y - BLR </t>
  </si>
  <si>
    <t>VBNI2ZZZQEQWKATRLHOA6DSKUU</t>
  </si>
  <si>
    <t>VBSGZODQOINC3L7Z7QV7L3JBRE</t>
  </si>
  <si>
    <t>VC2JYZF57VE5SX3TVSUES57VY4</t>
  </si>
  <si>
    <t>VCSYZJCRNQ3SFXLYJY6TLGWAGI</t>
  </si>
  <si>
    <t>VD2COUFY5I77ROBRICDTN7LCWU</t>
  </si>
  <si>
    <t>North Bay, ON.</t>
  </si>
  <si>
    <t>VDBJZSYPJBUJGKJKXKKZOSR7QQ</t>
  </si>
  <si>
    <t xml:space="preserve">Germany  - chicago </t>
  </si>
  <si>
    <t>VDDRUQVRYRFDES22RFUPNCAOWQ</t>
  </si>
  <si>
    <t>VDO4OJTRK6G3BMXD4433V2CPZA</t>
  </si>
  <si>
    <t>Bangalore(India)</t>
  </si>
  <si>
    <t>VDQA3AX2G4Q7MS6YOI2YH4N6RI</t>
  </si>
  <si>
    <t xml:space="preserve"> Hertfordshire/Essex - North Wales</t>
  </si>
  <si>
    <t>VE5DFTAMBX6QXVBHWEDOUKLXEQ</t>
  </si>
  <si>
    <t>VEOZJAUHLSOAA4R7BTRKRCUTM4</t>
  </si>
  <si>
    <t>VFA7J2EMDZMQJUE3XKO7Y2KMJQ</t>
  </si>
  <si>
    <t>VGGKCUVLENQ5TYCCL2I5LYDNLI</t>
  </si>
  <si>
    <t>VGQWSJ5VQVCNIFA4UQBYZNQGHI</t>
  </si>
  <si>
    <t>VHBJMAOHYRZHZ4AZQCJ5H2SPVU</t>
  </si>
  <si>
    <t>VHCDPR3SD7VILBF5UYUPUXKIGI</t>
  </si>
  <si>
    <t>VHRODB5KGZPD5WXUNJNFYMT37Y</t>
  </si>
  <si>
    <t>Netherlands</t>
  </si>
  <si>
    <t>VHU7DKB7F7UB2MONQ5BOLDZLDU</t>
  </si>
  <si>
    <t>VIJCXXCGOJ3W2ZZ6Q4PXE5FZYE</t>
  </si>
  <si>
    <t xml:space="preserve">ethiopia - kenya </t>
  </si>
  <si>
    <t>VIQB6KXDZNHZQYZPCXNM5X6O6Y</t>
  </si>
  <si>
    <t>VIZBRDZ6I4OBZNK2HYIDJVOFAU</t>
  </si>
  <si>
    <t>VJNPTOCZ7VZXLIRRE5LQXQTT4A</t>
  </si>
  <si>
    <t>VJWQBL6DYNQ3XDWCMYRGORLBOM</t>
  </si>
  <si>
    <t>VKIJBA2J32OULMJHKV5D7M2V2M</t>
  </si>
  <si>
    <t>VLRP72MMJAFATM65MRAJ33QHAI</t>
  </si>
  <si>
    <t>Cincinnati, OH</t>
  </si>
  <si>
    <t>VMEWFIF2CADIKMIUCZ24LRQLWI</t>
  </si>
  <si>
    <t>VMKNBWPBLU3R5YO7TGFT5L2YMY</t>
  </si>
  <si>
    <t xml:space="preserve">NY - Honolulu </t>
  </si>
  <si>
    <t>VMKREV5H2NX7WWFIAEGC7TSG7M</t>
  </si>
  <si>
    <t>VMPDASBP366RZYRI6NNH5LZSQ4</t>
  </si>
  <si>
    <t>Portland, Me</t>
  </si>
  <si>
    <t>VNMGLHVL2FNWCTMNWEWCFXCJY4</t>
  </si>
  <si>
    <t xml:space="preserve">U.S. </t>
  </si>
  <si>
    <t>VNZEWWNXABB3T33DPOUF25DWZQ</t>
  </si>
  <si>
    <t>Wichita Ks</t>
  </si>
  <si>
    <t>VONRYHX74HAMPEFEEDLZJUVHK4</t>
  </si>
  <si>
    <t>VOPJMB46WQ4FYA3L7ITUERNNHY</t>
  </si>
  <si>
    <t>VOWYTTVBITI33YE3KPEIM5R5KU</t>
  </si>
  <si>
    <t>Los angeles</t>
  </si>
  <si>
    <t>VQYYWLA37XJXCK4WQF3Q3BBZDM</t>
  </si>
  <si>
    <t>Bay City Mi</t>
  </si>
  <si>
    <t>VRJ54TPQYUWVUNJJI3G2QGVANE</t>
  </si>
  <si>
    <t xml:space="preserve">Cali - Barcelona </t>
  </si>
  <si>
    <t>VS2TVB4FL2AHDPC4PCOFG5NQMM</t>
  </si>
  <si>
    <t>VTHPMIYXW7WWHIMUIHUI4EE77A</t>
  </si>
  <si>
    <t>VUDTV54RIELSXN3QGJVNH27JCM</t>
  </si>
  <si>
    <t>OHIO</t>
  </si>
  <si>
    <t>VUGVNI5IXQS3EKBRRIVJST4ZHE</t>
  </si>
  <si>
    <t>VUKZXKXNKG45SQB446YGL2NZKU</t>
  </si>
  <si>
    <t>VVNJMXJ5HYR7YZHQVHJB3PLQR4</t>
  </si>
  <si>
    <t>VVO64IA32LSXQWB5G2G3Q26PAA</t>
  </si>
  <si>
    <t>Philippines - manhattan Kansas</t>
  </si>
  <si>
    <t>VVPMTU7ZM3RO3KD2RIKMV5ZUAQ</t>
  </si>
  <si>
    <t>VXQCN2FEQCD7PP67A44RD7AM6E</t>
  </si>
  <si>
    <t>VYETL2RWE3JC25PMLVYZSYKNTI</t>
  </si>
  <si>
    <t>VYL6MTSW6MWNWFYVZQMDLOECGI</t>
  </si>
  <si>
    <t>VYQD43G5MSRCQTELIIO5547DGI</t>
  </si>
  <si>
    <t>VZ6HV7XWBUDAMONQQLOOWDNQFU</t>
  </si>
  <si>
    <t>VZGOAIFFF4WWVSOKKCJAPCHZAA</t>
  </si>
  <si>
    <t>essex</t>
  </si>
  <si>
    <t>VZYQSDZX5ZC247DWZF4HY2PDFU</t>
  </si>
  <si>
    <t>dublin ireland</t>
  </si>
  <si>
    <t>W2BWDA4IDOS6XFFH2DETDQYJH4</t>
  </si>
  <si>
    <t>Virgin Island</t>
  </si>
  <si>
    <t>W2JV7OW4APRN7J6UKYFYNZGJLE</t>
  </si>
  <si>
    <t xml:space="preserve">Chesapeake </t>
  </si>
  <si>
    <t>W2RVWQO3CEKIK3SRXYCKGLDMQQ</t>
  </si>
  <si>
    <t>london</t>
  </si>
  <si>
    <t>W37RAVH7323EOE5IEB5AXWJ4JE</t>
  </si>
  <si>
    <t>Philippines, Surigao City</t>
  </si>
  <si>
    <t>W3EXUNT2WNBGCAFFQP6LJRYHPE</t>
  </si>
  <si>
    <t xml:space="preserve">Wales </t>
  </si>
  <si>
    <t>W3SDGA7WRLB3D4O253E6ANWOLU</t>
  </si>
  <si>
    <t xml:space="preserve"> Emerald Isle</t>
  </si>
  <si>
    <t>W3UPQI2ULMCBMQZTGOZ2MUEFKE</t>
  </si>
  <si>
    <t>ST. LOUIS</t>
  </si>
  <si>
    <t>W4DM7AJNN33LAAZIZ6OJ57OJKI</t>
  </si>
  <si>
    <t>W4SMNJX2JB6XED7MQNVBGKE75M</t>
  </si>
  <si>
    <t>Devon England</t>
  </si>
  <si>
    <t>W5N2JBFBERJCSFQAB74XHBWO6Y</t>
  </si>
  <si>
    <t xml:space="preserve">Canada - Brazil </t>
  </si>
  <si>
    <t>W6CTKIMZ7XSNHJEXSNZOFCIG5A</t>
  </si>
  <si>
    <t>Onalaska, Texas</t>
  </si>
  <si>
    <t>W6FD7F6IH6MK4K6DFBST2M5HAM</t>
  </si>
  <si>
    <t>CALIFORNIA</t>
  </si>
  <si>
    <t>W6GXM5RUL43TNEFHDEB6GPWICI</t>
  </si>
  <si>
    <t>W7GFGQQABWLSK4Z3WXORG3WNEM</t>
  </si>
  <si>
    <t>W7J2KQND2XJ4FQNMSRMQHWYRJ4</t>
  </si>
  <si>
    <t>Bosnia</t>
  </si>
  <si>
    <t>W7PJ4ZMRADUCFYVVWEXMWQDQFY</t>
  </si>
  <si>
    <t>W7XNLBYKWOL6IPNTWRB7A7BMCU</t>
  </si>
  <si>
    <t>WANNEMWTCS5VZR253VF4433AVY</t>
  </si>
  <si>
    <t>WBYDU3KINKP2UPQPARODKUCEAU</t>
  </si>
  <si>
    <t>WBZXF6BDJUNYURSZQG64JQGLIE</t>
  </si>
  <si>
    <t>WC5GSNHF4RQPPBPWYQJFUBV7WU</t>
  </si>
  <si>
    <t>Maine - Pakistan</t>
  </si>
  <si>
    <t>WCEA5LTCI7K2QSWT5WGRMDMRHU</t>
  </si>
  <si>
    <t>WCGJDIR7MBHLTMW4CU7PBMN3YU</t>
  </si>
  <si>
    <t>WCQBWJIULCZNK2BFIK73CCVJME</t>
  </si>
  <si>
    <t xml:space="preserve"> Boulder, CO</t>
  </si>
  <si>
    <t>WCUXG4GW4TCPQ5ZW7VTKECCSGU</t>
  </si>
  <si>
    <t>GILBERT, AZ</t>
  </si>
  <si>
    <t>WCYX4VPCG466VKH62XJ2GKFLNU</t>
  </si>
  <si>
    <t>Goa</t>
  </si>
  <si>
    <t>WDRVVCQKTY3TZAKLKEI7PWTOSI</t>
  </si>
  <si>
    <t>WDVMWLFKUMT3OU7JS7HBIHZJCA</t>
  </si>
  <si>
    <t>WEFC3GXJYPLJNNGV35G65FW4IE</t>
  </si>
  <si>
    <t>WFPAPYVNLMS66WEFTRZYN2YTVE</t>
  </si>
  <si>
    <t>Phoenix Az - Dallas, Tx</t>
  </si>
  <si>
    <t>WGGV5DBM6SOAQPE3KYKUKOT46I</t>
  </si>
  <si>
    <t>WHNQUD3VOHOCYTMZKDK3QUZC7E</t>
  </si>
  <si>
    <t xml:space="preserve"> Texas - Utah - Montana - Georgia. </t>
  </si>
  <si>
    <t>WI5SEVXXGYWZV6BH2X4S2EOAPQ</t>
  </si>
  <si>
    <t>Alabama</t>
  </si>
  <si>
    <t>WIS3DBSAE3HDCGNLQVTDN56E6E</t>
  </si>
  <si>
    <t>WIVGE5R53VP7BSFIYPRSVRTUOA</t>
  </si>
  <si>
    <t>Macedonia</t>
  </si>
  <si>
    <t>WIX5OBR2DSBJ7HGRVEHVSDZEEI</t>
  </si>
  <si>
    <t>Ontario Canada</t>
  </si>
  <si>
    <t>WJ7CTVZ3MZLQFVKV57FU6DF3NE</t>
  </si>
  <si>
    <t>WJOB2YOWS7QJMH6HLDWGW3JL3M</t>
  </si>
  <si>
    <t>Los Angeles, California</t>
  </si>
  <si>
    <t>WJUS3KCTR3UF7TRQ6BNS7YW2QE</t>
  </si>
  <si>
    <t>WKHGIJT6P3PU6FS74CY4YCL5JA</t>
  </si>
  <si>
    <t>WKQZA4QSNTKCQHRTARM47KYGWI</t>
  </si>
  <si>
    <t>Hayden, ID</t>
  </si>
  <si>
    <t>WLNUOWVAIVAUYOT6SISB4FANUU</t>
  </si>
  <si>
    <t>WMAXKZGGIPKQOUNS4TMEYJZKVI</t>
  </si>
  <si>
    <t>WMREIGRO5Y4BRTY7GDEVZGEVRI</t>
  </si>
  <si>
    <t>san mateo, rizal</t>
  </si>
  <si>
    <t>WMTROKMWREIO2TNTTUZO7WNJFI</t>
  </si>
  <si>
    <t>WN6BNET4L2GWR3PZXMTPOXLUWQ</t>
  </si>
  <si>
    <t>Dublin, Ireland</t>
  </si>
  <si>
    <t>WNNU4E6F5E3YTT2EMUQP7M7TWM</t>
  </si>
  <si>
    <t xml:space="preserve">MEMPHIS </t>
  </si>
  <si>
    <t>WNOEVLRWBSKMOCQDU2BBTRTANU</t>
  </si>
  <si>
    <t xml:space="preserve">Bronx </t>
  </si>
  <si>
    <t>WOIVATKI644CA4GOZW75FERZB4</t>
  </si>
  <si>
    <t>Vancity (Vancouver)</t>
  </si>
  <si>
    <t>WP66DJXU6S7VLKSOBU2TC4B5IY</t>
  </si>
  <si>
    <t>Wales</t>
  </si>
  <si>
    <t>WPEGAMSY7KNF5EBS2GFJYCGIHY</t>
  </si>
  <si>
    <t>Cleveland, Ohio</t>
  </si>
  <si>
    <t>WPQV7HWIGFYSKXNEGIZIRL42GM</t>
  </si>
  <si>
    <t>WPRTYKNJ3ZMJ45H47EPAWDXABY</t>
  </si>
  <si>
    <t>IRAN</t>
  </si>
  <si>
    <t>WR6OJ6KX5HYDYVZ7JGIY3E3ZRM</t>
  </si>
  <si>
    <t>WRGKWFNWFGZAB6QQ5X4H2R6G54</t>
  </si>
  <si>
    <t>WRLACIGADPWWIGN3SJV64KMYSY</t>
  </si>
  <si>
    <t>North Yorkshire in England</t>
  </si>
  <si>
    <t>WSAIRFVYBXSSVE2INLLLEUGSQU</t>
  </si>
  <si>
    <t>abudhabi</t>
  </si>
  <si>
    <t>WSCJOVI57YWDKAXVV5CAAXZ7UU</t>
  </si>
  <si>
    <t>WSJIMLWXWTEDXG5WBPQDIGQHKI</t>
  </si>
  <si>
    <t>WTRDQAGYUTYNBAPR7KR4V2A5DI</t>
  </si>
  <si>
    <t xml:space="preserve">Baghdad </t>
  </si>
  <si>
    <t>WU37RDOMJO56EI4F4GY3FUJ77M</t>
  </si>
  <si>
    <t>WU3JXAEEZSR23IDEPHT54GODJM</t>
  </si>
  <si>
    <t>ohio</t>
  </si>
  <si>
    <t>WU3OEKVNE3KWWAX6ILBX5GAOGU</t>
  </si>
  <si>
    <t>NSW, Australia</t>
  </si>
  <si>
    <t>WURQMLWLNSAZKUZMKW64RQ32KE</t>
  </si>
  <si>
    <t>WURUCAVIRUXB2LHSCNKEVBQK74</t>
  </si>
  <si>
    <t>WUXTM55H6N4PY6RQCGTEO244EA</t>
  </si>
  <si>
    <t>WVF3QXSVR7LNA66B7GUFLSZD5M</t>
  </si>
  <si>
    <t>WVHFMNKWXSWOTCL736VCPALBHA</t>
  </si>
  <si>
    <t>USA - Tunisia</t>
  </si>
  <si>
    <t>WVT4MSBIFQUOTFRZ22DKAS2XBQ</t>
  </si>
  <si>
    <t>WVVHLOZJ6KVYMXDZQJV5M5X7ZI</t>
  </si>
  <si>
    <t>WX3JG7SSDQIW7OBGM57GXIOR7Q</t>
  </si>
  <si>
    <t>Malaysia</t>
  </si>
  <si>
    <t>WYL5JHYBP6MYWDR3SCET7A6M5Y</t>
  </si>
  <si>
    <t>WZ3J6Q42SACT2IC3IE5CBUTHUE</t>
  </si>
  <si>
    <t>New Port, Oregon</t>
  </si>
  <si>
    <t>WZIOUYVPNOKMWZMIKFV5YMVI3Y</t>
  </si>
  <si>
    <t xml:space="preserve">Bakersfield </t>
  </si>
  <si>
    <t>WZWSSDMDSTP27HYDVHGPOWX6NY</t>
  </si>
  <si>
    <t>england uk</t>
  </si>
  <si>
    <t>X26SNACIVJI2ZUMV75BA2PDGOY</t>
  </si>
  <si>
    <t>Birmingham, UK</t>
  </si>
  <si>
    <t>X2APRI3DL5EGJKLLKFER543PJM</t>
  </si>
  <si>
    <t>Kansas City, Missouri - San Francisco</t>
  </si>
  <si>
    <t>X2AQKEBVI2ITAX2SROL73WH5TY</t>
  </si>
  <si>
    <t>Salt Lake City, Ut - Augusta, GA -  Seattle, WA - Plano, TX</t>
  </si>
  <si>
    <t>X3THNPPRV3JWGV7Z5GBEEQJUEU</t>
  </si>
  <si>
    <t>X4XPWSVKUGCTXNJIDIDGAOXQ7U</t>
  </si>
  <si>
    <t>X6WKXLNSXHOWHUIXGNBWR4Y3TE</t>
  </si>
  <si>
    <t>X77YBP7F3NFVO7TPBILGYYTU7Y</t>
  </si>
  <si>
    <t>XAO3HMRSBLM3JF2DCROPFP63BU</t>
  </si>
  <si>
    <t>XBCOZU4XAL5NK2W22EG6DXBEDU</t>
  </si>
  <si>
    <t xml:space="preserve">Georgia </t>
  </si>
  <si>
    <t>XBOVU3GRTRRTTUZKW3MW5KQ4PI</t>
  </si>
  <si>
    <t xml:space="preserve"> New Zealand</t>
  </si>
  <si>
    <t>XBPAAWD5OXETLNEJVLEBGCOOOY</t>
  </si>
  <si>
    <t>XBT6QFDBTTC3OCFB6P2UA3K7EE</t>
  </si>
  <si>
    <t>XCKBJS7MEJ5JAXD4NPSJJZNOEQ</t>
  </si>
  <si>
    <t>XCPVXFXQ23RRDH3SDQFCIDEE5U</t>
  </si>
  <si>
    <t>XCQU6BVPD2ZT4RHSOUQZ3O4MAA</t>
  </si>
  <si>
    <t>XCU7AF5BT4C2O2WDBFPKYBROW4</t>
  </si>
  <si>
    <t>Colorado - Big Island, HI</t>
  </si>
  <si>
    <t>XD343HBVSDH4Q7X27IZULAYSPE</t>
  </si>
  <si>
    <t>germany  - usa</t>
  </si>
  <si>
    <t>XD5YX6U5NPA6AB5JXA6ZT7JPG4</t>
  </si>
  <si>
    <t>Spain - England - London</t>
  </si>
  <si>
    <t>XDNKCECMM6GSHVYWAEOUBOYKVM</t>
  </si>
  <si>
    <t xml:space="preserve">caddlic, michigan </t>
  </si>
  <si>
    <t>XECFFJFYRGXDFBYQEQRWAOHUQM</t>
  </si>
  <si>
    <t>Orlando</t>
  </si>
  <si>
    <t>XEGLSSZ3PZZJPIOLX76IHXDGAM</t>
  </si>
  <si>
    <t>XEPLA6WB7TXPHEX27EMXBVI6BE</t>
  </si>
  <si>
    <t xml:space="preserve">Oklahoma </t>
  </si>
  <si>
    <t>XERU476AD4GQYK76TVGSHHHZ4A</t>
  </si>
  <si>
    <t>clearwater,fl</t>
  </si>
  <si>
    <t>XF5PLVP6YTOCEHMKUXS5TJ6UCY</t>
  </si>
  <si>
    <t>XFAX4OSWNSYLFH7ALMVXUP2GVE</t>
  </si>
  <si>
    <t>XFQ3M4HDWRTJ22SNE5RDBYJTD4</t>
  </si>
  <si>
    <t xml:space="preserve">Pickering, North Yorkshire, UK. </t>
  </si>
  <si>
    <t>XFTYAP7D2XC442P3V446J2NXYU</t>
  </si>
  <si>
    <t>XGQVMLUPGF5K32FLXAYC44XME4</t>
  </si>
  <si>
    <t>XHOCNHAVFZHTZAATVWXFHRNMX4</t>
  </si>
  <si>
    <t>XHSF7E7Y33X7GLQUV4UPJX7PMU</t>
  </si>
  <si>
    <t>XHW7OM5YZXDJEL5HSEEBUJKFYE</t>
  </si>
  <si>
    <t>XITG4ZS7MGEE6CASKXYS2UBFYQ</t>
  </si>
  <si>
    <t>XJSRLHA7L2VYFFZHEHFPJ7TLZQ</t>
  </si>
  <si>
    <t>XJWLULTUZAUYRJ2BJPG6DSP7CA</t>
  </si>
  <si>
    <t>XLERTVCWGZE73O5XLPU5EOFAC4</t>
  </si>
  <si>
    <t>XLNZQQR6UJAJMO74O42I6JJNZE</t>
  </si>
  <si>
    <t>south central Texas</t>
  </si>
  <si>
    <t>XM6EYTOTZXEZBDKW6XLIN4GRJQ</t>
  </si>
  <si>
    <t>XMAVMDHIXWLDC7KS6RJWVNZMYY</t>
  </si>
  <si>
    <t>XMI74VTIKNGA65DPNZHLLY2VDA</t>
  </si>
  <si>
    <t>XML2UBQR3H5THXTMXORNCRHPLI</t>
  </si>
  <si>
    <t>XMTGXJRMYLWDIWCCGRTAPJROXA</t>
  </si>
  <si>
    <t>MERIDA, YUCATAN, MEXICO</t>
  </si>
  <si>
    <t>XOYSX4J6UJ2YQUEOCH4MRZG2BI</t>
  </si>
  <si>
    <t xml:space="preserve">Italy </t>
  </si>
  <si>
    <t>XPJG6BSEHY6HTTQSKKM4AQZVEA</t>
  </si>
  <si>
    <t>XQYUGJKJWLNTGIYXGDBLOF3ONA</t>
  </si>
  <si>
    <t>Russia, in Moscow</t>
  </si>
  <si>
    <t>XR6NPFD24SZ37TODS3RN7UTUEE</t>
  </si>
  <si>
    <t>XRNKNPKUMLXQTRXFR5XKTWZTKI</t>
  </si>
  <si>
    <t>XRQIAWIJJTSYSRH6LAL7YP3M7E</t>
  </si>
  <si>
    <t>British Columbia, Canada</t>
  </si>
  <si>
    <t>XRY2OWERLPG7EO5ZCPA3IM64BM</t>
  </si>
  <si>
    <t>XSD5SHA7QY2VSXRGA3TJZZXYRE</t>
  </si>
  <si>
    <t>XSLFSHX7FNZKPCS5N6HGG5C73A</t>
  </si>
  <si>
    <t>XTVMGKCM27ZVG34ZMJFZZZ76WA</t>
  </si>
  <si>
    <t>XTYEEBZNOXRGNKXBCPAFCVYRJA</t>
  </si>
  <si>
    <t>XVF4LXQ6S6JMSQ3JSSVFMYCEAE</t>
  </si>
  <si>
    <t>XWAR4XFPHU75BQRRVTHR2UXDT4</t>
  </si>
  <si>
    <t>Queens, NYC - Nashville, TN</t>
  </si>
  <si>
    <t>XWTVMTMKWLFUDR6PD37AQRBPZE</t>
  </si>
  <si>
    <t>XXGTJPNZQLXW3WBLLXU5PPURJE</t>
  </si>
  <si>
    <t xml:space="preserve">ARGENTINA </t>
  </si>
  <si>
    <t>XXILL5SAL67BBPC6LKUIFZSFIQ</t>
  </si>
  <si>
    <t>XXS7V46SOH7TBG5ZEGJKVYCJRQ</t>
  </si>
  <si>
    <t>XY5Q3RGV4P6AX5UAXLI74YOGHE</t>
  </si>
  <si>
    <t>XYKCAKRMP5G2Q7OALQHALVLWFM</t>
  </si>
  <si>
    <t>XZ7RJKCXNLQMJ3ILIIJCYWMHKM</t>
  </si>
  <si>
    <t>Bay Area, CA</t>
  </si>
  <si>
    <t>XZOYVR7ENQXGGFH7PDS3NXRQIA</t>
  </si>
  <si>
    <t>XZVU5T3DM2IG6MZ4SBST2M3V5Q</t>
  </si>
  <si>
    <t>Y3W6BLQ3UQ76UWF223WGFRM6A4</t>
  </si>
  <si>
    <t>Y4R5DMOBJPA7MPOQ6A6MV2IEEE</t>
  </si>
  <si>
    <t xml:space="preserve">Romania </t>
  </si>
  <si>
    <t>Y4YKDPNHOV6TLFFXAR2PPVMVEY</t>
  </si>
  <si>
    <t>Y5TTKMYJ46TCJQTK2F3OAPALOA</t>
  </si>
  <si>
    <t>Y6FYVSBKNCTVHQQJXDBXWLOFZ4</t>
  </si>
  <si>
    <t>Vegas, L.A - Midwest - florida - New York</t>
  </si>
  <si>
    <t>Y7L3SJZN4WE6Q237CC34O25FVY</t>
  </si>
  <si>
    <t>YA2XDV4IPVPXWE34WR6ACIGDGU</t>
  </si>
  <si>
    <t>YB2YAVN45EBT5EDITHHJ5B4T2I</t>
  </si>
  <si>
    <t>Memphis,TN</t>
  </si>
  <si>
    <t>YBZXN5IZDWLOBUMKG47TJ35FUQ</t>
  </si>
  <si>
    <t>Philadelphia , PA USA</t>
  </si>
  <si>
    <t>YC7NWY2FTO45IMH77Y4LUZGKEA</t>
  </si>
  <si>
    <t>NSW Australia</t>
  </si>
  <si>
    <t>YDJROEOYFKZPN6K7BF7TPAHF6U</t>
  </si>
  <si>
    <t>YE6IJQSJ4DMPB5SIY3QHMDEAVA</t>
  </si>
  <si>
    <t>arizona</t>
  </si>
  <si>
    <t>YEBGKXNLF5XXZD7ZT5ARMFLP4Q</t>
  </si>
  <si>
    <t>YEL4XVJBZJYU5UJQBEO2KHPPSM</t>
  </si>
  <si>
    <t>YFSSBT5URGXBNPGH4S46TDBZG4</t>
  </si>
  <si>
    <t>YFVLMR46KJUP4T3XXUELJNSM6A</t>
  </si>
  <si>
    <t>YH2S2S4FIOPSOREI6JQ4YRGXBU</t>
  </si>
  <si>
    <t>YIATIZP6A4K77USMLTYZBCXCUY</t>
  </si>
  <si>
    <t>YIKDCKK224KFOADXUVAK5HEXIQ</t>
  </si>
  <si>
    <t>YJRHKTZBRXQETHJGIJWLK6F2GI</t>
  </si>
  <si>
    <t>YJUENKKAU7NI7RJTTNHMIZJZEU</t>
  </si>
  <si>
    <t>YJZUPMQNI7CK67VAFX6AWJ4FWE</t>
  </si>
  <si>
    <t>YKCKJSOCB3CXYJOGCRDJUCDYJA</t>
  </si>
  <si>
    <t>Moscow - Los Angeles</t>
  </si>
  <si>
    <t>YL7ATU6QRPK3WXYJHZKJB75XXY</t>
  </si>
  <si>
    <t>YM3PNNJ3O6R4VDSKULNI2MSMFY</t>
  </si>
  <si>
    <t>Suffolk</t>
  </si>
  <si>
    <t>YMMHZIC6D7T4IYVCRAZIY4S2VQ</t>
  </si>
  <si>
    <t>Canada - USA</t>
  </si>
  <si>
    <t>YMOSP5BXFEOZ2AIY323YY7D4QI</t>
  </si>
  <si>
    <t>Concord, NC</t>
  </si>
  <si>
    <t>YO3JGS74MENVC2CHVIHLATWOOA</t>
  </si>
  <si>
    <t>YP4VAANVP6LMDDJCBDIYCRUI4E</t>
  </si>
  <si>
    <t>YQCBSHZ5GGXTKRVY3PIXXVQ3NU</t>
  </si>
  <si>
    <t>YQNX2YUWKXE4YBP2ZOYZINXXHQ</t>
  </si>
  <si>
    <t>Jingshan, China - SLC, Utah</t>
  </si>
  <si>
    <t>YR5SYMB2PVEDTZB7WTKRJQZP24</t>
  </si>
  <si>
    <t>YRBTQMTMZ3MD2TNN6IYZKEGESA</t>
  </si>
  <si>
    <t>YS3OSIX6HKQF4G5QGKAEDURWSU</t>
  </si>
  <si>
    <t>YSIR2UCO5CNFT5SY4YX2IMIDRA</t>
  </si>
  <si>
    <t>St. Louis</t>
  </si>
  <si>
    <t>YT6F4VX5XVST6NHU2TOTPI7EMU</t>
  </si>
  <si>
    <t>Gujarat</t>
  </si>
  <si>
    <t>YTJVWJNTUONUMC4NVFHUIHWNEI</t>
  </si>
  <si>
    <t>YTYXJVL6EL3KI3SW435LZJSC7I</t>
  </si>
  <si>
    <t>Mumbai</t>
  </si>
  <si>
    <t>YU6WBLWUDEYX47V6HT5ZAA2SK4</t>
  </si>
  <si>
    <t>BC, Canada</t>
  </si>
  <si>
    <t>YURG22745YODTOTYTGAVCFWR3Q</t>
  </si>
  <si>
    <t>YV5NAONA3O6PXGKNIFMVNPRBDI</t>
  </si>
  <si>
    <t>YVQFOIYJ7QYVC5AP5YL5MFKF3A</t>
  </si>
  <si>
    <t>Amsterdam</t>
  </si>
  <si>
    <t>YWKAF3ST4XQ3VFZ2NYDPU6LXLA</t>
  </si>
  <si>
    <t>YX3PCDSJHWBJS4ZO22CNW2Z2Z4</t>
  </si>
  <si>
    <t>Brooklyn NYC</t>
  </si>
  <si>
    <t>YX6TWYESREQMVLCXCCQGJGWNLI</t>
  </si>
  <si>
    <t>YXWJSF37E74OVIVUVQJCAGJTHU</t>
  </si>
  <si>
    <t>Monterey CA</t>
  </si>
  <si>
    <t>YY2FPXYXWABV6O6EGPCA3EBWHI</t>
  </si>
  <si>
    <t>YY457RS74F75HTGYZMLE3KHOCI</t>
  </si>
  <si>
    <t>YYNBVTGA62PGX7766624BH3GOA</t>
  </si>
  <si>
    <t xml:space="preserve">egypt </t>
  </si>
  <si>
    <t>YYNCGSNQHGSA2I7RLCE7IFHL7E</t>
  </si>
  <si>
    <t>jordan</t>
  </si>
  <si>
    <t>YYX63B2NUVL7STOWNKT6XDO3SI</t>
  </si>
  <si>
    <t>YZ4JF7AVQZAU74BCHC4ODVANHY</t>
  </si>
  <si>
    <t>Jefferson City TN</t>
  </si>
  <si>
    <t>YZDELGVYTPLRI4GDLC7CRY2VF4</t>
  </si>
  <si>
    <t>Worcester, Massachusetts</t>
  </si>
  <si>
    <t>Z37LLXAYOLMHIIZUTR65P2DRD4</t>
  </si>
  <si>
    <t>Chennai,South India</t>
  </si>
  <si>
    <t>Z4VB3MCUCJC336MH67MR6OKQQ4</t>
  </si>
  <si>
    <t xml:space="preserve"> North California </t>
  </si>
  <si>
    <t>Z5DNLYP3TAUUZQNZ55DCZH56IM</t>
  </si>
  <si>
    <t xml:space="preserve">Georgia - Pennsylvania </t>
  </si>
  <si>
    <t>Z5M5ZA4QOQFRCAKS5KI3HIR44A</t>
  </si>
  <si>
    <t>Z5WQTVNDWBL6IVHGCFEXSKDUQU</t>
  </si>
  <si>
    <t>Z62WN6KA3LKX6ZBC534FO6ZPMM</t>
  </si>
  <si>
    <t>Croatia, Zagreb</t>
  </si>
  <si>
    <t>Z7BLEJ5ZSI5XF5PXASQUWRWQ2A</t>
  </si>
  <si>
    <t>Contra Costa</t>
  </si>
  <si>
    <t>Z7C4JOVE57GFJYICGAOZSQFHVE</t>
  </si>
  <si>
    <t>Z7FXTQQS6HFNU3VSTJL7FNIJY4</t>
  </si>
  <si>
    <t>Z7T26L7KUFMLMY4DEVBESGWBMU</t>
  </si>
  <si>
    <t>Boston - Washington DC</t>
  </si>
  <si>
    <t>Z7VPUAT4X67QOSHPIVUM23DNHE</t>
  </si>
  <si>
    <t>Hollywood CA</t>
  </si>
  <si>
    <t>ZAEN5MOX3NPPVAZIPJ3ENY4C5E</t>
  </si>
  <si>
    <t>US - Iraq</t>
  </si>
  <si>
    <t>ZAP6OBY6VELMAVZDVGVJEZ5RJ4</t>
  </si>
  <si>
    <t>PHILADELPHIA, PA</t>
  </si>
  <si>
    <t>ZBTM4SKXAANUZAZIDPICQHFBDM</t>
  </si>
  <si>
    <t>ZD3JTHYJNUTOW2FPNYFRZAJ74Q</t>
  </si>
  <si>
    <t>ZE55BC7ODVJBMCOP36U5KXR6WY</t>
  </si>
  <si>
    <t>ZEJUNWJJ5OQMAWKB5NBDRSR5BE</t>
  </si>
  <si>
    <t>ky</t>
  </si>
  <si>
    <t>ZEZP6B2F6GOYI3CV2F5MBRPR2I</t>
  </si>
  <si>
    <t>ZGAS5LILSSHEASICGNB6XNQJXA</t>
  </si>
  <si>
    <t>San Jose, CA</t>
  </si>
  <si>
    <t>ZGBZROCNTP26OEW44SHPF37UEU</t>
  </si>
  <si>
    <t>ZGSSYSOIXYLBFZ3JWS5WB5CYTY</t>
  </si>
  <si>
    <t>ZH7W5MNHQODCQQXD4T4LZUCKQQ</t>
  </si>
  <si>
    <t>ZHVHJ33Q4D6SPMXN5AJA5CNN4U</t>
  </si>
  <si>
    <t>ZIRX4WNTLCGIBNU5EXFWDTMSTU</t>
  </si>
  <si>
    <t>ZJDWQN2NKIPTJCGHUUZQ7WDAWQ</t>
  </si>
  <si>
    <t>malaysia</t>
  </si>
  <si>
    <t>ZJNUL2QD34NFBFHYN2M23UJUEY</t>
  </si>
  <si>
    <t>illinois</t>
  </si>
  <si>
    <t>ZKRFRMB2DIMM37KJRMRGVXPSIA</t>
  </si>
  <si>
    <t>ZLLYCW7IWHZYXVMH6KKAWZVQQY</t>
  </si>
  <si>
    <t>ZLYDFULFXZQ43NC6NGHPZMHSVI</t>
  </si>
  <si>
    <t>ZM53ZYPJXWDT73SRFFNX2M4V64</t>
  </si>
  <si>
    <t>ZMIRL66V2653VL5N73AU2SEU3A</t>
  </si>
  <si>
    <t xml:space="preserve">New York </t>
  </si>
  <si>
    <t>ZN24QPSAG6WAFP3IUFJ7MIXZFI</t>
  </si>
  <si>
    <t>ZN3NPENRTLWHDZ6Y5AH2MS4XNY</t>
  </si>
  <si>
    <t>Toronto</t>
  </si>
  <si>
    <t>ZNBJK6XFEI3E7MOHU5MEZNJNH4</t>
  </si>
  <si>
    <t>las vegas</t>
  </si>
  <si>
    <t>ZNBZZK52GBMKJ6KMY4OWTDXP5Q</t>
  </si>
  <si>
    <t>Wiltshire - Northamptonshire</t>
  </si>
  <si>
    <t>ZO6QPKU25BT2VPFESUHTA56I5I</t>
  </si>
  <si>
    <t>ZOHCJOK562OZCW3GFDZRKSMPDU</t>
  </si>
  <si>
    <t>Mexico  - New York</t>
  </si>
  <si>
    <t>ZOYLVFDC2TJ2XOC2BB55KTCQRI</t>
  </si>
  <si>
    <t>ZP4UXDUWCT3LDB2NNFN4J62RUE</t>
  </si>
  <si>
    <t>ZPC3EVH2PYYRMNV3NAY6DAW5SI</t>
  </si>
  <si>
    <t xml:space="preserve">kepong, Kuala Lumpur, Malaysia </t>
  </si>
  <si>
    <t>ZPLS7RPEFJJY64X7KBBH4PVQKA</t>
  </si>
  <si>
    <t xml:space="preserve">Delhi </t>
  </si>
  <si>
    <t>ZR3E62KJZ7YHMXNGBTA4WGKEWM</t>
  </si>
  <si>
    <t>ZRHQRYTUN7YVDA5BH2MBEX3AQA</t>
  </si>
  <si>
    <t>ZRJ2K3KXD52EEQHLW5X6QDCK5Q</t>
  </si>
  <si>
    <t>Calif</t>
  </si>
  <si>
    <t>ZRXMNKBQIVS7U454G4HPVKZTDA</t>
  </si>
  <si>
    <t>ZS3GMJ4LMNNJXIQYF4LFOMWCWE</t>
  </si>
  <si>
    <t>ZSCUCGBC4PWQ3VTDJY3LNJ5G64</t>
  </si>
  <si>
    <t xml:space="preserve">Wyoming </t>
  </si>
  <si>
    <t>ZSEFSVDYZGGD4ZYEHX53HWC34M</t>
  </si>
  <si>
    <t>PALESTINE</t>
  </si>
  <si>
    <t>ZSRMNF5WSIXLGQ23PB3IRUM3IU</t>
  </si>
  <si>
    <t>Athens GA</t>
  </si>
  <si>
    <t>ZTCKGXXEQKTN2GXL4H4ACPHWLM</t>
  </si>
  <si>
    <t>Montreal, Quebec (Canada)</t>
  </si>
  <si>
    <t>ZTDMSYER7QH44QMAQMP2MATNXM</t>
  </si>
  <si>
    <t>ZTHSJ4C4VDO7LOFX7KL6JURRAI</t>
  </si>
  <si>
    <t xml:space="preserve">Dominican Republic </t>
  </si>
  <si>
    <t>ZTQZCDZ2VK5BPEKG55CQ6X7FYM</t>
  </si>
  <si>
    <t>HAWAII</t>
  </si>
  <si>
    <t>ZU2Z7NGYE6VW52S7QESNYPOH7U</t>
  </si>
  <si>
    <t>ZVEO5JOTX4W3RJZGOBNJZQCMZE</t>
  </si>
  <si>
    <t>Tampa Florida</t>
  </si>
  <si>
    <t>ZVLND573FYQMKZ2QR3ERFNPRZE</t>
  </si>
  <si>
    <t>kentucky</t>
  </si>
  <si>
    <t>ZVXLU5SGFIDFKQ2BYHKZLFWSPE</t>
  </si>
  <si>
    <t>ZX4TGOMME5FHV5CFCZDER3FXLY</t>
  </si>
  <si>
    <t>ZX4Z3I3PPZKK6E2Z47F2C7NNBM</t>
  </si>
  <si>
    <t>ZXW7G2FINZYIY5POSVR7QT5XQA</t>
  </si>
  <si>
    <t>ZZ6ADP6OXX5L3IVENXEDFLLLXA</t>
  </si>
  <si>
    <t>ZZH5CEZLWAD2ISHRKUOI7NXCUE</t>
  </si>
  <si>
    <t>ZZYIQ3YOFAQ4PKVPYV7WSRUYNA</t>
  </si>
  <si>
    <t xml:space="preserve">Clases </t>
  </si>
  <si>
    <t>undetermined</t>
  </si>
  <si>
    <t>Cantidad</t>
  </si>
  <si>
    <t>Total x Clase</t>
  </si>
  <si>
    <t>Entropía</t>
  </si>
  <si>
    <t>Entropía General</t>
  </si>
  <si>
    <t>Southern-California</t>
  </si>
  <si>
    <t>northern-Minnesota</t>
  </si>
  <si>
    <t>Tampa area - Florida</t>
  </si>
  <si>
    <t>Idaho</t>
  </si>
  <si>
    <t>Houston-Texas</t>
  </si>
  <si>
    <t>houston-texas</t>
  </si>
  <si>
    <t>east- texas</t>
  </si>
  <si>
    <t>wonderful-Texas</t>
  </si>
  <si>
    <t>san antonio-texas</t>
  </si>
  <si>
    <t>San Antonio-Texas</t>
  </si>
  <si>
    <t>Greenville-Texas</t>
  </si>
  <si>
    <t>south central-Texas</t>
  </si>
  <si>
    <t>the Midwest</t>
  </si>
  <si>
    <t>WA 98660 -USA</t>
  </si>
  <si>
    <t>down south - USA</t>
  </si>
  <si>
    <t>East Coast- USA</t>
  </si>
  <si>
    <t>Northwest, USA</t>
  </si>
  <si>
    <t>Louisville, Ky</t>
  </si>
  <si>
    <t>VA, USA</t>
  </si>
  <si>
    <t xml:space="preserve">USA </t>
  </si>
  <si>
    <t xml:space="preserve">MN- USA </t>
  </si>
  <si>
    <t xml:space="preserve"> East Coast - USA</t>
  </si>
  <si>
    <t>New York State, USA</t>
  </si>
  <si>
    <t>Missouri -USA.</t>
  </si>
  <si>
    <t xml:space="preserve"> Missouri, USA</t>
  </si>
  <si>
    <t>Philadelphia , PA</t>
  </si>
  <si>
    <t>santa ana, california</t>
  </si>
  <si>
    <t>Delaware, USA</t>
  </si>
  <si>
    <t>Chandler, az</t>
  </si>
  <si>
    <t>Phoenix, Az</t>
  </si>
  <si>
    <t xml:space="preserve"> LA</t>
  </si>
  <si>
    <t xml:space="preserve">Texas - Utah - Montana - Georgia. </t>
  </si>
  <si>
    <t>Russia - Moscow - Canada - USA</t>
  </si>
  <si>
    <t xml:space="preserve">Sweden - USA - Vegas </t>
  </si>
  <si>
    <t xml:space="preserve">England  - France - USA </t>
  </si>
  <si>
    <t>France - Canada - New Zealand - USA</t>
  </si>
  <si>
    <t xml:space="preserve">USA - Australia  - Dubai </t>
  </si>
  <si>
    <t>Honduras - USA</t>
  </si>
  <si>
    <t>USA - India</t>
  </si>
  <si>
    <t>Costa Rica - USA</t>
  </si>
  <si>
    <t>Australia - USA</t>
  </si>
  <si>
    <t>Germany - USA</t>
  </si>
  <si>
    <t>Iraq - USA</t>
  </si>
  <si>
    <t>Vietnam - USA</t>
  </si>
  <si>
    <t>europe - USA-New York</t>
  </si>
  <si>
    <t>Canada  - Los Angeles, California</t>
  </si>
  <si>
    <t>Hong Kong - USA</t>
  </si>
  <si>
    <t>USA - Iraq</t>
  </si>
  <si>
    <t>USA - Greece</t>
  </si>
  <si>
    <t>Afghanistan - USA</t>
  </si>
  <si>
    <t>San Antonio,Texas</t>
  </si>
  <si>
    <t xml:space="preserve"> Austin, Texas</t>
  </si>
  <si>
    <t xml:space="preserve"> San Antonio, Texas</t>
  </si>
  <si>
    <t xml:space="preserve">Sugar Land, Texas - Florida </t>
  </si>
  <si>
    <t>Houston - Pasadena, Texas</t>
  </si>
  <si>
    <t>Dallas, Texas - Colorado Springs, CO</t>
  </si>
  <si>
    <t xml:space="preserve"> Houston, Texas</t>
  </si>
  <si>
    <t>Lubbock,Texas</t>
  </si>
  <si>
    <t>Houston,Texas</t>
  </si>
  <si>
    <t>California  - Austin, Texas</t>
  </si>
  <si>
    <t>Phoenix Az - Dallas, Texas</t>
  </si>
  <si>
    <t>Salt Lake City, Ut - Augusta, GA -  Seattle, WA - Plano, Texas</t>
  </si>
  <si>
    <t>Texas-California - Filipino</t>
  </si>
  <si>
    <t>Hollywood, california - new york</t>
  </si>
  <si>
    <t>sacramento, california</t>
  </si>
  <si>
    <t>Long Beach, California</t>
  </si>
  <si>
    <t xml:space="preserve">Oakland, California </t>
  </si>
  <si>
    <t>Southern, California</t>
  </si>
  <si>
    <t>San Diego, California - Madison, WI</t>
  </si>
  <si>
    <t>Tulsa, Oklahoma - San Diego, California</t>
  </si>
  <si>
    <t>Antelope Valley, California</t>
  </si>
  <si>
    <t xml:space="preserve"> Beverly Hills, California</t>
  </si>
  <si>
    <t>Hollywood,California</t>
  </si>
  <si>
    <t>MERCED, CALIFORNIA</t>
  </si>
  <si>
    <t>Northern, California</t>
  </si>
  <si>
    <t>Yuba City, California</t>
  </si>
  <si>
    <t>cebu - SOUTHERN,California, san bernardino</t>
  </si>
  <si>
    <t xml:space="preserve">hollywood,los angeles, california - brisbane - kalgoorlie </t>
  </si>
  <si>
    <t>California - idaho</t>
  </si>
  <si>
    <t>California,COLOMBIA</t>
  </si>
  <si>
    <t>Mexicali, Baja, California, Mexico</t>
  </si>
  <si>
    <t xml:space="preserve">California - Barcelona </t>
  </si>
  <si>
    <t xml:space="preserve"> central, Florida</t>
  </si>
  <si>
    <t>South West, Florida</t>
  </si>
  <si>
    <t xml:space="preserve"> Tallahassee, Florida</t>
  </si>
  <si>
    <t>IN LAKE WORTH, FLORIDA</t>
  </si>
  <si>
    <t>South, Florida</t>
  </si>
  <si>
    <t>south, florida - Pensacola</t>
  </si>
  <si>
    <t>Southern, Florida</t>
  </si>
  <si>
    <t>Lauderdale,Florida</t>
  </si>
  <si>
    <t>SW, Florida</t>
  </si>
  <si>
    <t>Vegas, LA - Midwest - florida - New York</t>
  </si>
  <si>
    <t>Tampa, Florida</t>
  </si>
  <si>
    <t>Bronx,New York</t>
  </si>
  <si>
    <t>New York City,New York</t>
  </si>
  <si>
    <t>Deer Park, New York</t>
  </si>
  <si>
    <t>Ithaca, New York</t>
  </si>
  <si>
    <t>Rochester, New York</t>
  </si>
  <si>
    <t>Brooklyn, New York</t>
  </si>
  <si>
    <t>brooklyn,New York - rockland county,New York</t>
  </si>
  <si>
    <t>Watertown, New York</t>
  </si>
  <si>
    <t>Brooklyn South - Staten Island, New York</t>
  </si>
  <si>
    <t>brooklyn,New York</t>
  </si>
  <si>
    <t xml:space="preserve">New York - Honolulu </t>
  </si>
  <si>
    <t>Queens, New York - Nashville, TN</t>
  </si>
  <si>
    <t>Brooklyn,New York</t>
  </si>
  <si>
    <t>New York - Spain - Shanghai - New Orleans,Chicago - San Francisco</t>
  </si>
  <si>
    <t>New Zealand - USA, Buffalo,New York</t>
  </si>
  <si>
    <t>New York - Mexico - Canada</t>
  </si>
  <si>
    <t>Cardiff,UK</t>
  </si>
  <si>
    <t>south east,england</t>
  </si>
  <si>
    <t>South,Australia</t>
  </si>
  <si>
    <t>Leeds,Uk</t>
  </si>
  <si>
    <t>Wales,UK</t>
  </si>
  <si>
    <t>Bath,UK</t>
  </si>
  <si>
    <t>Western,Australia</t>
  </si>
  <si>
    <t>Nottingham,UK</t>
  </si>
  <si>
    <t>Hartlepool, NE,UK</t>
  </si>
  <si>
    <t>Brisbane,Australia</t>
  </si>
  <si>
    <t>Northwest,england</t>
  </si>
  <si>
    <t>Manchester,uk</t>
  </si>
  <si>
    <t>WA,Australia</t>
  </si>
  <si>
    <t>Australia,melbourne</t>
  </si>
  <si>
    <t>North,Australia</t>
  </si>
  <si>
    <t>Melbourne,Australia</t>
  </si>
  <si>
    <t>Plymouth,England</t>
  </si>
  <si>
    <t>Sydney,Australia</t>
  </si>
  <si>
    <t>Wigan,Uk</t>
  </si>
  <si>
    <t xml:space="preserve"> London,UK</t>
  </si>
  <si>
    <t>Leeds,UK</t>
  </si>
  <si>
    <t>Devon,England</t>
  </si>
  <si>
    <t>England,uk</t>
  </si>
  <si>
    <t>Pickering, North Yorkshire, UK</t>
  </si>
  <si>
    <t>NSW,Australia</t>
  </si>
  <si>
    <t>Sligo,Ireland</t>
  </si>
  <si>
    <t>Clare,ireland</t>
  </si>
  <si>
    <t xml:space="preserve"> England,UK </t>
  </si>
  <si>
    <t>india - New Zealand</t>
  </si>
  <si>
    <t>Nottinghamshire,UK</t>
  </si>
  <si>
    <t>Northern,Ireland</t>
  </si>
  <si>
    <t>Ontario,CANADA</t>
  </si>
  <si>
    <t>kerala, south,india- sharjah, united arab emirates</t>
  </si>
  <si>
    <t>Ontario,Canada</t>
  </si>
  <si>
    <t>Toronto,Canada</t>
  </si>
  <si>
    <t xml:space="preserve"> Toronto,Canada</t>
  </si>
  <si>
    <t>South,Ireland</t>
  </si>
  <si>
    <t>Pampanga, PH - san fernando pampanga,philippines</t>
  </si>
  <si>
    <t>Dublin,ireland</t>
  </si>
  <si>
    <t>Dublin,Ireland</t>
  </si>
  <si>
    <t>Chennai,South,India</t>
  </si>
  <si>
    <t>Montreal, Quebec,Canada</t>
  </si>
  <si>
    <t>Ubicación</t>
  </si>
  <si>
    <t>Frecuencia</t>
  </si>
  <si>
    <t>Korea</t>
  </si>
  <si>
    <t>Non- USA</t>
  </si>
  <si>
    <t>Canada - California</t>
  </si>
  <si>
    <t>Canada - Seattle, Washington</t>
  </si>
  <si>
    <t>mexico - USA</t>
  </si>
  <si>
    <t>Filipina , Japan</t>
  </si>
  <si>
    <t xml:space="preserve">Greece , English </t>
  </si>
  <si>
    <t>Iraq , Jordan , Canada</t>
  </si>
  <si>
    <t>Singapore , Malaya , Thailand</t>
  </si>
  <si>
    <t>England , Maldives</t>
  </si>
  <si>
    <t>Australia , England</t>
  </si>
  <si>
    <t>German , Italian , Norwegian</t>
  </si>
  <si>
    <t>Australia , NZ , England</t>
  </si>
  <si>
    <t>Edinborough , Croydon</t>
  </si>
  <si>
    <t>Birmingham, England , North Staffordshire , Egypt , Malay , Australia</t>
  </si>
  <si>
    <t>Sri Lanka , Jaffna , Badulla</t>
  </si>
  <si>
    <t>india , New Zealand</t>
  </si>
  <si>
    <t>british , spain</t>
  </si>
  <si>
    <t xml:space="preserve">newzealand , UK </t>
  </si>
  <si>
    <t>British , Bangkok, Thailand</t>
  </si>
  <si>
    <t>Egypt , Turkey ,Sudan , Kenya</t>
  </si>
  <si>
    <t xml:space="preserve">Brunei , Manila </t>
  </si>
  <si>
    <t xml:space="preserve">Melaque, Jalisco ,  Mexico </t>
  </si>
  <si>
    <t>kerala, south,india, sharjah, united arab emirates</t>
  </si>
  <si>
    <t>Birmingham , Brighton</t>
  </si>
  <si>
    <t>puerto,rican , philipino</t>
  </si>
  <si>
    <t>Belgian , Italy</t>
  </si>
  <si>
    <t xml:space="preserve">Fremantle , NZ </t>
  </si>
  <si>
    <t>Germany , Glyfada, Greece</t>
  </si>
  <si>
    <t>Liverpool UK , Turkey</t>
  </si>
  <si>
    <t>Nuneaton , bideford</t>
  </si>
  <si>
    <t>Pampanga, PH , san fernando pampanga,philippines</t>
  </si>
  <si>
    <t xml:space="preserve">Singapore , India </t>
  </si>
  <si>
    <t>Canterbury, Great Britain , London, England</t>
  </si>
  <si>
    <t>Canada , India</t>
  </si>
  <si>
    <t xml:space="preserve">ethiopia , kenya </t>
  </si>
  <si>
    <t xml:space="preserve">California , Barcelona </t>
  </si>
  <si>
    <t xml:space="preserve">Canada , Brazil </t>
  </si>
  <si>
    <t>Spain , England , London</t>
  </si>
  <si>
    <t>Wiltshire , Northamptonshire</t>
  </si>
  <si>
    <t>Texas , Denver  , Austin</t>
  </si>
  <si>
    <t>New Jersey , North Carolina</t>
  </si>
  <si>
    <t>NC , SC , Fort Smith AR</t>
  </si>
  <si>
    <t>Los Angeles , Portland (Oregon)</t>
  </si>
  <si>
    <t>Southern,California</t>
  </si>
  <si>
    <t>northern,Minnesota</t>
  </si>
  <si>
    <t>Tampa area , Florida</t>
  </si>
  <si>
    <t>WA 98660 ,USA</t>
  </si>
  <si>
    <t>houston,texas</t>
  </si>
  <si>
    <t>down south , USA</t>
  </si>
  <si>
    <t>east, texas</t>
  </si>
  <si>
    <t>East Coast, USA</t>
  </si>
  <si>
    <t>Hollywood, california , new york</t>
  </si>
  <si>
    <t>Orlando , Florida</t>
  </si>
  <si>
    <t xml:space="preserve">Jersey , NC </t>
  </si>
  <si>
    <t>Greensboro, NC , San Antonio, Texas , Lexington, Kentucky</t>
  </si>
  <si>
    <t>Texas , Maryland</t>
  </si>
  <si>
    <t>Oregon  , Maine</t>
  </si>
  <si>
    <t xml:space="preserve">Sugar Land, Texas , Florida </t>
  </si>
  <si>
    <t>Houston , Pasadena, Texas</t>
  </si>
  <si>
    <t>Phoenix, Arizona , Los Angeles</t>
  </si>
  <si>
    <t>wonderful,Texas</t>
  </si>
  <si>
    <t>colorado , san antonio</t>
  </si>
  <si>
    <t>Dallas, Texas , Colorado Springs, CO</t>
  </si>
  <si>
    <t>port saint lucie , miami</t>
  </si>
  <si>
    <t>san antonio,texas</t>
  </si>
  <si>
    <t>california  , alaska</t>
  </si>
  <si>
    <t xml:space="preserve">Kansas , Hawaii </t>
  </si>
  <si>
    <t>San Diego, California , Madison, WI</t>
  </si>
  <si>
    <t>Tulsa, Oklahoma , San Diego, California</t>
  </si>
  <si>
    <t>Michigan , California</t>
  </si>
  <si>
    <t xml:space="preserve">Northbrook, IL , Chicago </t>
  </si>
  <si>
    <t xml:space="preserve">Kennedy , Tennessee </t>
  </si>
  <si>
    <t xml:space="preserve">Indiana , Kentucky </t>
  </si>
  <si>
    <t xml:space="preserve">florida , california </t>
  </si>
  <si>
    <t>Greenville,Texas</t>
  </si>
  <si>
    <t xml:space="preserve">MN, USA </t>
  </si>
  <si>
    <t>Illinois , New York</t>
  </si>
  <si>
    <t>Brooklyn , florida</t>
  </si>
  <si>
    <t xml:space="preserve"> East Coast , USA</t>
  </si>
  <si>
    <t xml:space="preserve">Idaho , California </t>
  </si>
  <si>
    <t>Wisconsin  , California</t>
  </si>
  <si>
    <t>brooklyn,New York , rockland county,New York</t>
  </si>
  <si>
    <t>new york , california</t>
  </si>
  <si>
    <t>Maine , RI</t>
  </si>
  <si>
    <t>Chicago , Manasses</t>
  </si>
  <si>
    <t>Talladega , Atlanta</t>
  </si>
  <si>
    <t>south, florida , Pensacola</t>
  </si>
  <si>
    <t xml:space="preserve">San Diego , San Fransico , Sacremento , Portland Oregon </t>
  </si>
  <si>
    <t>Missouri ,USA.</t>
  </si>
  <si>
    <t>New York , Oley, Pennsylvania</t>
  </si>
  <si>
    <t>Brooklyn South , Staten Island, New York</t>
  </si>
  <si>
    <t xml:space="preserve">Georgia  , Henry </t>
  </si>
  <si>
    <t>California  , Austin, Texas</t>
  </si>
  <si>
    <t>Kentucky , Georgia</t>
  </si>
  <si>
    <t xml:space="preserve">New York , Honolulu </t>
  </si>
  <si>
    <t>Phoenix Az , Dallas, Texas</t>
  </si>
  <si>
    <t xml:space="preserve">Texas , Utah , Montana , Georgia. </t>
  </si>
  <si>
    <t>Kansas City, Missouri , San Francisco</t>
  </si>
  <si>
    <t>Salt Lake City, Ut , Augusta, GA ,  Seattle, WA , Plano, Texas</t>
  </si>
  <si>
    <t>Colorado , Big Island, HI</t>
  </si>
  <si>
    <t>south central,Texas</t>
  </si>
  <si>
    <t>Queens, New York , Nashville, TN</t>
  </si>
  <si>
    <t xml:space="preserve">Georgia , Pennsylvania </t>
  </si>
  <si>
    <t>Boston , Washington DC</t>
  </si>
  <si>
    <t xml:space="preserve">Utah , NJ , Wyo , Vietnam </t>
  </si>
  <si>
    <t>USA , Greece</t>
  </si>
  <si>
    <t>new york city , korean</t>
  </si>
  <si>
    <t>New York , Spain , Shanghai , New Orleans,Chicago , San Francisco</t>
  </si>
  <si>
    <t xml:space="preserve">Sweden , USA , Vegas </t>
  </si>
  <si>
    <t xml:space="preserve">Texas ,  Iran , Iraq , Italy ,Casablanca , Philippines </t>
  </si>
  <si>
    <t>Afghanistan , USA</t>
  </si>
  <si>
    <t>China , DC</t>
  </si>
  <si>
    <t>Russia , Moscow , Canada , USA</t>
  </si>
  <si>
    <t>Canada , California</t>
  </si>
  <si>
    <t>cebu , SOUTHERN,California, san bernardino</t>
  </si>
  <si>
    <t>Australia , UK  , USA</t>
  </si>
  <si>
    <t xml:space="preserve">New York , South Africa , Pennsylvania </t>
  </si>
  <si>
    <t>miami , cuba</t>
  </si>
  <si>
    <t>California  , canada</t>
  </si>
  <si>
    <t>Pakistan  , USA</t>
  </si>
  <si>
    <t xml:space="preserve">England  , France , USA </t>
  </si>
  <si>
    <t xml:space="preserve">hollywood,los angeles, california , brisbane , kalgoorlie </t>
  </si>
  <si>
    <t>California , Rockingham Australia</t>
  </si>
  <si>
    <t>India , usa</t>
  </si>
  <si>
    <t>France , Canada , New Zealand , USA</t>
  </si>
  <si>
    <t xml:space="preserve">USA , Australia  , Dubai </t>
  </si>
  <si>
    <t>south Korea , Mississippi Oxford</t>
  </si>
  <si>
    <t>Texas,California , Filipino</t>
  </si>
  <si>
    <t>South Africa , Az,"Valley of the sun"</t>
  </si>
  <si>
    <t>England ,  New York</t>
  </si>
  <si>
    <t>New Zealand , USA, Buffalo,New York</t>
  </si>
  <si>
    <t>GA , LA , Afghanistan , Iraq</t>
  </si>
  <si>
    <t>Canada , Seattle, Washington</t>
  </si>
  <si>
    <t>Michigan , zNevada , California , Japan  , Washington, D.C</t>
  </si>
  <si>
    <t>England , NW Illinois</t>
  </si>
  <si>
    <t>California , idaho</t>
  </si>
  <si>
    <t>Honduras , USA</t>
  </si>
  <si>
    <t>Tehran, Iran , USA</t>
  </si>
  <si>
    <t>Illinois , Texas , Philippines</t>
  </si>
  <si>
    <t>USA , India</t>
  </si>
  <si>
    <t>south jersey , filipino  , puerto rican</t>
  </si>
  <si>
    <t>Texas , UK</t>
  </si>
  <si>
    <t>Costa Rica , USA</t>
  </si>
  <si>
    <t xml:space="preserve">Texas , Virginia , Turkey , Arkansas , Illinois , Louisiana  </t>
  </si>
  <si>
    <t>Berlin Germany , Texas</t>
  </si>
  <si>
    <t>Australia , USA</t>
  </si>
  <si>
    <t>Germany , USA</t>
  </si>
  <si>
    <t>Northwest, USA , South Korea</t>
  </si>
  <si>
    <t>Maryland , North of England</t>
  </si>
  <si>
    <t xml:space="preserve"> Islamabad, Pakistan , Arlington, Virginia </t>
  </si>
  <si>
    <t>canada , usa  , india</t>
  </si>
  <si>
    <t>Iraq , USA</t>
  </si>
  <si>
    <t>Vietnam , USA</t>
  </si>
  <si>
    <t>Santa Cruz, Bolivia , Middle East</t>
  </si>
  <si>
    <t>New York , Mexico , Canada</t>
  </si>
  <si>
    <t>Connecticut , peru , New York</t>
  </si>
  <si>
    <t>europe , USA,New York</t>
  </si>
  <si>
    <t>Ukraine , Florida</t>
  </si>
  <si>
    <t>Canada  , Los Angeles, California</t>
  </si>
  <si>
    <t>mexico , USA</t>
  </si>
  <si>
    <t>Hong Kong , USA</t>
  </si>
  <si>
    <t>Texas , Colorado , Tunisia</t>
  </si>
  <si>
    <t>New Hampshire , Korea , Germany , Canada</t>
  </si>
  <si>
    <t xml:space="preserve">Trinidad , Brooklyn , Atlanta </t>
  </si>
  <si>
    <t xml:space="preserve">Germany  , chicago </t>
  </si>
  <si>
    <t xml:space="preserve"> Hertfordshire/Essex , North Wales</t>
  </si>
  <si>
    <t>Philippines , manhattan Kansas</t>
  </si>
  <si>
    <t>Maine , Pakistan</t>
  </si>
  <si>
    <t>USA , Tunisia</t>
  </si>
  <si>
    <t>germany  , usa</t>
  </si>
  <si>
    <t>Moscow , Los Angeles</t>
  </si>
  <si>
    <t>Canada , USA</t>
  </si>
  <si>
    <t>Jingshan, China , SLC, Utah</t>
  </si>
  <si>
    <t>USA , Iraq</t>
  </si>
  <si>
    <t>Mexico  , New York</t>
  </si>
  <si>
    <t xml:space="preserve">UK,London </t>
  </si>
  <si>
    <t xml:space="preserve"> UK -  Israel -  Australia - New Zealand - Bahamas - South Africa.</t>
  </si>
  <si>
    <t>Wales, UK</t>
  </si>
  <si>
    <t>USA -UK - Italy - Saudi Arabia - Germany</t>
  </si>
  <si>
    <t>USA - vietnam</t>
  </si>
  <si>
    <t>San Diego-California</t>
  </si>
  <si>
    <t>Santa Barbara, California</t>
  </si>
  <si>
    <t>sithern, california</t>
  </si>
  <si>
    <t>los angeles, california</t>
  </si>
  <si>
    <t>Beverly hills - Carmichael,California</t>
  </si>
  <si>
    <t xml:space="preserve"> baja, california</t>
  </si>
  <si>
    <t>southern, california</t>
  </si>
  <si>
    <t>charleston,south carolina - California</t>
  </si>
  <si>
    <t>EUREKA,California</t>
  </si>
  <si>
    <t>long beach, California</t>
  </si>
  <si>
    <t>San Diego,California</t>
  </si>
  <si>
    <t>ROSEVILLE, California</t>
  </si>
  <si>
    <t>Oklahoma  - San Diego, California</t>
  </si>
  <si>
    <t xml:space="preserve">Oakland - Stockton- California - Alabama </t>
  </si>
  <si>
    <t>San Francisco - San Jose, California</t>
  </si>
  <si>
    <t>ONTARIO,California</t>
  </si>
  <si>
    <t>Los Angeles,California</t>
  </si>
  <si>
    <t>Santa Cruz, California</t>
  </si>
  <si>
    <t>Fresno, California</t>
  </si>
  <si>
    <t>Bay Area, California</t>
  </si>
  <si>
    <t>Monterey,California</t>
  </si>
  <si>
    <t>San Jose,California</t>
  </si>
  <si>
    <t>Japan - USA</t>
  </si>
  <si>
    <t>clearwater,Florida</t>
  </si>
  <si>
    <t>Cuban - Jamaica - USA</t>
  </si>
  <si>
    <t>USA - Pantanal River in Brazil</t>
  </si>
  <si>
    <t>Ankara, Turkey - Kadikoy, Istanbul - Canada</t>
  </si>
  <si>
    <t xml:space="preserve">chandigarh,ut </t>
  </si>
  <si>
    <t>north east,scotland</t>
  </si>
  <si>
    <t>Veracruz, Mex</t>
  </si>
  <si>
    <t>Burnaby, B.C, Canada</t>
  </si>
  <si>
    <t>Dunedin, NZ</t>
  </si>
  <si>
    <t>ANTIGUA, GUATEMALA</t>
  </si>
  <si>
    <t xml:space="preserve">Giza,Egypt </t>
  </si>
  <si>
    <t>sunny north,queensland</t>
  </si>
  <si>
    <t>Staffordshire,UK - Dartford, Kent.</t>
  </si>
  <si>
    <t>Alberta, Canada</t>
  </si>
  <si>
    <t>west,london</t>
  </si>
  <si>
    <t xml:space="preserve"> South,London</t>
  </si>
  <si>
    <t>Cairo,Egypt</t>
  </si>
  <si>
    <t>Montreal city, Canada</t>
  </si>
  <si>
    <t xml:space="preserve"> Perth, Western,Australia</t>
  </si>
  <si>
    <t>Vietnam, Ho Chi Minh City</t>
  </si>
  <si>
    <t>Lanzarote, the Canary Islands</t>
  </si>
  <si>
    <t xml:space="preserve"> Auckland, New Zealand</t>
  </si>
  <si>
    <t xml:space="preserve">North,Scotland </t>
  </si>
  <si>
    <t>North East,England</t>
  </si>
  <si>
    <t>British,Columbia</t>
  </si>
  <si>
    <t>North West,Kent</t>
  </si>
  <si>
    <t>North Yorkshire,England</t>
  </si>
  <si>
    <t>Lexington,KY</t>
  </si>
  <si>
    <t>PNW,Washington</t>
  </si>
  <si>
    <t>yuma,az</t>
  </si>
  <si>
    <t>SLIDELL,LOUISIANA</t>
  </si>
  <si>
    <t>Seattle,Washington</t>
  </si>
  <si>
    <t>chi town,IL</t>
  </si>
  <si>
    <t>Cedar Point,Ohio</t>
  </si>
  <si>
    <t>Knoxville,Tennessee</t>
  </si>
  <si>
    <t xml:space="preserve"> San Jose</t>
  </si>
  <si>
    <t>LA</t>
  </si>
  <si>
    <t>Juneau,Alaska</t>
  </si>
  <si>
    <t>eastern,PA</t>
  </si>
  <si>
    <t>Detroit,Michigan</t>
  </si>
  <si>
    <t>Southwest,michigan</t>
  </si>
  <si>
    <t>new orleans,louisiannaa</t>
  </si>
  <si>
    <t>Atlanta,Georgia</t>
  </si>
  <si>
    <t>Chicago,Illinois</t>
  </si>
  <si>
    <t>Fort Lupton,Colorado</t>
  </si>
  <si>
    <t xml:space="preserve">Atlanta,Georgia </t>
  </si>
  <si>
    <t>Rickman,Tennessee</t>
  </si>
  <si>
    <t>Las Vegas,Nevada</t>
  </si>
  <si>
    <t xml:space="preserve">New York - BLR </t>
  </si>
  <si>
    <t>Ankara, Turkey , Kadikoy, Istanbul , Canada</t>
  </si>
  <si>
    <t>Staffordshire,UK , Dartford, Kent.</t>
  </si>
  <si>
    <t xml:space="preserve"> UK ,  Israel ,  Australia , New Zealand , Bahamas , South Africa.</t>
  </si>
  <si>
    <t>Cuban , Jamaica , USA</t>
  </si>
  <si>
    <t>Beverly hills , Carmichael,California</t>
  </si>
  <si>
    <t>charleston,south carolina , California</t>
  </si>
  <si>
    <t>Oklahoma  , San Diego, California</t>
  </si>
  <si>
    <t xml:space="preserve">Oakland , Stockton, California , Alabama </t>
  </si>
  <si>
    <t>San Francisco , San Jose, California</t>
  </si>
  <si>
    <t>Japan , USA</t>
  </si>
  <si>
    <t>USA ,UK , Italy , Saudi Arabia , Germany</t>
  </si>
  <si>
    <t>USA , Pantanal River in Brazil</t>
  </si>
  <si>
    <t>USA , vietnam</t>
  </si>
  <si>
    <t xml:space="preserve">New York , BLR </t>
  </si>
  <si>
    <t>new york - korean</t>
  </si>
  <si>
    <t>Entropía por Clases y Ubicaciones</t>
  </si>
  <si>
    <t>Melbourne, Australia , Brooklyn, New York</t>
  </si>
  <si>
    <t>Melbourne, Australia - Brooklyn, New York</t>
  </si>
  <si>
    <t>Total World</t>
  </si>
  <si>
    <t>Total NO-World</t>
  </si>
  <si>
    <t>Esa Ub. en World</t>
  </si>
  <si>
    <t>Esa Ub. en Resto</t>
  </si>
  <si>
    <t>Resto en World</t>
  </si>
  <si>
    <t>Resto-Resto</t>
  </si>
  <si>
    <t>Melbourne</t>
  </si>
  <si>
    <t xml:space="preserve">Vietnam </t>
  </si>
  <si>
    <t>korea</t>
  </si>
  <si>
    <t xml:space="preserve">Spain </t>
  </si>
  <si>
    <t xml:space="preserve">Shanghai </t>
  </si>
  <si>
    <t>New Orleans</t>
  </si>
  <si>
    <t xml:space="preserve">Vegas </t>
  </si>
  <si>
    <t xml:space="preserve">Iran </t>
  </si>
  <si>
    <t xml:space="preserve">Casablanca </t>
  </si>
  <si>
    <t xml:space="preserve">Afghanistan </t>
  </si>
  <si>
    <t xml:space="preserve">Russia </t>
  </si>
  <si>
    <t xml:space="preserve">Moscow </t>
  </si>
  <si>
    <t xml:space="preserve">cebu </t>
  </si>
  <si>
    <t>SOUTHERN</t>
  </si>
  <si>
    <t>san bernardino</t>
  </si>
  <si>
    <t xml:space="preserve">UK  </t>
  </si>
  <si>
    <t xml:space="preserve">South Africa </t>
  </si>
  <si>
    <t xml:space="preserve">miami </t>
  </si>
  <si>
    <t>cuba</t>
  </si>
  <si>
    <t xml:space="preserve">England  </t>
  </si>
  <si>
    <t xml:space="preserve">France </t>
  </si>
  <si>
    <t>hollywood</t>
  </si>
  <si>
    <t>los angeles</t>
  </si>
  <si>
    <t xml:space="preserve">brisbane </t>
  </si>
  <si>
    <t xml:space="preserve">kalgoorlie </t>
  </si>
  <si>
    <t xml:space="preserve">Rockingham </t>
  </si>
  <si>
    <t xml:space="preserve">Dubai </t>
  </si>
  <si>
    <t>Oxford</t>
  </si>
  <si>
    <t xml:space="preserve">Saudi Arabia </t>
  </si>
  <si>
    <t>Valley of the sun</t>
  </si>
  <si>
    <t>Buffalo</t>
  </si>
  <si>
    <t xml:space="preserve">GA </t>
  </si>
  <si>
    <t>Washington</t>
  </si>
  <si>
    <t xml:space="preserve">Nevada </t>
  </si>
  <si>
    <t>NW</t>
  </si>
  <si>
    <t>idaho</t>
  </si>
  <si>
    <t xml:space="preserve">Honduras </t>
  </si>
  <si>
    <t>Tehran</t>
  </si>
  <si>
    <t xml:space="preserve">south jersey </t>
  </si>
  <si>
    <t>puerto rico</t>
  </si>
  <si>
    <t xml:space="preserve">Costa Rica </t>
  </si>
  <si>
    <t>Pantanal River</t>
  </si>
  <si>
    <t>Brazil</t>
  </si>
  <si>
    <t xml:space="preserve">Turkey </t>
  </si>
  <si>
    <t xml:space="preserve">Arkansas </t>
  </si>
  <si>
    <t xml:space="preserve">Louisiana  </t>
  </si>
  <si>
    <t>Berlin</t>
  </si>
  <si>
    <t>Northwest</t>
  </si>
  <si>
    <t xml:space="preserve">Maryland </t>
  </si>
  <si>
    <t>Islamabad</t>
  </si>
  <si>
    <t>Arlington</t>
  </si>
  <si>
    <t xml:space="preserve">Mexico </t>
  </si>
  <si>
    <t xml:space="preserve">Connecticut </t>
  </si>
  <si>
    <t xml:space="preserve">peru </t>
  </si>
  <si>
    <t xml:space="preserve">europe </t>
  </si>
  <si>
    <t xml:space="preserve">Ukraine </t>
  </si>
  <si>
    <t xml:space="preserve">Hong Kong </t>
  </si>
  <si>
    <t xml:space="preserve">Colorado </t>
  </si>
  <si>
    <t>Tunisia</t>
  </si>
  <si>
    <t xml:space="preserve">New Hampshire </t>
  </si>
  <si>
    <t xml:space="preserve">Brooklyn </t>
  </si>
  <si>
    <t xml:space="preserve">BLR </t>
  </si>
  <si>
    <t>Hertfordshire</t>
  </si>
  <si>
    <t xml:space="preserve">Essex </t>
  </si>
  <si>
    <t xml:space="preserve">Maine </t>
  </si>
  <si>
    <t>Jingshan</t>
  </si>
  <si>
    <t>SLC</t>
  </si>
  <si>
    <t>New Orleans, Los Angeles</t>
  </si>
  <si>
    <t xml:space="preserve">Los Angeles </t>
  </si>
  <si>
    <t>Seattle , Florida , Los Angeles</t>
  </si>
  <si>
    <t>Vegas, Los Angeles , Midwest , florida , New York</t>
  </si>
  <si>
    <t xml:space="preserve">Wyoming  </t>
  </si>
  <si>
    <t>N(1,0)</t>
  </si>
  <si>
    <t>N(1,1)</t>
  </si>
  <si>
    <t>N(0,1)</t>
  </si>
  <si>
    <t>N(0,0)</t>
  </si>
  <si>
    <t>N</t>
  </si>
  <si>
    <t>N0.</t>
  </si>
  <si>
    <t>N.0</t>
  </si>
  <si>
    <t>N1.</t>
  </si>
  <si>
    <t>N.1</t>
  </si>
  <si>
    <t>Info-Mutua</t>
  </si>
  <si>
    <t>Primeras 20</t>
  </si>
  <si>
    <t>Últimas 20</t>
  </si>
  <si>
    <t>Probabilidad (Frecuencia/2000)</t>
  </si>
  <si>
    <t>Resto de Clases</t>
  </si>
  <si>
    <t>Resto de Ubicaciones</t>
  </si>
  <si>
    <t>Ordenado</t>
  </si>
  <si>
    <t>Resultados del Clasificador</t>
  </si>
  <si>
    <t>Donde quedó</t>
  </si>
  <si>
    <t>MRR</t>
  </si>
  <si>
    <t>MRR TOTAL</t>
  </si>
  <si>
    <t>IGUALES?</t>
  </si>
  <si>
    <t xml:space="preserve">Promedio </t>
  </si>
  <si>
    <t xml:space="preserve"> Local Businesses</t>
  </si>
  <si>
    <t>Archivada</t>
  </si>
  <si>
    <t>TP</t>
  </si>
  <si>
    <t>MATRIZ DE CONFUSION</t>
  </si>
  <si>
    <t>Archivadas y Web</t>
  </si>
  <si>
    <t>Predicción</t>
  </si>
  <si>
    <t xml:space="preserve"> Dining Out</t>
  </si>
  <si>
    <t>Complejas</t>
  </si>
  <si>
    <t>True</t>
  </si>
  <si>
    <t>Otras</t>
  </si>
  <si>
    <t>No-respondibles</t>
  </si>
  <si>
    <t>Opiniones</t>
  </si>
  <si>
    <t>Otros</t>
  </si>
  <si>
    <t>Particulares</t>
  </si>
  <si>
    <t>Web</t>
  </si>
  <si>
    <t>FN</t>
  </si>
  <si>
    <t xml:space="preserve"> Travel</t>
  </si>
  <si>
    <t>FP</t>
  </si>
  <si>
    <t>TN</t>
  </si>
  <si>
    <t>Nota: TN será 650 (total) - las demás</t>
  </si>
  <si>
    <t xml:space="preserve"> Sports</t>
  </si>
  <si>
    <t>(PROMEDIO)</t>
  </si>
  <si>
    <t>Split</t>
  </si>
  <si>
    <t>Correcto</t>
  </si>
  <si>
    <t>Error</t>
  </si>
  <si>
    <t>Error por Categoria</t>
  </si>
  <si>
    <t>Cantidad de Iguales en ese Split</t>
  </si>
  <si>
    <t>Categoría</t>
  </si>
  <si>
    <t>Cantidad Error</t>
  </si>
  <si>
    <t>% Error</t>
  </si>
  <si>
    <t>Total Categoría</t>
  </si>
  <si>
    <t xml:space="preserve"> Yahoo Products</t>
  </si>
  <si>
    <t xml:space="preserve"> Social Science</t>
  </si>
  <si>
    <t xml:space="preserve"> Cars &amp; Transportation</t>
  </si>
  <si>
    <t xml:space="preserve"> Entertainment &amp; Music</t>
  </si>
  <si>
    <t xml:space="preserve"> Society &amp; Culture</t>
  </si>
  <si>
    <t xml:space="preserve"> Computers &amp; Internet</t>
  </si>
  <si>
    <t xml:space="preserve"> Business &amp; Finance</t>
  </si>
  <si>
    <t>Número</t>
  </si>
  <si>
    <t xml:space="preserve"> Politics &amp; Government</t>
  </si>
  <si>
    <t xml:space="preserve">Archivada </t>
  </si>
  <si>
    <t xml:space="preserve"> Consumer Electronics</t>
  </si>
  <si>
    <t xml:space="preserve"> Environment</t>
  </si>
  <si>
    <t xml:space="preserve"> Games &amp; Recreation</t>
  </si>
  <si>
    <t xml:space="preserve"> Home &amp; Garden</t>
  </si>
  <si>
    <t xml:space="preserve"> Science &amp; Mathematics</t>
  </si>
  <si>
    <t xml:space="preserve"> Pregnancy &amp; Parenting</t>
  </si>
  <si>
    <t xml:space="preserve"> Education &amp; Reference</t>
  </si>
  <si>
    <t xml:space="preserve"> Food &amp; Drink</t>
  </si>
  <si>
    <t xml:space="preserve"> Arts &amp; Humanities</t>
  </si>
  <si>
    <t xml:space="preserve"> Beauty &amp; Style</t>
  </si>
  <si>
    <t xml:space="preserve"> Family &amp; Relationships</t>
  </si>
  <si>
    <t xml:space="preserve">Error del Clasificador </t>
  </si>
  <si>
    <t xml:space="preserve"> Health</t>
  </si>
  <si>
    <t>Split (Subset)</t>
  </si>
  <si>
    <t xml:space="preserve"> Pets</t>
  </si>
  <si>
    <t>S1</t>
  </si>
  <si>
    <t xml:space="preserve"> News &amp; Events</t>
  </si>
  <si>
    <t>S2</t>
  </si>
  <si>
    <t>S3</t>
  </si>
  <si>
    <t>S4</t>
  </si>
  <si>
    <t>S5</t>
  </si>
  <si>
    <t>Total Preguntas</t>
  </si>
  <si>
    <t>Fueron "bien" etiquetadas</t>
  </si>
  <si>
    <t>S6</t>
  </si>
  <si>
    <t>S7</t>
  </si>
  <si>
    <t>No Respondibles</t>
  </si>
  <si>
    <t>S8</t>
  </si>
  <si>
    <t>S9</t>
  </si>
  <si>
    <t>Solo Archivadas</t>
  </si>
  <si>
    <t>S10</t>
  </si>
  <si>
    <t>Solo Web</t>
  </si>
  <si>
    <t>Archivadas Totales</t>
  </si>
  <si>
    <t>Web Totales</t>
  </si>
  <si>
    <t>Accuracy</t>
  </si>
  <si>
    <t>Precision</t>
  </si>
  <si>
    <t>el clasificador y yo etiquetamos igual</t>
  </si>
  <si>
    <t>OUTPUT (Clasificacor)</t>
  </si>
  <si>
    <t>INPUT (Etiquetado)</t>
  </si>
  <si>
    <t>INPUT Cat por mí</t>
  </si>
  <si>
    <t>Es y fue Non-USA</t>
  </si>
  <si>
    <t>Eran y NO fueron Non-USA</t>
  </si>
  <si>
    <t>NO Eran y  fueron Non-USA</t>
  </si>
  <si>
    <t>NO Eran y  NO fueron Non-USA</t>
  </si>
  <si>
    <t>Es y fue USA only</t>
  </si>
  <si>
    <t>Eran y NO fueron USA only</t>
  </si>
  <si>
    <t>NO Eran y  fueron USA only</t>
  </si>
  <si>
    <t>NO Eran y  NO fueron USA only</t>
  </si>
  <si>
    <t>Es y fue Undetermined</t>
  </si>
  <si>
    <t>Eran y NO fueron Undetermined</t>
  </si>
  <si>
    <t>NO Eran y  fueron Undetermined</t>
  </si>
  <si>
    <t>NO Eran y  NO fueron Undetermined</t>
  </si>
  <si>
    <t>Es y fue World</t>
  </si>
  <si>
    <t>Eran y NO fueron World</t>
  </si>
  <si>
    <t>NO Eran y  fueron World</t>
  </si>
  <si>
    <t>NO Eran y  NO fueron World</t>
  </si>
  <si>
    <t>TOTAL DATOS BUENOS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</si>
</sst>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rgb="FF222222"/>
      <name val="Arial"/>
      <family val="2"/>
    </font>
    <font>
      <sz val="10"/>
      <color rgb="FF222222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0">
    <xf numFmtId="0" fontId="0" fillId="0" borderId="0" xfId="0"/>
    <xf numFmtId="0" fontId="0" fillId="0" borderId="0" xfId="0" applyAlignment="1">
      <alignment wrapText="1"/>
    </xf>
    <xf numFmtId="0" fontId="0" fillId="0" borderId="10" xfId="0" applyBorder="1"/>
    <xf numFmtId="0" fontId="0" fillId="33" borderId="10" xfId="0" applyFill="1" applyBorder="1"/>
    <xf numFmtId="0" fontId="0" fillId="0" borderId="0" xfId="0" applyAlignment="1"/>
    <xf numFmtId="0" fontId="0" fillId="0" borderId="10" xfId="0" applyBorder="1" applyAlignment="1"/>
    <xf numFmtId="0" fontId="0" fillId="0" borderId="0" xfId="0" applyBorder="1"/>
    <xf numFmtId="0" fontId="0" fillId="0" borderId="0" xfId="0" applyFill="1" applyBorder="1"/>
    <xf numFmtId="0" fontId="18" fillId="0" borderId="0" xfId="0" applyFont="1" applyFill="1" applyBorder="1"/>
    <xf numFmtId="0" fontId="0" fillId="35" borderId="10" xfId="0" applyFill="1" applyBorder="1"/>
    <xf numFmtId="0" fontId="0" fillId="0" borderId="0" xfId="0" applyBorder="1" applyAlignment="1">
      <alignment vertical="center" wrapText="1"/>
    </xf>
    <xf numFmtId="0" fontId="0" fillId="0" borderId="10" xfId="0" applyFill="1" applyBorder="1"/>
    <xf numFmtId="0" fontId="0" fillId="36" borderId="10" xfId="0" applyFill="1" applyBorder="1"/>
    <xf numFmtId="0" fontId="19" fillId="0" borderId="0" xfId="0" applyFont="1" applyAlignment="1">
      <alignment vertical="center"/>
    </xf>
    <xf numFmtId="0" fontId="0" fillId="0" borderId="11" xfId="0" applyBorder="1"/>
    <xf numFmtId="0" fontId="0" fillId="0" borderId="14" xfId="0" applyBorder="1"/>
    <xf numFmtId="0" fontId="0" fillId="36" borderId="13" xfId="0" applyFill="1" applyBorder="1"/>
    <xf numFmtId="0" fontId="0" fillId="35" borderId="13" xfId="0" applyFill="1" applyBorder="1"/>
    <xf numFmtId="0" fontId="0" fillId="0" borderId="12" xfId="0" applyBorder="1" applyAlignment="1"/>
    <xf numFmtId="0" fontId="0" fillId="0" borderId="18" xfId="0" applyBorder="1" applyAlignment="1"/>
    <xf numFmtId="0" fontId="0" fillId="0" borderId="27" xfId="0" applyBorder="1" applyAlignment="1"/>
    <xf numFmtId="0" fontId="0" fillId="33" borderId="13" xfId="0" applyFill="1" applyBorder="1"/>
    <xf numFmtId="0" fontId="0" fillId="37" borderId="19" xfId="0" applyFill="1" applyBorder="1"/>
    <xf numFmtId="0" fontId="0" fillId="37" borderId="20" xfId="0" applyFill="1" applyBorder="1"/>
    <xf numFmtId="0" fontId="0" fillId="37" borderId="21" xfId="0" applyFill="1" applyBorder="1"/>
    <xf numFmtId="0" fontId="0" fillId="37" borderId="22" xfId="0" applyFill="1" applyBorder="1" applyAlignment="1"/>
    <xf numFmtId="0" fontId="0" fillId="37" borderId="10" xfId="0" applyFill="1" applyBorder="1"/>
    <xf numFmtId="0" fontId="0" fillId="37" borderId="23" xfId="0" applyFill="1" applyBorder="1"/>
    <xf numFmtId="0" fontId="0" fillId="37" borderId="24" xfId="0" applyFill="1" applyBorder="1" applyAlignment="1"/>
    <xf numFmtId="0" fontId="0" fillId="37" borderId="25" xfId="0" applyFill="1" applyBorder="1"/>
    <xf numFmtId="0" fontId="0" fillId="37" borderId="26" xfId="0" applyFill="1" applyBorder="1"/>
    <xf numFmtId="0" fontId="0" fillId="37" borderId="19" xfId="0" applyFill="1" applyBorder="1" applyAlignment="1"/>
    <xf numFmtId="0" fontId="19" fillId="0" borderId="0" xfId="0" applyFont="1"/>
    <xf numFmtId="0" fontId="0" fillId="0" borderId="0" xfId="0" applyAlignment="1">
      <alignment horizontal="center"/>
    </xf>
    <xf numFmtId="0" fontId="19" fillId="0" borderId="10" xfId="0" applyFont="1" applyBorder="1"/>
    <xf numFmtId="0" fontId="19" fillId="0" borderId="14" xfId="0" applyFont="1" applyBorder="1"/>
    <xf numFmtId="0" fontId="0" fillId="38" borderId="10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16" fillId="35" borderId="10" xfId="0" applyFont="1" applyFill="1" applyBorder="1"/>
    <xf numFmtId="0" fontId="16" fillId="34" borderId="10" xfId="0" applyFont="1" applyFill="1" applyBorder="1" applyAlignment="1">
      <alignment horizontal="center"/>
    </xf>
    <xf numFmtId="0" fontId="0" fillId="0" borderId="0" xfId="0" applyNumberFormat="1"/>
    <xf numFmtId="0" fontId="0" fillId="0" borderId="27" xfId="0" applyNumberFormat="1" applyBorder="1"/>
    <xf numFmtId="0" fontId="0" fillId="39" borderId="31" xfId="0" applyFont="1" applyFill="1" applyBorder="1"/>
    <xf numFmtId="0" fontId="0" fillId="39" borderId="32" xfId="0" applyFont="1" applyFill="1" applyBorder="1"/>
    <xf numFmtId="164" fontId="0" fillId="34" borderId="0" xfId="0" applyNumberFormat="1" applyFill="1"/>
    <xf numFmtId="164" fontId="0" fillId="0" borderId="0" xfId="0" applyNumberFormat="1"/>
    <xf numFmtId="0" fontId="0" fillId="0" borderId="33" xfId="0" applyNumberFormat="1" applyBorder="1"/>
    <xf numFmtId="0" fontId="0" fillId="0" borderId="31" xfId="0" applyFont="1" applyBorder="1"/>
    <xf numFmtId="0" fontId="0" fillId="0" borderId="32" xfId="0" applyFont="1" applyBorder="1"/>
    <xf numFmtId="0" fontId="0" fillId="34" borderId="0" xfId="0" applyFill="1"/>
    <xf numFmtId="0" fontId="0" fillId="0" borderId="34" xfId="0" applyNumberFormat="1" applyBorder="1"/>
    <xf numFmtId="0" fontId="0" fillId="0" borderId="35" xfId="0" applyNumberFormat="1" applyBorder="1"/>
    <xf numFmtId="0" fontId="0" fillId="0" borderId="18" xfId="0" applyNumberFormat="1" applyBorder="1"/>
    <xf numFmtId="0" fontId="0" fillId="0" borderId="36" xfId="0" applyFont="1" applyBorder="1"/>
    <xf numFmtId="0" fontId="0" fillId="0" borderId="37" xfId="0" applyFont="1" applyBorder="1"/>
    <xf numFmtId="0" fontId="0" fillId="0" borderId="0" xfId="0" applyBorder="1" applyAlignment="1"/>
    <xf numFmtId="0" fontId="0" fillId="0" borderId="0" xfId="0" applyNumberFormat="1" applyBorder="1"/>
    <xf numFmtId="164" fontId="0" fillId="0" borderId="0" xfId="0" applyNumberFormat="1" applyFill="1" applyBorder="1"/>
    <xf numFmtId="164" fontId="0" fillId="0" borderId="0" xfId="0" applyNumberFormat="1" applyBorder="1"/>
    <xf numFmtId="0" fontId="0" fillId="38" borderId="10" xfId="0" applyFill="1" applyBorder="1" applyAlignment="1">
      <alignment horizontal="center"/>
    </xf>
    <xf numFmtId="0" fontId="0" fillId="39" borderId="38" xfId="0" applyFont="1" applyFill="1" applyBorder="1"/>
    <xf numFmtId="0" fontId="0" fillId="0" borderId="38" xfId="0" applyFont="1" applyBorder="1"/>
    <xf numFmtId="0" fontId="0" fillId="34" borderId="10" xfId="0" applyFill="1" applyBorder="1"/>
    <xf numFmtId="0" fontId="0" fillId="34" borderId="39" xfId="0" applyFill="1" applyBorder="1"/>
    <xf numFmtId="0" fontId="0" fillId="34" borderId="10" xfId="0" applyFill="1" applyBorder="1" applyAlignment="1">
      <alignment horizontal="center"/>
    </xf>
    <xf numFmtId="0" fontId="22" fillId="40" borderId="10" xfId="0" applyFont="1" applyFill="1" applyBorder="1" applyAlignment="1">
      <alignment horizontal="center"/>
    </xf>
    <xf numFmtId="0" fontId="0" fillId="38" borderId="14" xfId="0" applyFill="1" applyBorder="1" applyAlignment="1">
      <alignment horizontal="center"/>
    </xf>
    <xf numFmtId="0" fontId="22" fillId="0" borderId="10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18" fillId="41" borderId="10" xfId="0" applyFont="1" applyFill="1" applyBorder="1"/>
    <xf numFmtId="0" fontId="0" fillId="41" borderId="10" xfId="0" applyFill="1" applyBorder="1"/>
    <xf numFmtId="0" fontId="0" fillId="42" borderId="10" xfId="0" applyFill="1" applyBorder="1"/>
    <xf numFmtId="0" fontId="0" fillId="0" borderId="0" xfId="0" applyFill="1"/>
    <xf numFmtId="0" fontId="24" fillId="33" borderId="10" xfId="0" applyFont="1" applyFill="1" applyBorder="1" applyAlignment="1">
      <alignment horizontal="left" vertical="center" wrapText="1"/>
    </xf>
    <xf numFmtId="0" fontId="25" fillId="41" borderId="10" xfId="0" applyFont="1" applyFill="1" applyBorder="1" applyAlignment="1">
      <alignment horizontal="center" vertical="center" wrapText="1"/>
    </xf>
    <xf numFmtId="0" fontId="25" fillId="41" borderId="10" xfId="0" applyFont="1" applyFill="1" applyBorder="1" applyAlignment="1">
      <alignment horizontal="right" vertical="center" wrapText="1"/>
    </xf>
    <xf numFmtId="0" fontId="25" fillId="43" borderId="10" xfId="0" applyFont="1" applyFill="1" applyBorder="1" applyAlignment="1">
      <alignment horizontal="center" vertical="center" wrapText="1"/>
    </xf>
    <xf numFmtId="0" fontId="25" fillId="43" borderId="10" xfId="0" applyFont="1" applyFill="1" applyBorder="1" applyAlignment="1">
      <alignment horizontal="right" vertical="center" wrapText="1"/>
    </xf>
    <xf numFmtId="0" fontId="18" fillId="42" borderId="10" xfId="0" applyFont="1" applyFill="1" applyBorder="1"/>
    <xf numFmtId="0" fontId="22" fillId="0" borderId="11" xfId="0" applyFont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2" fillId="0" borderId="30" xfId="0" applyFont="1" applyFill="1" applyBorder="1" applyAlignment="1">
      <alignment horizontal="center"/>
    </xf>
    <xf numFmtId="0" fontId="22" fillId="0" borderId="13" xfId="0" applyFont="1" applyFill="1" applyBorder="1" applyAlignment="1">
      <alignment horizontal="center"/>
    </xf>
    <xf numFmtId="0" fontId="0" fillId="0" borderId="0" xfId="0" applyBorder="1" applyAlignment="1">
      <alignment horizontal="right" wrapText="1"/>
    </xf>
    <xf numFmtId="0" fontId="0" fillId="34" borderId="19" xfId="0" applyFill="1" applyBorder="1" applyAlignment="1">
      <alignment horizontal="center"/>
    </xf>
    <xf numFmtId="0" fontId="0" fillId="34" borderId="21" xfId="0" applyFill="1" applyBorder="1" applyAlignment="1">
      <alignment horizontal="center"/>
    </xf>
    <xf numFmtId="0" fontId="0" fillId="33" borderId="22" xfId="0" applyFill="1" applyBorder="1" applyAlignment="1"/>
    <xf numFmtId="0" fontId="0" fillId="0" borderId="23" xfId="0" applyBorder="1"/>
    <xf numFmtId="0" fontId="0" fillId="33" borderId="22" xfId="0" applyFill="1" applyBorder="1"/>
    <xf numFmtId="0" fontId="0" fillId="33" borderId="24" xfId="0" applyFill="1" applyBorder="1"/>
    <xf numFmtId="0" fontId="0" fillId="0" borderId="26" xfId="0" applyBorder="1"/>
    <xf numFmtId="0" fontId="0" fillId="33" borderId="0" xfId="0" applyFill="1" applyBorder="1"/>
    <xf numFmtId="0" fontId="0" fillId="37" borderId="39" xfId="0" applyFill="1" applyBorder="1"/>
    <xf numFmtId="0" fontId="0" fillId="36" borderId="15" xfId="0" applyFont="1" applyFill="1" applyBorder="1" applyAlignment="1">
      <alignment horizontal="center" textRotation="45"/>
    </xf>
    <xf numFmtId="0" fontId="0" fillId="36" borderId="16" xfId="0" applyFont="1" applyFill="1" applyBorder="1" applyAlignment="1">
      <alignment horizontal="center" textRotation="45"/>
    </xf>
    <xf numFmtId="0" fontId="0" fillId="36" borderId="17" xfId="0" applyFont="1" applyFill="1" applyBorder="1" applyAlignment="1">
      <alignment horizontal="center" textRotation="45"/>
    </xf>
    <xf numFmtId="0" fontId="0" fillId="36" borderId="15" xfId="0" applyFill="1" applyBorder="1" applyAlignment="1">
      <alignment horizontal="center" textRotation="45"/>
    </xf>
    <xf numFmtId="0" fontId="0" fillId="36" borderId="16" xfId="0" applyFill="1" applyBorder="1" applyAlignment="1">
      <alignment horizontal="center" textRotation="45"/>
    </xf>
    <xf numFmtId="0" fontId="0" fillId="36" borderId="17" xfId="0" applyFill="1" applyBorder="1" applyAlignment="1">
      <alignment horizontal="center" textRotation="45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33" borderId="28" xfId="0" applyFill="1" applyBorder="1" applyAlignment="1">
      <alignment horizontal="center"/>
    </xf>
    <xf numFmtId="0" fontId="0" fillId="33" borderId="30" xfId="0" applyFill="1" applyBorder="1" applyAlignment="1">
      <alignment horizontal="center"/>
    </xf>
    <xf numFmtId="0" fontId="16" fillId="35" borderId="10" xfId="0" applyFont="1" applyFill="1" applyBorder="1" applyAlignment="1">
      <alignment horizontal="center"/>
    </xf>
    <xf numFmtId="0" fontId="20" fillId="38" borderId="10" xfId="0" applyFont="1" applyFill="1" applyBorder="1" applyAlignment="1">
      <alignment horizontal="center"/>
    </xf>
    <xf numFmtId="0" fontId="0" fillId="38" borderId="10" xfId="0" applyFill="1" applyBorder="1" applyAlignment="1">
      <alignment horizontal="center"/>
    </xf>
    <xf numFmtId="0" fontId="21" fillId="33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18" fillId="34" borderId="1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3" fillId="34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0" fillId="37" borderId="12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20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Clases!$B$4</c:f>
              <c:strCache>
                <c:ptCount val="1"/>
                <c:pt idx="0">
                  <c:v>USA only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Clases!$B$6:$B$10</c:f>
              <c:strCache>
                <c:ptCount val="5"/>
                <c:pt idx="0">
                  <c:v>California</c:v>
                </c:pt>
                <c:pt idx="1">
                  <c:v>Texas</c:v>
                </c:pt>
                <c:pt idx="2">
                  <c:v>USA</c:v>
                </c:pt>
                <c:pt idx="3">
                  <c:v>New York</c:v>
                </c:pt>
                <c:pt idx="4">
                  <c:v>Florida</c:v>
                </c:pt>
              </c:strCache>
            </c:strRef>
          </c:cat>
          <c:val>
            <c:numRef>
              <c:f>Clases!$C$6:$C$10</c:f>
              <c:numCache>
                <c:formatCode>General</c:formatCode>
                <c:ptCount val="5"/>
                <c:pt idx="0">
                  <c:v>134</c:v>
                </c:pt>
                <c:pt idx="1">
                  <c:v>84</c:v>
                </c:pt>
                <c:pt idx="2">
                  <c:v>54</c:v>
                </c:pt>
                <c:pt idx="3">
                  <c:v>41</c:v>
                </c:pt>
                <c:pt idx="4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F-474E-9F6D-2FC71FEE2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86065448"/>
        <c:axId val="286069056"/>
      </c:barChart>
      <c:catAx>
        <c:axId val="286065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6069056"/>
        <c:crosses val="autoZero"/>
        <c:auto val="1"/>
        <c:lblAlgn val="ctr"/>
        <c:lblOffset val="100"/>
        <c:noMultiLvlLbl val="0"/>
      </c:catAx>
      <c:valAx>
        <c:axId val="28606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6065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Clases!$B$13</c:f>
              <c:strCache>
                <c:ptCount val="1"/>
                <c:pt idx="0">
                  <c:v>Non-USA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Clases!$B$15:$B$19</c:f>
              <c:strCache>
                <c:ptCount val="5"/>
                <c:pt idx="0">
                  <c:v>UK</c:v>
                </c:pt>
                <c:pt idx="1">
                  <c:v>England</c:v>
                </c:pt>
                <c:pt idx="2">
                  <c:v>Australia</c:v>
                </c:pt>
                <c:pt idx="3">
                  <c:v>India</c:v>
                </c:pt>
                <c:pt idx="4">
                  <c:v>Canada</c:v>
                </c:pt>
              </c:strCache>
            </c:strRef>
          </c:cat>
          <c:val>
            <c:numRef>
              <c:f>Clases!$C$15:$C$19</c:f>
              <c:numCache>
                <c:formatCode>General</c:formatCode>
                <c:ptCount val="5"/>
                <c:pt idx="0">
                  <c:v>58</c:v>
                </c:pt>
                <c:pt idx="1">
                  <c:v>48</c:v>
                </c:pt>
                <c:pt idx="2">
                  <c:v>41</c:v>
                </c:pt>
                <c:pt idx="3">
                  <c:v>39</c:v>
                </c:pt>
                <c:pt idx="4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82-4B90-B664-88A2A1027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58261512"/>
        <c:axId val="358261840"/>
      </c:barChart>
      <c:catAx>
        <c:axId val="358261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8261840"/>
        <c:crosses val="autoZero"/>
        <c:auto val="1"/>
        <c:lblAlgn val="ctr"/>
        <c:lblOffset val="100"/>
        <c:noMultiLvlLbl val="0"/>
      </c:catAx>
      <c:valAx>
        <c:axId val="35826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8261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Clases!$B$22</c:f>
              <c:strCache>
                <c:ptCount val="1"/>
                <c:pt idx="0">
                  <c:v>World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Clases!$B$24:$B$28</c:f>
              <c:strCache>
                <c:ptCount val="5"/>
                <c:pt idx="0">
                  <c:v>Canada</c:v>
                </c:pt>
                <c:pt idx="1">
                  <c:v>Germany</c:v>
                </c:pt>
                <c:pt idx="2">
                  <c:v>Australia</c:v>
                </c:pt>
                <c:pt idx="3">
                  <c:v>England</c:v>
                </c:pt>
                <c:pt idx="4">
                  <c:v>Korea</c:v>
                </c:pt>
              </c:strCache>
            </c:strRef>
          </c:cat>
          <c:val>
            <c:numRef>
              <c:f>Clases!$C$24:$C$28</c:f>
              <c:numCache>
                <c:formatCode>General</c:formatCode>
                <c:ptCount val="5"/>
                <c:pt idx="0">
                  <c:v>10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6-489B-AC28-081B8C19A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60397856"/>
        <c:axId val="360398184"/>
      </c:barChart>
      <c:catAx>
        <c:axId val="36039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0398184"/>
        <c:crosses val="autoZero"/>
        <c:auto val="1"/>
        <c:lblAlgn val="ctr"/>
        <c:lblOffset val="100"/>
        <c:noMultiLvlLbl val="0"/>
      </c:catAx>
      <c:valAx>
        <c:axId val="36039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039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9</xdr:row>
      <xdr:rowOff>133350</xdr:rowOff>
    </xdr:from>
    <xdr:to>
      <xdr:col>14</xdr:col>
      <xdr:colOff>419100</xdr:colOff>
      <xdr:row>23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F6C9D4-1814-4275-9676-95EA609E1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24</xdr:row>
      <xdr:rowOff>152400</xdr:rowOff>
    </xdr:from>
    <xdr:to>
      <xdr:col>14</xdr:col>
      <xdr:colOff>409575</xdr:colOff>
      <xdr:row>39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9F54693-B831-4BB4-A38D-F5CA1E25C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752475</xdr:colOff>
      <xdr:row>9</xdr:row>
      <xdr:rowOff>142875</xdr:rowOff>
    </xdr:from>
    <xdr:to>
      <xdr:col>20</xdr:col>
      <xdr:colOff>752475</xdr:colOff>
      <xdr:row>23</xdr:row>
      <xdr:rowOff>161925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CDB1999-3DC2-4A8E-A931-3A0C77A6E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28575</xdr:colOff>
      <xdr:row>3</xdr:row>
      <xdr:rowOff>47625</xdr:rowOff>
    </xdr:from>
    <xdr:to>
      <xdr:col>22</xdr:col>
      <xdr:colOff>666750</xdr:colOff>
      <xdr:row>15</xdr:row>
      <xdr:rowOff>128307</xdr:rowOff>
    </xdr:to>
    <xdr:pic>
      <xdr:nvPicPr>
        <xdr:cNvPr id="2" name="Imagen 1" descr="Resultado de imagen para matriz de confusion">
          <a:extLst>
            <a:ext uri="{FF2B5EF4-FFF2-40B4-BE49-F238E27FC236}">
              <a16:creationId xmlns:a16="http://schemas.microsoft.com/office/drawing/2014/main" id="{998519D8-2376-4D9B-9C95-FA3B960FB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21700" y="619125"/>
          <a:ext cx="444817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</xdr:row>
      <xdr:rowOff>0</xdr:rowOff>
    </xdr:from>
    <xdr:to>
      <xdr:col>19</xdr:col>
      <xdr:colOff>304800</xdr:colOff>
      <xdr:row>18</xdr:row>
      <xdr:rowOff>114300</xdr:rowOff>
    </xdr:to>
    <xdr:sp macro="" textlink="">
      <xdr:nvSpPr>
        <xdr:cNvPr id="3" name="AutoShape 2" descr="Resultado de imagen para matriz de confusion">
          <a:extLst>
            <a:ext uri="{FF2B5EF4-FFF2-40B4-BE49-F238E27FC236}">
              <a16:creationId xmlns:a16="http://schemas.microsoft.com/office/drawing/2014/main" id="{89C8D761-9348-4162-B76D-B0479403DAA3}"/>
            </a:ext>
          </a:extLst>
        </xdr:cNvPr>
        <xdr:cNvSpPr>
          <a:spLocks noChangeAspect="1" noChangeArrowheads="1"/>
        </xdr:cNvSpPr>
      </xdr:nvSpPr>
      <xdr:spPr bwMode="auto">
        <a:xfrm>
          <a:off x="22717125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17</xdr:row>
      <xdr:rowOff>0</xdr:rowOff>
    </xdr:from>
    <xdr:to>
      <xdr:col>19</xdr:col>
      <xdr:colOff>304800</xdr:colOff>
      <xdr:row>18</xdr:row>
      <xdr:rowOff>114300</xdr:rowOff>
    </xdr:to>
    <xdr:sp macro="" textlink="">
      <xdr:nvSpPr>
        <xdr:cNvPr id="4" name="AutoShape 3" descr="Resultado de imagen para matriz de confusion">
          <a:extLst>
            <a:ext uri="{FF2B5EF4-FFF2-40B4-BE49-F238E27FC236}">
              <a16:creationId xmlns:a16="http://schemas.microsoft.com/office/drawing/2014/main" id="{6DEE7401-9C74-44C3-A44F-F23E91712723}"/>
            </a:ext>
          </a:extLst>
        </xdr:cNvPr>
        <xdr:cNvSpPr>
          <a:spLocks noChangeAspect="1" noChangeArrowheads="1"/>
        </xdr:cNvSpPr>
      </xdr:nvSpPr>
      <xdr:spPr bwMode="auto">
        <a:xfrm>
          <a:off x="22717125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706139</xdr:colOff>
      <xdr:row>15</xdr:row>
      <xdr:rowOff>180974</xdr:rowOff>
    </xdr:from>
    <xdr:to>
      <xdr:col>22</xdr:col>
      <xdr:colOff>600075</xdr:colOff>
      <xdr:row>23</xdr:row>
      <xdr:rowOff>187138</xdr:rowOff>
    </xdr:to>
    <xdr:pic>
      <xdr:nvPicPr>
        <xdr:cNvPr id="5" name="Imagen 4" descr="Resultado de imagen para matriz de confusion">
          <a:extLst>
            <a:ext uri="{FF2B5EF4-FFF2-40B4-BE49-F238E27FC236}">
              <a16:creationId xmlns:a16="http://schemas.microsoft.com/office/drawing/2014/main" id="{F918F3C6-9AE1-4968-BFCE-23ABCF7B1B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7264" y="3038474"/>
          <a:ext cx="4465936" cy="155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12"/>
  <sheetViews>
    <sheetView topLeftCell="A1182" workbookViewId="0">
      <selection activeCell="B1885" sqref="B1885"/>
    </sheetView>
  </sheetViews>
  <sheetFormatPr baseColWidth="10" defaultRowHeight="15" x14ac:dyDescent="0.25"/>
  <cols>
    <col min="1" max="1" width="40.5703125" customWidth="1"/>
    <col min="4" max="4" width="18" customWidth="1"/>
    <col min="6" max="6" width="13.85546875" bestFit="1" customWidth="1"/>
    <col min="11" max="11" width="11.85546875" bestFit="1" customWidth="1"/>
    <col min="13" max="13" width="11.85546875" bestFit="1" customWidth="1"/>
  </cols>
  <sheetData>
    <row r="1" spans="1:13" x14ac:dyDescent="0.25">
      <c r="A1" t="s">
        <v>5</v>
      </c>
      <c r="B1" t="s">
        <v>6</v>
      </c>
      <c r="C1" t="s">
        <v>7</v>
      </c>
      <c r="D1" s="4"/>
      <c r="E1" s="4"/>
      <c r="F1" s="4"/>
      <c r="G1" s="4"/>
      <c r="H1" s="4"/>
      <c r="I1" s="4"/>
      <c r="J1" s="4"/>
    </row>
    <row r="2" spans="1:13" ht="21.75" customHeight="1" x14ac:dyDescent="0.25">
      <c r="A2" t="s">
        <v>8</v>
      </c>
      <c r="B2" t="s">
        <v>9</v>
      </c>
      <c r="C2" t="s">
        <v>10</v>
      </c>
      <c r="D2" s="4"/>
      <c r="E2" s="4"/>
      <c r="F2" s="4"/>
      <c r="G2" s="4"/>
      <c r="H2" s="4"/>
      <c r="I2" s="4"/>
      <c r="J2" s="4"/>
    </row>
    <row r="3" spans="1:13" x14ac:dyDescent="0.25">
      <c r="A3" t="s">
        <v>11</v>
      </c>
      <c r="B3" t="s">
        <v>9</v>
      </c>
      <c r="C3" t="s">
        <v>12</v>
      </c>
      <c r="D3" s="4"/>
      <c r="E3" s="4"/>
      <c r="F3" s="4"/>
      <c r="G3" s="4"/>
      <c r="H3" s="4"/>
      <c r="I3" s="4"/>
      <c r="J3" s="4"/>
    </row>
    <row r="4" spans="1:13" x14ac:dyDescent="0.25">
      <c r="A4" t="s">
        <v>13</v>
      </c>
      <c r="B4" t="s">
        <v>9</v>
      </c>
      <c r="C4" t="s">
        <v>14</v>
      </c>
      <c r="D4" s="4"/>
      <c r="E4" s="4"/>
      <c r="F4" s="4"/>
      <c r="G4" s="4"/>
      <c r="H4" s="4"/>
      <c r="I4" s="4"/>
      <c r="J4" s="4"/>
    </row>
    <row r="5" spans="1:13" x14ac:dyDescent="0.25">
      <c r="A5" t="s">
        <v>15</v>
      </c>
      <c r="B5" t="s">
        <v>16</v>
      </c>
      <c r="C5" t="s">
        <v>17</v>
      </c>
      <c r="D5" s="4"/>
      <c r="E5" s="4"/>
      <c r="F5" s="4"/>
      <c r="G5" s="4"/>
      <c r="H5" s="4"/>
      <c r="I5" s="4"/>
      <c r="J5" s="4"/>
    </row>
    <row r="6" spans="1:13" x14ac:dyDescent="0.25">
      <c r="A6" t="s">
        <v>18</v>
      </c>
      <c r="B6" t="s">
        <v>19</v>
      </c>
      <c r="C6" t="s">
        <v>20</v>
      </c>
      <c r="D6" s="4"/>
      <c r="E6" s="4"/>
      <c r="F6" s="4"/>
      <c r="G6" s="4"/>
      <c r="H6" s="4"/>
      <c r="I6" s="4"/>
      <c r="J6" s="4"/>
      <c r="L6" s="1"/>
    </row>
    <row r="7" spans="1:13" x14ac:dyDescent="0.25">
      <c r="A7" t="s">
        <v>21</v>
      </c>
      <c r="B7" t="s">
        <v>9</v>
      </c>
      <c r="C7" t="s">
        <v>22</v>
      </c>
      <c r="D7" s="4"/>
      <c r="E7" s="4"/>
      <c r="F7" s="4"/>
      <c r="G7" s="4"/>
      <c r="H7" s="4"/>
      <c r="I7" s="4"/>
      <c r="J7" s="4"/>
      <c r="L7" s="1"/>
    </row>
    <row r="8" spans="1:13" x14ac:dyDescent="0.25">
      <c r="A8" t="s">
        <v>23</v>
      </c>
      <c r="B8" t="s">
        <v>9</v>
      </c>
      <c r="C8" t="s">
        <v>24</v>
      </c>
      <c r="D8" s="4"/>
      <c r="E8" s="4"/>
      <c r="F8" s="4"/>
      <c r="G8" s="4"/>
      <c r="H8" s="4"/>
      <c r="I8" s="4"/>
      <c r="J8" s="4"/>
      <c r="L8" s="1"/>
    </row>
    <row r="9" spans="1:13" x14ac:dyDescent="0.25">
      <c r="A9" t="s">
        <v>25</v>
      </c>
      <c r="B9" t="s">
        <v>26</v>
      </c>
      <c r="C9" t="s">
        <v>27</v>
      </c>
      <c r="D9" s="4"/>
      <c r="E9" s="4"/>
      <c r="F9" s="4"/>
      <c r="G9" s="4"/>
      <c r="H9" s="4"/>
      <c r="I9" s="4"/>
      <c r="J9" s="4"/>
      <c r="L9" s="1"/>
      <c r="M9" s="1"/>
    </row>
    <row r="10" spans="1:13" x14ac:dyDescent="0.25">
      <c r="A10" t="s">
        <v>28</v>
      </c>
      <c r="B10" t="s">
        <v>9</v>
      </c>
      <c r="C10" t="s">
        <v>29</v>
      </c>
      <c r="D10" s="4"/>
      <c r="E10" s="4"/>
      <c r="F10" s="4"/>
      <c r="G10" s="4"/>
      <c r="H10" s="4"/>
      <c r="I10" s="4"/>
      <c r="J10" s="4"/>
      <c r="L10" s="1"/>
    </row>
    <row r="11" spans="1:13" x14ac:dyDescent="0.25">
      <c r="A11" t="s">
        <v>30</v>
      </c>
      <c r="B11" t="s">
        <v>9</v>
      </c>
      <c r="C11" t="s">
        <v>31</v>
      </c>
      <c r="D11" s="4"/>
      <c r="E11" s="4"/>
      <c r="F11" s="4"/>
      <c r="G11" s="4"/>
      <c r="H11" s="4"/>
      <c r="I11" s="4"/>
      <c r="J11" s="4"/>
      <c r="L11" s="1"/>
      <c r="M11" s="1"/>
    </row>
    <row r="12" spans="1:13" x14ac:dyDescent="0.25">
      <c r="A12" t="s">
        <v>32</v>
      </c>
      <c r="B12" t="s">
        <v>16</v>
      </c>
      <c r="C12" t="s">
        <v>33</v>
      </c>
      <c r="D12" s="4"/>
      <c r="E12" s="4"/>
      <c r="F12" s="4"/>
      <c r="G12" s="4"/>
      <c r="H12" s="4"/>
      <c r="I12" s="4"/>
      <c r="J12" s="4"/>
      <c r="L12" s="1"/>
    </row>
    <row r="13" spans="1:13" x14ac:dyDescent="0.25">
      <c r="A13" t="s">
        <v>34</v>
      </c>
      <c r="B13" t="s">
        <v>19</v>
      </c>
      <c r="C13" t="s">
        <v>35</v>
      </c>
      <c r="D13" s="4"/>
      <c r="E13" s="4"/>
      <c r="F13" s="4"/>
      <c r="G13" s="4"/>
      <c r="H13" s="4"/>
      <c r="I13" s="4"/>
      <c r="J13" s="4"/>
      <c r="L13" s="1"/>
    </row>
    <row r="14" spans="1:13" x14ac:dyDescent="0.25">
      <c r="A14" t="s">
        <v>36</v>
      </c>
      <c r="B14" t="s">
        <v>26</v>
      </c>
      <c r="C14" t="s">
        <v>27</v>
      </c>
      <c r="D14" s="4"/>
      <c r="E14" s="4"/>
      <c r="F14" s="4"/>
      <c r="G14" s="4"/>
      <c r="H14" s="4"/>
      <c r="I14" s="4"/>
      <c r="J14" s="4"/>
      <c r="L14" s="1"/>
    </row>
    <row r="15" spans="1:13" x14ac:dyDescent="0.25">
      <c r="A15" t="s">
        <v>37</v>
      </c>
      <c r="B15" t="s">
        <v>19</v>
      </c>
      <c r="C15" t="s">
        <v>38</v>
      </c>
      <c r="D15" s="4"/>
      <c r="E15" s="4"/>
      <c r="F15" s="4"/>
      <c r="G15" s="4"/>
      <c r="H15" s="4"/>
      <c r="I15" s="4"/>
      <c r="J15" s="4"/>
      <c r="L15" s="1"/>
    </row>
    <row r="16" spans="1:13" x14ac:dyDescent="0.25">
      <c r="A16" t="s">
        <v>39</v>
      </c>
      <c r="B16" t="s">
        <v>9</v>
      </c>
      <c r="C16" t="s">
        <v>40</v>
      </c>
      <c r="D16" s="4"/>
      <c r="E16" s="4"/>
      <c r="F16" s="4"/>
      <c r="G16" s="4"/>
      <c r="H16" s="4"/>
      <c r="I16" s="4"/>
      <c r="J16" s="4"/>
      <c r="L16" s="1"/>
    </row>
    <row r="17" spans="1:13" x14ac:dyDescent="0.25">
      <c r="A17" t="s">
        <v>41</v>
      </c>
      <c r="B17" t="s">
        <v>16</v>
      </c>
      <c r="C17" t="s">
        <v>42</v>
      </c>
      <c r="D17" s="4"/>
      <c r="E17" s="4"/>
      <c r="F17" s="4"/>
      <c r="G17" s="4"/>
      <c r="H17" s="4"/>
      <c r="I17" s="4"/>
      <c r="J17" s="4"/>
      <c r="L17" s="1"/>
    </row>
    <row r="18" spans="1:13" x14ac:dyDescent="0.25">
      <c r="A18" t="s">
        <v>43</v>
      </c>
      <c r="B18" t="s">
        <v>9</v>
      </c>
      <c r="C18" t="s">
        <v>44</v>
      </c>
      <c r="D18" s="4"/>
      <c r="E18" s="4"/>
      <c r="F18" s="4"/>
      <c r="G18" s="4"/>
      <c r="H18" s="4"/>
      <c r="I18" s="4"/>
      <c r="J18" s="4"/>
      <c r="L18" s="1"/>
      <c r="M18" s="1"/>
    </row>
    <row r="19" spans="1:13" x14ac:dyDescent="0.25">
      <c r="A19" t="s">
        <v>45</v>
      </c>
      <c r="B19" t="s">
        <v>9</v>
      </c>
      <c r="C19" t="s">
        <v>46</v>
      </c>
      <c r="D19" s="4"/>
      <c r="E19" s="4"/>
      <c r="F19" s="4"/>
      <c r="G19" s="4"/>
      <c r="H19" s="4"/>
      <c r="I19" s="4"/>
      <c r="J19" s="4"/>
      <c r="L19" s="1"/>
    </row>
    <row r="20" spans="1:13" x14ac:dyDescent="0.25">
      <c r="A20" t="s">
        <v>47</v>
      </c>
      <c r="B20" t="s">
        <v>9</v>
      </c>
      <c r="C20" t="s">
        <v>48</v>
      </c>
      <c r="D20" s="4"/>
      <c r="E20" s="4"/>
      <c r="F20" s="4"/>
      <c r="G20" s="4"/>
      <c r="H20" s="4"/>
      <c r="I20" s="4"/>
      <c r="J20" s="4"/>
      <c r="L20" s="1"/>
    </row>
    <row r="21" spans="1:13" x14ac:dyDescent="0.25">
      <c r="A21" t="s">
        <v>49</v>
      </c>
      <c r="B21" t="s">
        <v>9</v>
      </c>
      <c r="C21" t="s">
        <v>50</v>
      </c>
      <c r="D21" s="4"/>
      <c r="E21" s="4"/>
      <c r="F21" s="4"/>
      <c r="G21" s="4"/>
      <c r="H21" s="4"/>
      <c r="I21" s="4"/>
      <c r="J21" s="4"/>
      <c r="L21" s="1"/>
    </row>
    <row r="22" spans="1:13" x14ac:dyDescent="0.25">
      <c r="A22" t="s">
        <v>51</v>
      </c>
      <c r="B22" t="s">
        <v>16</v>
      </c>
      <c r="C22" t="s">
        <v>52</v>
      </c>
      <c r="D22" s="4"/>
      <c r="E22" s="4"/>
      <c r="F22" s="4"/>
      <c r="G22" s="4"/>
      <c r="H22" s="4"/>
      <c r="I22" s="4"/>
      <c r="J22" s="4"/>
      <c r="L22" s="1"/>
    </row>
    <row r="23" spans="1:13" x14ac:dyDescent="0.25">
      <c r="A23" t="s">
        <v>53</v>
      </c>
      <c r="B23" t="s">
        <v>16</v>
      </c>
      <c r="C23" t="s">
        <v>54</v>
      </c>
      <c r="D23" s="4"/>
      <c r="E23" s="4"/>
      <c r="F23" s="4"/>
      <c r="G23" s="4"/>
      <c r="H23" s="4"/>
      <c r="I23" s="4"/>
      <c r="J23" s="4"/>
      <c r="L23" s="1"/>
      <c r="M23" s="1"/>
    </row>
    <row r="24" spans="1:13" x14ac:dyDescent="0.25">
      <c r="A24" t="s">
        <v>55</v>
      </c>
      <c r="B24" t="s">
        <v>16</v>
      </c>
      <c r="C24" t="s">
        <v>56</v>
      </c>
      <c r="D24" s="4"/>
      <c r="E24" s="4"/>
      <c r="F24" s="4"/>
      <c r="G24" s="4"/>
      <c r="H24" s="4"/>
      <c r="I24" s="4"/>
      <c r="J24" s="4"/>
      <c r="L24" s="1"/>
      <c r="M24" s="1"/>
    </row>
    <row r="25" spans="1:13" x14ac:dyDescent="0.25">
      <c r="A25" t="s">
        <v>57</v>
      </c>
      <c r="B25" t="s">
        <v>9</v>
      </c>
      <c r="C25" t="s">
        <v>58</v>
      </c>
      <c r="D25" s="4"/>
      <c r="E25" s="4"/>
      <c r="F25" s="4"/>
      <c r="G25" s="4"/>
      <c r="H25" s="4"/>
      <c r="I25" s="4"/>
      <c r="J25" s="4"/>
      <c r="L25" s="1"/>
    </row>
    <row r="26" spans="1:13" x14ac:dyDescent="0.25">
      <c r="A26" t="s">
        <v>59</v>
      </c>
      <c r="B26" t="s">
        <v>16</v>
      </c>
      <c r="C26" t="s">
        <v>60</v>
      </c>
      <c r="D26" s="4"/>
      <c r="E26" s="4"/>
      <c r="F26" s="4"/>
      <c r="G26" s="4"/>
      <c r="H26" s="4"/>
      <c r="I26" s="4"/>
      <c r="J26" s="4"/>
      <c r="L26" s="1"/>
    </row>
    <row r="27" spans="1:13" x14ac:dyDescent="0.25">
      <c r="A27" t="s">
        <v>61</v>
      </c>
      <c r="B27" t="s">
        <v>16</v>
      </c>
      <c r="C27" t="s">
        <v>62</v>
      </c>
      <c r="D27" s="4"/>
      <c r="E27" s="4"/>
      <c r="F27" s="4"/>
      <c r="G27" s="4"/>
      <c r="H27" s="4"/>
      <c r="I27" s="4"/>
      <c r="J27" s="4"/>
      <c r="L27" s="1"/>
    </row>
    <row r="28" spans="1:13" x14ac:dyDescent="0.25">
      <c r="A28" t="s">
        <v>63</v>
      </c>
      <c r="B28" t="s">
        <v>9</v>
      </c>
      <c r="C28" t="s">
        <v>64</v>
      </c>
      <c r="D28" s="4"/>
      <c r="E28" s="4"/>
      <c r="F28" s="4"/>
      <c r="G28" s="4"/>
      <c r="H28" s="4"/>
      <c r="I28" s="4"/>
      <c r="J28" s="4"/>
      <c r="L28" s="1"/>
    </row>
    <row r="29" spans="1:13" x14ac:dyDescent="0.25">
      <c r="A29" t="s">
        <v>65</v>
      </c>
      <c r="B29" t="s">
        <v>19</v>
      </c>
      <c r="C29" t="s">
        <v>66</v>
      </c>
      <c r="D29" s="4"/>
      <c r="E29" s="4"/>
      <c r="F29" s="4"/>
      <c r="G29" s="4"/>
      <c r="H29" s="4"/>
      <c r="I29" s="4"/>
      <c r="J29" s="4"/>
      <c r="L29" s="1"/>
      <c r="M29" s="1"/>
    </row>
    <row r="30" spans="1:13" x14ac:dyDescent="0.25">
      <c r="A30" t="s">
        <v>67</v>
      </c>
      <c r="B30" t="s">
        <v>9</v>
      </c>
      <c r="C30" t="s">
        <v>68</v>
      </c>
      <c r="D30" s="4"/>
      <c r="E30" s="4"/>
      <c r="F30" s="4"/>
      <c r="G30" s="4"/>
      <c r="H30" s="4"/>
      <c r="I30" s="4"/>
      <c r="J30" s="4"/>
      <c r="L30" s="1"/>
    </row>
    <row r="31" spans="1:13" x14ac:dyDescent="0.25">
      <c r="A31" t="s">
        <v>69</v>
      </c>
      <c r="B31" t="s">
        <v>16</v>
      </c>
      <c r="C31" t="s">
        <v>70</v>
      </c>
      <c r="D31" s="4"/>
      <c r="E31" s="4"/>
      <c r="F31" s="4"/>
      <c r="G31" s="4"/>
      <c r="H31" s="4"/>
      <c r="I31" s="4"/>
      <c r="J31" s="4"/>
      <c r="L31" s="1"/>
    </row>
    <row r="32" spans="1:13" x14ac:dyDescent="0.25">
      <c r="A32" t="s">
        <v>71</v>
      </c>
      <c r="B32" t="s">
        <v>16</v>
      </c>
      <c r="C32" t="s">
        <v>72</v>
      </c>
      <c r="D32" s="4"/>
      <c r="E32" s="4"/>
      <c r="F32" s="4"/>
      <c r="G32" s="4"/>
      <c r="H32" s="4"/>
      <c r="I32" s="4"/>
      <c r="J32" s="4"/>
      <c r="L32" s="1"/>
      <c r="M32" s="1"/>
    </row>
    <row r="33" spans="1:13" x14ac:dyDescent="0.25">
      <c r="A33" t="s">
        <v>73</v>
      </c>
      <c r="B33" t="s">
        <v>9</v>
      </c>
      <c r="C33" t="s">
        <v>74</v>
      </c>
      <c r="D33" s="4"/>
      <c r="E33" s="4"/>
      <c r="F33" s="4"/>
      <c r="G33" s="4"/>
      <c r="H33" s="4"/>
      <c r="I33" s="4"/>
      <c r="J33" s="4"/>
      <c r="L33" s="1"/>
    </row>
    <row r="34" spans="1:13" x14ac:dyDescent="0.25">
      <c r="A34" t="s">
        <v>75</v>
      </c>
      <c r="B34" t="s">
        <v>9</v>
      </c>
      <c r="C34" t="s">
        <v>76</v>
      </c>
      <c r="D34" s="4"/>
      <c r="E34" s="4"/>
      <c r="F34" s="4"/>
      <c r="G34" s="4"/>
      <c r="H34" s="4"/>
      <c r="I34" s="4"/>
      <c r="J34" s="4"/>
      <c r="L34" s="1"/>
    </row>
    <row r="35" spans="1:13" x14ac:dyDescent="0.25">
      <c r="A35" t="s">
        <v>77</v>
      </c>
      <c r="B35" t="s">
        <v>16</v>
      </c>
      <c r="C35" t="s">
        <v>78</v>
      </c>
      <c r="D35" s="4"/>
      <c r="E35" s="4"/>
      <c r="F35" s="4"/>
      <c r="G35" s="4"/>
      <c r="H35" s="4"/>
      <c r="I35" s="4"/>
      <c r="J35" s="4"/>
      <c r="L35" s="1"/>
    </row>
    <row r="36" spans="1:13" x14ac:dyDescent="0.25">
      <c r="A36" t="s">
        <v>79</v>
      </c>
      <c r="B36" t="s">
        <v>16</v>
      </c>
      <c r="C36" t="s">
        <v>80</v>
      </c>
      <c r="D36" s="4"/>
      <c r="E36" s="4"/>
      <c r="F36" s="4"/>
      <c r="G36" s="4"/>
      <c r="H36" s="4"/>
      <c r="I36" s="4"/>
      <c r="J36" s="4"/>
      <c r="L36" s="1"/>
    </row>
    <row r="37" spans="1:13" x14ac:dyDescent="0.25">
      <c r="A37" t="s">
        <v>81</v>
      </c>
      <c r="B37" t="s">
        <v>26</v>
      </c>
      <c r="C37" t="s">
        <v>27</v>
      </c>
      <c r="D37" s="4"/>
      <c r="E37" s="4"/>
      <c r="F37" s="4"/>
      <c r="G37" s="4"/>
      <c r="H37" s="4"/>
      <c r="I37" s="4"/>
      <c r="J37" s="4"/>
      <c r="L37" s="1"/>
    </row>
    <row r="38" spans="1:13" x14ac:dyDescent="0.25">
      <c r="A38" t="s">
        <v>82</v>
      </c>
      <c r="B38" t="s">
        <v>26</v>
      </c>
      <c r="C38" t="s">
        <v>27</v>
      </c>
      <c r="D38" s="4"/>
      <c r="E38" s="4"/>
      <c r="F38" s="4"/>
      <c r="G38" s="4"/>
      <c r="H38" s="4"/>
      <c r="I38" s="4"/>
      <c r="J38" s="4"/>
      <c r="L38" s="1"/>
    </row>
    <row r="39" spans="1:13" x14ac:dyDescent="0.25">
      <c r="A39" t="s">
        <v>83</v>
      </c>
      <c r="B39" t="s">
        <v>26</v>
      </c>
      <c r="C39" t="s">
        <v>27</v>
      </c>
      <c r="D39" s="4"/>
      <c r="E39" s="4"/>
      <c r="F39" s="4"/>
      <c r="G39" s="4"/>
      <c r="H39" s="4"/>
      <c r="I39" s="4"/>
      <c r="J39" s="4"/>
      <c r="L39" s="1"/>
    </row>
    <row r="40" spans="1:13" x14ac:dyDescent="0.25">
      <c r="A40" t="s">
        <v>84</v>
      </c>
      <c r="B40" t="s">
        <v>16</v>
      </c>
      <c r="C40" t="s">
        <v>85</v>
      </c>
      <c r="D40" s="4"/>
      <c r="E40" s="4"/>
      <c r="F40" s="4"/>
      <c r="G40" s="4"/>
      <c r="H40" s="4"/>
      <c r="I40" s="4"/>
      <c r="J40" s="4"/>
      <c r="L40" s="1"/>
    </row>
    <row r="41" spans="1:13" x14ac:dyDescent="0.25">
      <c r="A41" t="s">
        <v>86</v>
      </c>
      <c r="B41" t="s">
        <v>9</v>
      </c>
      <c r="C41" t="s">
        <v>87</v>
      </c>
      <c r="D41" s="4"/>
      <c r="E41" s="4"/>
      <c r="F41" s="4"/>
      <c r="G41" s="4"/>
      <c r="H41" s="4"/>
      <c r="I41" s="4"/>
      <c r="J41" s="4"/>
      <c r="L41" s="1"/>
    </row>
    <row r="42" spans="1:13" x14ac:dyDescent="0.25">
      <c r="A42" t="s">
        <v>88</v>
      </c>
      <c r="B42" t="s">
        <v>9</v>
      </c>
      <c r="C42" t="s">
        <v>89</v>
      </c>
      <c r="D42" s="4"/>
      <c r="E42" s="4"/>
      <c r="F42" s="4"/>
      <c r="G42" s="4"/>
      <c r="H42" s="4"/>
      <c r="I42" s="4"/>
      <c r="J42" s="4"/>
      <c r="L42" s="1"/>
    </row>
    <row r="43" spans="1:13" x14ac:dyDescent="0.25">
      <c r="A43" t="s">
        <v>90</v>
      </c>
      <c r="B43" t="s">
        <v>9</v>
      </c>
      <c r="C43" t="s">
        <v>91</v>
      </c>
      <c r="D43" s="4"/>
      <c r="E43" s="4"/>
      <c r="F43" s="4"/>
      <c r="G43" s="4"/>
      <c r="H43" s="4"/>
      <c r="I43" s="4"/>
      <c r="J43" s="4"/>
      <c r="L43" s="1"/>
    </row>
    <row r="44" spans="1:13" x14ac:dyDescent="0.25">
      <c r="A44" t="s">
        <v>92</v>
      </c>
      <c r="B44" t="s">
        <v>9</v>
      </c>
      <c r="C44" t="s">
        <v>93</v>
      </c>
      <c r="D44" s="4"/>
      <c r="E44" s="4"/>
      <c r="F44" s="4"/>
      <c r="G44" s="4"/>
      <c r="H44" s="4"/>
      <c r="I44" s="4"/>
      <c r="J44" s="4"/>
      <c r="L44" s="1"/>
    </row>
    <row r="45" spans="1:13" x14ac:dyDescent="0.25">
      <c r="A45" t="s">
        <v>94</v>
      </c>
      <c r="B45" t="s">
        <v>9</v>
      </c>
      <c r="C45" t="s">
        <v>95</v>
      </c>
      <c r="D45" s="4"/>
      <c r="E45" s="4"/>
      <c r="F45" s="4"/>
      <c r="G45" s="4"/>
      <c r="H45" s="4"/>
      <c r="I45" s="4"/>
      <c r="J45" s="4"/>
      <c r="L45" s="1"/>
      <c r="M45" s="1"/>
    </row>
    <row r="46" spans="1:13" x14ac:dyDescent="0.25">
      <c r="A46" t="s">
        <v>96</v>
      </c>
      <c r="B46" t="s">
        <v>9</v>
      </c>
      <c r="C46" t="s">
        <v>97</v>
      </c>
      <c r="D46" s="4"/>
      <c r="E46" s="4"/>
      <c r="F46" s="4"/>
      <c r="G46" s="4"/>
      <c r="H46" s="4"/>
      <c r="I46" s="4"/>
      <c r="J46" s="4"/>
      <c r="L46" s="1"/>
    </row>
    <row r="47" spans="1:13" x14ac:dyDescent="0.25">
      <c r="A47" t="s">
        <v>98</v>
      </c>
      <c r="B47" t="s">
        <v>9</v>
      </c>
      <c r="C47" t="s">
        <v>99</v>
      </c>
      <c r="D47" s="4"/>
      <c r="E47" s="4"/>
      <c r="F47" s="4"/>
      <c r="G47" s="4"/>
      <c r="H47" s="4"/>
      <c r="I47" s="4"/>
      <c r="J47" s="4"/>
      <c r="L47" s="1"/>
    </row>
    <row r="48" spans="1:13" x14ac:dyDescent="0.25">
      <c r="A48" t="s">
        <v>100</v>
      </c>
      <c r="B48" t="s">
        <v>26</v>
      </c>
      <c r="C48" t="s">
        <v>27</v>
      </c>
      <c r="D48" s="4"/>
      <c r="E48" s="4"/>
      <c r="F48" s="4"/>
      <c r="G48" s="4"/>
      <c r="H48" s="4"/>
      <c r="I48" s="4"/>
      <c r="J48" s="4"/>
      <c r="L48" s="1"/>
    </row>
    <row r="49" spans="1:13" x14ac:dyDescent="0.25">
      <c r="A49" t="s">
        <v>101</v>
      </c>
      <c r="B49" t="s">
        <v>19</v>
      </c>
      <c r="C49" t="s">
        <v>102</v>
      </c>
      <c r="D49" s="4"/>
      <c r="E49" s="4"/>
      <c r="F49" s="4"/>
      <c r="G49" s="4"/>
      <c r="H49" s="4"/>
      <c r="I49" s="4"/>
      <c r="J49" s="4"/>
      <c r="L49" s="1"/>
    </row>
    <row r="50" spans="1:13" x14ac:dyDescent="0.25">
      <c r="A50" t="s">
        <v>103</v>
      </c>
      <c r="B50" t="s">
        <v>26</v>
      </c>
      <c r="C50" t="s">
        <v>27</v>
      </c>
      <c r="D50" s="4"/>
      <c r="E50" s="4"/>
      <c r="F50" s="4"/>
      <c r="G50" s="4"/>
      <c r="H50" s="4"/>
      <c r="I50" s="4"/>
      <c r="J50" s="4"/>
      <c r="L50" s="1"/>
    </row>
    <row r="51" spans="1:13" x14ac:dyDescent="0.25">
      <c r="A51" t="s">
        <v>104</v>
      </c>
      <c r="B51" t="s">
        <v>9</v>
      </c>
      <c r="C51" t="s">
        <v>105</v>
      </c>
      <c r="D51" s="4"/>
      <c r="E51" s="4"/>
      <c r="F51" s="4"/>
      <c r="G51" s="4"/>
      <c r="H51" s="4"/>
      <c r="I51" s="4"/>
      <c r="J51" s="4"/>
      <c r="L51" s="1"/>
    </row>
    <row r="52" spans="1:13" x14ac:dyDescent="0.25">
      <c r="A52" t="s">
        <v>106</v>
      </c>
      <c r="B52" t="s">
        <v>9</v>
      </c>
      <c r="C52" t="s">
        <v>107</v>
      </c>
      <c r="D52" s="4"/>
      <c r="E52" s="4"/>
      <c r="F52" s="4"/>
      <c r="G52" s="4"/>
      <c r="H52" s="4"/>
      <c r="I52" s="4"/>
      <c r="J52" s="4"/>
      <c r="L52" s="1"/>
    </row>
    <row r="53" spans="1:13" x14ac:dyDescent="0.25">
      <c r="A53" t="s">
        <v>108</v>
      </c>
      <c r="B53" t="s">
        <v>9</v>
      </c>
      <c r="C53" t="s">
        <v>109</v>
      </c>
      <c r="D53" s="4"/>
      <c r="E53" s="4"/>
      <c r="F53" s="4"/>
      <c r="G53" s="4"/>
      <c r="H53" s="4"/>
      <c r="I53" s="4"/>
      <c r="J53" s="4"/>
      <c r="L53" s="1"/>
    </row>
    <row r="54" spans="1:13" x14ac:dyDescent="0.25">
      <c r="A54" t="s">
        <v>110</v>
      </c>
      <c r="B54" t="s">
        <v>9</v>
      </c>
      <c r="C54" t="s">
        <v>111</v>
      </c>
      <c r="D54" s="4"/>
      <c r="E54" s="4"/>
      <c r="F54" s="4"/>
      <c r="G54" s="4"/>
      <c r="H54" s="4"/>
      <c r="I54" s="4"/>
      <c r="J54" s="4"/>
      <c r="L54" s="1"/>
    </row>
    <row r="55" spans="1:13" x14ac:dyDescent="0.25">
      <c r="A55" t="s">
        <v>112</v>
      </c>
      <c r="B55" t="s">
        <v>9</v>
      </c>
      <c r="C55" t="s">
        <v>113</v>
      </c>
      <c r="D55" s="4"/>
      <c r="E55" s="4"/>
      <c r="F55" s="4"/>
      <c r="G55" s="4"/>
      <c r="H55" s="4"/>
      <c r="I55" s="4"/>
      <c r="J55" s="4"/>
      <c r="L55" s="1"/>
      <c r="M55" s="1"/>
    </row>
    <row r="56" spans="1:13" x14ac:dyDescent="0.25">
      <c r="A56" t="s">
        <v>114</v>
      </c>
      <c r="B56" t="s">
        <v>19</v>
      </c>
      <c r="C56" t="s">
        <v>115</v>
      </c>
      <c r="D56" s="4"/>
      <c r="E56" s="4"/>
      <c r="F56" s="4"/>
      <c r="G56" s="4"/>
      <c r="H56" s="4"/>
      <c r="I56" s="4"/>
      <c r="J56" s="4"/>
      <c r="L56" s="1"/>
    </row>
    <row r="57" spans="1:13" x14ac:dyDescent="0.25">
      <c r="A57" t="s">
        <v>116</v>
      </c>
      <c r="B57" t="s">
        <v>9</v>
      </c>
      <c r="C57" t="s">
        <v>117</v>
      </c>
      <c r="D57" s="4"/>
      <c r="E57" s="4"/>
      <c r="F57" s="4"/>
      <c r="G57" s="4"/>
      <c r="H57" s="4"/>
      <c r="I57" s="4"/>
      <c r="J57" s="4"/>
      <c r="L57" s="1"/>
      <c r="M57" s="1"/>
    </row>
    <row r="58" spans="1:13" x14ac:dyDescent="0.25">
      <c r="A58" t="s">
        <v>118</v>
      </c>
      <c r="B58" t="s">
        <v>9</v>
      </c>
      <c r="C58" t="s">
        <v>119</v>
      </c>
      <c r="D58" s="4"/>
      <c r="E58" s="4"/>
      <c r="F58" s="4"/>
      <c r="G58" s="4"/>
      <c r="H58" s="4"/>
      <c r="I58" s="4"/>
      <c r="J58" s="4"/>
      <c r="L58" s="1"/>
    </row>
    <row r="59" spans="1:13" x14ac:dyDescent="0.25">
      <c r="A59" t="s">
        <v>120</v>
      </c>
      <c r="B59" t="s">
        <v>9</v>
      </c>
      <c r="C59" t="s">
        <v>121</v>
      </c>
      <c r="D59" s="4"/>
      <c r="E59" s="4"/>
      <c r="F59" s="4"/>
      <c r="G59" s="4"/>
      <c r="H59" s="4"/>
      <c r="I59" s="4"/>
      <c r="J59" s="4"/>
      <c r="L59" s="1"/>
    </row>
    <row r="60" spans="1:13" x14ac:dyDescent="0.25">
      <c r="A60" t="s">
        <v>122</v>
      </c>
      <c r="B60" t="s">
        <v>26</v>
      </c>
      <c r="C60" t="s">
        <v>27</v>
      </c>
      <c r="D60" s="4"/>
      <c r="E60" s="4"/>
      <c r="F60" s="4"/>
      <c r="G60" s="4"/>
      <c r="H60" s="4"/>
      <c r="I60" s="4"/>
      <c r="J60" s="4"/>
      <c r="L60" s="1"/>
    </row>
    <row r="61" spans="1:13" x14ac:dyDescent="0.25">
      <c r="A61" t="s">
        <v>123</v>
      </c>
      <c r="B61" t="s">
        <v>9</v>
      </c>
      <c r="C61" t="s">
        <v>124</v>
      </c>
      <c r="D61" s="4"/>
      <c r="E61" s="4"/>
      <c r="F61" s="4"/>
      <c r="G61" s="4"/>
      <c r="H61" s="4"/>
      <c r="I61" s="4"/>
      <c r="J61" s="4"/>
      <c r="L61" s="1"/>
    </row>
    <row r="62" spans="1:13" x14ac:dyDescent="0.25">
      <c r="A62" t="s">
        <v>125</v>
      </c>
      <c r="B62" t="s">
        <v>16</v>
      </c>
      <c r="C62" t="s">
        <v>126</v>
      </c>
      <c r="D62" s="4"/>
      <c r="E62" s="4"/>
      <c r="F62" s="4"/>
      <c r="G62" s="4"/>
      <c r="H62" s="4"/>
      <c r="I62" s="4"/>
      <c r="J62" s="4"/>
      <c r="L62" s="1"/>
      <c r="M62" s="1"/>
    </row>
    <row r="63" spans="1:13" x14ac:dyDescent="0.25">
      <c r="A63" t="s">
        <v>127</v>
      </c>
      <c r="B63" t="s">
        <v>16</v>
      </c>
      <c r="C63" t="s">
        <v>128</v>
      </c>
      <c r="D63" s="4"/>
      <c r="E63" s="4"/>
      <c r="F63" s="4"/>
      <c r="G63" s="4"/>
      <c r="H63" s="4"/>
      <c r="I63" s="4"/>
      <c r="J63" s="4"/>
      <c r="L63" s="1"/>
    </row>
    <row r="64" spans="1:13" x14ac:dyDescent="0.25">
      <c r="A64" t="s">
        <v>129</v>
      </c>
      <c r="B64" t="s">
        <v>9</v>
      </c>
      <c r="C64" t="s">
        <v>130</v>
      </c>
      <c r="D64" s="4"/>
      <c r="E64" s="4"/>
      <c r="F64" s="4"/>
      <c r="G64" s="4"/>
      <c r="H64" s="4"/>
      <c r="I64" s="4"/>
      <c r="J64" s="4"/>
      <c r="L64" s="1"/>
    </row>
    <row r="65" spans="1:13" x14ac:dyDescent="0.25">
      <c r="A65" t="s">
        <v>131</v>
      </c>
      <c r="B65" t="s">
        <v>9</v>
      </c>
      <c r="C65" t="s">
        <v>132</v>
      </c>
      <c r="D65" s="4"/>
      <c r="E65" s="4"/>
      <c r="F65" s="4"/>
      <c r="G65" s="4"/>
      <c r="H65" s="4"/>
      <c r="I65" s="4"/>
      <c r="J65" s="4"/>
      <c r="L65" s="1"/>
    </row>
    <row r="66" spans="1:13" x14ac:dyDescent="0.25">
      <c r="A66" t="s">
        <v>133</v>
      </c>
      <c r="B66" t="s">
        <v>9</v>
      </c>
      <c r="C66" t="s">
        <v>134</v>
      </c>
      <c r="D66" s="4"/>
      <c r="E66" s="4"/>
      <c r="F66" s="4"/>
      <c r="G66" s="4"/>
      <c r="H66" s="4"/>
      <c r="I66" s="4"/>
      <c r="J66" s="4"/>
      <c r="L66" s="1"/>
    </row>
    <row r="67" spans="1:13" x14ac:dyDescent="0.25">
      <c r="A67" t="s">
        <v>135</v>
      </c>
      <c r="B67" t="s">
        <v>9</v>
      </c>
      <c r="C67" t="s">
        <v>136</v>
      </c>
      <c r="D67" s="4"/>
      <c r="E67" s="4"/>
      <c r="F67" s="4"/>
      <c r="G67" s="4"/>
      <c r="H67" s="4"/>
      <c r="I67" s="4"/>
      <c r="J67" s="4"/>
      <c r="L67" s="1"/>
    </row>
    <row r="68" spans="1:13" x14ac:dyDescent="0.25">
      <c r="A68" t="s">
        <v>137</v>
      </c>
      <c r="B68" t="s">
        <v>16</v>
      </c>
      <c r="C68" t="s">
        <v>138</v>
      </c>
      <c r="D68" s="4"/>
      <c r="E68" s="4"/>
      <c r="F68" s="4"/>
      <c r="G68" s="4"/>
      <c r="H68" s="4"/>
      <c r="I68" s="4"/>
      <c r="J68" s="4"/>
      <c r="L68" s="1"/>
      <c r="M68" s="1"/>
    </row>
    <row r="69" spans="1:13" x14ac:dyDescent="0.25">
      <c r="A69" t="s">
        <v>139</v>
      </c>
      <c r="B69" t="s">
        <v>16</v>
      </c>
      <c r="C69" t="s">
        <v>52</v>
      </c>
      <c r="D69" s="4"/>
      <c r="E69" s="4"/>
      <c r="F69" s="4"/>
      <c r="G69" s="4"/>
      <c r="H69" s="4"/>
      <c r="I69" s="4"/>
      <c r="J69" s="4"/>
      <c r="L69" s="1"/>
    </row>
    <row r="70" spans="1:13" x14ac:dyDescent="0.25">
      <c r="A70" t="s">
        <v>140</v>
      </c>
      <c r="B70" t="s">
        <v>26</v>
      </c>
      <c r="C70" t="s">
        <v>27</v>
      </c>
      <c r="D70" s="4"/>
      <c r="E70" s="4"/>
      <c r="F70" s="4"/>
      <c r="G70" s="4"/>
      <c r="H70" s="4"/>
      <c r="I70" s="4"/>
      <c r="J70" s="4"/>
      <c r="L70" s="1"/>
    </row>
    <row r="71" spans="1:13" x14ac:dyDescent="0.25">
      <c r="A71" t="s">
        <v>141</v>
      </c>
      <c r="B71" t="s">
        <v>26</v>
      </c>
      <c r="C71" t="s">
        <v>27</v>
      </c>
      <c r="D71" s="4"/>
      <c r="E71" s="4"/>
      <c r="F71" s="4"/>
      <c r="G71" s="4"/>
      <c r="H71" s="4"/>
      <c r="I71" s="4"/>
      <c r="J71" s="4"/>
      <c r="L71" s="1"/>
    </row>
    <row r="72" spans="1:13" x14ac:dyDescent="0.25">
      <c r="A72" t="s">
        <v>142</v>
      </c>
      <c r="B72" t="s">
        <v>26</v>
      </c>
      <c r="C72" t="s">
        <v>27</v>
      </c>
      <c r="D72" s="4"/>
      <c r="E72" s="4"/>
      <c r="F72" s="4"/>
      <c r="G72" s="4"/>
      <c r="H72" s="4"/>
      <c r="I72" s="4"/>
      <c r="J72" s="4"/>
      <c r="L72" s="1"/>
      <c r="M72" s="1"/>
    </row>
    <row r="73" spans="1:13" x14ac:dyDescent="0.25">
      <c r="A73" t="s">
        <v>143</v>
      </c>
      <c r="B73" t="s">
        <v>16</v>
      </c>
      <c r="C73" t="s">
        <v>144</v>
      </c>
      <c r="D73" s="4"/>
      <c r="E73" s="4"/>
      <c r="F73" s="4"/>
      <c r="G73" s="4"/>
      <c r="H73" s="4"/>
      <c r="I73" s="4"/>
      <c r="J73" s="4"/>
      <c r="L73" s="1"/>
    </row>
    <row r="74" spans="1:13" x14ac:dyDescent="0.25">
      <c r="A74" t="s">
        <v>145</v>
      </c>
      <c r="B74" t="s">
        <v>26</v>
      </c>
      <c r="C74" t="s">
        <v>27</v>
      </c>
      <c r="D74" s="4"/>
      <c r="E74" s="4"/>
      <c r="F74" s="4"/>
      <c r="G74" s="4"/>
      <c r="H74" s="4"/>
      <c r="I74" s="4"/>
      <c r="J74" s="4"/>
      <c r="L74" s="1"/>
      <c r="M74" s="1"/>
    </row>
    <row r="75" spans="1:13" x14ac:dyDescent="0.25">
      <c r="A75" t="s">
        <v>146</v>
      </c>
      <c r="B75" t="s">
        <v>9</v>
      </c>
      <c r="C75" t="s">
        <v>147</v>
      </c>
      <c r="D75" s="4"/>
      <c r="E75" s="4"/>
      <c r="F75" s="4"/>
      <c r="G75" s="4"/>
      <c r="H75" s="4"/>
      <c r="I75" s="4"/>
      <c r="J75" s="4"/>
      <c r="L75" s="1"/>
      <c r="M75" s="1"/>
    </row>
    <row r="76" spans="1:13" x14ac:dyDescent="0.25">
      <c r="A76" t="s">
        <v>148</v>
      </c>
      <c r="B76" t="s">
        <v>16</v>
      </c>
      <c r="C76" t="s">
        <v>149</v>
      </c>
      <c r="D76" s="4"/>
      <c r="E76" s="4"/>
      <c r="F76" s="4"/>
      <c r="G76" s="4"/>
      <c r="H76" s="4"/>
      <c r="I76" s="4"/>
      <c r="J76" s="4"/>
      <c r="L76" s="1"/>
      <c r="M76" s="1"/>
    </row>
    <row r="77" spans="1:13" x14ac:dyDescent="0.25">
      <c r="A77" t="s">
        <v>150</v>
      </c>
      <c r="B77" t="s">
        <v>9</v>
      </c>
      <c r="C77" t="s">
        <v>151</v>
      </c>
      <c r="D77" s="4"/>
      <c r="E77" s="4"/>
      <c r="F77" s="4"/>
      <c r="G77" s="4"/>
      <c r="H77" s="4"/>
      <c r="I77" s="4"/>
      <c r="J77" s="4"/>
      <c r="L77" s="1"/>
    </row>
    <row r="78" spans="1:13" x14ac:dyDescent="0.25">
      <c r="A78" t="s">
        <v>152</v>
      </c>
      <c r="B78" t="s">
        <v>26</v>
      </c>
      <c r="C78" t="s">
        <v>27</v>
      </c>
      <c r="D78" s="4"/>
      <c r="E78" s="4"/>
      <c r="F78" s="4"/>
      <c r="G78" s="4"/>
      <c r="H78" s="4"/>
      <c r="I78" s="4"/>
      <c r="J78" s="4"/>
      <c r="L78" s="1"/>
    </row>
    <row r="79" spans="1:13" x14ac:dyDescent="0.25">
      <c r="A79" t="s">
        <v>153</v>
      </c>
      <c r="B79" t="s">
        <v>9</v>
      </c>
      <c r="C79" t="s">
        <v>154</v>
      </c>
      <c r="D79" s="4"/>
      <c r="E79" s="4"/>
      <c r="F79" s="4"/>
      <c r="G79" s="4"/>
      <c r="H79" s="4"/>
      <c r="I79" s="4"/>
      <c r="J79" s="4"/>
      <c r="L79" s="1"/>
    </row>
    <row r="80" spans="1:13" x14ac:dyDescent="0.25">
      <c r="A80" t="s">
        <v>155</v>
      </c>
      <c r="B80" t="s">
        <v>9</v>
      </c>
      <c r="C80" t="s">
        <v>156</v>
      </c>
      <c r="D80" s="4"/>
      <c r="E80" s="4"/>
      <c r="F80" s="4"/>
      <c r="G80" s="4"/>
      <c r="H80" s="4"/>
      <c r="I80" s="4"/>
      <c r="J80" s="4"/>
      <c r="L80" s="1"/>
    </row>
    <row r="81" spans="1:13" x14ac:dyDescent="0.25">
      <c r="A81" t="s">
        <v>157</v>
      </c>
      <c r="B81" t="s">
        <v>16</v>
      </c>
      <c r="C81" t="s">
        <v>56</v>
      </c>
      <c r="D81" s="4"/>
      <c r="E81" s="4"/>
      <c r="F81" s="4"/>
      <c r="G81" s="4"/>
      <c r="H81" s="4"/>
      <c r="I81" s="4"/>
      <c r="J81" s="4"/>
      <c r="L81" s="1"/>
      <c r="M81" s="1"/>
    </row>
    <row r="82" spans="1:13" x14ac:dyDescent="0.25">
      <c r="A82" t="s">
        <v>158</v>
      </c>
      <c r="B82" t="s">
        <v>9</v>
      </c>
      <c r="C82" t="s">
        <v>93</v>
      </c>
      <c r="D82" s="4"/>
      <c r="E82" s="4"/>
      <c r="F82" s="4"/>
      <c r="G82" s="4"/>
      <c r="H82" s="4"/>
      <c r="I82" s="4"/>
      <c r="J82" s="4"/>
      <c r="L82" s="1"/>
    </row>
    <row r="83" spans="1:13" x14ac:dyDescent="0.25">
      <c r="A83" t="s">
        <v>159</v>
      </c>
      <c r="B83" t="s">
        <v>26</v>
      </c>
      <c r="C83" t="s">
        <v>27</v>
      </c>
      <c r="D83" s="4"/>
      <c r="E83" s="4"/>
      <c r="F83" s="4"/>
      <c r="G83" s="4"/>
      <c r="H83" s="4"/>
      <c r="I83" s="4"/>
      <c r="J83" s="4"/>
      <c r="L83" s="1"/>
    </row>
    <row r="84" spans="1:13" x14ac:dyDescent="0.25">
      <c r="A84" t="s">
        <v>160</v>
      </c>
      <c r="B84" t="s">
        <v>26</v>
      </c>
      <c r="C84" t="s">
        <v>27</v>
      </c>
      <c r="D84" s="4"/>
      <c r="E84" s="4"/>
      <c r="F84" s="4"/>
      <c r="G84" s="4"/>
      <c r="H84" s="4"/>
      <c r="I84" s="4"/>
      <c r="J84" s="4"/>
      <c r="L84" s="1"/>
    </row>
    <row r="85" spans="1:13" x14ac:dyDescent="0.25">
      <c r="A85" t="s">
        <v>161</v>
      </c>
      <c r="B85" t="s">
        <v>9</v>
      </c>
      <c r="C85" t="s">
        <v>162</v>
      </c>
      <c r="D85" s="4"/>
      <c r="E85" s="4"/>
      <c r="F85" s="4"/>
      <c r="G85" s="4"/>
      <c r="H85" s="4"/>
      <c r="I85" s="4"/>
      <c r="J85" s="4"/>
      <c r="L85" s="1"/>
    </row>
    <row r="86" spans="1:13" x14ac:dyDescent="0.25">
      <c r="A86" t="s">
        <v>163</v>
      </c>
      <c r="B86" t="s">
        <v>26</v>
      </c>
      <c r="C86" t="s">
        <v>27</v>
      </c>
      <c r="D86" s="4"/>
      <c r="E86" s="4"/>
      <c r="F86" s="4"/>
      <c r="G86" s="4"/>
      <c r="H86" s="4"/>
      <c r="I86" s="4"/>
      <c r="J86" s="4"/>
      <c r="L86" s="1"/>
      <c r="M86" s="1"/>
    </row>
    <row r="87" spans="1:13" x14ac:dyDescent="0.25">
      <c r="A87" t="s">
        <v>164</v>
      </c>
      <c r="B87" t="s">
        <v>9</v>
      </c>
      <c r="C87" t="s">
        <v>165</v>
      </c>
      <c r="D87" s="4"/>
      <c r="E87" s="4"/>
      <c r="F87" s="4"/>
      <c r="G87" s="4"/>
      <c r="H87" s="4"/>
      <c r="I87" s="4"/>
      <c r="J87" s="4"/>
      <c r="L87" s="1"/>
    </row>
    <row r="88" spans="1:13" x14ac:dyDescent="0.25">
      <c r="A88" t="s">
        <v>166</v>
      </c>
      <c r="B88" t="s">
        <v>16</v>
      </c>
      <c r="C88" t="s">
        <v>167</v>
      </c>
      <c r="D88" s="4"/>
      <c r="E88" s="4"/>
      <c r="F88" s="4"/>
      <c r="G88" s="4"/>
      <c r="H88" s="4"/>
      <c r="I88" s="4"/>
      <c r="J88" s="4"/>
      <c r="L88" s="1"/>
    </row>
    <row r="89" spans="1:13" x14ac:dyDescent="0.25">
      <c r="A89" t="s">
        <v>168</v>
      </c>
      <c r="B89" t="s">
        <v>9</v>
      </c>
      <c r="C89" t="s">
        <v>169</v>
      </c>
      <c r="D89" s="4"/>
      <c r="E89" s="4"/>
      <c r="F89" s="4"/>
      <c r="G89" s="4"/>
      <c r="H89" s="4"/>
      <c r="I89" s="4"/>
      <c r="J89" s="4"/>
      <c r="L89" s="1"/>
    </row>
    <row r="90" spans="1:13" x14ac:dyDescent="0.25">
      <c r="A90" t="s">
        <v>170</v>
      </c>
      <c r="B90" t="s">
        <v>16</v>
      </c>
      <c r="C90" t="s">
        <v>171</v>
      </c>
      <c r="D90" s="4"/>
      <c r="E90" s="4"/>
      <c r="F90" s="4"/>
      <c r="G90" s="4"/>
      <c r="H90" s="4"/>
      <c r="I90" s="4"/>
      <c r="J90" s="4"/>
      <c r="L90" s="1"/>
    </row>
    <row r="91" spans="1:13" x14ac:dyDescent="0.25">
      <c r="A91" t="s">
        <v>172</v>
      </c>
      <c r="B91" t="s">
        <v>16</v>
      </c>
      <c r="C91" t="s">
        <v>173</v>
      </c>
      <c r="D91" s="4"/>
      <c r="E91" s="4"/>
      <c r="F91" s="4"/>
      <c r="G91" s="4"/>
      <c r="H91" s="4"/>
      <c r="I91" s="4"/>
      <c r="J91" s="4"/>
      <c r="L91" s="1"/>
      <c r="M91" s="1"/>
    </row>
    <row r="92" spans="1:13" x14ac:dyDescent="0.25">
      <c r="A92" t="s">
        <v>174</v>
      </c>
      <c r="B92" t="s">
        <v>26</v>
      </c>
      <c r="C92" t="s">
        <v>27</v>
      </c>
      <c r="D92" s="4"/>
      <c r="E92" s="4"/>
      <c r="F92" s="4"/>
      <c r="G92" s="4"/>
      <c r="H92" s="4"/>
      <c r="I92" s="4"/>
      <c r="J92" s="4"/>
      <c r="L92" s="1"/>
    </row>
    <row r="93" spans="1:13" x14ac:dyDescent="0.25">
      <c r="A93" t="s">
        <v>175</v>
      </c>
      <c r="B93" t="s">
        <v>9</v>
      </c>
      <c r="C93" t="s">
        <v>89</v>
      </c>
      <c r="D93" s="4"/>
      <c r="E93" s="4"/>
      <c r="F93" s="4"/>
      <c r="G93" s="4"/>
      <c r="H93" s="4"/>
      <c r="I93" s="4"/>
      <c r="J93" s="4"/>
      <c r="L93" s="1"/>
      <c r="M93" s="1"/>
    </row>
    <row r="94" spans="1:13" x14ac:dyDescent="0.25">
      <c r="A94" t="s">
        <v>176</v>
      </c>
      <c r="B94" t="s">
        <v>9</v>
      </c>
      <c r="C94" t="s">
        <v>177</v>
      </c>
      <c r="D94" s="4"/>
      <c r="E94" s="4"/>
      <c r="F94" s="4"/>
      <c r="G94" s="4"/>
      <c r="H94" s="4"/>
      <c r="I94" s="4"/>
      <c r="J94" s="4"/>
      <c r="L94" s="1"/>
    </row>
    <row r="95" spans="1:13" x14ac:dyDescent="0.25">
      <c r="A95" t="s">
        <v>178</v>
      </c>
      <c r="B95" t="s">
        <v>26</v>
      </c>
      <c r="C95" t="s">
        <v>27</v>
      </c>
      <c r="D95" s="4"/>
      <c r="E95" s="4"/>
      <c r="F95" s="4"/>
      <c r="G95" s="4"/>
      <c r="H95" s="4"/>
      <c r="I95" s="4"/>
      <c r="J95" s="4"/>
      <c r="L95" s="1"/>
    </row>
    <row r="96" spans="1:13" x14ac:dyDescent="0.25">
      <c r="A96" t="s">
        <v>179</v>
      </c>
      <c r="B96" t="s">
        <v>26</v>
      </c>
      <c r="C96" t="s">
        <v>27</v>
      </c>
      <c r="D96" s="4"/>
      <c r="E96" s="4"/>
      <c r="F96" s="4"/>
      <c r="G96" s="4"/>
      <c r="H96" s="4"/>
      <c r="I96" s="4"/>
      <c r="J96" s="4"/>
      <c r="L96" s="1"/>
    </row>
    <row r="97" spans="1:13" x14ac:dyDescent="0.25">
      <c r="A97" t="s">
        <v>180</v>
      </c>
      <c r="B97" t="s">
        <v>9</v>
      </c>
      <c r="C97" t="s">
        <v>181</v>
      </c>
      <c r="D97" s="4"/>
      <c r="E97" s="4"/>
      <c r="F97" s="4"/>
      <c r="G97" s="4"/>
      <c r="H97" s="4"/>
      <c r="I97" s="4"/>
      <c r="J97" s="4"/>
      <c r="L97" s="1"/>
    </row>
    <row r="98" spans="1:13" x14ac:dyDescent="0.25">
      <c r="A98" t="s">
        <v>182</v>
      </c>
      <c r="B98" t="s">
        <v>9</v>
      </c>
      <c r="C98" t="s">
        <v>183</v>
      </c>
      <c r="D98" s="4"/>
      <c r="E98" s="4"/>
      <c r="F98" s="4"/>
      <c r="G98" s="4"/>
      <c r="H98" s="4"/>
      <c r="I98" s="4"/>
      <c r="J98" s="4"/>
      <c r="L98" s="1"/>
    </row>
    <row r="99" spans="1:13" x14ac:dyDescent="0.25">
      <c r="A99" t="s">
        <v>184</v>
      </c>
      <c r="B99" t="s">
        <v>9</v>
      </c>
      <c r="C99" t="s">
        <v>185</v>
      </c>
      <c r="D99" s="4"/>
      <c r="E99" s="4"/>
      <c r="F99" s="4"/>
      <c r="G99" s="4"/>
      <c r="H99" s="4"/>
      <c r="I99" s="4"/>
      <c r="J99" s="4"/>
      <c r="L99" s="1"/>
      <c r="M99" s="1"/>
    </row>
    <row r="100" spans="1:13" x14ac:dyDescent="0.25">
      <c r="A100" t="s">
        <v>186</v>
      </c>
      <c r="B100" t="s">
        <v>9</v>
      </c>
      <c r="C100" t="s">
        <v>187</v>
      </c>
      <c r="D100" s="4"/>
      <c r="E100" s="4"/>
      <c r="F100" s="4"/>
      <c r="G100" s="4"/>
      <c r="H100" s="4"/>
      <c r="I100" s="4"/>
      <c r="J100" s="4"/>
      <c r="L100" s="1"/>
    </row>
    <row r="101" spans="1:13" x14ac:dyDescent="0.25">
      <c r="A101" t="s">
        <v>188</v>
      </c>
      <c r="B101" t="s">
        <v>9</v>
      </c>
      <c r="C101" t="s">
        <v>189</v>
      </c>
      <c r="D101" s="4"/>
      <c r="E101" s="4"/>
      <c r="F101" s="4"/>
      <c r="G101" s="4"/>
      <c r="H101" s="4"/>
      <c r="I101" s="4"/>
      <c r="J101" s="4"/>
      <c r="L101" s="1"/>
    </row>
    <row r="102" spans="1:13" x14ac:dyDescent="0.25">
      <c r="A102" t="s">
        <v>190</v>
      </c>
      <c r="B102" t="s">
        <v>26</v>
      </c>
      <c r="C102" t="s">
        <v>27</v>
      </c>
      <c r="D102" s="4"/>
      <c r="E102" s="4"/>
      <c r="F102" s="4"/>
      <c r="G102" s="4"/>
      <c r="H102" s="4"/>
      <c r="I102" s="4"/>
      <c r="J102" s="4"/>
      <c r="L102" s="1"/>
    </row>
    <row r="103" spans="1:13" x14ac:dyDescent="0.25">
      <c r="A103" t="s">
        <v>191</v>
      </c>
      <c r="B103" t="s">
        <v>9</v>
      </c>
      <c r="C103" t="s">
        <v>192</v>
      </c>
      <c r="D103" s="4"/>
      <c r="E103" s="4"/>
      <c r="F103" s="4"/>
      <c r="G103" s="4"/>
      <c r="H103" s="4"/>
      <c r="I103" s="4"/>
      <c r="J103" s="4"/>
      <c r="L103" s="1"/>
    </row>
    <row r="104" spans="1:13" x14ac:dyDescent="0.25">
      <c r="A104" t="s">
        <v>193</v>
      </c>
      <c r="B104" t="s">
        <v>9</v>
      </c>
      <c r="C104" t="s">
        <v>156</v>
      </c>
      <c r="D104" s="4"/>
      <c r="E104" s="4"/>
      <c r="F104" s="4"/>
      <c r="G104" s="4"/>
      <c r="H104" s="4"/>
      <c r="I104" s="4"/>
      <c r="J104" s="4"/>
      <c r="L104" s="1"/>
    </row>
    <row r="105" spans="1:13" x14ac:dyDescent="0.25">
      <c r="A105" t="s">
        <v>194</v>
      </c>
      <c r="B105" t="s">
        <v>9</v>
      </c>
      <c r="C105" t="s">
        <v>195</v>
      </c>
      <c r="D105" s="4"/>
      <c r="E105" s="4"/>
      <c r="F105" s="4"/>
      <c r="G105" s="4"/>
      <c r="H105" s="4"/>
      <c r="I105" s="4"/>
      <c r="J105" s="4"/>
      <c r="L105" s="1"/>
      <c r="M105" s="1"/>
    </row>
    <row r="106" spans="1:13" x14ac:dyDescent="0.25">
      <c r="A106" t="s">
        <v>196</v>
      </c>
      <c r="B106" t="s">
        <v>16</v>
      </c>
      <c r="C106" t="s">
        <v>173</v>
      </c>
      <c r="D106" s="4"/>
      <c r="E106" s="4"/>
      <c r="F106" s="4"/>
      <c r="G106" s="4"/>
      <c r="H106" s="4"/>
      <c r="I106" s="4"/>
      <c r="J106" s="4"/>
      <c r="L106" s="1"/>
    </row>
    <row r="107" spans="1:13" x14ac:dyDescent="0.25">
      <c r="A107" t="s">
        <v>197</v>
      </c>
      <c r="B107" t="s">
        <v>16</v>
      </c>
      <c r="C107" t="s">
        <v>198</v>
      </c>
      <c r="D107" s="4"/>
      <c r="E107" s="4"/>
      <c r="F107" s="4"/>
      <c r="G107" s="4"/>
      <c r="H107" s="4"/>
      <c r="I107" s="4"/>
      <c r="J107" s="4"/>
      <c r="L107" s="1"/>
    </row>
    <row r="108" spans="1:13" x14ac:dyDescent="0.25">
      <c r="A108" t="s">
        <v>199</v>
      </c>
      <c r="B108" t="s">
        <v>16</v>
      </c>
      <c r="C108" t="s">
        <v>200</v>
      </c>
      <c r="D108" s="4"/>
      <c r="E108" s="4"/>
      <c r="F108" s="4"/>
      <c r="G108" s="4"/>
      <c r="H108" s="4"/>
      <c r="I108" s="4"/>
      <c r="J108" s="4"/>
      <c r="L108" s="1"/>
    </row>
    <row r="109" spans="1:13" x14ac:dyDescent="0.25">
      <c r="A109" t="s">
        <v>201</v>
      </c>
      <c r="B109" t="s">
        <v>9</v>
      </c>
      <c r="C109" t="s">
        <v>202</v>
      </c>
      <c r="D109" s="4"/>
      <c r="E109" s="4"/>
      <c r="F109" s="4"/>
      <c r="G109" s="4"/>
      <c r="H109" s="4"/>
      <c r="I109" s="4"/>
      <c r="J109" s="4"/>
      <c r="L109" s="1"/>
    </row>
    <row r="110" spans="1:13" x14ac:dyDescent="0.25">
      <c r="A110" t="s">
        <v>203</v>
      </c>
      <c r="B110" t="s">
        <v>16</v>
      </c>
      <c r="C110" t="s">
        <v>204</v>
      </c>
      <c r="D110" s="4"/>
      <c r="E110" s="4"/>
      <c r="F110" s="4"/>
      <c r="G110" s="4"/>
      <c r="H110" s="4"/>
      <c r="I110" s="4"/>
      <c r="J110" s="4"/>
      <c r="L110" s="1"/>
    </row>
    <row r="111" spans="1:13" x14ac:dyDescent="0.25">
      <c r="A111" t="s">
        <v>205</v>
      </c>
      <c r="B111" t="s">
        <v>9</v>
      </c>
      <c r="C111" t="s">
        <v>206</v>
      </c>
      <c r="D111" s="4"/>
      <c r="E111" s="4"/>
      <c r="F111" s="4"/>
      <c r="G111" s="4"/>
      <c r="H111" s="4"/>
      <c r="I111" s="4"/>
      <c r="J111" s="4"/>
      <c r="L111" s="1"/>
    </row>
    <row r="112" spans="1:13" x14ac:dyDescent="0.25">
      <c r="A112" t="s">
        <v>207</v>
      </c>
      <c r="B112" t="s">
        <v>9</v>
      </c>
      <c r="C112" t="s">
        <v>208</v>
      </c>
      <c r="D112" s="4"/>
      <c r="E112" s="4"/>
      <c r="F112" s="4"/>
      <c r="G112" s="4"/>
      <c r="H112" s="4"/>
      <c r="I112" s="4"/>
      <c r="J112" s="4"/>
      <c r="L112" s="1"/>
      <c r="M112" s="1"/>
    </row>
    <row r="113" spans="1:13" x14ac:dyDescent="0.25">
      <c r="A113" t="s">
        <v>209</v>
      </c>
      <c r="B113" t="s">
        <v>26</v>
      </c>
      <c r="C113" t="s">
        <v>27</v>
      </c>
      <c r="D113" s="4"/>
      <c r="E113" s="4"/>
      <c r="F113" s="4"/>
      <c r="G113" s="4"/>
      <c r="H113" s="4"/>
      <c r="I113" s="4"/>
      <c r="J113" s="4"/>
      <c r="L113" s="1"/>
    </row>
    <row r="114" spans="1:13" x14ac:dyDescent="0.25">
      <c r="A114" t="s">
        <v>210</v>
      </c>
      <c r="B114" t="s">
        <v>16</v>
      </c>
      <c r="C114" t="s">
        <v>211</v>
      </c>
      <c r="D114" s="4"/>
      <c r="E114" s="4"/>
      <c r="F114" s="4"/>
      <c r="G114" s="4"/>
      <c r="H114" s="4"/>
      <c r="I114" s="4"/>
      <c r="J114" s="4"/>
      <c r="L114" s="1"/>
    </row>
    <row r="115" spans="1:13" x14ac:dyDescent="0.25">
      <c r="A115" t="s">
        <v>212</v>
      </c>
      <c r="B115" t="s">
        <v>16</v>
      </c>
      <c r="C115" t="s">
        <v>213</v>
      </c>
      <c r="D115" s="4"/>
      <c r="E115" s="4"/>
      <c r="F115" s="4"/>
      <c r="G115" s="4"/>
      <c r="H115" s="4"/>
      <c r="I115" s="4"/>
      <c r="J115" s="4"/>
      <c r="L115" s="1"/>
    </row>
    <row r="116" spans="1:13" x14ac:dyDescent="0.25">
      <c r="A116" t="s">
        <v>214</v>
      </c>
      <c r="B116" t="s">
        <v>9</v>
      </c>
      <c r="C116" t="s">
        <v>215</v>
      </c>
      <c r="D116" s="4"/>
      <c r="E116" s="4"/>
      <c r="F116" s="4"/>
      <c r="G116" s="4"/>
      <c r="H116" s="4"/>
      <c r="I116" s="4"/>
      <c r="J116" s="4"/>
      <c r="L116" s="1"/>
    </row>
    <row r="117" spans="1:13" x14ac:dyDescent="0.25">
      <c r="A117" t="s">
        <v>216</v>
      </c>
      <c r="B117" t="s">
        <v>9</v>
      </c>
      <c r="C117" t="s">
        <v>217</v>
      </c>
      <c r="D117" s="4"/>
      <c r="E117" s="4"/>
      <c r="F117" s="4"/>
      <c r="G117" s="4"/>
      <c r="H117" s="4"/>
      <c r="I117" s="4"/>
      <c r="J117" s="4"/>
      <c r="L117" s="1"/>
      <c r="M117" s="1"/>
    </row>
    <row r="118" spans="1:13" x14ac:dyDescent="0.25">
      <c r="A118" t="s">
        <v>218</v>
      </c>
      <c r="B118" t="s">
        <v>16</v>
      </c>
      <c r="C118" t="s">
        <v>219</v>
      </c>
      <c r="D118" s="4"/>
      <c r="E118" s="4"/>
      <c r="F118" s="4"/>
      <c r="G118" s="4"/>
      <c r="H118" s="4"/>
      <c r="I118" s="4"/>
      <c r="J118" s="4"/>
      <c r="L118" s="1"/>
    </row>
    <row r="119" spans="1:13" x14ac:dyDescent="0.25">
      <c r="A119" t="s">
        <v>220</v>
      </c>
      <c r="B119" t="s">
        <v>16</v>
      </c>
      <c r="C119" t="s">
        <v>52</v>
      </c>
      <c r="D119" s="4"/>
      <c r="E119" s="4"/>
      <c r="F119" s="4"/>
      <c r="G119" s="4"/>
      <c r="H119" s="4"/>
      <c r="I119" s="4"/>
      <c r="J119" s="4"/>
      <c r="L119" s="1"/>
      <c r="M119" s="1"/>
    </row>
    <row r="120" spans="1:13" x14ac:dyDescent="0.25">
      <c r="A120" t="s">
        <v>221</v>
      </c>
      <c r="B120" t="s">
        <v>9</v>
      </c>
      <c r="C120" t="s">
        <v>222</v>
      </c>
      <c r="D120" s="4"/>
      <c r="E120" s="4"/>
      <c r="F120" s="4"/>
      <c r="G120" s="4"/>
      <c r="H120" s="4"/>
      <c r="I120" s="4"/>
      <c r="J120" s="4"/>
      <c r="L120" s="1"/>
    </row>
    <row r="121" spans="1:13" x14ac:dyDescent="0.25">
      <c r="A121" t="s">
        <v>223</v>
      </c>
      <c r="B121" t="s">
        <v>26</v>
      </c>
      <c r="C121" t="s">
        <v>27</v>
      </c>
      <c r="D121" s="4"/>
      <c r="E121" s="4"/>
      <c r="F121" s="4"/>
      <c r="G121" s="4"/>
      <c r="H121" s="4"/>
      <c r="I121" s="4"/>
      <c r="J121" s="4"/>
      <c r="L121" s="1"/>
    </row>
    <row r="122" spans="1:13" x14ac:dyDescent="0.25">
      <c r="A122" t="s">
        <v>224</v>
      </c>
      <c r="B122" t="s">
        <v>16</v>
      </c>
      <c r="C122" t="s">
        <v>225</v>
      </c>
      <c r="D122" s="4"/>
      <c r="E122" s="4"/>
      <c r="F122" s="4"/>
      <c r="G122" s="4"/>
      <c r="H122" s="4"/>
      <c r="I122" s="4"/>
      <c r="J122" s="4"/>
      <c r="L122" s="1"/>
    </row>
    <row r="123" spans="1:13" x14ac:dyDescent="0.25">
      <c r="A123" t="s">
        <v>226</v>
      </c>
      <c r="B123" t="s">
        <v>9</v>
      </c>
      <c r="C123" t="s">
        <v>227</v>
      </c>
      <c r="D123" s="4"/>
      <c r="E123" s="4"/>
      <c r="F123" s="4"/>
      <c r="G123" s="4"/>
      <c r="H123" s="4"/>
      <c r="I123" s="4"/>
      <c r="J123" s="4"/>
      <c r="L123" s="1"/>
    </row>
    <row r="124" spans="1:13" x14ac:dyDescent="0.25">
      <c r="A124" t="s">
        <v>228</v>
      </c>
      <c r="B124" t="s">
        <v>9</v>
      </c>
      <c r="C124" t="s">
        <v>229</v>
      </c>
      <c r="D124" s="4"/>
      <c r="E124" s="4"/>
      <c r="F124" s="4"/>
      <c r="G124" s="4"/>
      <c r="H124" s="4"/>
      <c r="I124" s="4"/>
      <c r="J124" s="4"/>
      <c r="L124" s="1"/>
    </row>
    <row r="125" spans="1:13" x14ac:dyDescent="0.25">
      <c r="A125" t="s">
        <v>230</v>
      </c>
      <c r="B125" t="s">
        <v>16</v>
      </c>
      <c r="C125" t="s">
        <v>231</v>
      </c>
      <c r="D125" s="4"/>
      <c r="E125" s="4"/>
      <c r="F125" s="4"/>
      <c r="G125" s="4"/>
      <c r="H125" s="4"/>
      <c r="I125" s="4"/>
      <c r="J125" s="4"/>
      <c r="L125" s="1"/>
    </row>
    <row r="126" spans="1:13" x14ac:dyDescent="0.25">
      <c r="A126" t="s">
        <v>232</v>
      </c>
      <c r="B126" t="s">
        <v>26</v>
      </c>
      <c r="C126" t="s">
        <v>27</v>
      </c>
      <c r="D126" s="4"/>
      <c r="E126" s="4"/>
      <c r="F126" s="4"/>
      <c r="G126" s="4"/>
      <c r="H126" s="4"/>
      <c r="I126" s="4"/>
      <c r="J126" s="4"/>
      <c r="L126" s="1"/>
    </row>
    <row r="127" spans="1:13" x14ac:dyDescent="0.25">
      <c r="A127" t="s">
        <v>233</v>
      </c>
      <c r="B127" t="s">
        <v>26</v>
      </c>
      <c r="C127" t="s">
        <v>27</v>
      </c>
      <c r="D127" s="4"/>
      <c r="E127" s="4"/>
      <c r="F127" s="4"/>
      <c r="G127" s="4"/>
      <c r="H127" s="4"/>
      <c r="I127" s="4"/>
      <c r="J127" s="4"/>
      <c r="L127" s="1"/>
    </row>
    <row r="128" spans="1:13" x14ac:dyDescent="0.25">
      <c r="A128" t="s">
        <v>234</v>
      </c>
      <c r="B128" t="s">
        <v>26</v>
      </c>
      <c r="C128" t="s">
        <v>27</v>
      </c>
      <c r="D128" s="4"/>
      <c r="E128" s="4"/>
      <c r="F128" s="4"/>
      <c r="G128" s="4"/>
      <c r="H128" s="4"/>
      <c r="I128" s="4"/>
      <c r="J128" s="4"/>
      <c r="L128" s="1"/>
    </row>
    <row r="129" spans="1:13" x14ac:dyDescent="0.25">
      <c r="A129" t="s">
        <v>235</v>
      </c>
      <c r="B129" t="s">
        <v>26</v>
      </c>
      <c r="C129" t="s">
        <v>27</v>
      </c>
      <c r="D129" s="4"/>
      <c r="E129" s="4"/>
      <c r="F129" s="4"/>
      <c r="G129" s="4"/>
      <c r="H129" s="4"/>
      <c r="I129" s="4"/>
      <c r="J129" s="4"/>
      <c r="L129" s="1"/>
    </row>
    <row r="130" spans="1:13" x14ac:dyDescent="0.25">
      <c r="A130" t="s">
        <v>236</v>
      </c>
      <c r="B130" t="s">
        <v>9</v>
      </c>
      <c r="C130" t="s">
        <v>237</v>
      </c>
      <c r="D130" s="4"/>
      <c r="E130" s="4"/>
      <c r="F130" s="4"/>
      <c r="G130" s="4"/>
      <c r="H130" s="4"/>
      <c r="I130" s="4"/>
      <c r="J130" s="4"/>
      <c r="L130" s="1"/>
    </row>
    <row r="131" spans="1:13" x14ac:dyDescent="0.25">
      <c r="A131" t="s">
        <v>238</v>
      </c>
      <c r="B131" t="s">
        <v>19</v>
      </c>
      <c r="C131" t="s">
        <v>239</v>
      </c>
      <c r="D131" s="4"/>
      <c r="E131" s="4"/>
      <c r="F131" s="4"/>
      <c r="G131" s="4"/>
      <c r="H131" s="4"/>
      <c r="I131" s="4"/>
      <c r="J131" s="4"/>
      <c r="L131" s="1"/>
    </row>
    <row r="132" spans="1:13" x14ac:dyDescent="0.25">
      <c r="A132" t="s">
        <v>240</v>
      </c>
      <c r="B132" t="s">
        <v>16</v>
      </c>
      <c r="C132" t="s">
        <v>241</v>
      </c>
      <c r="D132" s="4"/>
      <c r="E132" s="4"/>
      <c r="F132" s="4"/>
      <c r="G132" s="4"/>
      <c r="H132" s="4"/>
      <c r="I132" s="4"/>
      <c r="J132" s="4"/>
      <c r="L132" s="1"/>
    </row>
    <row r="133" spans="1:13" x14ac:dyDescent="0.25">
      <c r="A133" t="s">
        <v>242</v>
      </c>
      <c r="B133" t="s">
        <v>9</v>
      </c>
      <c r="C133" t="s">
        <v>243</v>
      </c>
      <c r="D133" s="4"/>
      <c r="E133" s="4"/>
      <c r="F133" s="4"/>
      <c r="G133" s="4"/>
      <c r="H133" s="4"/>
      <c r="I133" s="4"/>
      <c r="J133" s="4"/>
      <c r="L133" s="1"/>
    </row>
    <row r="134" spans="1:13" x14ac:dyDescent="0.25">
      <c r="A134" t="s">
        <v>244</v>
      </c>
      <c r="B134" t="s">
        <v>26</v>
      </c>
      <c r="C134" t="s">
        <v>27</v>
      </c>
      <c r="D134" s="4"/>
      <c r="E134" s="4"/>
      <c r="F134" s="4"/>
      <c r="G134" s="4"/>
      <c r="H134" s="4"/>
      <c r="I134" s="4"/>
      <c r="J134" s="4"/>
      <c r="L134" s="1"/>
    </row>
    <row r="135" spans="1:13" x14ac:dyDescent="0.25">
      <c r="A135" t="s">
        <v>245</v>
      </c>
      <c r="B135" t="s">
        <v>9</v>
      </c>
      <c r="C135" t="s">
        <v>89</v>
      </c>
      <c r="D135" s="4"/>
      <c r="E135" s="4"/>
      <c r="F135" s="4"/>
      <c r="G135" s="4"/>
      <c r="H135" s="4"/>
      <c r="I135" s="4"/>
      <c r="J135" s="4"/>
      <c r="L135" s="1"/>
    </row>
    <row r="136" spans="1:13" x14ac:dyDescent="0.25">
      <c r="A136" t="s">
        <v>246</v>
      </c>
      <c r="B136" t="s">
        <v>9</v>
      </c>
      <c r="C136" t="s">
        <v>247</v>
      </c>
      <c r="D136" s="4"/>
      <c r="E136" s="4"/>
      <c r="F136" s="4"/>
      <c r="G136" s="4"/>
      <c r="H136" s="4"/>
      <c r="I136" s="4"/>
      <c r="J136" s="4"/>
      <c r="L136" s="1"/>
      <c r="M136" s="1"/>
    </row>
    <row r="137" spans="1:13" x14ac:dyDescent="0.25">
      <c r="A137" t="s">
        <v>248</v>
      </c>
      <c r="B137" t="s">
        <v>9</v>
      </c>
      <c r="C137" t="s">
        <v>249</v>
      </c>
      <c r="D137" s="4"/>
      <c r="E137" s="4"/>
      <c r="F137" s="4"/>
      <c r="G137" s="4"/>
      <c r="H137" s="4"/>
      <c r="I137" s="4"/>
      <c r="J137" s="4"/>
      <c r="L137" s="1"/>
      <c r="M137" s="1"/>
    </row>
    <row r="138" spans="1:13" x14ac:dyDescent="0.25">
      <c r="A138" t="s">
        <v>250</v>
      </c>
      <c r="B138" t="s">
        <v>16</v>
      </c>
      <c r="C138" t="s">
        <v>251</v>
      </c>
      <c r="D138" s="4"/>
      <c r="E138" s="4"/>
      <c r="F138" s="4"/>
      <c r="G138" s="4"/>
      <c r="H138" s="4"/>
      <c r="I138" s="4"/>
      <c r="J138" s="4"/>
      <c r="L138" s="1"/>
    </row>
    <row r="139" spans="1:13" x14ac:dyDescent="0.25">
      <c r="A139" t="s">
        <v>252</v>
      </c>
      <c r="B139" t="s">
        <v>9</v>
      </c>
      <c r="C139" t="s">
        <v>253</v>
      </c>
      <c r="D139" s="4"/>
      <c r="E139" s="4"/>
      <c r="F139" s="4"/>
      <c r="G139" s="4"/>
      <c r="H139" s="4"/>
      <c r="I139" s="4"/>
      <c r="J139" s="4"/>
      <c r="L139" s="1"/>
      <c r="M139" s="1"/>
    </row>
    <row r="140" spans="1:13" x14ac:dyDescent="0.25">
      <c r="A140" t="s">
        <v>254</v>
      </c>
      <c r="B140" t="s">
        <v>26</v>
      </c>
      <c r="C140" t="s">
        <v>27</v>
      </c>
      <c r="D140" s="4"/>
      <c r="E140" s="4"/>
      <c r="F140" s="4"/>
      <c r="G140" s="4"/>
      <c r="H140" s="4"/>
      <c r="I140" s="4"/>
      <c r="J140" s="4"/>
      <c r="L140" s="1"/>
    </row>
    <row r="141" spans="1:13" x14ac:dyDescent="0.25">
      <c r="A141" t="s">
        <v>255</v>
      </c>
      <c r="B141" t="s">
        <v>26</v>
      </c>
      <c r="C141" t="s">
        <v>27</v>
      </c>
      <c r="D141" s="4"/>
      <c r="E141" s="4"/>
      <c r="F141" s="4"/>
      <c r="G141" s="4"/>
      <c r="H141" s="4"/>
      <c r="I141" s="4"/>
      <c r="J141" s="4"/>
      <c r="L141" s="1"/>
    </row>
    <row r="142" spans="1:13" x14ac:dyDescent="0.25">
      <c r="A142" t="s">
        <v>256</v>
      </c>
      <c r="B142" t="s">
        <v>16</v>
      </c>
      <c r="C142" t="s">
        <v>257</v>
      </c>
      <c r="D142" s="4"/>
      <c r="E142" s="4"/>
      <c r="F142" s="4"/>
      <c r="G142" s="4"/>
      <c r="H142" s="4"/>
      <c r="I142" s="4"/>
      <c r="J142" s="4"/>
      <c r="L142" s="1"/>
    </row>
    <row r="143" spans="1:13" x14ac:dyDescent="0.25">
      <c r="A143" t="s">
        <v>258</v>
      </c>
      <c r="B143" t="s">
        <v>9</v>
      </c>
      <c r="C143" t="s">
        <v>259</v>
      </c>
      <c r="D143" s="4"/>
      <c r="E143" s="4"/>
      <c r="F143" s="4"/>
      <c r="G143" s="4"/>
      <c r="H143" s="4"/>
      <c r="I143" s="4"/>
      <c r="J143" s="4"/>
      <c r="L143" s="1"/>
    </row>
    <row r="144" spans="1:13" x14ac:dyDescent="0.25">
      <c r="A144" t="s">
        <v>260</v>
      </c>
      <c r="B144" t="s">
        <v>9</v>
      </c>
      <c r="C144" t="s">
        <v>156</v>
      </c>
      <c r="D144" s="4"/>
      <c r="E144" s="4"/>
      <c r="F144" s="4"/>
      <c r="G144" s="4"/>
      <c r="H144" s="4"/>
      <c r="I144" s="4"/>
      <c r="J144" s="4"/>
      <c r="L144" s="1"/>
    </row>
    <row r="145" spans="1:13" x14ac:dyDescent="0.25">
      <c r="A145" t="s">
        <v>261</v>
      </c>
      <c r="B145" t="s">
        <v>26</v>
      </c>
      <c r="C145" t="s">
        <v>27</v>
      </c>
      <c r="D145" s="4"/>
      <c r="E145" s="4"/>
      <c r="F145" s="4"/>
      <c r="G145" s="4"/>
      <c r="H145" s="4"/>
      <c r="I145" s="4"/>
      <c r="J145" s="4"/>
      <c r="L145" s="1"/>
    </row>
    <row r="146" spans="1:13" x14ac:dyDescent="0.25">
      <c r="A146" t="s">
        <v>262</v>
      </c>
      <c r="B146" t="s">
        <v>9</v>
      </c>
      <c r="C146" t="s">
        <v>12</v>
      </c>
      <c r="D146" s="4"/>
      <c r="E146" s="4"/>
      <c r="F146" s="4"/>
      <c r="G146" s="4"/>
      <c r="H146" s="4"/>
      <c r="I146" s="4"/>
      <c r="J146" s="4"/>
      <c r="L146" s="1"/>
    </row>
    <row r="147" spans="1:13" x14ac:dyDescent="0.25">
      <c r="A147" t="s">
        <v>263</v>
      </c>
      <c r="B147" t="s">
        <v>16</v>
      </c>
      <c r="C147" t="s">
        <v>264</v>
      </c>
      <c r="D147" s="4"/>
      <c r="E147" s="4"/>
      <c r="F147" s="4"/>
      <c r="G147" s="4"/>
      <c r="H147" s="4"/>
      <c r="I147" s="4"/>
      <c r="J147" s="4"/>
      <c r="L147" s="1"/>
    </row>
    <row r="148" spans="1:13" x14ac:dyDescent="0.25">
      <c r="A148" t="s">
        <v>265</v>
      </c>
      <c r="B148" t="s">
        <v>16</v>
      </c>
      <c r="C148" t="s">
        <v>266</v>
      </c>
      <c r="D148" s="4"/>
      <c r="E148" s="4"/>
      <c r="F148" s="4"/>
      <c r="G148" s="4"/>
      <c r="H148" s="4"/>
      <c r="I148" s="4"/>
      <c r="J148" s="4"/>
      <c r="L148" s="1"/>
    </row>
    <row r="149" spans="1:13" x14ac:dyDescent="0.25">
      <c r="A149" t="s">
        <v>267</v>
      </c>
      <c r="B149" t="s">
        <v>16</v>
      </c>
      <c r="C149" t="s">
        <v>268</v>
      </c>
      <c r="D149" s="4"/>
      <c r="E149" s="4"/>
      <c r="F149" s="4"/>
      <c r="G149" s="4"/>
      <c r="H149" s="4"/>
      <c r="I149" s="4"/>
      <c r="J149" s="4"/>
      <c r="L149" s="1"/>
      <c r="M149" s="1"/>
    </row>
    <row r="150" spans="1:13" x14ac:dyDescent="0.25">
      <c r="A150" t="s">
        <v>269</v>
      </c>
      <c r="B150" t="s">
        <v>26</v>
      </c>
      <c r="C150" t="s">
        <v>27</v>
      </c>
      <c r="D150" s="4"/>
      <c r="E150" s="4"/>
      <c r="F150" s="4"/>
      <c r="G150" s="4"/>
      <c r="H150" s="4"/>
      <c r="I150" s="4"/>
      <c r="J150" s="4"/>
      <c r="L150" s="1"/>
    </row>
    <row r="151" spans="1:13" x14ac:dyDescent="0.25">
      <c r="A151" t="s">
        <v>270</v>
      </c>
      <c r="B151" t="s">
        <v>26</v>
      </c>
      <c r="C151" t="s">
        <v>27</v>
      </c>
      <c r="D151" s="4"/>
      <c r="E151" s="4"/>
      <c r="F151" s="4"/>
      <c r="G151" s="4"/>
      <c r="H151" s="4"/>
      <c r="I151" s="4"/>
      <c r="J151" s="4"/>
      <c r="L151" s="1"/>
    </row>
    <row r="152" spans="1:13" x14ac:dyDescent="0.25">
      <c r="A152" t="s">
        <v>271</v>
      </c>
      <c r="B152" t="s">
        <v>26</v>
      </c>
      <c r="C152" t="s">
        <v>27</v>
      </c>
      <c r="D152" s="4"/>
      <c r="E152" s="4"/>
      <c r="F152" s="4"/>
      <c r="G152" s="4"/>
      <c r="H152" s="4"/>
      <c r="I152" s="4"/>
      <c r="J152" s="4"/>
      <c r="L152" s="1"/>
      <c r="M152" s="1"/>
    </row>
    <row r="153" spans="1:13" x14ac:dyDescent="0.25">
      <c r="A153" t="s">
        <v>272</v>
      </c>
      <c r="B153" t="s">
        <v>16</v>
      </c>
      <c r="C153" t="s">
        <v>273</v>
      </c>
      <c r="D153" s="4"/>
      <c r="E153" s="4"/>
      <c r="F153" s="4"/>
      <c r="G153" s="4"/>
      <c r="H153" s="4"/>
      <c r="I153" s="4"/>
      <c r="J153" s="4"/>
      <c r="L153" s="1"/>
    </row>
    <row r="154" spans="1:13" x14ac:dyDescent="0.25">
      <c r="A154" t="s">
        <v>274</v>
      </c>
      <c r="B154" t="s">
        <v>9</v>
      </c>
      <c r="C154" t="s">
        <v>275</v>
      </c>
      <c r="D154" s="4"/>
      <c r="E154" s="4"/>
      <c r="F154" s="4"/>
      <c r="G154" s="4"/>
      <c r="H154" s="4"/>
      <c r="I154" s="4"/>
      <c r="J154" s="4"/>
      <c r="L154" s="1"/>
    </row>
    <row r="155" spans="1:13" x14ac:dyDescent="0.25">
      <c r="A155" t="s">
        <v>276</v>
      </c>
      <c r="B155" t="s">
        <v>16</v>
      </c>
      <c r="C155" t="s">
        <v>277</v>
      </c>
      <c r="D155" s="4"/>
      <c r="E155" s="4"/>
      <c r="F155" s="4"/>
      <c r="G155" s="4"/>
      <c r="H155" s="4"/>
      <c r="I155" s="4"/>
      <c r="J155" s="4"/>
      <c r="L155" s="1"/>
    </row>
    <row r="156" spans="1:13" x14ac:dyDescent="0.25">
      <c r="A156" t="s">
        <v>278</v>
      </c>
      <c r="B156" t="s">
        <v>16</v>
      </c>
      <c r="C156" t="s">
        <v>279</v>
      </c>
      <c r="D156" s="4"/>
      <c r="E156" s="4"/>
      <c r="F156" s="4"/>
      <c r="G156" s="4"/>
      <c r="H156" s="4"/>
      <c r="I156" s="4"/>
      <c r="J156" s="4"/>
      <c r="L156" s="1"/>
    </row>
    <row r="157" spans="1:13" x14ac:dyDescent="0.25">
      <c r="A157" t="s">
        <v>280</v>
      </c>
      <c r="B157" t="s">
        <v>9</v>
      </c>
      <c r="C157" t="s">
        <v>12</v>
      </c>
      <c r="D157" s="4"/>
      <c r="E157" s="4"/>
      <c r="F157" s="4"/>
      <c r="G157" s="4"/>
      <c r="H157" s="4"/>
      <c r="I157" s="4"/>
      <c r="J157" s="4"/>
      <c r="L157" s="1"/>
    </row>
    <row r="158" spans="1:13" x14ac:dyDescent="0.25">
      <c r="A158" t="s">
        <v>281</v>
      </c>
      <c r="B158" t="s">
        <v>9</v>
      </c>
      <c r="C158" t="s">
        <v>282</v>
      </c>
      <c r="D158" s="4"/>
      <c r="E158" s="4"/>
      <c r="F158" s="4"/>
      <c r="G158" s="4"/>
      <c r="H158" s="4"/>
      <c r="I158" s="4"/>
      <c r="J158" s="4"/>
      <c r="L158" s="1"/>
      <c r="M158" s="1"/>
    </row>
    <row r="159" spans="1:13" x14ac:dyDescent="0.25">
      <c r="A159" t="s">
        <v>283</v>
      </c>
      <c r="B159" t="s">
        <v>26</v>
      </c>
      <c r="C159" t="s">
        <v>27</v>
      </c>
      <c r="D159" s="4"/>
      <c r="E159" s="4"/>
      <c r="F159" s="4"/>
      <c r="G159" s="4"/>
      <c r="H159" s="4"/>
      <c r="I159" s="4"/>
      <c r="J159" s="4"/>
      <c r="L159" s="1"/>
    </row>
    <row r="160" spans="1:13" x14ac:dyDescent="0.25">
      <c r="A160" t="s">
        <v>284</v>
      </c>
      <c r="B160" t="s">
        <v>16</v>
      </c>
      <c r="C160" t="s">
        <v>285</v>
      </c>
      <c r="D160" s="4"/>
      <c r="E160" s="4"/>
      <c r="F160" s="4"/>
      <c r="G160" s="4"/>
      <c r="H160" s="4"/>
      <c r="I160" s="4"/>
      <c r="J160" s="4"/>
      <c r="L160" s="1"/>
    </row>
    <row r="161" spans="1:13" x14ac:dyDescent="0.25">
      <c r="A161" t="s">
        <v>286</v>
      </c>
      <c r="B161" t="s">
        <v>16</v>
      </c>
      <c r="C161" t="s">
        <v>287</v>
      </c>
      <c r="D161" s="4"/>
      <c r="E161" s="4"/>
      <c r="F161" s="4"/>
      <c r="G161" s="4"/>
      <c r="H161" s="4"/>
      <c r="I161" s="4"/>
      <c r="J161" s="4"/>
      <c r="L161" s="1"/>
      <c r="M161" s="1"/>
    </row>
    <row r="162" spans="1:13" x14ac:dyDescent="0.25">
      <c r="A162" t="s">
        <v>288</v>
      </c>
      <c r="B162" t="s">
        <v>26</v>
      </c>
      <c r="C162" t="s">
        <v>27</v>
      </c>
      <c r="D162" s="4"/>
      <c r="E162" s="4"/>
      <c r="F162" s="4"/>
      <c r="G162" s="4"/>
      <c r="H162" s="4"/>
      <c r="I162" s="4"/>
      <c r="J162" s="4"/>
      <c r="L162" s="1"/>
    </row>
    <row r="163" spans="1:13" ht="24" customHeight="1" x14ac:dyDescent="0.25">
      <c r="A163" t="s">
        <v>289</v>
      </c>
      <c r="B163" t="s">
        <v>16</v>
      </c>
      <c r="C163" t="s">
        <v>290</v>
      </c>
      <c r="D163" s="4"/>
      <c r="E163" s="4"/>
      <c r="F163" s="4"/>
      <c r="G163" s="4"/>
      <c r="H163" s="4"/>
      <c r="I163" s="4"/>
      <c r="J163" s="4"/>
      <c r="L163" s="1"/>
      <c r="M163" s="1"/>
    </row>
    <row r="164" spans="1:13" x14ac:dyDescent="0.25">
      <c r="A164" t="s">
        <v>291</v>
      </c>
      <c r="B164" t="s">
        <v>16</v>
      </c>
      <c r="C164" t="s">
        <v>292</v>
      </c>
      <c r="D164" s="4"/>
      <c r="E164" s="4"/>
      <c r="F164" s="4"/>
      <c r="G164" s="4"/>
      <c r="H164" s="4"/>
      <c r="I164" s="4"/>
      <c r="J164" s="4"/>
      <c r="L164" s="1"/>
    </row>
    <row r="165" spans="1:13" x14ac:dyDescent="0.25">
      <c r="A165" t="s">
        <v>293</v>
      </c>
      <c r="B165" t="s">
        <v>16</v>
      </c>
      <c r="C165" t="s">
        <v>294</v>
      </c>
      <c r="D165" s="4"/>
      <c r="E165" s="4"/>
      <c r="F165" s="4"/>
      <c r="G165" s="4"/>
      <c r="H165" s="4"/>
      <c r="I165" s="4"/>
      <c r="J165" s="4"/>
      <c r="L165" s="1"/>
    </row>
    <row r="166" spans="1:13" x14ac:dyDescent="0.25">
      <c r="A166" t="s">
        <v>295</v>
      </c>
      <c r="B166" t="s">
        <v>26</v>
      </c>
      <c r="C166" t="s">
        <v>27</v>
      </c>
      <c r="D166" s="4"/>
      <c r="E166" s="4"/>
      <c r="F166" s="4"/>
      <c r="G166" s="4"/>
      <c r="H166" s="4"/>
      <c r="I166" s="4"/>
      <c r="J166" s="4"/>
      <c r="L166" s="1"/>
      <c r="M166" s="1"/>
    </row>
    <row r="167" spans="1:13" x14ac:dyDescent="0.25">
      <c r="A167" t="s">
        <v>296</v>
      </c>
      <c r="B167" t="s">
        <v>26</v>
      </c>
      <c r="C167" t="s">
        <v>27</v>
      </c>
      <c r="D167" s="4"/>
      <c r="E167" s="4"/>
      <c r="F167" s="4"/>
      <c r="G167" s="4"/>
      <c r="H167" s="4"/>
      <c r="I167" s="4"/>
      <c r="J167" s="4"/>
      <c r="L167" s="1"/>
    </row>
    <row r="168" spans="1:13" x14ac:dyDescent="0.25">
      <c r="A168" t="s">
        <v>297</v>
      </c>
      <c r="B168" t="s">
        <v>26</v>
      </c>
      <c r="C168" t="s">
        <v>27</v>
      </c>
      <c r="D168" s="4"/>
      <c r="E168" s="4"/>
      <c r="F168" s="4"/>
      <c r="G168" s="4"/>
      <c r="H168" s="4"/>
      <c r="I168" s="4"/>
      <c r="J168" s="4"/>
      <c r="L168" s="1"/>
      <c r="M168" s="1"/>
    </row>
    <row r="169" spans="1:13" x14ac:dyDescent="0.25">
      <c r="A169" t="s">
        <v>298</v>
      </c>
      <c r="B169" t="s">
        <v>9</v>
      </c>
      <c r="C169" t="s">
        <v>299</v>
      </c>
      <c r="D169" s="4"/>
      <c r="E169" s="4"/>
      <c r="F169" s="4"/>
      <c r="G169" s="4"/>
      <c r="H169" s="4"/>
      <c r="I169" s="4"/>
      <c r="J169" s="4"/>
      <c r="L169" s="1"/>
    </row>
    <row r="170" spans="1:13" x14ac:dyDescent="0.25">
      <c r="A170" t="s">
        <v>300</v>
      </c>
      <c r="B170" t="s">
        <v>9</v>
      </c>
      <c r="C170" t="s">
        <v>301</v>
      </c>
      <c r="D170" s="4"/>
      <c r="E170" s="4"/>
      <c r="F170" s="4"/>
      <c r="G170" s="4"/>
      <c r="H170" s="4"/>
      <c r="I170" s="4"/>
      <c r="J170" s="4"/>
      <c r="L170" s="1"/>
      <c r="M170" s="1"/>
    </row>
    <row r="171" spans="1:13" x14ac:dyDescent="0.25">
      <c r="A171" t="s">
        <v>302</v>
      </c>
      <c r="B171" t="s">
        <v>16</v>
      </c>
      <c r="C171" t="s">
        <v>303</v>
      </c>
      <c r="D171" s="4"/>
      <c r="E171" s="4"/>
      <c r="F171" s="4"/>
      <c r="G171" s="4"/>
      <c r="H171" s="4"/>
      <c r="I171" s="4"/>
      <c r="J171" s="4"/>
      <c r="L171" s="1"/>
    </row>
    <row r="172" spans="1:13" x14ac:dyDescent="0.25">
      <c r="A172" t="s">
        <v>304</v>
      </c>
      <c r="B172" t="s">
        <v>26</v>
      </c>
      <c r="C172" t="s">
        <v>27</v>
      </c>
      <c r="D172" s="4"/>
      <c r="E172" s="4"/>
      <c r="F172" s="4"/>
      <c r="G172" s="4"/>
      <c r="H172" s="4"/>
      <c r="I172" s="4"/>
      <c r="J172" s="4"/>
      <c r="L172" s="1"/>
    </row>
    <row r="173" spans="1:13" x14ac:dyDescent="0.25">
      <c r="A173" t="s">
        <v>305</v>
      </c>
      <c r="B173" t="s">
        <v>16</v>
      </c>
      <c r="C173" t="s">
        <v>306</v>
      </c>
      <c r="D173" s="4"/>
      <c r="E173" s="4"/>
      <c r="F173" s="4"/>
      <c r="G173" s="4"/>
      <c r="H173" s="4"/>
      <c r="I173" s="4"/>
      <c r="J173" s="4"/>
      <c r="L173" s="1"/>
    </row>
    <row r="174" spans="1:13" x14ac:dyDescent="0.25">
      <c r="A174" t="s">
        <v>307</v>
      </c>
      <c r="B174" t="s">
        <v>9</v>
      </c>
      <c r="C174" t="s">
        <v>97</v>
      </c>
      <c r="D174" s="4"/>
      <c r="E174" s="4"/>
      <c r="F174" s="4"/>
      <c r="G174" s="4"/>
      <c r="H174" s="4"/>
      <c r="I174" s="4"/>
      <c r="J174" s="4"/>
      <c r="L174" s="1"/>
    </row>
    <row r="175" spans="1:13" x14ac:dyDescent="0.25">
      <c r="A175" t="s">
        <v>308</v>
      </c>
      <c r="B175" t="s">
        <v>16</v>
      </c>
      <c r="C175" t="s">
        <v>309</v>
      </c>
      <c r="D175" s="4"/>
      <c r="E175" s="4"/>
      <c r="F175" s="4"/>
      <c r="G175" s="4"/>
      <c r="H175" s="4"/>
      <c r="I175" s="4"/>
      <c r="J175" s="4"/>
      <c r="L175" s="1"/>
    </row>
    <row r="176" spans="1:13" x14ac:dyDescent="0.25">
      <c r="A176" t="s">
        <v>310</v>
      </c>
      <c r="B176" t="s">
        <v>9</v>
      </c>
      <c r="C176" t="s">
        <v>311</v>
      </c>
      <c r="D176" s="4"/>
      <c r="E176" s="4"/>
      <c r="F176" s="4"/>
      <c r="G176" s="4"/>
      <c r="H176" s="4"/>
      <c r="I176" s="4"/>
      <c r="J176" s="4"/>
      <c r="L176" s="1"/>
    </row>
    <row r="177" spans="1:13" x14ac:dyDescent="0.25">
      <c r="A177" t="s">
        <v>312</v>
      </c>
      <c r="B177" t="s">
        <v>16</v>
      </c>
      <c r="C177" t="s">
        <v>313</v>
      </c>
      <c r="D177" s="4"/>
      <c r="E177" s="4"/>
      <c r="F177" s="4"/>
      <c r="G177" s="4"/>
      <c r="H177" s="4"/>
      <c r="I177" s="4"/>
      <c r="J177" s="4"/>
      <c r="L177" s="1"/>
    </row>
    <row r="178" spans="1:13" x14ac:dyDescent="0.25">
      <c r="A178" t="s">
        <v>314</v>
      </c>
      <c r="B178" t="s">
        <v>9</v>
      </c>
      <c r="C178" t="s">
        <v>89</v>
      </c>
      <c r="D178" s="4"/>
      <c r="E178" s="4"/>
      <c r="F178" s="4"/>
      <c r="G178" s="4"/>
      <c r="H178" s="4"/>
      <c r="I178" s="4"/>
      <c r="J178" s="4"/>
      <c r="L178" s="1"/>
    </row>
    <row r="179" spans="1:13" x14ac:dyDescent="0.25">
      <c r="A179" t="s">
        <v>315</v>
      </c>
      <c r="B179" t="s">
        <v>26</v>
      </c>
      <c r="C179" t="s">
        <v>27</v>
      </c>
      <c r="D179" s="4"/>
      <c r="E179" s="4"/>
      <c r="F179" s="4"/>
      <c r="G179" s="4"/>
      <c r="H179" s="4"/>
      <c r="I179" s="4"/>
      <c r="J179" s="4"/>
      <c r="L179" s="1"/>
    </row>
    <row r="180" spans="1:13" x14ac:dyDescent="0.25">
      <c r="A180" t="s">
        <v>316</v>
      </c>
      <c r="B180" t="s">
        <v>16</v>
      </c>
      <c r="C180" t="s">
        <v>317</v>
      </c>
      <c r="D180" s="4"/>
      <c r="E180" s="4"/>
      <c r="F180" s="4"/>
      <c r="G180" s="4"/>
      <c r="H180" s="4"/>
      <c r="I180" s="4"/>
      <c r="J180" s="4"/>
      <c r="L180" s="1"/>
      <c r="M180" s="1"/>
    </row>
    <row r="181" spans="1:13" x14ac:dyDescent="0.25">
      <c r="A181" t="s">
        <v>318</v>
      </c>
      <c r="B181" t="s">
        <v>9</v>
      </c>
      <c r="C181" t="s">
        <v>319</v>
      </c>
      <c r="D181" s="4"/>
      <c r="E181" s="4"/>
      <c r="F181" s="4"/>
      <c r="G181" s="4"/>
      <c r="H181" s="4"/>
      <c r="I181" s="4"/>
      <c r="J181" s="4"/>
      <c r="L181" s="1"/>
      <c r="M181" s="1"/>
    </row>
    <row r="182" spans="1:13" x14ac:dyDescent="0.25">
      <c r="A182" t="s">
        <v>320</v>
      </c>
      <c r="B182" t="s">
        <v>26</v>
      </c>
      <c r="C182" t="s">
        <v>27</v>
      </c>
      <c r="D182" s="4"/>
      <c r="E182" s="4"/>
      <c r="F182" s="4"/>
      <c r="G182" s="4"/>
      <c r="H182" s="4"/>
      <c r="I182" s="4"/>
      <c r="J182" s="4"/>
      <c r="L182" s="1"/>
    </row>
    <row r="183" spans="1:13" x14ac:dyDescent="0.25">
      <c r="A183" t="s">
        <v>321</v>
      </c>
      <c r="B183" t="s">
        <v>16</v>
      </c>
      <c r="C183" t="s">
        <v>322</v>
      </c>
      <c r="D183" s="4"/>
      <c r="E183" s="4"/>
      <c r="F183" s="4"/>
      <c r="G183" s="4"/>
      <c r="H183" s="4"/>
      <c r="I183" s="4"/>
      <c r="J183" s="4"/>
      <c r="L183" s="1"/>
    </row>
    <row r="184" spans="1:13" x14ac:dyDescent="0.25">
      <c r="A184" t="s">
        <v>323</v>
      </c>
      <c r="B184" t="s">
        <v>9</v>
      </c>
      <c r="C184" t="s">
        <v>324</v>
      </c>
      <c r="D184" s="4"/>
      <c r="E184" s="4"/>
      <c r="F184" s="4"/>
      <c r="G184" s="4"/>
      <c r="H184" s="4"/>
      <c r="I184" s="4"/>
      <c r="J184" s="4"/>
      <c r="L184" s="1"/>
    </row>
    <row r="185" spans="1:13" x14ac:dyDescent="0.25">
      <c r="A185" t="s">
        <v>325</v>
      </c>
      <c r="B185" t="s">
        <v>9</v>
      </c>
      <c r="C185" t="s">
        <v>326</v>
      </c>
      <c r="D185" s="4"/>
      <c r="E185" s="4"/>
      <c r="F185" s="4"/>
      <c r="G185" s="4"/>
      <c r="H185" s="4"/>
      <c r="I185" s="4"/>
      <c r="J185" s="4"/>
      <c r="L185" s="1"/>
    </row>
    <row r="186" spans="1:13" x14ac:dyDescent="0.25">
      <c r="A186" t="s">
        <v>327</v>
      </c>
      <c r="B186" t="s">
        <v>9</v>
      </c>
      <c r="C186" t="s">
        <v>328</v>
      </c>
      <c r="D186" s="4"/>
      <c r="E186" s="4"/>
      <c r="F186" s="4"/>
      <c r="G186" s="4"/>
      <c r="H186" s="4"/>
      <c r="I186" s="4"/>
      <c r="J186" s="4"/>
      <c r="L186" s="1"/>
    </row>
    <row r="187" spans="1:13" x14ac:dyDescent="0.25">
      <c r="A187" t="s">
        <v>329</v>
      </c>
      <c r="B187" t="s">
        <v>16</v>
      </c>
      <c r="C187" t="s">
        <v>330</v>
      </c>
      <c r="D187" s="4"/>
      <c r="E187" s="4"/>
      <c r="F187" s="4"/>
      <c r="G187" s="4"/>
      <c r="H187" s="4"/>
      <c r="I187" s="4"/>
      <c r="J187" s="4"/>
      <c r="L187" s="1"/>
    </row>
    <row r="188" spans="1:13" x14ac:dyDescent="0.25">
      <c r="A188" t="s">
        <v>331</v>
      </c>
      <c r="B188" t="s">
        <v>26</v>
      </c>
      <c r="C188" t="s">
        <v>27</v>
      </c>
      <c r="D188" s="4"/>
      <c r="E188" s="4"/>
      <c r="F188" s="4"/>
      <c r="G188" s="4"/>
      <c r="H188" s="4"/>
      <c r="I188" s="4"/>
      <c r="J188" s="4"/>
      <c r="L188" s="1"/>
    </row>
    <row r="189" spans="1:13" x14ac:dyDescent="0.25">
      <c r="A189" t="s">
        <v>332</v>
      </c>
      <c r="B189" t="s">
        <v>9</v>
      </c>
      <c r="C189" t="s">
        <v>333</v>
      </c>
      <c r="D189" s="4"/>
      <c r="E189" s="4"/>
      <c r="F189" s="4"/>
      <c r="G189" s="4"/>
      <c r="H189" s="4"/>
      <c r="I189" s="4"/>
      <c r="J189" s="4"/>
      <c r="L189" s="1"/>
      <c r="M189" s="1"/>
    </row>
    <row r="190" spans="1:13" x14ac:dyDescent="0.25">
      <c r="A190" t="s">
        <v>334</v>
      </c>
      <c r="B190" t="s">
        <v>9</v>
      </c>
      <c r="C190" t="s">
        <v>335</v>
      </c>
      <c r="D190" s="4"/>
      <c r="E190" s="4"/>
      <c r="F190" s="4"/>
      <c r="G190" s="4"/>
      <c r="H190" s="4"/>
      <c r="I190" s="4"/>
      <c r="J190" s="4"/>
      <c r="L190" s="1"/>
      <c r="M190" s="1"/>
    </row>
    <row r="191" spans="1:13" x14ac:dyDescent="0.25">
      <c r="A191" t="s">
        <v>336</v>
      </c>
      <c r="B191" t="s">
        <v>9</v>
      </c>
      <c r="C191" t="s">
        <v>337</v>
      </c>
      <c r="D191" s="4"/>
      <c r="E191" s="4"/>
      <c r="F191" s="4"/>
      <c r="G191" s="4"/>
      <c r="H191" s="4"/>
      <c r="I191" s="4"/>
      <c r="J191" s="4"/>
      <c r="L191" s="1"/>
    </row>
    <row r="192" spans="1:13" x14ac:dyDescent="0.25">
      <c r="A192" t="s">
        <v>338</v>
      </c>
      <c r="B192" t="s">
        <v>19</v>
      </c>
      <c r="C192" t="s">
        <v>339</v>
      </c>
      <c r="D192" s="4"/>
      <c r="E192" s="4"/>
      <c r="F192" s="4"/>
      <c r="G192" s="4"/>
      <c r="H192" s="4"/>
      <c r="I192" s="4"/>
      <c r="J192" s="4"/>
      <c r="L192" s="1"/>
    </row>
    <row r="193" spans="1:13" x14ac:dyDescent="0.25">
      <c r="A193" t="s">
        <v>340</v>
      </c>
      <c r="B193" t="s">
        <v>9</v>
      </c>
      <c r="C193" t="s">
        <v>341</v>
      </c>
      <c r="D193" s="4"/>
      <c r="E193" s="4"/>
      <c r="F193" s="4"/>
      <c r="G193" s="4"/>
      <c r="H193" s="4"/>
      <c r="I193" s="4"/>
      <c r="J193" s="4"/>
      <c r="L193" s="1"/>
    </row>
    <row r="194" spans="1:13" x14ac:dyDescent="0.25">
      <c r="A194" t="s">
        <v>342</v>
      </c>
      <c r="B194" t="s">
        <v>19</v>
      </c>
      <c r="C194" t="s">
        <v>343</v>
      </c>
      <c r="D194" s="4"/>
      <c r="E194" s="4"/>
      <c r="F194" s="4"/>
      <c r="G194" s="4"/>
      <c r="H194" s="4"/>
      <c r="I194" s="4"/>
      <c r="J194" s="4"/>
      <c r="L194" s="1"/>
    </row>
    <row r="195" spans="1:13" x14ac:dyDescent="0.25">
      <c r="A195" t="s">
        <v>344</v>
      </c>
      <c r="B195" t="s">
        <v>16</v>
      </c>
      <c r="C195" t="s">
        <v>345</v>
      </c>
      <c r="D195" s="4"/>
      <c r="E195" s="4"/>
      <c r="F195" s="4"/>
      <c r="G195" s="4"/>
      <c r="H195" s="4"/>
      <c r="I195" s="4"/>
      <c r="J195" s="4"/>
      <c r="L195" s="1"/>
    </row>
    <row r="196" spans="1:13" x14ac:dyDescent="0.25">
      <c r="A196" t="s">
        <v>346</v>
      </c>
      <c r="B196" t="s">
        <v>9</v>
      </c>
      <c r="C196" t="s">
        <v>347</v>
      </c>
      <c r="D196" s="4"/>
      <c r="E196" s="4"/>
      <c r="F196" s="4"/>
      <c r="G196" s="4"/>
      <c r="H196" s="4"/>
      <c r="I196" s="4"/>
      <c r="J196" s="4"/>
      <c r="L196" s="1"/>
      <c r="M196" s="1"/>
    </row>
    <row r="197" spans="1:13" x14ac:dyDescent="0.25">
      <c r="A197" t="s">
        <v>348</v>
      </c>
      <c r="B197" t="s">
        <v>9</v>
      </c>
      <c r="C197" t="s">
        <v>349</v>
      </c>
      <c r="D197" s="4"/>
      <c r="E197" s="4"/>
      <c r="F197" s="4"/>
      <c r="G197" s="4"/>
      <c r="H197" s="4"/>
      <c r="I197" s="4"/>
      <c r="J197" s="4"/>
      <c r="L197" s="1"/>
      <c r="M197" s="1"/>
    </row>
    <row r="198" spans="1:13" x14ac:dyDescent="0.25">
      <c r="A198" t="s">
        <v>350</v>
      </c>
      <c r="B198" t="s">
        <v>26</v>
      </c>
      <c r="C198" t="s">
        <v>27</v>
      </c>
      <c r="D198" s="4"/>
      <c r="E198" s="4"/>
      <c r="F198" s="4"/>
      <c r="G198" s="4"/>
      <c r="H198" s="4"/>
      <c r="I198" s="4"/>
      <c r="J198" s="4"/>
      <c r="L198" s="1"/>
    </row>
    <row r="199" spans="1:13" x14ac:dyDescent="0.25">
      <c r="A199" t="s">
        <v>351</v>
      </c>
      <c r="B199" t="s">
        <v>9</v>
      </c>
      <c r="C199" t="s">
        <v>352</v>
      </c>
      <c r="D199" s="4"/>
      <c r="E199" s="4"/>
      <c r="F199" s="4"/>
      <c r="G199" s="4"/>
      <c r="H199" s="4"/>
      <c r="I199" s="4"/>
      <c r="J199" s="4"/>
      <c r="L199" s="1"/>
      <c r="M199" s="1"/>
    </row>
    <row r="200" spans="1:13" x14ac:dyDescent="0.25">
      <c r="A200" t="s">
        <v>353</v>
      </c>
      <c r="B200" t="s">
        <v>9</v>
      </c>
      <c r="C200" t="s">
        <v>109</v>
      </c>
      <c r="D200" s="4"/>
      <c r="E200" s="4"/>
      <c r="F200" s="4"/>
      <c r="G200" s="4"/>
      <c r="H200" s="4"/>
      <c r="I200" s="4"/>
      <c r="J200" s="4"/>
      <c r="L200" s="1"/>
    </row>
    <row r="201" spans="1:13" x14ac:dyDescent="0.25">
      <c r="A201" t="s">
        <v>354</v>
      </c>
      <c r="B201" t="s">
        <v>26</v>
      </c>
      <c r="C201" t="s">
        <v>27</v>
      </c>
      <c r="D201" s="4"/>
      <c r="E201" s="4"/>
      <c r="F201" s="4"/>
      <c r="G201" s="4"/>
      <c r="H201" s="4"/>
      <c r="I201" s="4"/>
      <c r="J201" s="4"/>
      <c r="L201" s="1"/>
    </row>
    <row r="202" spans="1:13" x14ac:dyDescent="0.25">
      <c r="A202" t="s">
        <v>355</v>
      </c>
      <c r="B202" t="s">
        <v>26</v>
      </c>
      <c r="C202" t="s">
        <v>27</v>
      </c>
      <c r="D202" s="4"/>
      <c r="E202" s="4"/>
      <c r="F202" s="4"/>
      <c r="G202" s="4"/>
      <c r="H202" s="4"/>
      <c r="I202" s="4"/>
      <c r="J202" s="4"/>
      <c r="L202" s="1"/>
    </row>
    <row r="203" spans="1:13" x14ac:dyDescent="0.25">
      <c r="A203" t="s">
        <v>356</v>
      </c>
      <c r="B203" t="s">
        <v>26</v>
      </c>
      <c r="C203" t="s">
        <v>27</v>
      </c>
      <c r="D203" s="4"/>
      <c r="E203" s="4"/>
      <c r="F203" s="4"/>
      <c r="G203" s="4"/>
      <c r="H203" s="4"/>
      <c r="I203" s="4"/>
      <c r="J203" s="4"/>
      <c r="L203" s="1"/>
      <c r="M203" s="1"/>
    </row>
    <row r="204" spans="1:13" x14ac:dyDescent="0.25">
      <c r="A204" t="s">
        <v>357</v>
      </c>
      <c r="B204" t="s">
        <v>16</v>
      </c>
      <c r="C204" t="s">
        <v>358</v>
      </c>
      <c r="D204" s="4"/>
      <c r="E204" s="4"/>
      <c r="F204" s="4"/>
      <c r="G204" s="4"/>
      <c r="H204" s="4"/>
      <c r="I204" s="4"/>
      <c r="J204" s="4"/>
      <c r="L204" s="1"/>
    </row>
    <row r="205" spans="1:13" x14ac:dyDescent="0.25">
      <c r="A205" t="s">
        <v>359</v>
      </c>
      <c r="B205" t="s">
        <v>9</v>
      </c>
      <c r="C205" t="s">
        <v>360</v>
      </c>
      <c r="D205" s="4"/>
      <c r="E205" s="4"/>
      <c r="F205" s="4"/>
      <c r="G205" s="4"/>
      <c r="H205" s="4"/>
      <c r="I205" s="4"/>
      <c r="J205" s="4"/>
      <c r="L205" s="1"/>
    </row>
    <row r="206" spans="1:13" x14ac:dyDescent="0.25">
      <c r="A206" t="s">
        <v>361</v>
      </c>
      <c r="B206" t="s">
        <v>16</v>
      </c>
      <c r="C206" t="s">
        <v>362</v>
      </c>
      <c r="D206" s="4"/>
      <c r="E206" s="4"/>
      <c r="F206" s="4"/>
      <c r="G206" s="4"/>
      <c r="H206" s="4"/>
      <c r="I206" s="4"/>
      <c r="J206" s="4"/>
      <c r="L206" s="1"/>
    </row>
    <row r="207" spans="1:13" x14ac:dyDescent="0.25">
      <c r="A207" t="s">
        <v>363</v>
      </c>
      <c r="B207" t="s">
        <v>16</v>
      </c>
      <c r="C207" t="s">
        <v>364</v>
      </c>
      <c r="D207" s="4"/>
      <c r="E207" s="4"/>
      <c r="F207" s="4"/>
      <c r="G207" s="4"/>
      <c r="H207" s="4"/>
      <c r="I207" s="4"/>
      <c r="J207" s="4"/>
      <c r="L207" s="1"/>
      <c r="M207" s="1"/>
    </row>
    <row r="208" spans="1:13" x14ac:dyDescent="0.25">
      <c r="A208" t="s">
        <v>365</v>
      </c>
      <c r="B208" t="s">
        <v>26</v>
      </c>
      <c r="C208" t="s">
        <v>27</v>
      </c>
      <c r="D208" s="4"/>
      <c r="E208" s="4"/>
      <c r="F208" s="4"/>
      <c r="G208" s="4"/>
      <c r="H208" s="4"/>
      <c r="I208" s="4"/>
      <c r="J208" s="4"/>
      <c r="L208" s="1"/>
    </row>
    <row r="209" spans="1:13" x14ac:dyDescent="0.25">
      <c r="A209" t="s">
        <v>366</v>
      </c>
      <c r="B209" t="s">
        <v>26</v>
      </c>
      <c r="C209" t="s">
        <v>27</v>
      </c>
      <c r="D209" s="4"/>
      <c r="E209" s="4"/>
      <c r="F209" s="4"/>
      <c r="G209" s="4"/>
      <c r="H209" s="4"/>
      <c r="I209" s="4"/>
      <c r="J209" s="4"/>
      <c r="L209" s="1"/>
    </row>
    <row r="210" spans="1:13" x14ac:dyDescent="0.25">
      <c r="A210" t="s">
        <v>367</v>
      </c>
      <c r="B210" t="s">
        <v>9</v>
      </c>
      <c r="C210" t="s">
        <v>368</v>
      </c>
      <c r="D210" s="4"/>
      <c r="E210" s="4"/>
      <c r="F210" s="4"/>
      <c r="G210" s="4"/>
      <c r="H210" s="4"/>
      <c r="I210" s="4"/>
      <c r="J210" s="4"/>
      <c r="L210" s="1"/>
    </row>
    <row r="211" spans="1:13" x14ac:dyDescent="0.25">
      <c r="A211" t="s">
        <v>369</v>
      </c>
      <c r="B211" t="s">
        <v>26</v>
      </c>
      <c r="C211" t="s">
        <v>27</v>
      </c>
      <c r="D211" s="4"/>
      <c r="E211" s="4"/>
      <c r="F211" s="4"/>
      <c r="G211" s="4"/>
      <c r="H211" s="4"/>
      <c r="I211" s="4"/>
      <c r="J211" s="4"/>
      <c r="L211" s="1"/>
    </row>
    <row r="212" spans="1:13" x14ac:dyDescent="0.25">
      <c r="A212" t="s">
        <v>370</v>
      </c>
      <c r="B212" t="s">
        <v>9</v>
      </c>
      <c r="C212" t="s">
        <v>31</v>
      </c>
      <c r="D212" s="4"/>
      <c r="E212" s="4"/>
      <c r="F212" s="4"/>
      <c r="G212" s="4"/>
      <c r="H212" s="4"/>
      <c r="I212" s="4"/>
      <c r="J212" s="4"/>
      <c r="L212" s="1"/>
    </row>
    <row r="213" spans="1:13" x14ac:dyDescent="0.25">
      <c r="A213" t="s">
        <v>371</v>
      </c>
      <c r="B213" t="s">
        <v>16</v>
      </c>
      <c r="C213" t="s">
        <v>279</v>
      </c>
      <c r="D213" s="4"/>
      <c r="E213" s="4"/>
      <c r="F213" s="4"/>
      <c r="G213" s="4"/>
      <c r="H213" s="4"/>
      <c r="I213" s="4"/>
      <c r="J213" s="4"/>
      <c r="L213" s="1"/>
      <c r="M213" s="1"/>
    </row>
    <row r="214" spans="1:13" x14ac:dyDescent="0.25">
      <c r="A214" t="s">
        <v>372</v>
      </c>
      <c r="B214" t="s">
        <v>16</v>
      </c>
      <c r="C214" t="s">
        <v>285</v>
      </c>
      <c r="D214" s="4"/>
      <c r="E214" s="4"/>
      <c r="F214" s="4"/>
      <c r="G214" s="4"/>
      <c r="H214" s="4"/>
      <c r="I214" s="4"/>
      <c r="J214" s="4"/>
      <c r="L214" s="1"/>
    </row>
    <row r="215" spans="1:13" x14ac:dyDescent="0.25">
      <c r="A215" t="s">
        <v>373</v>
      </c>
      <c r="B215" t="s">
        <v>26</v>
      </c>
      <c r="C215" t="s">
        <v>27</v>
      </c>
      <c r="D215" s="4"/>
      <c r="E215" s="4"/>
      <c r="F215" s="4"/>
      <c r="G215" s="4"/>
      <c r="H215" s="4"/>
      <c r="I215" s="4"/>
      <c r="J215" s="4"/>
      <c r="L215" s="1"/>
    </row>
    <row r="216" spans="1:13" x14ac:dyDescent="0.25">
      <c r="A216" t="s">
        <v>374</v>
      </c>
      <c r="B216" t="s">
        <v>16</v>
      </c>
      <c r="C216" t="s">
        <v>358</v>
      </c>
      <c r="D216" s="4"/>
      <c r="E216" s="4"/>
      <c r="F216" s="4"/>
      <c r="G216" s="4"/>
      <c r="H216" s="4"/>
      <c r="I216" s="4"/>
      <c r="J216" s="4"/>
      <c r="L216" s="1"/>
    </row>
    <row r="217" spans="1:13" x14ac:dyDescent="0.25">
      <c r="A217" t="s">
        <v>375</v>
      </c>
      <c r="B217" t="s">
        <v>19</v>
      </c>
      <c r="C217" t="s">
        <v>376</v>
      </c>
      <c r="D217" s="4"/>
      <c r="E217" s="4"/>
      <c r="F217" s="4"/>
      <c r="G217" s="4"/>
      <c r="H217" s="4"/>
      <c r="I217" s="4"/>
      <c r="J217" s="4"/>
      <c r="L217" s="1"/>
    </row>
    <row r="218" spans="1:13" x14ac:dyDescent="0.25">
      <c r="A218" t="s">
        <v>377</v>
      </c>
      <c r="B218" t="s">
        <v>16</v>
      </c>
      <c r="C218" t="s">
        <v>52</v>
      </c>
      <c r="D218" s="4"/>
      <c r="E218" s="4"/>
      <c r="F218" s="4"/>
      <c r="G218" s="4"/>
      <c r="H218" s="4"/>
      <c r="I218" s="4"/>
      <c r="J218" s="4"/>
      <c r="L218" s="1"/>
    </row>
    <row r="219" spans="1:13" x14ac:dyDescent="0.25">
      <c r="A219" t="s">
        <v>378</v>
      </c>
      <c r="B219" t="s">
        <v>9</v>
      </c>
      <c r="C219" t="s">
        <v>379</v>
      </c>
      <c r="D219" s="4"/>
      <c r="E219" s="4"/>
      <c r="F219" s="4"/>
      <c r="G219" s="4"/>
      <c r="H219" s="4"/>
      <c r="I219" s="4"/>
      <c r="J219" s="4"/>
      <c r="L219" s="1"/>
    </row>
    <row r="220" spans="1:13" x14ac:dyDescent="0.25">
      <c r="A220" t="s">
        <v>380</v>
      </c>
      <c r="B220" t="s">
        <v>16</v>
      </c>
      <c r="C220" t="s">
        <v>381</v>
      </c>
      <c r="D220" s="4"/>
      <c r="E220" s="4"/>
      <c r="F220" s="4"/>
      <c r="G220" s="4"/>
      <c r="H220" s="4"/>
      <c r="I220" s="4"/>
      <c r="J220" s="4"/>
      <c r="L220" s="1"/>
      <c r="M220" s="1"/>
    </row>
    <row r="221" spans="1:13" x14ac:dyDescent="0.25">
      <c r="A221" t="s">
        <v>382</v>
      </c>
      <c r="B221" t="s">
        <v>16</v>
      </c>
      <c r="C221" t="s">
        <v>383</v>
      </c>
      <c r="D221" s="4"/>
      <c r="E221" s="4"/>
      <c r="F221" s="4"/>
      <c r="G221" s="4"/>
      <c r="H221" s="4"/>
      <c r="I221" s="4"/>
      <c r="J221" s="4"/>
      <c r="L221" s="1"/>
    </row>
    <row r="222" spans="1:13" x14ac:dyDescent="0.25">
      <c r="A222" t="s">
        <v>384</v>
      </c>
      <c r="B222" t="s">
        <v>16</v>
      </c>
      <c r="C222" t="s">
        <v>385</v>
      </c>
      <c r="D222" s="4"/>
      <c r="E222" s="4"/>
      <c r="F222" s="4"/>
      <c r="G222" s="4"/>
      <c r="H222" s="4"/>
      <c r="I222" s="4"/>
      <c r="J222" s="4"/>
      <c r="L222" s="1"/>
    </row>
    <row r="223" spans="1:13" x14ac:dyDescent="0.25">
      <c r="A223" t="s">
        <v>386</v>
      </c>
      <c r="B223" t="s">
        <v>16</v>
      </c>
      <c r="C223" t="s">
        <v>387</v>
      </c>
      <c r="D223" s="4"/>
      <c r="E223" s="4"/>
      <c r="F223" s="4"/>
      <c r="G223" s="4"/>
      <c r="H223" s="4"/>
      <c r="I223" s="4"/>
      <c r="J223" s="4"/>
      <c r="L223" s="1"/>
      <c r="M223" s="1"/>
    </row>
    <row r="224" spans="1:13" x14ac:dyDescent="0.25">
      <c r="A224" t="s">
        <v>388</v>
      </c>
      <c r="B224" t="s">
        <v>9</v>
      </c>
      <c r="C224" t="s">
        <v>253</v>
      </c>
      <c r="D224" s="4"/>
      <c r="E224" s="4"/>
      <c r="F224" s="4"/>
      <c r="G224" s="4"/>
      <c r="H224" s="4"/>
      <c r="I224" s="4"/>
      <c r="J224" s="4"/>
      <c r="L224" s="1"/>
    </row>
    <row r="225" spans="1:13" x14ac:dyDescent="0.25">
      <c r="A225" t="s">
        <v>389</v>
      </c>
      <c r="B225" t="s">
        <v>16</v>
      </c>
      <c r="C225" t="s">
        <v>390</v>
      </c>
      <c r="D225" s="4"/>
      <c r="E225" s="4"/>
      <c r="F225" s="4"/>
      <c r="G225" s="4"/>
      <c r="H225" s="4"/>
      <c r="I225" s="4"/>
      <c r="J225" s="4"/>
      <c r="L225" s="1"/>
    </row>
    <row r="226" spans="1:13" x14ac:dyDescent="0.25">
      <c r="A226" t="s">
        <v>391</v>
      </c>
      <c r="B226" t="s">
        <v>9</v>
      </c>
      <c r="C226" t="s">
        <v>31</v>
      </c>
      <c r="D226" s="4"/>
      <c r="E226" s="4"/>
      <c r="F226" s="4"/>
      <c r="G226" s="4"/>
      <c r="H226" s="4"/>
      <c r="I226" s="4"/>
      <c r="J226" s="4"/>
      <c r="L226" s="1"/>
    </row>
    <row r="227" spans="1:13" x14ac:dyDescent="0.25">
      <c r="A227" t="s">
        <v>392</v>
      </c>
      <c r="B227" t="s">
        <v>9</v>
      </c>
      <c r="C227" t="s">
        <v>393</v>
      </c>
      <c r="D227" s="4"/>
      <c r="E227" s="4"/>
      <c r="F227" s="4"/>
      <c r="G227" s="4"/>
      <c r="H227" s="4"/>
      <c r="I227" s="4"/>
      <c r="J227" s="4"/>
      <c r="L227" s="1"/>
    </row>
    <row r="228" spans="1:13" x14ac:dyDescent="0.25">
      <c r="A228" t="s">
        <v>394</v>
      </c>
      <c r="B228" t="s">
        <v>16</v>
      </c>
      <c r="C228" t="s">
        <v>395</v>
      </c>
      <c r="D228" s="4"/>
      <c r="E228" s="4"/>
      <c r="F228" s="4"/>
      <c r="G228" s="4"/>
      <c r="H228" s="4"/>
      <c r="I228" s="4"/>
      <c r="J228" s="4"/>
      <c r="L228" s="1"/>
      <c r="M228" s="1"/>
    </row>
    <row r="229" spans="1:13" x14ac:dyDescent="0.25">
      <c r="A229" t="s">
        <v>396</v>
      </c>
      <c r="B229" t="s">
        <v>16</v>
      </c>
      <c r="C229" t="s">
        <v>397</v>
      </c>
      <c r="D229" s="4"/>
      <c r="E229" s="4"/>
      <c r="F229" s="4"/>
      <c r="G229" s="4"/>
      <c r="H229" s="4"/>
      <c r="I229" s="4"/>
      <c r="J229" s="4"/>
      <c r="L229" s="1"/>
    </row>
    <row r="230" spans="1:13" x14ac:dyDescent="0.25">
      <c r="A230" t="s">
        <v>398</v>
      </c>
      <c r="B230" t="s">
        <v>16</v>
      </c>
      <c r="C230" t="s">
        <v>173</v>
      </c>
      <c r="D230" s="4"/>
      <c r="E230" s="4"/>
      <c r="F230" s="4"/>
      <c r="G230" s="4"/>
      <c r="H230" s="4"/>
      <c r="I230" s="4"/>
      <c r="J230" s="4"/>
      <c r="L230" s="1"/>
      <c r="M230" s="1"/>
    </row>
    <row r="231" spans="1:13" x14ac:dyDescent="0.25">
      <c r="A231" t="s">
        <v>399</v>
      </c>
      <c r="B231" t="s">
        <v>26</v>
      </c>
      <c r="C231" t="s">
        <v>27</v>
      </c>
      <c r="D231" s="4"/>
      <c r="E231" s="4"/>
      <c r="F231" s="4"/>
      <c r="G231" s="4"/>
      <c r="H231" s="4"/>
      <c r="I231" s="4"/>
      <c r="J231" s="4"/>
      <c r="L231" s="1"/>
    </row>
    <row r="232" spans="1:13" x14ac:dyDescent="0.25">
      <c r="A232" t="s">
        <v>400</v>
      </c>
      <c r="B232" t="s">
        <v>16</v>
      </c>
      <c r="C232" t="s">
        <v>401</v>
      </c>
      <c r="D232" s="4"/>
      <c r="E232" s="4"/>
      <c r="F232" s="4"/>
      <c r="G232" s="4"/>
      <c r="H232" s="4"/>
      <c r="I232" s="4"/>
      <c r="J232" s="4"/>
      <c r="L232" s="1"/>
    </row>
    <row r="233" spans="1:13" x14ac:dyDescent="0.25">
      <c r="A233" t="s">
        <v>402</v>
      </c>
      <c r="B233" t="s">
        <v>26</v>
      </c>
      <c r="C233" t="s">
        <v>27</v>
      </c>
      <c r="D233" s="4"/>
      <c r="E233" s="4"/>
      <c r="F233" s="4"/>
      <c r="G233" s="4"/>
      <c r="H233" s="4"/>
      <c r="I233" s="4"/>
      <c r="J233" s="4"/>
      <c r="L233" s="1"/>
    </row>
    <row r="234" spans="1:13" x14ac:dyDescent="0.25">
      <c r="A234" t="s">
        <v>403</v>
      </c>
      <c r="B234" t="s">
        <v>9</v>
      </c>
      <c r="C234" t="s">
        <v>89</v>
      </c>
      <c r="D234" s="4"/>
      <c r="E234" s="4"/>
      <c r="F234" s="4"/>
      <c r="G234" s="4"/>
      <c r="H234" s="4"/>
      <c r="I234" s="4"/>
      <c r="J234" s="4"/>
      <c r="L234" s="1"/>
      <c r="M234" s="1"/>
    </row>
    <row r="235" spans="1:13" x14ac:dyDescent="0.25">
      <c r="A235" t="s">
        <v>404</v>
      </c>
      <c r="B235" t="s">
        <v>26</v>
      </c>
      <c r="C235" t="s">
        <v>27</v>
      </c>
      <c r="D235" s="4"/>
      <c r="E235" s="4"/>
      <c r="F235" s="4"/>
      <c r="G235" s="4"/>
      <c r="H235" s="4"/>
      <c r="I235" s="4"/>
      <c r="J235" s="4"/>
      <c r="L235" s="1"/>
    </row>
    <row r="236" spans="1:13" x14ac:dyDescent="0.25">
      <c r="A236" t="s">
        <v>405</v>
      </c>
      <c r="B236" t="s">
        <v>9</v>
      </c>
      <c r="C236" t="s">
        <v>406</v>
      </c>
      <c r="D236" s="4"/>
      <c r="E236" s="4"/>
      <c r="F236" s="4"/>
      <c r="G236" s="4"/>
      <c r="H236" s="4"/>
      <c r="I236" s="4"/>
      <c r="J236" s="4"/>
      <c r="L236" s="1"/>
    </row>
    <row r="237" spans="1:13" x14ac:dyDescent="0.25">
      <c r="A237" t="s">
        <v>407</v>
      </c>
      <c r="B237" t="s">
        <v>16</v>
      </c>
      <c r="C237" t="s">
        <v>408</v>
      </c>
      <c r="D237" s="4"/>
      <c r="E237" s="4"/>
      <c r="F237" s="4"/>
      <c r="G237" s="4"/>
      <c r="H237" s="4"/>
      <c r="I237" s="4"/>
      <c r="J237" s="4"/>
      <c r="L237" s="1"/>
    </row>
    <row r="238" spans="1:13" x14ac:dyDescent="0.25">
      <c r="A238" t="s">
        <v>409</v>
      </c>
      <c r="B238" t="s">
        <v>26</v>
      </c>
      <c r="C238" t="s">
        <v>27</v>
      </c>
      <c r="D238" s="4"/>
      <c r="E238" s="4"/>
      <c r="F238" s="4"/>
      <c r="G238" s="4"/>
      <c r="H238" s="4"/>
      <c r="I238" s="4"/>
      <c r="J238" s="4"/>
      <c r="L238" s="1"/>
    </row>
    <row r="239" spans="1:13" x14ac:dyDescent="0.25">
      <c r="A239" t="s">
        <v>410</v>
      </c>
      <c r="B239" t="s">
        <v>19</v>
      </c>
      <c r="C239" t="s">
        <v>411</v>
      </c>
      <c r="D239" s="4"/>
      <c r="E239" s="4"/>
      <c r="F239" s="4"/>
      <c r="G239" s="4"/>
      <c r="H239" s="4"/>
      <c r="I239" s="4"/>
      <c r="J239" s="4"/>
      <c r="L239" s="1"/>
    </row>
    <row r="240" spans="1:13" x14ac:dyDescent="0.25">
      <c r="A240" t="s">
        <v>412</v>
      </c>
      <c r="B240" t="s">
        <v>26</v>
      </c>
      <c r="C240" t="s">
        <v>27</v>
      </c>
      <c r="D240" s="4"/>
      <c r="E240" s="4"/>
      <c r="F240" s="4"/>
      <c r="G240" s="4"/>
      <c r="H240" s="4"/>
      <c r="I240" s="4"/>
      <c r="J240" s="4"/>
      <c r="L240" s="1"/>
    </row>
    <row r="241" spans="1:13" x14ac:dyDescent="0.25">
      <c r="A241" t="s">
        <v>413</v>
      </c>
      <c r="B241" t="s">
        <v>19</v>
      </c>
      <c r="C241" t="s">
        <v>414</v>
      </c>
      <c r="D241" s="4"/>
      <c r="E241" s="4"/>
      <c r="F241" s="4"/>
      <c r="G241" s="4"/>
      <c r="H241" s="4"/>
      <c r="I241" s="4"/>
      <c r="J241" s="4"/>
      <c r="L241" s="1"/>
      <c r="M241" s="1"/>
    </row>
    <row r="242" spans="1:13" x14ac:dyDescent="0.25">
      <c r="A242" t="s">
        <v>415</v>
      </c>
      <c r="B242" t="s">
        <v>9</v>
      </c>
      <c r="C242" t="s">
        <v>416</v>
      </c>
      <c r="D242" s="4"/>
      <c r="E242" s="4"/>
      <c r="F242" s="4"/>
      <c r="G242" s="4"/>
      <c r="H242" s="4"/>
      <c r="I242" s="4"/>
      <c r="J242" s="4"/>
      <c r="L242" s="1"/>
    </row>
    <row r="243" spans="1:13" x14ac:dyDescent="0.25">
      <c r="A243" t="s">
        <v>417</v>
      </c>
      <c r="B243" t="s">
        <v>9</v>
      </c>
      <c r="C243" t="s">
        <v>406</v>
      </c>
      <c r="D243" s="4"/>
      <c r="E243" s="4"/>
      <c r="F243" s="4"/>
      <c r="G243" s="4"/>
      <c r="H243" s="4"/>
      <c r="I243" s="4"/>
      <c r="J243" s="4"/>
      <c r="L243" s="1"/>
    </row>
    <row r="244" spans="1:13" x14ac:dyDescent="0.25">
      <c r="A244" t="s">
        <v>418</v>
      </c>
      <c r="B244" t="s">
        <v>16</v>
      </c>
      <c r="C244" t="s">
        <v>419</v>
      </c>
      <c r="D244" s="4"/>
      <c r="E244" s="4"/>
      <c r="F244" s="4"/>
      <c r="G244" s="4"/>
      <c r="H244" s="4"/>
      <c r="I244" s="4"/>
      <c r="J244" s="4"/>
      <c r="L244" s="1"/>
    </row>
    <row r="245" spans="1:13" x14ac:dyDescent="0.25">
      <c r="A245" t="s">
        <v>420</v>
      </c>
      <c r="B245" t="s">
        <v>26</v>
      </c>
      <c r="C245" t="s">
        <v>27</v>
      </c>
      <c r="D245" s="4"/>
      <c r="E245" s="4"/>
      <c r="F245" s="4"/>
      <c r="G245" s="4"/>
      <c r="H245" s="4"/>
      <c r="I245" s="4"/>
      <c r="J245" s="4"/>
      <c r="L245" s="1"/>
    </row>
    <row r="246" spans="1:13" x14ac:dyDescent="0.25">
      <c r="A246" t="s">
        <v>421</v>
      </c>
      <c r="B246" t="s">
        <v>26</v>
      </c>
      <c r="C246" t="s">
        <v>27</v>
      </c>
      <c r="D246" s="4"/>
      <c r="E246" s="4"/>
      <c r="F246" s="4"/>
      <c r="G246" s="4"/>
      <c r="H246" s="4"/>
      <c r="I246" s="4"/>
      <c r="J246" s="4"/>
      <c r="L246" s="1"/>
      <c r="M246" s="1"/>
    </row>
    <row r="247" spans="1:13" x14ac:dyDescent="0.25">
      <c r="A247" t="s">
        <v>422</v>
      </c>
      <c r="B247" t="s">
        <v>26</v>
      </c>
      <c r="C247" t="s">
        <v>27</v>
      </c>
      <c r="D247" s="4"/>
      <c r="E247" s="4"/>
      <c r="F247" s="4"/>
      <c r="G247" s="4"/>
      <c r="H247" s="4"/>
      <c r="I247" s="4"/>
      <c r="J247" s="4"/>
      <c r="L247" s="1"/>
    </row>
    <row r="248" spans="1:13" x14ac:dyDescent="0.25">
      <c r="A248" t="s">
        <v>423</v>
      </c>
      <c r="B248" t="s">
        <v>9</v>
      </c>
      <c r="C248" t="s">
        <v>424</v>
      </c>
      <c r="D248" s="4"/>
      <c r="E248" s="4"/>
      <c r="F248" s="4"/>
      <c r="G248" s="4"/>
      <c r="H248" s="4"/>
      <c r="I248" s="4"/>
      <c r="J248" s="4"/>
      <c r="L248" s="1"/>
    </row>
    <row r="249" spans="1:13" x14ac:dyDescent="0.25">
      <c r="A249" t="s">
        <v>425</v>
      </c>
      <c r="B249" t="s">
        <v>9</v>
      </c>
      <c r="C249" t="s">
        <v>426</v>
      </c>
      <c r="D249" s="4"/>
      <c r="E249" s="4"/>
      <c r="F249" s="4"/>
      <c r="G249" s="4"/>
      <c r="H249" s="4"/>
      <c r="I249" s="4"/>
      <c r="J249" s="4"/>
      <c r="L249" s="1"/>
    </row>
    <row r="250" spans="1:13" x14ac:dyDescent="0.25">
      <c r="A250" t="s">
        <v>427</v>
      </c>
      <c r="B250" t="s">
        <v>19</v>
      </c>
      <c r="C250" t="s">
        <v>428</v>
      </c>
      <c r="D250" s="4"/>
      <c r="E250" s="4"/>
      <c r="F250" s="4"/>
      <c r="G250" s="4"/>
      <c r="H250" s="4"/>
      <c r="I250" s="4"/>
      <c r="J250" s="4"/>
      <c r="L250" s="1"/>
    </row>
    <row r="251" spans="1:13" x14ac:dyDescent="0.25">
      <c r="A251" t="s">
        <v>429</v>
      </c>
      <c r="B251" t="s">
        <v>9</v>
      </c>
      <c r="C251" t="s">
        <v>430</v>
      </c>
      <c r="D251" s="4"/>
      <c r="E251" s="4"/>
      <c r="F251" s="4"/>
      <c r="G251" s="4"/>
      <c r="H251" s="4"/>
      <c r="I251" s="4"/>
      <c r="J251" s="4"/>
      <c r="L251" s="1"/>
    </row>
    <row r="252" spans="1:13" x14ac:dyDescent="0.25">
      <c r="A252" t="s">
        <v>431</v>
      </c>
      <c r="B252" t="s">
        <v>9</v>
      </c>
      <c r="C252" t="s">
        <v>432</v>
      </c>
      <c r="D252" s="4"/>
      <c r="E252" s="4"/>
      <c r="F252" s="4"/>
      <c r="G252" s="4"/>
      <c r="H252" s="4"/>
      <c r="I252" s="4"/>
      <c r="J252" s="4"/>
      <c r="L252" s="1"/>
    </row>
    <row r="253" spans="1:13" x14ac:dyDescent="0.25">
      <c r="A253" t="s">
        <v>433</v>
      </c>
      <c r="B253" t="s">
        <v>16</v>
      </c>
      <c r="C253" t="s">
        <v>434</v>
      </c>
      <c r="D253" s="4"/>
      <c r="E253" s="4"/>
      <c r="F253" s="4"/>
      <c r="G253" s="4"/>
      <c r="H253" s="4"/>
      <c r="I253" s="4"/>
      <c r="J253" s="4"/>
      <c r="L253" s="1"/>
    </row>
    <row r="254" spans="1:13" x14ac:dyDescent="0.25">
      <c r="A254" t="s">
        <v>435</v>
      </c>
      <c r="B254" t="s">
        <v>16</v>
      </c>
      <c r="C254" t="s">
        <v>436</v>
      </c>
      <c r="D254" s="4"/>
      <c r="E254" s="4"/>
      <c r="F254" s="4"/>
      <c r="G254" s="4"/>
      <c r="H254" s="4"/>
      <c r="I254" s="4"/>
      <c r="J254" s="4"/>
      <c r="L254" s="1"/>
    </row>
    <row r="255" spans="1:13" x14ac:dyDescent="0.25">
      <c r="A255" t="s">
        <v>437</v>
      </c>
      <c r="B255" t="s">
        <v>9</v>
      </c>
      <c r="C255" t="s">
        <v>438</v>
      </c>
      <c r="D255" s="4"/>
      <c r="E255" s="4"/>
      <c r="F255" s="4"/>
      <c r="G255" s="4"/>
      <c r="H255" s="4"/>
      <c r="I255" s="4"/>
      <c r="J255" s="4"/>
      <c r="L255" s="1"/>
    </row>
    <row r="256" spans="1:13" x14ac:dyDescent="0.25">
      <c r="A256" t="s">
        <v>439</v>
      </c>
      <c r="B256" t="s">
        <v>19</v>
      </c>
      <c r="C256" t="s">
        <v>440</v>
      </c>
      <c r="D256" s="4"/>
      <c r="E256" s="4"/>
      <c r="F256" s="4"/>
      <c r="G256" s="4"/>
      <c r="H256" s="4"/>
      <c r="I256" s="4"/>
      <c r="J256" s="4"/>
      <c r="L256" s="1"/>
      <c r="M256" s="1"/>
    </row>
    <row r="257" spans="1:13" x14ac:dyDescent="0.25">
      <c r="A257" t="s">
        <v>441</v>
      </c>
      <c r="B257" t="s">
        <v>16</v>
      </c>
      <c r="C257" t="s">
        <v>442</v>
      </c>
      <c r="D257" s="4"/>
      <c r="E257" s="4"/>
      <c r="F257" s="4"/>
      <c r="G257" s="4"/>
      <c r="H257" s="4"/>
      <c r="I257" s="4"/>
      <c r="J257" s="4"/>
      <c r="L257" s="1"/>
    </row>
    <row r="258" spans="1:13" x14ac:dyDescent="0.25">
      <c r="A258" t="s">
        <v>443</v>
      </c>
      <c r="B258" t="s">
        <v>16</v>
      </c>
      <c r="C258" t="s">
        <v>444</v>
      </c>
      <c r="D258" s="4"/>
      <c r="E258" s="4"/>
      <c r="F258" s="4"/>
      <c r="G258" s="4"/>
      <c r="H258" s="4"/>
      <c r="I258" s="4"/>
      <c r="J258" s="4"/>
      <c r="L258" s="1"/>
      <c r="M258" s="1"/>
    </row>
    <row r="259" spans="1:13" x14ac:dyDescent="0.25">
      <c r="A259" t="s">
        <v>445</v>
      </c>
      <c r="B259" t="s">
        <v>16</v>
      </c>
      <c r="C259" t="s">
        <v>446</v>
      </c>
      <c r="D259" s="4"/>
      <c r="E259" s="4"/>
      <c r="F259" s="4"/>
      <c r="G259" s="4"/>
      <c r="H259" s="4"/>
      <c r="I259" s="4"/>
      <c r="J259" s="4"/>
      <c r="L259" s="1"/>
    </row>
    <row r="260" spans="1:13" x14ac:dyDescent="0.25">
      <c r="A260" t="s">
        <v>447</v>
      </c>
      <c r="B260" t="s">
        <v>9</v>
      </c>
      <c r="C260" t="s">
        <v>448</v>
      </c>
      <c r="D260" s="4"/>
      <c r="E260" s="4"/>
      <c r="F260" s="4"/>
      <c r="G260" s="4"/>
      <c r="H260" s="4"/>
      <c r="I260" s="4"/>
      <c r="J260" s="4"/>
      <c r="L260" s="1"/>
    </row>
    <row r="261" spans="1:13" x14ac:dyDescent="0.25">
      <c r="A261" t="s">
        <v>449</v>
      </c>
      <c r="B261" t="s">
        <v>9</v>
      </c>
      <c r="C261" t="s">
        <v>450</v>
      </c>
      <c r="D261" s="4"/>
      <c r="E261" s="4"/>
      <c r="F261" s="4"/>
      <c r="G261" s="4"/>
      <c r="H261" s="4"/>
      <c r="I261" s="4"/>
      <c r="J261" s="4"/>
      <c r="L261" s="1"/>
      <c r="M261" s="1"/>
    </row>
    <row r="262" spans="1:13" x14ac:dyDescent="0.25">
      <c r="A262" t="s">
        <v>451</v>
      </c>
      <c r="B262" t="s">
        <v>9</v>
      </c>
      <c r="C262" t="s">
        <v>452</v>
      </c>
      <c r="D262" s="4"/>
      <c r="E262" s="4"/>
      <c r="F262" s="4"/>
      <c r="G262" s="4"/>
      <c r="H262" s="4"/>
      <c r="I262" s="4"/>
      <c r="J262" s="4"/>
      <c r="L262" s="1"/>
    </row>
    <row r="263" spans="1:13" x14ac:dyDescent="0.25">
      <c r="A263" t="s">
        <v>453</v>
      </c>
      <c r="B263" t="s">
        <v>26</v>
      </c>
      <c r="C263" t="s">
        <v>27</v>
      </c>
      <c r="D263" s="4"/>
      <c r="E263" s="4"/>
      <c r="F263" s="4"/>
      <c r="G263" s="4"/>
      <c r="H263" s="4"/>
      <c r="I263" s="4"/>
      <c r="J263" s="4"/>
      <c r="L263" s="1"/>
    </row>
    <row r="264" spans="1:13" x14ac:dyDescent="0.25">
      <c r="A264" t="s">
        <v>454</v>
      </c>
      <c r="B264" t="s">
        <v>9</v>
      </c>
      <c r="C264" t="s">
        <v>455</v>
      </c>
      <c r="D264" s="4"/>
      <c r="E264" s="4"/>
      <c r="F264" s="4"/>
      <c r="G264" s="4"/>
      <c r="H264" s="4"/>
      <c r="I264" s="4"/>
      <c r="J264" s="4"/>
      <c r="L264" s="1"/>
      <c r="M264" s="1"/>
    </row>
    <row r="265" spans="1:13" x14ac:dyDescent="0.25">
      <c r="A265" t="s">
        <v>456</v>
      </c>
      <c r="B265" t="s">
        <v>16</v>
      </c>
      <c r="C265" t="s">
        <v>313</v>
      </c>
      <c r="D265" s="4"/>
      <c r="E265" s="4"/>
      <c r="F265" s="4"/>
      <c r="G265" s="4"/>
      <c r="H265" s="4"/>
      <c r="I265" s="4"/>
      <c r="J265" s="4"/>
      <c r="L265" s="1"/>
    </row>
    <row r="266" spans="1:13" x14ac:dyDescent="0.25">
      <c r="A266" t="s">
        <v>457</v>
      </c>
      <c r="B266" t="s">
        <v>9</v>
      </c>
      <c r="C266" t="s">
        <v>458</v>
      </c>
      <c r="D266" s="4"/>
      <c r="E266" s="4"/>
      <c r="F266" s="4"/>
      <c r="G266" s="4"/>
      <c r="H266" s="4"/>
      <c r="I266" s="4"/>
      <c r="J266" s="4"/>
      <c r="L266" s="1"/>
    </row>
    <row r="267" spans="1:13" x14ac:dyDescent="0.25">
      <c r="A267" t="s">
        <v>459</v>
      </c>
      <c r="B267" t="s">
        <v>16</v>
      </c>
      <c r="C267" t="s">
        <v>460</v>
      </c>
      <c r="D267" s="4"/>
      <c r="E267" s="4"/>
      <c r="F267" s="4"/>
      <c r="G267" s="4"/>
      <c r="H267" s="4"/>
      <c r="I267" s="4"/>
      <c r="J267" s="4"/>
      <c r="L267" s="1"/>
      <c r="M267" s="1"/>
    </row>
    <row r="268" spans="1:13" x14ac:dyDescent="0.25">
      <c r="A268" t="s">
        <v>461</v>
      </c>
      <c r="B268" t="s">
        <v>9</v>
      </c>
      <c r="C268" t="s">
        <v>462</v>
      </c>
      <c r="D268" s="4"/>
      <c r="E268" s="4"/>
      <c r="F268" s="4"/>
      <c r="G268" s="4"/>
      <c r="H268" s="4"/>
      <c r="I268" s="4"/>
      <c r="J268" s="4"/>
      <c r="L268" s="1"/>
    </row>
    <row r="269" spans="1:13" x14ac:dyDescent="0.25">
      <c r="A269" t="s">
        <v>463</v>
      </c>
      <c r="B269" t="s">
        <v>26</v>
      </c>
      <c r="C269" t="s">
        <v>27</v>
      </c>
      <c r="D269" s="4"/>
      <c r="E269" s="4"/>
      <c r="F269" s="4"/>
      <c r="G269" s="4"/>
      <c r="H269" s="4"/>
      <c r="I269" s="4"/>
      <c r="J269" s="4"/>
      <c r="L269" s="1"/>
    </row>
    <row r="270" spans="1:13" x14ac:dyDescent="0.25">
      <c r="A270" t="s">
        <v>464</v>
      </c>
      <c r="B270" t="s">
        <v>9</v>
      </c>
      <c r="C270" t="s">
        <v>465</v>
      </c>
      <c r="D270" s="4"/>
      <c r="E270" s="4"/>
      <c r="F270" s="4"/>
      <c r="G270" s="4"/>
      <c r="H270" s="4"/>
      <c r="I270" s="4"/>
      <c r="J270" s="4"/>
      <c r="L270" s="1"/>
    </row>
    <row r="271" spans="1:13" x14ac:dyDescent="0.25">
      <c r="A271" t="s">
        <v>466</v>
      </c>
      <c r="B271" t="s">
        <v>16</v>
      </c>
      <c r="C271" t="s">
        <v>467</v>
      </c>
      <c r="D271" s="4"/>
      <c r="E271" s="4"/>
      <c r="F271" s="4"/>
      <c r="G271" s="4"/>
      <c r="H271" s="4"/>
      <c r="I271" s="4"/>
      <c r="J271" s="4"/>
      <c r="L271" s="1"/>
    </row>
    <row r="272" spans="1:13" x14ac:dyDescent="0.25">
      <c r="A272" t="s">
        <v>468</v>
      </c>
      <c r="B272" t="s">
        <v>26</v>
      </c>
      <c r="C272" t="s">
        <v>27</v>
      </c>
      <c r="D272" s="4"/>
      <c r="E272" s="4"/>
      <c r="F272" s="4"/>
      <c r="G272" s="4"/>
      <c r="H272" s="4"/>
      <c r="I272" s="4"/>
      <c r="J272" s="4"/>
      <c r="L272" s="1"/>
      <c r="M272" s="1"/>
    </row>
    <row r="273" spans="1:13" x14ac:dyDescent="0.25">
      <c r="A273" t="s">
        <v>469</v>
      </c>
      <c r="B273" t="s">
        <v>9</v>
      </c>
      <c r="C273" t="s">
        <v>470</v>
      </c>
      <c r="D273" s="4"/>
      <c r="E273" s="4"/>
      <c r="F273" s="4"/>
      <c r="G273" s="4"/>
      <c r="H273" s="4"/>
      <c r="I273" s="4"/>
      <c r="J273" s="4"/>
      <c r="L273" s="1"/>
    </row>
    <row r="274" spans="1:13" x14ac:dyDescent="0.25">
      <c r="A274" t="s">
        <v>471</v>
      </c>
      <c r="B274" t="s">
        <v>9</v>
      </c>
      <c r="C274" t="s">
        <v>50</v>
      </c>
      <c r="D274" s="4"/>
      <c r="E274" s="4"/>
      <c r="F274" s="4"/>
      <c r="G274" s="4"/>
      <c r="H274" s="4"/>
      <c r="I274" s="4"/>
      <c r="J274" s="4"/>
      <c r="L274" s="1"/>
    </row>
    <row r="275" spans="1:13" x14ac:dyDescent="0.25">
      <c r="A275" t="s">
        <v>472</v>
      </c>
      <c r="B275" t="s">
        <v>9</v>
      </c>
      <c r="C275" t="s">
        <v>473</v>
      </c>
      <c r="D275" s="4"/>
      <c r="E275" s="4"/>
      <c r="F275" s="4"/>
      <c r="G275" s="4"/>
      <c r="H275" s="4"/>
      <c r="I275" s="4"/>
      <c r="J275" s="4"/>
      <c r="L275" s="1"/>
    </row>
    <row r="276" spans="1:13" x14ac:dyDescent="0.25">
      <c r="A276" t="s">
        <v>474</v>
      </c>
      <c r="B276" t="s">
        <v>9</v>
      </c>
      <c r="C276" t="s">
        <v>475</v>
      </c>
      <c r="D276" s="4"/>
      <c r="E276" s="4"/>
      <c r="F276" s="4"/>
      <c r="G276" s="4"/>
      <c r="H276" s="4"/>
      <c r="I276" s="4"/>
      <c r="J276" s="4"/>
      <c r="L276" s="1"/>
    </row>
    <row r="277" spans="1:13" x14ac:dyDescent="0.25">
      <c r="A277" t="s">
        <v>476</v>
      </c>
      <c r="B277" t="s">
        <v>26</v>
      </c>
      <c r="C277" t="s">
        <v>27</v>
      </c>
      <c r="D277" s="4"/>
      <c r="E277" s="4"/>
      <c r="F277" s="4"/>
      <c r="G277" s="4"/>
      <c r="H277" s="4"/>
      <c r="I277" s="4"/>
      <c r="J277" s="4"/>
      <c r="L277" s="1"/>
    </row>
    <row r="278" spans="1:13" x14ac:dyDescent="0.25">
      <c r="A278" t="s">
        <v>477</v>
      </c>
      <c r="B278" t="s">
        <v>16</v>
      </c>
      <c r="C278" t="s">
        <v>478</v>
      </c>
      <c r="D278" s="4"/>
      <c r="E278" s="4"/>
      <c r="F278" s="4"/>
      <c r="G278" s="4"/>
      <c r="H278" s="4"/>
      <c r="I278" s="4"/>
      <c r="J278" s="4"/>
      <c r="L278" s="1"/>
    </row>
    <row r="279" spans="1:13" x14ac:dyDescent="0.25">
      <c r="A279" t="s">
        <v>479</v>
      </c>
      <c r="B279" t="s">
        <v>26</v>
      </c>
      <c r="C279" t="s">
        <v>27</v>
      </c>
      <c r="D279" s="4"/>
      <c r="E279" s="4"/>
      <c r="F279" s="4"/>
      <c r="G279" s="4"/>
      <c r="H279" s="4"/>
      <c r="I279" s="4"/>
      <c r="J279" s="4"/>
      <c r="L279" s="1"/>
    </row>
    <row r="280" spans="1:13" x14ac:dyDescent="0.25">
      <c r="A280" t="s">
        <v>480</v>
      </c>
      <c r="B280" t="s">
        <v>26</v>
      </c>
      <c r="C280" t="s">
        <v>27</v>
      </c>
      <c r="D280" s="4"/>
      <c r="E280" s="4"/>
      <c r="F280" s="4"/>
      <c r="G280" s="4"/>
      <c r="H280" s="4"/>
      <c r="I280" s="4"/>
      <c r="J280" s="4"/>
      <c r="L280" s="1"/>
    </row>
    <row r="281" spans="1:13" x14ac:dyDescent="0.25">
      <c r="A281" t="s">
        <v>481</v>
      </c>
      <c r="B281" t="s">
        <v>9</v>
      </c>
      <c r="C281" t="s">
        <v>482</v>
      </c>
      <c r="D281" s="4"/>
      <c r="E281" s="4"/>
      <c r="F281" s="4"/>
      <c r="G281" s="4"/>
      <c r="H281" s="4"/>
      <c r="I281" s="4"/>
      <c r="J281" s="4"/>
      <c r="L281" s="1"/>
    </row>
    <row r="282" spans="1:13" x14ac:dyDescent="0.25">
      <c r="A282" t="s">
        <v>483</v>
      </c>
      <c r="B282" t="s">
        <v>16</v>
      </c>
      <c r="C282" t="s">
        <v>484</v>
      </c>
      <c r="D282" s="4"/>
      <c r="E282" s="4"/>
      <c r="F282" s="4"/>
      <c r="G282" s="4"/>
      <c r="H282" s="4"/>
      <c r="I282" s="4"/>
      <c r="J282" s="4"/>
      <c r="L282" s="1"/>
      <c r="M282" s="1"/>
    </row>
    <row r="283" spans="1:13" x14ac:dyDescent="0.25">
      <c r="A283" t="s">
        <v>485</v>
      </c>
      <c r="B283" t="s">
        <v>26</v>
      </c>
      <c r="C283" t="s">
        <v>27</v>
      </c>
      <c r="D283" s="4"/>
      <c r="E283" s="4"/>
      <c r="F283" s="4"/>
      <c r="G283" s="4"/>
      <c r="H283" s="4"/>
      <c r="I283" s="4"/>
      <c r="J283" s="4"/>
      <c r="L283" s="1"/>
    </row>
    <row r="284" spans="1:13" x14ac:dyDescent="0.25">
      <c r="A284" t="s">
        <v>486</v>
      </c>
      <c r="B284" t="s">
        <v>9</v>
      </c>
      <c r="C284" t="s">
        <v>177</v>
      </c>
      <c r="D284" s="4"/>
      <c r="E284" s="4"/>
      <c r="F284" s="4"/>
      <c r="G284" s="4"/>
      <c r="H284" s="4"/>
      <c r="I284" s="4"/>
      <c r="J284" s="4"/>
      <c r="L284" s="1"/>
    </row>
    <row r="285" spans="1:13" x14ac:dyDescent="0.25">
      <c r="A285" t="s">
        <v>487</v>
      </c>
      <c r="B285" t="s">
        <v>26</v>
      </c>
      <c r="C285" t="s">
        <v>27</v>
      </c>
      <c r="D285" s="4"/>
      <c r="E285" s="4"/>
      <c r="F285" s="4"/>
      <c r="G285" s="4"/>
      <c r="H285" s="4"/>
      <c r="I285" s="4"/>
      <c r="J285" s="4"/>
      <c r="L285" s="1"/>
    </row>
    <row r="286" spans="1:13" x14ac:dyDescent="0.25">
      <c r="A286" t="s">
        <v>488</v>
      </c>
      <c r="B286" t="s">
        <v>16</v>
      </c>
      <c r="C286" t="s">
        <v>489</v>
      </c>
      <c r="D286" s="4"/>
      <c r="E286" s="4"/>
      <c r="F286" s="4"/>
      <c r="G286" s="4"/>
      <c r="H286" s="4"/>
      <c r="I286" s="4"/>
      <c r="J286" s="4"/>
      <c r="L286" s="1"/>
    </row>
    <row r="287" spans="1:13" x14ac:dyDescent="0.25">
      <c r="A287" t="s">
        <v>490</v>
      </c>
      <c r="B287" t="s">
        <v>16</v>
      </c>
      <c r="C287" t="s">
        <v>491</v>
      </c>
      <c r="D287" s="4"/>
      <c r="E287" s="4"/>
      <c r="F287" s="4"/>
      <c r="G287" s="4"/>
      <c r="H287" s="4"/>
      <c r="I287" s="4"/>
      <c r="J287" s="4"/>
      <c r="L287" s="1"/>
    </row>
    <row r="288" spans="1:13" x14ac:dyDescent="0.25">
      <c r="A288" t="s">
        <v>492</v>
      </c>
      <c r="B288" t="s">
        <v>19</v>
      </c>
      <c r="C288" t="s">
        <v>493</v>
      </c>
      <c r="D288" s="4"/>
      <c r="E288" s="4"/>
      <c r="F288" s="4"/>
      <c r="G288" s="4"/>
      <c r="H288" s="4"/>
      <c r="I288" s="4"/>
      <c r="J288" s="4"/>
      <c r="L288" s="1"/>
    </row>
    <row r="289" spans="1:13" x14ac:dyDescent="0.25">
      <c r="A289" t="s">
        <v>494</v>
      </c>
      <c r="B289" t="s">
        <v>16</v>
      </c>
      <c r="C289" t="s">
        <v>495</v>
      </c>
      <c r="D289" s="4"/>
      <c r="E289" s="4"/>
      <c r="F289" s="4"/>
      <c r="G289" s="4"/>
      <c r="H289" s="4"/>
      <c r="I289" s="4"/>
      <c r="J289" s="4"/>
      <c r="L289" s="1"/>
    </row>
    <row r="290" spans="1:13" x14ac:dyDescent="0.25">
      <c r="A290" t="s">
        <v>496</v>
      </c>
      <c r="B290" t="s">
        <v>19</v>
      </c>
      <c r="C290" t="s">
        <v>497</v>
      </c>
      <c r="D290" s="4"/>
      <c r="E290" s="4"/>
      <c r="F290" s="4"/>
      <c r="G290" s="4"/>
      <c r="H290" s="4"/>
      <c r="I290" s="4"/>
      <c r="J290" s="4"/>
      <c r="L290" s="1"/>
      <c r="M290" s="1"/>
    </row>
    <row r="291" spans="1:13" x14ac:dyDescent="0.25">
      <c r="A291" t="s">
        <v>498</v>
      </c>
      <c r="B291" t="s">
        <v>9</v>
      </c>
      <c r="C291" t="s">
        <v>499</v>
      </c>
      <c r="D291" s="4"/>
      <c r="E291" s="4"/>
      <c r="F291" s="4"/>
      <c r="G291" s="4"/>
      <c r="H291" s="4"/>
      <c r="I291" s="4"/>
      <c r="J291" s="4"/>
      <c r="L291" s="1"/>
    </row>
    <row r="292" spans="1:13" x14ac:dyDescent="0.25">
      <c r="A292" t="s">
        <v>500</v>
      </c>
      <c r="B292" t="s">
        <v>16</v>
      </c>
      <c r="C292" t="s">
        <v>501</v>
      </c>
      <c r="D292" s="4"/>
      <c r="E292" s="4"/>
      <c r="F292" s="4"/>
      <c r="G292" s="4"/>
      <c r="H292" s="4"/>
      <c r="I292" s="4"/>
      <c r="J292" s="4"/>
      <c r="L292" s="1"/>
    </row>
    <row r="293" spans="1:13" x14ac:dyDescent="0.25">
      <c r="A293" t="s">
        <v>502</v>
      </c>
      <c r="B293" t="s">
        <v>9</v>
      </c>
      <c r="C293" t="s">
        <v>503</v>
      </c>
      <c r="D293" s="4"/>
      <c r="E293" s="4"/>
      <c r="F293" s="4"/>
      <c r="G293" s="4"/>
      <c r="H293" s="4"/>
      <c r="I293" s="4"/>
      <c r="J293" s="4"/>
      <c r="L293" s="1"/>
    </row>
    <row r="294" spans="1:13" x14ac:dyDescent="0.25">
      <c r="A294" t="s">
        <v>504</v>
      </c>
      <c r="B294" t="s">
        <v>9</v>
      </c>
      <c r="C294" t="s">
        <v>505</v>
      </c>
      <c r="D294" s="4"/>
      <c r="E294" s="4"/>
      <c r="F294" s="4"/>
      <c r="G294" s="4"/>
      <c r="H294" s="4"/>
      <c r="I294" s="4"/>
      <c r="J294" s="4"/>
      <c r="L294" s="1"/>
    </row>
    <row r="295" spans="1:13" x14ac:dyDescent="0.25">
      <c r="A295" t="s">
        <v>506</v>
      </c>
      <c r="B295" t="s">
        <v>26</v>
      </c>
      <c r="C295" t="s">
        <v>27</v>
      </c>
      <c r="D295" s="4"/>
      <c r="E295" s="4"/>
      <c r="F295" s="4"/>
      <c r="G295" s="4"/>
      <c r="H295" s="4"/>
      <c r="I295" s="4"/>
      <c r="J295" s="4"/>
      <c r="L295" s="1"/>
      <c r="M295" s="1"/>
    </row>
    <row r="296" spans="1:13" x14ac:dyDescent="0.25">
      <c r="A296" t="s">
        <v>507</v>
      </c>
      <c r="B296" t="s">
        <v>26</v>
      </c>
      <c r="C296" t="s">
        <v>27</v>
      </c>
      <c r="D296" s="4"/>
      <c r="E296" s="4"/>
      <c r="F296" s="4"/>
      <c r="G296" s="4"/>
      <c r="H296" s="4"/>
      <c r="I296" s="4"/>
      <c r="J296" s="4"/>
      <c r="L296" s="1"/>
      <c r="M296" s="1"/>
    </row>
    <row r="297" spans="1:13" ht="29.25" customHeight="1" x14ac:dyDescent="0.25">
      <c r="A297" t="s">
        <v>508</v>
      </c>
      <c r="B297" t="s">
        <v>16</v>
      </c>
      <c r="C297" t="s">
        <v>173</v>
      </c>
      <c r="D297" s="4"/>
      <c r="E297" s="4"/>
      <c r="F297" s="4"/>
      <c r="G297" s="4"/>
      <c r="H297" s="4"/>
      <c r="I297" s="4"/>
      <c r="J297" s="4"/>
      <c r="L297" s="1"/>
    </row>
    <row r="298" spans="1:13" x14ac:dyDescent="0.25">
      <c r="A298" t="s">
        <v>509</v>
      </c>
      <c r="B298" t="s">
        <v>19</v>
      </c>
      <c r="C298" t="s">
        <v>510</v>
      </c>
      <c r="D298" s="4"/>
      <c r="E298" s="4"/>
      <c r="F298" s="4"/>
      <c r="G298" s="4"/>
      <c r="H298" s="4"/>
      <c r="I298" s="4"/>
      <c r="J298" s="4"/>
      <c r="L298" s="1"/>
    </row>
    <row r="299" spans="1:13" x14ac:dyDescent="0.25">
      <c r="A299" t="s">
        <v>511</v>
      </c>
      <c r="B299" t="s">
        <v>26</v>
      </c>
      <c r="C299" t="s">
        <v>27</v>
      </c>
      <c r="D299" s="4"/>
      <c r="E299" s="4"/>
      <c r="F299" s="4"/>
      <c r="G299" s="4"/>
      <c r="H299" s="4"/>
      <c r="I299" s="4"/>
      <c r="J299" s="4"/>
      <c r="L299" s="1"/>
    </row>
    <row r="300" spans="1:13" x14ac:dyDescent="0.25">
      <c r="A300" t="s">
        <v>512</v>
      </c>
      <c r="B300" t="s">
        <v>16</v>
      </c>
      <c r="C300" t="s">
        <v>513</v>
      </c>
      <c r="D300" s="4"/>
      <c r="E300" s="4"/>
      <c r="F300" s="4"/>
      <c r="G300" s="4"/>
      <c r="H300" s="4"/>
      <c r="I300" s="4"/>
      <c r="J300" s="4"/>
      <c r="L300" s="1"/>
    </row>
    <row r="301" spans="1:13" x14ac:dyDescent="0.25">
      <c r="A301" t="s">
        <v>514</v>
      </c>
      <c r="B301" t="s">
        <v>9</v>
      </c>
      <c r="C301" t="s">
        <v>109</v>
      </c>
      <c r="D301" s="4"/>
      <c r="E301" s="4"/>
      <c r="F301" s="4"/>
      <c r="G301" s="4"/>
      <c r="H301" s="4"/>
      <c r="I301" s="4"/>
      <c r="J301" s="4"/>
      <c r="L301" s="1"/>
    </row>
    <row r="302" spans="1:13" x14ac:dyDescent="0.25">
      <c r="A302" t="s">
        <v>515</v>
      </c>
      <c r="B302" t="s">
        <v>26</v>
      </c>
      <c r="C302" t="s">
        <v>27</v>
      </c>
      <c r="D302" s="4"/>
      <c r="E302" s="4"/>
      <c r="F302" s="4"/>
      <c r="G302" s="4"/>
      <c r="H302" s="4"/>
      <c r="I302" s="4"/>
      <c r="J302" s="4"/>
      <c r="L302" s="1"/>
      <c r="M302" s="1"/>
    </row>
    <row r="303" spans="1:13" x14ac:dyDescent="0.25">
      <c r="A303" t="s">
        <v>516</v>
      </c>
      <c r="B303" t="s">
        <v>9</v>
      </c>
      <c r="C303" t="s">
        <v>448</v>
      </c>
      <c r="D303" s="4"/>
      <c r="E303" s="4"/>
      <c r="F303" s="4"/>
      <c r="G303" s="4"/>
      <c r="H303" s="4"/>
      <c r="I303" s="4"/>
      <c r="J303" s="4"/>
      <c r="L303" s="1"/>
    </row>
    <row r="304" spans="1:13" x14ac:dyDescent="0.25">
      <c r="A304" t="s">
        <v>517</v>
      </c>
      <c r="B304" t="s">
        <v>9</v>
      </c>
      <c r="C304" t="s">
        <v>50</v>
      </c>
      <c r="D304" s="4"/>
      <c r="E304" s="4"/>
      <c r="F304" s="4"/>
      <c r="G304" s="4"/>
      <c r="H304" s="4"/>
      <c r="I304" s="4"/>
      <c r="J304" s="4"/>
      <c r="L304" s="1"/>
    </row>
    <row r="305" spans="1:13" x14ac:dyDescent="0.25">
      <c r="A305" t="s">
        <v>518</v>
      </c>
      <c r="B305" t="s">
        <v>9</v>
      </c>
      <c r="C305" t="s">
        <v>519</v>
      </c>
      <c r="D305" s="4"/>
      <c r="E305" s="4"/>
      <c r="F305" s="4"/>
      <c r="G305" s="4"/>
      <c r="H305" s="4"/>
      <c r="I305" s="4"/>
      <c r="J305" s="4"/>
      <c r="L305" s="1"/>
    </row>
    <row r="306" spans="1:13" x14ac:dyDescent="0.25">
      <c r="A306" t="s">
        <v>520</v>
      </c>
      <c r="B306" t="s">
        <v>19</v>
      </c>
      <c r="C306" t="s">
        <v>521</v>
      </c>
      <c r="D306" s="4"/>
      <c r="E306" s="4"/>
      <c r="F306" s="4"/>
      <c r="G306" s="4"/>
      <c r="H306" s="4"/>
      <c r="I306" s="4"/>
      <c r="J306" s="4"/>
      <c r="L306" s="1"/>
      <c r="M306" s="1"/>
    </row>
    <row r="307" spans="1:13" x14ac:dyDescent="0.25">
      <c r="A307" t="s">
        <v>522</v>
      </c>
      <c r="B307" t="s">
        <v>19</v>
      </c>
      <c r="C307" t="s">
        <v>523</v>
      </c>
      <c r="D307" s="4"/>
      <c r="E307" s="4"/>
      <c r="F307" s="4"/>
      <c r="G307" s="4"/>
      <c r="H307" s="4"/>
      <c r="I307" s="4"/>
      <c r="J307" s="4"/>
      <c r="L307" s="1"/>
    </row>
    <row r="308" spans="1:13" x14ac:dyDescent="0.25">
      <c r="A308" t="s">
        <v>524</v>
      </c>
      <c r="B308" t="s">
        <v>16</v>
      </c>
      <c r="C308" t="s">
        <v>313</v>
      </c>
      <c r="D308" s="4"/>
      <c r="E308" s="4"/>
      <c r="F308" s="4"/>
      <c r="G308" s="4"/>
      <c r="H308" s="4"/>
      <c r="I308" s="4"/>
      <c r="J308" s="4"/>
      <c r="L308" s="1"/>
    </row>
    <row r="309" spans="1:13" x14ac:dyDescent="0.25">
      <c r="A309" t="s">
        <v>525</v>
      </c>
      <c r="B309" t="s">
        <v>9</v>
      </c>
      <c r="C309" t="s">
        <v>526</v>
      </c>
      <c r="D309" s="4"/>
      <c r="E309" s="4"/>
      <c r="F309" s="4"/>
      <c r="G309" s="4"/>
      <c r="H309" s="4"/>
      <c r="I309" s="4"/>
      <c r="J309" s="4"/>
      <c r="L309" s="1"/>
    </row>
    <row r="310" spans="1:13" x14ac:dyDescent="0.25">
      <c r="A310" t="s">
        <v>527</v>
      </c>
      <c r="B310" t="s">
        <v>9</v>
      </c>
      <c r="C310" t="s">
        <v>528</v>
      </c>
      <c r="D310" s="4"/>
      <c r="E310" s="4"/>
      <c r="F310" s="4"/>
      <c r="G310" s="4"/>
      <c r="H310" s="4"/>
      <c r="I310" s="4"/>
      <c r="J310" s="4"/>
      <c r="L310" s="1"/>
    </row>
    <row r="311" spans="1:13" x14ac:dyDescent="0.25">
      <c r="A311" t="s">
        <v>529</v>
      </c>
      <c r="B311" t="s">
        <v>26</v>
      </c>
      <c r="C311" t="s">
        <v>27</v>
      </c>
      <c r="D311" s="4"/>
      <c r="E311" s="4"/>
      <c r="F311" s="4"/>
      <c r="G311" s="4"/>
      <c r="H311" s="4"/>
      <c r="I311" s="4"/>
      <c r="J311" s="4"/>
      <c r="L311" s="1"/>
    </row>
    <row r="312" spans="1:13" x14ac:dyDescent="0.25">
      <c r="A312" t="s">
        <v>530</v>
      </c>
      <c r="B312" t="s">
        <v>9</v>
      </c>
      <c r="C312" t="s">
        <v>531</v>
      </c>
      <c r="D312" s="4"/>
      <c r="E312" s="4"/>
      <c r="F312" s="4"/>
      <c r="G312" s="4"/>
      <c r="H312" s="4"/>
      <c r="I312" s="4"/>
      <c r="J312" s="4"/>
      <c r="L312" s="1"/>
    </row>
    <row r="313" spans="1:13" x14ac:dyDescent="0.25">
      <c r="A313" t="s">
        <v>532</v>
      </c>
      <c r="B313" t="s">
        <v>16</v>
      </c>
      <c r="C313" t="s">
        <v>533</v>
      </c>
      <c r="D313" s="4"/>
      <c r="E313" s="4"/>
      <c r="F313" s="4"/>
      <c r="G313" s="4"/>
      <c r="H313" s="4"/>
      <c r="I313" s="4"/>
      <c r="J313" s="4"/>
      <c r="L313" s="1"/>
    </row>
    <row r="314" spans="1:13" x14ac:dyDescent="0.25">
      <c r="A314" t="s">
        <v>534</v>
      </c>
      <c r="B314" t="s">
        <v>26</v>
      </c>
      <c r="C314" t="s">
        <v>27</v>
      </c>
      <c r="D314" s="4"/>
      <c r="E314" s="4"/>
      <c r="F314" s="4"/>
      <c r="G314" s="4"/>
      <c r="H314" s="4"/>
      <c r="I314" s="4"/>
      <c r="J314" s="4"/>
      <c r="L314" s="1"/>
    </row>
    <row r="315" spans="1:13" x14ac:dyDescent="0.25">
      <c r="A315" t="s">
        <v>535</v>
      </c>
      <c r="B315" t="s">
        <v>9</v>
      </c>
      <c r="C315" t="s">
        <v>536</v>
      </c>
      <c r="D315" s="4"/>
      <c r="E315" s="4"/>
      <c r="F315" s="4"/>
      <c r="G315" s="4"/>
      <c r="H315" s="4"/>
      <c r="I315" s="4"/>
      <c r="J315" s="4"/>
      <c r="L315" s="1"/>
    </row>
    <row r="316" spans="1:13" x14ac:dyDescent="0.25">
      <c r="A316" t="s">
        <v>537</v>
      </c>
      <c r="B316" t="s">
        <v>9</v>
      </c>
      <c r="C316" t="s">
        <v>538</v>
      </c>
      <c r="D316" s="4"/>
      <c r="E316" s="4"/>
      <c r="F316" s="4"/>
      <c r="G316" s="4"/>
      <c r="H316" s="4"/>
      <c r="I316" s="4"/>
      <c r="J316" s="4"/>
      <c r="L316" s="1"/>
    </row>
    <row r="317" spans="1:13" x14ac:dyDescent="0.25">
      <c r="A317" t="s">
        <v>539</v>
      </c>
      <c r="B317" t="s">
        <v>16</v>
      </c>
      <c r="C317" t="s">
        <v>317</v>
      </c>
      <c r="D317" s="4"/>
      <c r="E317" s="4"/>
      <c r="F317" s="4"/>
      <c r="G317" s="4"/>
      <c r="H317" s="4"/>
      <c r="I317" s="4"/>
      <c r="J317" s="4"/>
      <c r="L317" s="1"/>
      <c r="M317" s="1"/>
    </row>
    <row r="318" spans="1:13" x14ac:dyDescent="0.25">
      <c r="A318" t="s">
        <v>540</v>
      </c>
      <c r="B318" t="s">
        <v>16</v>
      </c>
      <c r="C318" t="s">
        <v>268</v>
      </c>
      <c r="D318" s="4"/>
      <c r="E318" s="4"/>
      <c r="F318" s="4"/>
      <c r="G318" s="4"/>
      <c r="H318" s="4"/>
      <c r="I318" s="4"/>
      <c r="J318" s="4"/>
      <c r="L318" s="1"/>
    </row>
    <row r="319" spans="1:13" x14ac:dyDescent="0.25">
      <c r="A319" t="s">
        <v>541</v>
      </c>
      <c r="B319" t="s">
        <v>26</v>
      </c>
      <c r="C319" t="s">
        <v>27</v>
      </c>
      <c r="D319" s="4"/>
      <c r="E319" s="4"/>
      <c r="F319" s="4"/>
      <c r="G319" s="4"/>
      <c r="H319" s="4"/>
      <c r="I319" s="4"/>
      <c r="J319" s="4"/>
      <c r="L319" s="1"/>
    </row>
    <row r="320" spans="1:13" x14ac:dyDescent="0.25">
      <c r="A320" t="s">
        <v>542</v>
      </c>
      <c r="B320" t="s">
        <v>9</v>
      </c>
      <c r="C320" t="s">
        <v>324</v>
      </c>
      <c r="D320" s="4"/>
      <c r="E320" s="4"/>
      <c r="F320" s="4"/>
      <c r="G320" s="4"/>
      <c r="H320" s="4"/>
      <c r="I320" s="4"/>
      <c r="J320" s="4"/>
      <c r="L320" s="1"/>
    </row>
    <row r="321" spans="1:13" x14ac:dyDescent="0.25">
      <c r="A321" t="s">
        <v>543</v>
      </c>
      <c r="B321" t="s">
        <v>9</v>
      </c>
      <c r="C321" t="s">
        <v>544</v>
      </c>
      <c r="D321" s="4"/>
      <c r="E321" s="4"/>
      <c r="F321" s="4"/>
      <c r="G321" s="4"/>
      <c r="H321" s="4"/>
      <c r="I321" s="4"/>
      <c r="J321" s="4"/>
      <c r="L321" s="1"/>
    </row>
    <row r="322" spans="1:13" x14ac:dyDescent="0.25">
      <c r="A322" t="s">
        <v>545</v>
      </c>
      <c r="B322" t="s">
        <v>26</v>
      </c>
      <c r="C322" t="s">
        <v>27</v>
      </c>
      <c r="D322" s="4"/>
      <c r="E322" s="4"/>
      <c r="F322" s="4"/>
      <c r="G322" s="4"/>
      <c r="H322" s="4"/>
      <c r="I322" s="4"/>
      <c r="J322" s="4"/>
      <c r="L322" s="1"/>
    </row>
    <row r="323" spans="1:13" x14ac:dyDescent="0.25">
      <c r="A323" t="s">
        <v>546</v>
      </c>
      <c r="B323" t="s">
        <v>9</v>
      </c>
      <c r="C323" t="s">
        <v>547</v>
      </c>
      <c r="D323" s="4"/>
      <c r="E323" s="4"/>
      <c r="F323" s="4"/>
      <c r="G323" s="4"/>
      <c r="H323" s="4"/>
      <c r="I323" s="4"/>
      <c r="J323" s="4"/>
      <c r="L323" s="1"/>
    </row>
    <row r="324" spans="1:13" x14ac:dyDescent="0.25">
      <c r="A324" t="s">
        <v>548</v>
      </c>
      <c r="B324" t="s">
        <v>16</v>
      </c>
      <c r="C324" t="s">
        <v>549</v>
      </c>
      <c r="D324" s="4"/>
      <c r="E324" s="4"/>
      <c r="F324" s="4"/>
      <c r="G324" s="4"/>
      <c r="H324" s="4"/>
      <c r="I324" s="4"/>
      <c r="J324" s="4"/>
      <c r="L324" s="1"/>
      <c r="M324" s="1"/>
    </row>
    <row r="325" spans="1:13" x14ac:dyDescent="0.25">
      <c r="A325" t="s">
        <v>550</v>
      </c>
      <c r="B325" t="s">
        <v>26</v>
      </c>
      <c r="C325" t="s">
        <v>27</v>
      </c>
      <c r="D325" s="4"/>
      <c r="E325" s="4"/>
      <c r="F325" s="4"/>
      <c r="G325" s="4"/>
      <c r="H325" s="4"/>
      <c r="I325" s="4"/>
      <c r="J325" s="4"/>
      <c r="L325" s="1"/>
      <c r="M325" s="1"/>
    </row>
    <row r="326" spans="1:13" x14ac:dyDescent="0.25">
      <c r="A326" t="s">
        <v>551</v>
      </c>
      <c r="B326" t="s">
        <v>26</v>
      </c>
      <c r="C326" t="s">
        <v>27</v>
      </c>
      <c r="D326" s="4"/>
      <c r="E326" s="4"/>
      <c r="F326" s="4"/>
      <c r="G326" s="4"/>
      <c r="H326" s="4"/>
      <c r="I326" s="4"/>
      <c r="J326" s="4"/>
      <c r="L326" s="1"/>
    </row>
    <row r="327" spans="1:13" x14ac:dyDescent="0.25">
      <c r="A327" t="s">
        <v>552</v>
      </c>
      <c r="B327" t="s">
        <v>26</v>
      </c>
      <c r="C327" t="s">
        <v>27</v>
      </c>
      <c r="D327" s="4"/>
      <c r="E327" s="4"/>
      <c r="F327" s="4"/>
      <c r="G327" s="4"/>
      <c r="H327" s="4"/>
      <c r="I327" s="4"/>
      <c r="J327" s="4"/>
      <c r="L327" s="1"/>
      <c r="M327" s="1"/>
    </row>
    <row r="328" spans="1:13" x14ac:dyDescent="0.25">
      <c r="A328" t="s">
        <v>553</v>
      </c>
      <c r="B328" t="s">
        <v>16</v>
      </c>
      <c r="C328" t="s">
        <v>554</v>
      </c>
      <c r="D328" s="4"/>
      <c r="E328" s="4"/>
      <c r="F328" s="4"/>
      <c r="G328" s="4"/>
      <c r="H328" s="4"/>
      <c r="I328" s="4"/>
      <c r="J328" s="4"/>
      <c r="L328" s="1"/>
    </row>
    <row r="329" spans="1:13" x14ac:dyDescent="0.25">
      <c r="A329" t="s">
        <v>555</v>
      </c>
      <c r="B329" t="s">
        <v>16</v>
      </c>
      <c r="C329" t="s">
        <v>556</v>
      </c>
      <c r="D329" s="4"/>
      <c r="E329" s="4"/>
      <c r="F329" s="4"/>
      <c r="G329" s="4"/>
      <c r="H329" s="4"/>
      <c r="I329" s="4"/>
      <c r="J329" s="4"/>
      <c r="L329" s="1"/>
      <c r="M329" s="1"/>
    </row>
    <row r="330" spans="1:13" x14ac:dyDescent="0.25">
      <c r="A330" t="s">
        <v>557</v>
      </c>
      <c r="B330" t="s">
        <v>9</v>
      </c>
      <c r="C330" t="s">
        <v>109</v>
      </c>
      <c r="D330" s="4"/>
      <c r="E330" s="4"/>
      <c r="F330" s="4"/>
      <c r="G330" s="4"/>
      <c r="H330" s="4"/>
      <c r="I330" s="4"/>
      <c r="J330" s="4"/>
      <c r="L330" s="1"/>
      <c r="M330" s="1"/>
    </row>
    <row r="331" spans="1:13" x14ac:dyDescent="0.25">
      <c r="A331" t="s">
        <v>558</v>
      </c>
      <c r="B331" t="s">
        <v>26</v>
      </c>
      <c r="C331" t="s">
        <v>27</v>
      </c>
      <c r="D331" s="4"/>
      <c r="E331" s="4"/>
      <c r="F331" s="4"/>
      <c r="G331" s="4"/>
      <c r="H331" s="4"/>
      <c r="I331" s="4"/>
      <c r="J331" s="4"/>
      <c r="L331" s="1"/>
      <c r="M331" s="1"/>
    </row>
    <row r="332" spans="1:13" x14ac:dyDescent="0.25">
      <c r="A332" t="s">
        <v>559</v>
      </c>
      <c r="B332" t="s">
        <v>9</v>
      </c>
      <c r="C332" t="s">
        <v>324</v>
      </c>
      <c r="D332" s="4"/>
      <c r="E332" s="4"/>
      <c r="F332" s="4"/>
      <c r="G332" s="4"/>
      <c r="H332" s="4"/>
      <c r="I332" s="4"/>
      <c r="J332" s="4"/>
      <c r="L332" s="1"/>
    </row>
    <row r="333" spans="1:13" x14ac:dyDescent="0.25">
      <c r="A333" t="s">
        <v>560</v>
      </c>
      <c r="B333" t="s">
        <v>16</v>
      </c>
      <c r="C333" t="s">
        <v>561</v>
      </c>
      <c r="D333" s="4"/>
      <c r="E333" s="4"/>
      <c r="F333" s="4"/>
      <c r="G333" s="4"/>
      <c r="H333" s="4"/>
      <c r="I333" s="4"/>
      <c r="J333" s="4"/>
      <c r="L333" s="1"/>
    </row>
    <row r="334" spans="1:13" x14ac:dyDescent="0.25">
      <c r="A334" t="s">
        <v>562</v>
      </c>
      <c r="B334" t="s">
        <v>16</v>
      </c>
      <c r="C334" t="s">
        <v>563</v>
      </c>
      <c r="D334" s="4"/>
      <c r="E334" s="4"/>
      <c r="F334" s="4"/>
      <c r="G334" s="4"/>
      <c r="H334" s="4"/>
      <c r="I334" s="4"/>
      <c r="J334" s="4"/>
      <c r="L334" s="1"/>
    </row>
    <row r="335" spans="1:13" x14ac:dyDescent="0.25">
      <c r="A335" t="s">
        <v>564</v>
      </c>
      <c r="B335" t="s">
        <v>9</v>
      </c>
      <c r="C335" t="s">
        <v>565</v>
      </c>
      <c r="D335" s="4"/>
      <c r="E335" s="4"/>
      <c r="F335" s="4"/>
      <c r="G335" s="4"/>
      <c r="H335" s="4"/>
      <c r="I335" s="4"/>
      <c r="J335" s="4"/>
      <c r="L335" s="1"/>
    </row>
    <row r="336" spans="1:13" x14ac:dyDescent="0.25">
      <c r="A336" t="s">
        <v>566</v>
      </c>
      <c r="B336" t="s">
        <v>16</v>
      </c>
      <c r="C336" t="s">
        <v>567</v>
      </c>
      <c r="D336" s="4"/>
      <c r="E336" s="4"/>
      <c r="F336" s="4"/>
      <c r="G336" s="4"/>
      <c r="H336" s="4"/>
      <c r="I336" s="4"/>
      <c r="J336" s="4"/>
      <c r="L336" s="1"/>
    </row>
    <row r="337" spans="1:13" x14ac:dyDescent="0.25">
      <c r="A337" t="s">
        <v>568</v>
      </c>
      <c r="B337" t="s">
        <v>9</v>
      </c>
      <c r="C337" t="s">
        <v>569</v>
      </c>
      <c r="D337" s="4"/>
      <c r="E337" s="4"/>
      <c r="F337" s="4"/>
      <c r="G337" s="4"/>
      <c r="H337" s="4"/>
      <c r="I337" s="4"/>
      <c r="J337" s="4"/>
      <c r="L337" s="1"/>
    </row>
    <row r="338" spans="1:13" x14ac:dyDescent="0.25">
      <c r="A338" t="s">
        <v>570</v>
      </c>
      <c r="B338" t="s">
        <v>16</v>
      </c>
      <c r="C338" t="s">
        <v>571</v>
      </c>
      <c r="D338" s="4"/>
      <c r="E338" s="4"/>
      <c r="F338" s="4"/>
      <c r="G338" s="4"/>
      <c r="H338" s="4"/>
      <c r="I338" s="4"/>
      <c r="J338" s="4"/>
      <c r="L338" s="1"/>
    </row>
    <row r="339" spans="1:13" x14ac:dyDescent="0.25">
      <c r="A339" t="s">
        <v>572</v>
      </c>
      <c r="B339" t="s">
        <v>19</v>
      </c>
      <c r="C339" t="s">
        <v>573</v>
      </c>
      <c r="D339" s="4"/>
      <c r="E339" s="4"/>
      <c r="F339" s="4"/>
      <c r="G339" s="4"/>
      <c r="H339" s="4"/>
      <c r="I339" s="4"/>
      <c r="J339" s="4"/>
      <c r="L339" s="1"/>
    </row>
    <row r="340" spans="1:13" x14ac:dyDescent="0.25">
      <c r="A340" t="s">
        <v>574</v>
      </c>
      <c r="B340" t="s">
        <v>16</v>
      </c>
      <c r="C340" t="s">
        <v>575</v>
      </c>
      <c r="D340" s="4"/>
      <c r="E340" s="4"/>
      <c r="F340" s="4"/>
      <c r="G340" s="4"/>
      <c r="H340" s="4"/>
      <c r="I340" s="4"/>
      <c r="J340" s="4"/>
      <c r="L340" s="1"/>
    </row>
    <row r="341" spans="1:13" x14ac:dyDescent="0.25">
      <c r="A341" t="s">
        <v>576</v>
      </c>
      <c r="B341" t="s">
        <v>9</v>
      </c>
      <c r="C341" t="s">
        <v>577</v>
      </c>
      <c r="D341" s="4"/>
      <c r="E341" s="4"/>
      <c r="F341" s="4"/>
      <c r="G341" s="4"/>
      <c r="H341" s="4"/>
      <c r="I341" s="4"/>
      <c r="J341" s="4"/>
      <c r="L341" s="1"/>
      <c r="M341" s="1"/>
    </row>
    <row r="342" spans="1:13" x14ac:dyDescent="0.25">
      <c r="A342" t="s">
        <v>578</v>
      </c>
      <c r="B342" t="s">
        <v>26</v>
      </c>
      <c r="C342" t="s">
        <v>27</v>
      </c>
      <c r="D342" s="4"/>
      <c r="E342" s="4"/>
      <c r="F342" s="4"/>
      <c r="G342" s="4"/>
      <c r="H342" s="4"/>
      <c r="I342" s="4"/>
      <c r="J342" s="4"/>
      <c r="L342" s="1"/>
      <c r="M342" s="1"/>
    </row>
    <row r="343" spans="1:13" x14ac:dyDescent="0.25">
      <c r="A343" t="s">
        <v>579</v>
      </c>
      <c r="B343" t="s">
        <v>9</v>
      </c>
      <c r="C343" t="s">
        <v>324</v>
      </c>
      <c r="D343" s="4"/>
      <c r="E343" s="4"/>
      <c r="F343" s="4"/>
      <c r="G343" s="4"/>
      <c r="H343" s="4"/>
      <c r="I343" s="4"/>
      <c r="J343" s="4"/>
      <c r="L343" s="1"/>
    </row>
    <row r="344" spans="1:13" x14ac:dyDescent="0.25">
      <c r="A344" t="s">
        <v>580</v>
      </c>
      <c r="B344" t="s">
        <v>26</v>
      </c>
      <c r="C344" t="s">
        <v>27</v>
      </c>
      <c r="D344" s="4"/>
      <c r="E344" s="4"/>
      <c r="F344" s="4"/>
      <c r="G344" s="4"/>
      <c r="H344" s="4"/>
      <c r="I344" s="4"/>
      <c r="J344" s="4"/>
      <c r="L344" s="1"/>
    </row>
    <row r="345" spans="1:13" x14ac:dyDescent="0.25">
      <c r="A345" t="s">
        <v>581</v>
      </c>
      <c r="B345" t="s">
        <v>9</v>
      </c>
      <c r="C345" t="s">
        <v>582</v>
      </c>
      <c r="D345" s="4"/>
      <c r="E345" s="4"/>
      <c r="F345" s="4"/>
      <c r="G345" s="4"/>
      <c r="H345" s="4"/>
      <c r="I345" s="4"/>
      <c r="J345" s="4"/>
      <c r="L345" s="1"/>
    </row>
    <row r="346" spans="1:13" x14ac:dyDescent="0.25">
      <c r="A346" t="s">
        <v>583</v>
      </c>
      <c r="B346" t="s">
        <v>9</v>
      </c>
      <c r="C346" t="s">
        <v>584</v>
      </c>
      <c r="D346" s="4"/>
      <c r="E346" s="4"/>
      <c r="F346" s="4"/>
      <c r="G346" s="4"/>
      <c r="H346" s="4"/>
      <c r="I346" s="4"/>
      <c r="J346" s="4"/>
      <c r="L346" s="1"/>
    </row>
    <row r="347" spans="1:13" x14ac:dyDescent="0.25">
      <c r="A347" t="s">
        <v>585</v>
      </c>
      <c r="B347" t="s">
        <v>16</v>
      </c>
      <c r="C347" t="s">
        <v>501</v>
      </c>
      <c r="D347" s="4"/>
      <c r="E347" s="4"/>
      <c r="F347" s="4"/>
      <c r="G347" s="4"/>
      <c r="H347" s="4"/>
      <c r="I347" s="4"/>
      <c r="J347" s="4"/>
      <c r="L347" s="1"/>
    </row>
    <row r="348" spans="1:13" x14ac:dyDescent="0.25">
      <c r="A348" t="s">
        <v>586</v>
      </c>
      <c r="B348" t="s">
        <v>16</v>
      </c>
      <c r="C348" t="s">
        <v>587</v>
      </c>
      <c r="D348" s="4"/>
      <c r="E348" s="4"/>
      <c r="F348" s="4"/>
      <c r="G348" s="4"/>
      <c r="H348" s="4"/>
      <c r="I348" s="4"/>
      <c r="J348" s="4"/>
      <c r="L348" s="1"/>
      <c r="M348" s="1"/>
    </row>
    <row r="349" spans="1:13" x14ac:dyDescent="0.25">
      <c r="A349" t="s">
        <v>588</v>
      </c>
      <c r="B349" t="s">
        <v>26</v>
      </c>
      <c r="C349" t="s">
        <v>27</v>
      </c>
      <c r="D349" s="4"/>
      <c r="E349" s="4"/>
      <c r="F349" s="4"/>
      <c r="G349" s="4"/>
      <c r="H349" s="4"/>
      <c r="I349" s="4"/>
      <c r="J349" s="4"/>
      <c r="L349" s="1"/>
    </row>
    <row r="350" spans="1:13" x14ac:dyDescent="0.25">
      <c r="A350" t="s">
        <v>589</v>
      </c>
      <c r="B350" t="s">
        <v>16</v>
      </c>
      <c r="C350" t="s">
        <v>52</v>
      </c>
      <c r="D350" s="4"/>
      <c r="E350" s="4"/>
      <c r="F350" s="4"/>
      <c r="G350" s="4"/>
      <c r="H350" s="4"/>
      <c r="I350" s="4"/>
      <c r="J350" s="4"/>
      <c r="L350" s="1"/>
    </row>
    <row r="351" spans="1:13" x14ac:dyDescent="0.25">
      <c r="A351" t="s">
        <v>590</v>
      </c>
      <c r="B351" t="s">
        <v>26</v>
      </c>
      <c r="C351" t="s">
        <v>27</v>
      </c>
      <c r="D351" s="4"/>
      <c r="E351" s="4"/>
      <c r="F351" s="4"/>
      <c r="G351" s="4"/>
      <c r="H351" s="4"/>
      <c r="I351" s="4"/>
      <c r="J351" s="4"/>
      <c r="L351" s="1"/>
    </row>
    <row r="352" spans="1:13" x14ac:dyDescent="0.25">
      <c r="A352" t="s">
        <v>591</v>
      </c>
      <c r="B352" t="s">
        <v>26</v>
      </c>
      <c r="C352" t="s">
        <v>27</v>
      </c>
      <c r="D352" s="4"/>
      <c r="E352" s="4"/>
      <c r="F352" s="4"/>
      <c r="G352" s="4"/>
      <c r="H352" s="4"/>
      <c r="I352" s="4"/>
      <c r="J352" s="4"/>
      <c r="L352" s="1"/>
      <c r="M352" s="1"/>
    </row>
    <row r="353" spans="1:13" x14ac:dyDescent="0.25">
      <c r="A353" t="s">
        <v>592</v>
      </c>
      <c r="B353" t="s">
        <v>9</v>
      </c>
      <c r="C353" t="s">
        <v>593</v>
      </c>
      <c r="D353" s="4"/>
      <c r="E353" s="4"/>
      <c r="F353" s="4"/>
      <c r="G353" s="4"/>
      <c r="H353" s="4"/>
      <c r="I353" s="4"/>
      <c r="J353" s="4"/>
      <c r="L353" s="1"/>
      <c r="M353" s="1"/>
    </row>
    <row r="354" spans="1:13" x14ac:dyDescent="0.25">
      <c r="A354" t="s">
        <v>594</v>
      </c>
      <c r="B354" t="s">
        <v>26</v>
      </c>
      <c r="C354" t="s">
        <v>27</v>
      </c>
      <c r="D354" s="4"/>
      <c r="E354" s="4"/>
      <c r="F354" s="4"/>
      <c r="G354" s="4"/>
      <c r="H354" s="4"/>
      <c r="I354" s="4"/>
      <c r="J354" s="4"/>
      <c r="L354" s="1"/>
    </row>
    <row r="355" spans="1:13" x14ac:dyDescent="0.25">
      <c r="A355" t="s">
        <v>595</v>
      </c>
      <c r="B355" t="s">
        <v>16</v>
      </c>
      <c r="C355" t="s">
        <v>52</v>
      </c>
      <c r="D355" s="4"/>
      <c r="E355" s="4"/>
      <c r="F355" s="4"/>
      <c r="G355" s="4"/>
      <c r="H355" s="4"/>
      <c r="I355" s="4"/>
      <c r="J355" s="4"/>
      <c r="L355" s="1"/>
    </row>
    <row r="356" spans="1:13" x14ac:dyDescent="0.25">
      <c r="A356" t="s">
        <v>596</v>
      </c>
      <c r="B356" t="s">
        <v>26</v>
      </c>
      <c r="C356" t="s">
        <v>27</v>
      </c>
      <c r="D356" s="4"/>
      <c r="E356" s="4"/>
      <c r="F356" s="4"/>
      <c r="G356" s="4"/>
      <c r="H356" s="4"/>
      <c r="I356" s="4"/>
      <c r="J356" s="4"/>
      <c r="L356" s="1"/>
      <c r="M356" s="1"/>
    </row>
    <row r="357" spans="1:13" x14ac:dyDescent="0.25">
      <c r="A357" t="s">
        <v>597</v>
      </c>
      <c r="B357" t="s">
        <v>16</v>
      </c>
      <c r="C357" t="s">
        <v>598</v>
      </c>
      <c r="D357" s="4"/>
      <c r="E357" s="4"/>
      <c r="F357" s="4"/>
      <c r="G357" s="4"/>
      <c r="H357" s="4"/>
      <c r="I357" s="4"/>
      <c r="J357" s="4"/>
      <c r="L357" s="1"/>
      <c r="M357" s="1"/>
    </row>
    <row r="358" spans="1:13" x14ac:dyDescent="0.25">
      <c r="A358" t="s">
        <v>599</v>
      </c>
      <c r="B358" t="s">
        <v>9</v>
      </c>
      <c r="C358" t="s">
        <v>600</v>
      </c>
      <c r="D358" s="4"/>
      <c r="E358" s="4"/>
      <c r="F358" s="4"/>
      <c r="G358" s="4"/>
      <c r="H358" s="4"/>
      <c r="I358" s="4"/>
      <c r="J358" s="4"/>
      <c r="L358" s="1"/>
      <c r="M358" s="1"/>
    </row>
    <row r="359" spans="1:13" x14ac:dyDescent="0.25">
      <c r="A359" t="s">
        <v>601</v>
      </c>
      <c r="B359" t="s">
        <v>16</v>
      </c>
      <c r="C359" t="s">
        <v>602</v>
      </c>
      <c r="D359" s="4"/>
      <c r="E359" s="4"/>
      <c r="F359" s="4"/>
      <c r="G359" s="4"/>
      <c r="H359" s="4"/>
      <c r="I359" s="4"/>
      <c r="J359" s="4"/>
      <c r="L359" s="1"/>
    </row>
    <row r="360" spans="1:13" x14ac:dyDescent="0.25">
      <c r="A360" t="s">
        <v>603</v>
      </c>
      <c r="B360" t="s">
        <v>9</v>
      </c>
      <c r="C360" t="s">
        <v>604</v>
      </c>
      <c r="D360" s="4"/>
      <c r="E360" s="4"/>
      <c r="F360" s="4"/>
      <c r="G360" s="4"/>
      <c r="H360" s="4"/>
      <c r="I360" s="4"/>
      <c r="J360" s="4"/>
      <c r="L360" s="1"/>
    </row>
    <row r="361" spans="1:13" x14ac:dyDescent="0.25">
      <c r="A361" t="s">
        <v>605</v>
      </c>
      <c r="B361" t="s">
        <v>26</v>
      </c>
      <c r="C361" t="s">
        <v>27</v>
      </c>
      <c r="D361" s="4"/>
      <c r="E361" s="4"/>
      <c r="F361" s="4"/>
      <c r="G361" s="4"/>
      <c r="H361" s="4"/>
      <c r="I361" s="4"/>
      <c r="J361" s="4"/>
      <c r="L361" s="1"/>
    </row>
    <row r="362" spans="1:13" x14ac:dyDescent="0.25">
      <c r="A362" t="s">
        <v>606</v>
      </c>
      <c r="B362" t="s">
        <v>9</v>
      </c>
      <c r="C362" t="s">
        <v>607</v>
      </c>
      <c r="D362" s="4"/>
      <c r="E362" s="4"/>
      <c r="F362" s="4"/>
      <c r="G362" s="4"/>
      <c r="H362" s="4"/>
      <c r="I362" s="4"/>
      <c r="J362" s="4"/>
      <c r="L362" s="1"/>
    </row>
    <row r="363" spans="1:13" x14ac:dyDescent="0.25">
      <c r="A363" t="s">
        <v>608</v>
      </c>
      <c r="B363" t="s">
        <v>9</v>
      </c>
      <c r="C363" t="s">
        <v>448</v>
      </c>
      <c r="D363" s="4"/>
      <c r="E363" s="4"/>
      <c r="F363" s="4"/>
      <c r="G363" s="4"/>
      <c r="H363" s="4"/>
      <c r="I363" s="4"/>
      <c r="J363" s="4"/>
      <c r="L363" s="1"/>
      <c r="M363" s="1"/>
    </row>
    <row r="364" spans="1:13" x14ac:dyDescent="0.25">
      <c r="A364" t="s">
        <v>609</v>
      </c>
      <c r="B364" t="s">
        <v>9</v>
      </c>
      <c r="C364" t="s">
        <v>610</v>
      </c>
      <c r="D364" s="4"/>
      <c r="E364" s="4"/>
      <c r="F364" s="4"/>
      <c r="G364" s="4"/>
      <c r="H364" s="4"/>
      <c r="I364" s="4"/>
      <c r="J364" s="4"/>
      <c r="L364" s="1"/>
      <c r="M364" s="1"/>
    </row>
    <row r="365" spans="1:13" x14ac:dyDescent="0.25">
      <c r="A365" t="s">
        <v>611</v>
      </c>
      <c r="B365" t="s">
        <v>26</v>
      </c>
      <c r="C365" t="s">
        <v>27</v>
      </c>
      <c r="D365" s="4"/>
      <c r="E365" s="4"/>
      <c r="F365" s="4"/>
      <c r="G365" s="4"/>
      <c r="H365" s="4"/>
      <c r="I365" s="4"/>
      <c r="J365" s="4"/>
      <c r="L365" s="1"/>
    </row>
    <row r="366" spans="1:13" x14ac:dyDescent="0.25">
      <c r="A366" t="s">
        <v>612</v>
      </c>
      <c r="B366" t="s">
        <v>9</v>
      </c>
      <c r="C366" t="s">
        <v>613</v>
      </c>
      <c r="D366" s="4"/>
      <c r="E366" s="4"/>
      <c r="F366" s="4"/>
      <c r="G366" s="4"/>
      <c r="H366" s="4"/>
      <c r="I366" s="4"/>
      <c r="J366" s="4"/>
      <c r="L366" s="1"/>
    </row>
    <row r="367" spans="1:13" x14ac:dyDescent="0.25">
      <c r="A367" t="s">
        <v>614</v>
      </c>
      <c r="B367" t="s">
        <v>26</v>
      </c>
      <c r="C367" t="s">
        <v>27</v>
      </c>
      <c r="D367" s="4"/>
      <c r="E367" s="4"/>
      <c r="F367" s="4"/>
      <c r="G367" s="4"/>
      <c r="H367" s="4"/>
      <c r="I367" s="4"/>
      <c r="J367" s="4"/>
      <c r="L367" s="1"/>
    </row>
    <row r="368" spans="1:13" x14ac:dyDescent="0.25">
      <c r="A368" t="s">
        <v>615</v>
      </c>
      <c r="B368" t="s">
        <v>26</v>
      </c>
      <c r="C368" t="s">
        <v>27</v>
      </c>
      <c r="D368" s="4"/>
      <c r="E368" s="4"/>
      <c r="F368" s="4"/>
      <c r="G368" s="4"/>
      <c r="H368" s="4"/>
      <c r="I368" s="4"/>
      <c r="J368" s="4"/>
      <c r="L368" s="1"/>
    </row>
    <row r="369" spans="1:13" x14ac:dyDescent="0.25">
      <c r="A369" t="s">
        <v>616</v>
      </c>
      <c r="B369" t="s">
        <v>16</v>
      </c>
      <c r="C369" t="s">
        <v>617</v>
      </c>
      <c r="D369" s="4"/>
      <c r="E369" s="4"/>
      <c r="F369" s="4"/>
      <c r="G369" s="4"/>
      <c r="H369" s="4"/>
      <c r="I369" s="4"/>
      <c r="J369" s="4"/>
      <c r="L369" s="1"/>
    </row>
    <row r="370" spans="1:13" x14ac:dyDescent="0.25">
      <c r="A370" t="s">
        <v>618</v>
      </c>
      <c r="B370" t="s">
        <v>16</v>
      </c>
      <c r="C370" t="s">
        <v>317</v>
      </c>
      <c r="D370" s="4"/>
      <c r="E370" s="4"/>
      <c r="F370" s="4"/>
      <c r="G370" s="4"/>
      <c r="H370" s="4"/>
      <c r="I370" s="4"/>
      <c r="J370" s="4"/>
      <c r="L370" s="1"/>
      <c r="M370" s="1"/>
    </row>
    <row r="371" spans="1:13" x14ac:dyDescent="0.25">
      <c r="A371" t="s">
        <v>619</v>
      </c>
      <c r="B371" t="s">
        <v>9</v>
      </c>
      <c r="C371" t="s">
        <v>620</v>
      </c>
      <c r="D371" s="4"/>
      <c r="E371" s="4"/>
      <c r="F371" s="4"/>
      <c r="G371" s="4"/>
      <c r="H371" s="4"/>
      <c r="I371" s="4"/>
      <c r="J371" s="4"/>
      <c r="L371" s="1"/>
    </row>
    <row r="372" spans="1:13" x14ac:dyDescent="0.25">
      <c r="A372" t="s">
        <v>621</v>
      </c>
      <c r="B372" t="s">
        <v>16</v>
      </c>
      <c r="C372" t="s">
        <v>358</v>
      </c>
      <c r="D372" s="4"/>
      <c r="E372" s="4"/>
      <c r="F372" s="4"/>
      <c r="G372" s="4"/>
      <c r="H372" s="4"/>
      <c r="I372" s="4"/>
      <c r="J372" s="4"/>
      <c r="L372" s="1"/>
    </row>
    <row r="373" spans="1:13" x14ac:dyDescent="0.25">
      <c r="A373" t="s">
        <v>622</v>
      </c>
      <c r="B373" t="s">
        <v>16</v>
      </c>
      <c r="C373" t="s">
        <v>623</v>
      </c>
      <c r="D373" s="4"/>
      <c r="E373" s="4"/>
      <c r="F373" s="4"/>
      <c r="G373" s="4"/>
      <c r="H373" s="4"/>
      <c r="I373" s="4"/>
      <c r="J373" s="4"/>
      <c r="L373" s="1"/>
    </row>
    <row r="374" spans="1:13" x14ac:dyDescent="0.25">
      <c r="A374" t="s">
        <v>624</v>
      </c>
      <c r="B374" t="s">
        <v>26</v>
      </c>
      <c r="C374" t="s">
        <v>27</v>
      </c>
      <c r="D374" s="4"/>
      <c r="E374" s="4"/>
      <c r="F374" s="4"/>
      <c r="G374" s="4"/>
      <c r="H374" s="4"/>
      <c r="I374" s="4"/>
      <c r="J374" s="4"/>
      <c r="L374" s="1"/>
      <c r="M374" s="1"/>
    </row>
    <row r="375" spans="1:13" x14ac:dyDescent="0.25">
      <c r="A375" t="s">
        <v>625</v>
      </c>
      <c r="B375" t="s">
        <v>9</v>
      </c>
      <c r="C375" t="s">
        <v>626</v>
      </c>
      <c r="D375" s="4"/>
      <c r="E375" s="4"/>
      <c r="F375" s="4"/>
      <c r="G375" s="4"/>
      <c r="H375" s="4"/>
      <c r="I375" s="4"/>
      <c r="J375" s="4"/>
      <c r="L375" s="1"/>
    </row>
    <row r="376" spans="1:13" x14ac:dyDescent="0.25">
      <c r="A376" t="s">
        <v>627</v>
      </c>
      <c r="B376" t="s">
        <v>26</v>
      </c>
      <c r="C376" t="s">
        <v>27</v>
      </c>
      <c r="D376" s="4"/>
      <c r="E376" s="4"/>
      <c r="F376" s="4"/>
      <c r="G376" s="4"/>
      <c r="H376" s="4"/>
      <c r="I376" s="4"/>
      <c r="J376" s="4"/>
      <c r="L376" s="1"/>
    </row>
    <row r="377" spans="1:13" x14ac:dyDescent="0.25">
      <c r="A377" t="s">
        <v>628</v>
      </c>
      <c r="B377" t="s">
        <v>26</v>
      </c>
      <c r="C377" t="s">
        <v>27</v>
      </c>
      <c r="D377" s="4"/>
      <c r="E377" s="4"/>
      <c r="F377" s="4"/>
      <c r="G377" s="4"/>
      <c r="H377" s="4"/>
      <c r="I377" s="4"/>
      <c r="J377" s="4"/>
      <c r="L377" s="1"/>
    </row>
    <row r="378" spans="1:13" x14ac:dyDescent="0.25">
      <c r="A378" t="s">
        <v>629</v>
      </c>
      <c r="B378" t="s">
        <v>26</v>
      </c>
      <c r="C378" t="s">
        <v>27</v>
      </c>
      <c r="D378" s="4"/>
      <c r="E378" s="4"/>
      <c r="F378" s="4"/>
      <c r="G378" s="4"/>
      <c r="H378" s="4"/>
      <c r="I378" s="4"/>
      <c r="J378" s="4"/>
      <c r="L378" s="1"/>
    </row>
    <row r="379" spans="1:13" x14ac:dyDescent="0.25">
      <c r="A379" t="s">
        <v>630</v>
      </c>
      <c r="B379" t="s">
        <v>19</v>
      </c>
      <c r="C379" t="s">
        <v>631</v>
      </c>
      <c r="D379" s="4"/>
      <c r="E379" s="4"/>
      <c r="F379" s="4"/>
      <c r="G379" s="4"/>
      <c r="H379" s="4"/>
      <c r="I379" s="4"/>
      <c r="J379" s="4"/>
      <c r="L379" s="1"/>
    </row>
    <row r="380" spans="1:13" x14ac:dyDescent="0.25">
      <c r="A380" t="s">
        <v>632</v>
      </c>
      <c r="B380" t="s">
        <v>9</v>
      </c>
      <c r="C380" t="s">
        <v>633</v>
      </c>
      <c r="D380" s="4"/>
      <c r="E380" s="4"/>
      <c r="F380" s="4"/>
      <c r="G380" s="4"/>
      <c r="H380" s="4"/>
      <c r="I380" s="4"/>
      <c r="J380" s="4"/>
      <c r="L380" s="1"/>
    </row>
    <row r="381" spans="1:13" x14ac:dyDescent="0.25">
      <c r="A381" t="s">
        <v>634</v>
      </c>
      <c r="B381" t="s">
        <v>9</v>
      </c>
      <c r="C381" t="s">
        <v>44</v>
      </c>
      <c r="D381" s="4"/>
      <c r="E381" s="4"/>
      <c r="F381" s="4"/>
      <c r="G381" s="4"/>
      <c r="H381" s="4"/>
      <c r="I381" s="4"/>
      <c r="J381" s="4"/>
      <c r="L381" s="1"/>
      <c r="M381" s="1"/>
    </row>
    <row r="382" spans="1:13" x14ac:dyDescent="0.25">
      <c r="A382" t="s">
        <v>635</v>
      </c>
      <c r="B382" t="s">
        <v>26</v>
      </c>
      <c r="C382" t="s">
        <v>27</v>
      </c>
      <c r="D382" s="4"/>
      <c r="E382" s="4"/>
      <c r="F382" s="4"/>
      <c r="G382" s="4"/>
      <c r="H382" s="4"/>
      <c r="I382" s="4"/>
      <c r="J382" s="4"/>
      <c r="L382" s="1"/>
      <c r="M382" s="1"/>
    </row>
    <row r="383" spans="1:13" x14ac:dyDescent="0.25">
      <c r="A383" t="s">
        <v>636</v>
      </c>
      <c r="B383" t="s">
        <v>26</v>
      </c>
      <c r="C383" t="s">
        <v>27</v>
      </c>
      <c r="D383" s="4"/>
      <c r="E383" s="4"/>
      <c r="F383" s="4"/>
      <c r="G383" s="4"/>
      <c r="H383" s="4"/>
      <c r="I383" s="4"/>
      <c r="J383" s="4"/>
      <c r="L383" s="1"/>
    </row>
    <row r="384" spans="1:13" x14ac:dyDescent="0.25">
      <c r="A384" t="s">
        <v>637</v>
      </c>
      <c r="B384" t="s">
        <v>26</v>
      </c>
      <c r="C384" t="s">
        <v>27</v>
      </c>
      <c r="D384" s="4"/>
      <c r="E384" s="4"/>
      <c r="F384" s="4"/>
      <c r="G384" s="4"/>
      <c r="H384" s="4"/>
      <c r="I384" s="4"/>
      <c r="J384" s="4"/>
      <c r="L384" s="1"/>
      <c r="M384" s="1"/>
    </row>
    <row r="385" spans="1:13" x14ac:dyDescent="0.25">
      <c r="A385" t="s">
        <v>638</v>
      </c>
      <c r="B385" t="s">
        <v>26</v>
      </c>
      <c r="C385" t="s">
        <v>27</v>
      </c>
      <c r="D385" s="4"/>
      <c r="E385" s="4"/>
      <c r="F385" s="4"/>
      <c r="G385" s="4"/>
      <c r="H385" s="4"/>
      <c r="I385" s="4"/>
      <c r="J385" s="4"/>
      <c r="L385" s="1"/>
    </row>
    <row r="386" spans="1:13" x14ac:dyDescent="0.25">
      <c r="A386" t="s">
        <v>639</v>
      </c>
      <c r="B386" t="s">
        <v>16</v>
      </c>
      <c r="C386" t="s">
        <v>640</v>
      </c>
      <c r="D386" s="4"/>
      <c r="E386" s="4"/>
      <c r="F386" s="4"/>
      <c r="G386" s="4"/>
      <c r="H386" s="4"/>
      <c r="I386" s="4"/>
      <c r="J386" s="4"/>
      <c r="L386" s="1"/>
    </row>
    <row r="387" spans="1:13" x14ac:dyDescent="0.25">
      <c r="A387" t="s">
        <v>641</v>
      </c>
      <c r="B387" t="s">
        <v>26</v>
      </c>
      <c r="C387" t="s">
        <v>27</v>
      </c>
      <c r="D387" s="4"/>
      <c r="E387" s="4"/>
      <c r="F387" s="4"/>
      <c r="G387" s="4"/>
      <c r="H387" s="4"/>
      <c r="I387" s="4"/>
      <c r="J387" s="4"/>
      <c r="L387" s="1"/>
    </row>
    <row r="388" spans="1:13" x14ac:dyDescent="0.25">
      <c r="A388" t="s">
        <v>642</v>
      </c>
      <c r="B388" t="s">
        <v>9</v>
      </c>
      <c r="C388" t="s">
        <v>643</v>
      </c>
      <c r="D388" s="4"/>
      <c r="E388" s="4"/>
      <c r="F388" s="4"/>
      <c r="G388" s="4"/>
      <c r="H388" s="4"/>
      <c r="I388" s="4"/>
      <c r="J388" s="4"/>
      <c r="L388" s="1"/>
    </row>
    <row r="389" spans="1:13" x14ac:dyDescent="0.25">
      <c r="A389" t="s">
        <v>644</v>
      </c>
      <c r="B389" t="s">
        <v>9</v>
      </c>
      <c r="C389" t="s">
        <v>406</v>
      </c>
      <c r="D389" s="4"/>
      <c r="E389" s="4"/>
      <c r="F389" s="4"/>
      <c r="G389" s="4"/>
      <c r="H389" s="4"/>
      <c r="I389" s="4"/>
      <c r="J389" s="4"/>
      <c r="L389" s="1"/>
    </row>
    <row r="390" spans="1:13" x14ac:dyDescent="0.25">
      <c r="A390" t="s">
        <v>645</v>
      </c>
      <c r="B390" t="s">
        <v>9</v>
      </c>
      <c r="C390" t="s">
        <v>646</v>
      </c>
      <c r="D390" s="4"/>
      <c r="E390" s="4"/>
      <c r="F390" s="4"/>
      <c r="G390" s="4"/>
      <c r="H390" s="4"/>
      <c r="I390" s="4"/>
      <c r="J390" s="4"/>
      <c r="L390" s="1"/>
      <c r="M390" s="1"/>
    </row>
    <row r="391" spans="1:13" x14ac:dyDescent="0.25">
      <c r="A391" t="s">
        <v>647</v>
      </c>
      <c r="B391" t="s">
        <v>26</v>
      </c>
      <c r="C391" t="s">
        <v>27</v>
      </c>
      <c r="D391" s="4"/>
      <c r="E391" s="4"/>
      <c r="F391" s="4"/>
      <c r="G391" s="4"/>
      <c r="H391" s="4"/>
      <c r="I391" s="4"/>
      <c r="J391" s="4"/>
      <c r="L391" s="1"/>
    </row>
    <row r="392" spans="1:13" x14ac:dyDescent="0.25">
      <c r="A392" t="s">
        <v>648</v>
      </c>
      <c r="B392" t="s">
        <v>16</v>
      </c>
      <c r="C392" t="s">
        <v>649</v>
      </c>
      <c r="D392" s="4"/>
      <c r="E392" s="4"/>
      <c r="F392" s="4"/>
      <c r="G392" s="4"/>
      <c r="H392" s="4"/>
      <c r="I392" s="4"/>
      <c r="J392" s="4"/>
      <c r="L392" s="1"/>
    </row>
    <row r="393" spans="1:13" x14ac:dyDescent="0.25">
      <c r="A393" t="s">
        <v>650</v>
      </c>
      <c r="B393" t="s">
        <v>26</v>
      </c>
      <c r="C393" t="s">
        <v>27</v>
      </c>
      <c r="D393" s="4"/>
      <c r="E393" s="4"/>
      <c r="F393" s="4"/>
      <c r="G393" s="4"/>
      <c r="H393" s="4"/>
      <c r="I393" s="4"/>
      <c r="J393" s="4"/>
      <c r="L393" s="1"/>
      <c r="M393" s="1"/>
    </row>
    <row r="394" spans="1:13" x14ac:dyDescent="0.25">
      <c r="A394" t="s">
        <v>651</v>
      </c>
      <c r="B394" t="s">
        <v>9</v>
      </c>
      <c r="C394" t="s">
        <v>217</v>
      </c>
      <c r="D394" s="4"/>
      <c r="E394" s="4"/>
      <c r="F394" s="4"/>
      <c r="G394" s="4"/>
      <c r="H394" s="4"/>
      <c r="I394" s="4"/>
      <c r="J394" s="4"/>
      <c r="L394" s="1"/>
    </row>
    <row r="395" spans="1:13" x14ac:dyDescent="0.25">
      <c r="A395" t="s">
        <v>652</v>
      </c>
      <c r="B395" t="s">
        <v>16</v>
      </c>
      <c r="C395" t="s">
        <v>653</v>
      </c>
      <c r="D395" s="4"/>
      <c r="E395" s="4"/>
      <c r="F395" s="4"/>
      <c r="G395" s="4"/>
      <c r="H395" s="4"/>
      <c r="I395" s="4"/>
      <c r="J395" s="4"/>
      <c r="L395" s="1"/>
    </row>
    <row r="396" spans="1:13" x14ac:dyDescent="0.25">
      <c r="A396" t="s">
        <v>654</v>
      </c>
      <c r="B396" t="s">
        <v>9</v>
      </c>
      <c r="C396" t="s">
        <v>655</v>
      </c>
      <c r="D396" s="4"/>
      <c r="E396" s="4"/>
      <c r="F396" s="4"/>
      <c r="G396" s="4"/>
      <c r="H396" s="4"/>
      <c r="I396" s="4"/>
      <c r="J396" s="4"/>
      <c r="L396" s="1"/>
    </row>
    <row r="397" spans="1:13" x14ac:dyDescent="0.25">
      <c r="A397" t="s">
        <v>656</v>
      </c>
      <c r="B397" t="s">
        <v>26</v>
      </c>
      <c r="C397" t="s">
        <v>27</v>
      </c>
      <c r="D397" s="4"/>
      <c r="E397" s="4"/>
      <c r="F397" s="4"/>
      <c r="G397" s="4"/>
      <c r="H397" s="4"/>
      <c r="I397" s="4"/>
      <c r="J397" s="4"/>
      <c r="L397" s="1"/>
      <c r="M397" s="1"/>
    </row>
    <row r="398" spans="1:13" x14ac:dyDescent="0.25">
      <c r="A398" t="s">
        <v>657</v>
      </c>
      <c r="B398" t="s">
        <v>26</v>
      </c>
      <c r="C398" t="s">
        <v>27</v>
      </c>
      <c r="D398" s="4"/>
      <c r="E398" s="4"/>
      <c r="F398" s="4"/>
      <c r="G398" s="4"/>
      <c r="H398" s="4"/>
      <c r="I398" s="4"/>
      <c r="J398" s="4"/>
      <c r="L398" s="1"/>
    </row>
    <row r="399" spans="1:13" x14ac:dyDescent="0.25">
      <c r="A399" t="s">
        <v>658</v>
      </c>
      <c r="B399" t="s">
        <v>9</v>
      </c>
      <c r="C399" t="s">
        <v>526</v>
      </c>
      <c r="D399" s="4"/>
      <c r="E399" s="4"/>
      <c r="F399" s="4"/>
      <c r="G399" s="4"/>
      <c r="H399" s="4"/>
      <c r="I399" s="4"/>
      <c r="J399" s="4"/>
      <c r="L399" s="1"/>
    </row>
    <row r="400" spans="1:13" x14ac:dyDescent="0.25">
      <c r="A400" t="s">
        <v>659</v>
      </c>
      <c r="B400" t="s">
        <v>19</v>
      </c>
      <c r="C400" t="s">
        <v>660</v>
      </c>
      <c r="D400" s="4"/>
      <c r="E400" s="4"/>
      <c r="F400" s="4"/>
      <c r="G400" s="4"/>
      <c r="H400" s="4"/>
      <c r="I400" s="4"/>
      <c r="J400" s="4"/>
      <c r="L400" s="1"/>
    </row>
    <row r="401" spans="1:13" x14ac:dyDescent="0.25">
      <c r="A401" t="s">
        <v>661</v>
      </c>
      <c r="B401" t="s">
        <v>19</v>
      </c>
      <c r="C401" t="s">
        <v>662</v>
      </c>
      <c r="D401" s="4"/>
      <c r="E401" s="4"/>
      <c r="F401" s="4"/>
      <c r="G401" s="4"/>
      <c r="H401" s="4"/>
      <c r="I401" s="4"/>
      <c r="J401" s="4"/>
      <c r="L401" s="1"/>
    </row>
    <row r="402" spans="1:13" x14ac:dyDescent="0.25">
      <c r="A402" t="s">
        <v>663</v>
      </c>
      <c r="B402" t="s">
        <v>26</v>
      </c>
      <c r="C402" t="s">
        <v>27</v>
      </c>
      <c r="D402" s="4"/>
      <c r="E402" s="4"/>
      <c r="F402" s="4"/>
      <c r="G402" s="4"/>
      <c r="H402" s="4"/>
      <c r="I402" s="4"/>
      <c r="J402" s="4"/>
      <c r="L402" s="1"/>
      <c r="M402" s="1"/>
    </row>
    <row r="403" spans="1:13" x14ac:dyDescent="0.25">
      <c r="A403" t="s">
        <v>664</v>
      </c>
      <c r="B403" t="s">
        <v>26</v>
      </c>
      <c r="C403" t="s">
        <v>27</v>
      </c>
      <c r="D403" s="4"/>
      <c r="E403" s="4"/>
      <c r="F403" s="4"/>
      <c r="G403" s="4"/>
      <c r="H403" s="4"/>
      <c r="I403" s="4"/>
      <c r="J403" s="4"/>
      <c r="L403" s="1"/>
    </row>
    <row r="404" spans="1:13" x14ac:dyDescent="0.25">
      <c r="A404" t="s">
        <v>665</v>
      </c>
      <c r="B404" t="s">
        <v>9</v>
      </c>
      <c r="C404" t="s">
        <v>666</v>
      </c>
      <c r="D404" s="4"/>
      <c r="E404" s="4"/>
      <c r="F404" s="4"/>
      <c r="G404" s="4"/>
      <c r="H404" s="4"/>
      <c r="I404" s="4"/>
      <c r="J404" s="4"/>
      <c r="L404" s="1"/>
    </row>
    <row r="405" spans="1:13" x14ac:dyDescent="0.25">
      <c r="A405" t="s">
        <v>667</v>
      </c>
      <c r="B405" t="s">
        <v>26</v>
      </c>
      <c r="C405" t="s">
        <v>27</v>
      </c>
      <c r="D405" s="4"/>
      <c r="E405" s="4"/>
      <c r="F405" s="4"/>
      <c r="G405" s="4"/>
      <c r="H405" s="4"/>
      <c r="I405" s="4"/>
      <c r="J405" s="4"/>
      <c r="L405" s="1"/>
    </row>
    <row r="406" spans="1:13" x14ac:dyDescent="0.25">
      <c r="A406" t="s">
        <v>668</v>
      </c>
      <c r="B406" t="s">
        <v>9</v>
      </c>
      <c r="C406" t="s">
        <v>669</v>
      </c>
      <c r="D406" s="4"/>
      <c r="E406" s="4"/>
      <c r="F406" s="4"/>
      <c r="G406" s="4"/>
      <c r="H406" s="4"/>
      <c r="I406" s="4"/>
      <c r="J406" s="4"/>
      <c r="L406" s="1"/>
    </row>
    <row r="407" spans="1:13" x14ac:dyDescent="0.25">
      <c r="A407" t="s">
        <v>670</v>
      </c>
      <c r="B407" t="s">
        <v>9</v>
      </c>
      <c r="C407" t="s">
        <v>349</v>
      </c>
      <c r="D407" s="4"/>
      <c r="E407" s="4"/>
      <c r="F407" s="4"/>
      <c r="G407" s="4"/>
      <c r="H407" s="4"/>
      <c r="I407" s="4"/>
      <c r="J407" s="4"/>
      <c r="L407" s="1"/>
      <c r="M407" s="1"/>
    </row>
    <row r="408" spans="1:13" x14ac:dyDescent="0.25">
      <c r="A408" t="s">
        <v>671</v>
      </c>
      <c r="B408" t="s">
        <v>9</v>
      </c>
      <c r="C408" t="s">
        <v>672</v>
      </c>
      <c r="D408" s="4"/>
      <c r="E408" s="4"/>
      <c r="F408" s="4"/>
      <c r="G408" s="4"/>
      <c r="H408" s="4"/>
      <c r="I408" s="4"/>
      <c r="J408" s="4"/>
      <c r="L408" s="1"/>
    </row>
    <row r="409" spans="1:13" x14ac:dyDescent="0.25">
      <c r="A409" t="s">
        <v>673</v>
      </c>
      <c r="B409" t="s">
        <v>9</v>
      </c>
      <c r="C409" t="s">
        <v>674</v>
      </c>
      <c r="D409" s="4"/>
      <c r="E409" s="4"/>
      <c r="F409" s="4"/>
      <c r="G409" s="4"/>
      <c r="H409" s="4"/>
      <c r="I409" s="4"/>
      <c r="J409" s="4"/>
      <c r="L409" s="1"/>
    </row>
    <row r="410" spans="1:13" x14ac:dyDescent="0.25">
      <c r="A410" t="s">
        <v>675</v>
      </c>
      <c r="B410" t="s">
        <v>9</v>
      </c>
      <c r="C410" t="s">
        <v>676</v>
      </c>
      <c r="D410" s="4"/>
      <c r="E410" s="4"/>
      <c r="F410" s="4"/>
      <c r="G410" s="4"/>
      <c r="H410" s="4"/>
      <c r="I410" s="4"/>
      <c r="J410" s="4"/>
      <c r="L410" s="1"/>
      <c r="M410" s="1"/>
    </row>
    <row r="411" spans="1:13" x14ac:dyDescent="0.25">
      <c r="A411" t="s">
        <v>677</v>
      </c>
      <c r="B411" t="s">
        <v>9</v>
      </c>
      <c r="C411" t="s">
        <v>678</v>
      </c>
      <c r="D411" s="4"/>
      <c r="E411" s="4"/>
      <c r="F411" s="4"/>
      <c r="G411" s="4"/>
      <c r="H411" s="4"/>
      <c r="I411" s="4"/>
      <c r="J411" s="4"/>
      <c r="L411" s="1"/>
      <c r="M411" s="1"/>
    </row>
    <row r="412" spans="1:13" x14ac:dyDescent="0.25">
      <c r="A412" t="s">
        <v>679</v>
      </c>
      <c r="B412" t="s">
        <v>16</v>
      </c>
      <c r="C412" t="s">
        <v>680</v>
      </c>
      <c r="D412" s="4"/>
      <c r="E412" s="4"/>
      <c r="F412" s="4"/>
      <c r="G412" s="4"/>
      <c r="H412" s="4"/>
      <c r="I412" s="4"/>
      <c r="J412" s="4"/>
      <c r="L412" s="1"/>
      <c r="M412" s="1"/>
    </row>
    <row r="413" spans="1:13" x14ac:dyDescent="0.25">
      <c r="A413" t="s">
        <v>681</v>
      </c>
      <c r="B413" t="s">
        <v>9</v>
      </c>
      <c r="C413" t="s">
        <v>682</v>
      </c>
      <c r="D413" s="4"/>
      <c r="E413" s="4"/>
      <c r="F413" s="4"/>
      <c r="G413" s="4"/>
      <c r="H413" s="4"/>
      <c r="I413" s="4"/>
      <c r="J413" s="4"/>
      <c r="L413" s="1"/>
      <c r="M413" s="1"/>
    </row>
    <row r="414" spans="1:13" x14ac:dyDescent="0.25">
      <c r="A414" t="s">
        <v>683</v>
      </c>
      <c r="B414" t="s">
        <v>26</v>
      </c>
      <c r="C414" t="s">
        <v>27</v>
      </c>
      <c r="D414" s="4"/>
      <c r="E414" s="4"/>
      <c r="F414" s="4"/>
      <c r="G414" s="4"/>
      <c r="H414" s="4"/>
      <c r="I414" s="4"/>
      <c r="J414" s="4"/>
      <c r="L414" s="1"/>
    </row>
    <row r="415" spans="1:13" x14ac:dyDescent="0.25">
      <c r="A415" t="s">
        <v>684</v>
      </c>
      <c r="B415" t="s">
        <v>9</v>
      </c>
      <c r="C415" t="s">
        <v>685</v>
      </c>
      <c r="D415" s="4"/>
      <c r="E415" s="4"/>
      <c r="F415" s="4"/>
      <c r="G415" s="4"/>
      <c r="H415" s="4"/>
      <c r="I415" s="4"/>
      <c r="J415" s="4"/>
      <c r="L415" s="1"/>
    </row>
    <row r="416" spans="1:13" x14ac:dyDescent="0.25">
      <c r="A416" t="s">
        <v>686</v>
      </c>
      <c r="B416" t="s">
        <v>16</v>
      </c>
      <c r="C416" t="s">
        <v>687</v>
      </c>
      <c r="D416" s="4"/>
      <c r="E416" s="4"/>
      <c r="F416" s="4"/>
      <c r="G416" s="4"/>
      <c r="H416" s="4"/>
      <c r="I416" s="4"/>
      <c r="J416" s="4"/>
      <c r="L416" s="1"/>
    </row>
    <row r="417" spans="1:13" x14ac:dyDescent="0.25">
      <c r="A417" t="s">
        <v>688</v>
      </c>
      <c r="B417" t="s">
        <v>26</v>
      </c>
      <c r="C417" t="s">
        <v>27</v>
      </c>
      <c r="D417" s="4"/>
      <c r="E417" s="4"/>
      <c r="F417" s="4"/>
      <c r="G417" s="4"/>
      <c r="H417" s="4"/>
      <c r="I417" s="4"/>
      <c r="J417" s="4"/>
      <c r="L417" s="1"/>
    </row>
    <row r="418" spans="1:13" x14ac:dyDescent="0.25">
      <c r="A418" t="s">
        <v>689</v>
      </c>
      <c r="B418" t="s">
        <v>26</v>
      </c>
      <c r="C418" t="s">
        <v>27</v>
      </c>
      <c r="D418" s="4"/>
      <c r="E418" s="4"/>
      <c r="F418" s="4"/>
      <c r="G418" s="4"/>
      <c r="H418" s="4"/>
      <c r="I418" s="4"/>
      <c r="J418" s="4"/>
      <c r="L418" s="1"/>
    </row>
    <row r="419" spans="1:13" x14ac:dyDescent="0.25">
      <c r="A419" t="s">
        <v>690</v>
      </c>
      <c r="B419" t="s">
        <v>9</v>
      </c>
      <c r="C419" t="s">
        <v>475</v>
      </c>
      <c r="D419" s="4"/>
      <c r="E419" s="4"/>
      <c r="F419" s="4"/>
      <c r="G419" s="4"/>
      <c r="H419" s="4"/>
      <c r="I419" s="4"/>
      <c r="J419" s="4"/>
      <c r="L419" s="1"/>
    </row>
    <row r="420" spans="1:13" x14ac:dyDescent="0.25">
      <c r="A420" t="s">
        <v>691</v>
      </c>
      <c r="B420" t="s">
        <v>9</v>
      </c>
      <c r="C420" t="s">
        <v>593</v>
      </c>
      <c r="D420" s="4"/>
      <c r="E420" s="4"/>
      <c r="F420" s="4"/>
      <c r="G420" s="4"/>
      <c r="H420" s="4"/>
      <c r="I420" s="4"/>
      <c r="J420" s="4"/>
      <c r="L420" s="1"/>
      <c r="M420" s="1"/>
    </row>
    <row r="421" spans="1:13" x14ac:dyDescent="0.25">
      <c r="A421" t="s">
        <v>692</v>
      </c>
      <c r="B421" t="s">
        <v>26</v>
      </c>
      <c r="C421" t="s">
        <v>27</v>
      </c>
      <c r="D421" s="4"/>
      <c r="E421" s="4"/>
      <c r="F421" s="4"/>
      <c r="G421" s="4"/>
      <c r="H421" s="4"/>
      <c r="I421" s="4"/>
      <c r="J421" s="4"/>
      <c r="L421" s="1"/>
      <c r="M421" s="1"/>
    </row>
    <row r="422" spans="1:13" x14ac:dyDescent="0.25">
      <c r="A422" t="s">
        <v>693</v>
      </c>
      <c r="B422" t="s">
        <v>9</v>
      </c>
      <c r="C422" t="s">
        <v>694</v>
      </c>
      <c r="D422" s="4"/>
      <c r="E422" s="4"/>
      <c r="F422" s="4"/>
      <c r="G422" s="4"/>
      <c r="H422" s="4"/>
      <c r="I422" s="4"/>
      <c r="J422" s="4"/>
      <c r="L422" s="1"/>
      <c r="M422" s="1"/>
    </row>
    <row r="423" spans="1:13" x14ac:dyDescent="0.25">
      <c r="A423" t="s">
        <v>695</v>
      </c>
      <c r="B423" t="s">
        <v>16</v>
      </c>
      <c r="C423" t="s">
        <v>52</v>
      </c>
      <c r="D423" s="4"/>
      <c r="E423" s="4"/>
      <c r="F423" s="4"/>
      <c r="G423" s="4"/>
      <c r="H423" s="4"/>
      <c r="I423" s="4"/>
      <c r="J423" s="4"/>
      <c r="L423" s="1"/>
      <c r="M423" s="1"/>
    </row>
    <row r="424" spans="1:13" x14ac:dyDescent="0.25">
      <c r="A424" t="s">
        <v>696</v>
      </c>
      <c r="B424" t="s">
        <v>26</v>
      </c>
      <c r="C424" t="s">
        <v>27</v>
      </c>
      <c r="D424" s="4"/>
      <c r="E424" s="4"/>
      <c r="F424" s="4"/>
      <c r="G424" s="4"/>
      <c r="H424" s="4"/>
      <c r="I424" s="4"/>
      <c r="J424" s="4"/>
      <c r="L424" s="1"/>
    </row>
    <row r="425" spans="1:13" x14ac:dyDescent="0.25">
      <c r="A425" t="s">
        <v>697</v>
      </c>
      <c r="B425" t="s">
        <v>9</v>
      </c>
      <c r="C425" t="s">
        <v>698</v>
      </c>
      <c r="D425" s="4"/>
      <c r="E425" s="4"/>
      <c r="F425" s="4"/>
      <c r="G425" s="4"/>
      <c r="H425" s="4"/>
      <c r="I425" s="4"/>
      <c r="J425" s="4"/>
      <c r="L425" s="1"/>
    </row>
    <row r="426" spans="1:13" x14ac:dyDescent="0.25">
      <c r="A426" t="s">
        <v>699</v>
      </c>
      <c r="B426" t="s">
        <v>9</v>
      </c>
      <c r="C426" t="s">
        <v>700</v>
      </c>
      <c r="D426" s="4"/>
      <c r="E426" s="4"/>
      <c r="F426" s="4"/>
      <c r="G426" s="4"/>
      <c r="H426" s="4"/>
      <c r="I426" s="4"/>
      <c r="J426" s="4"/>
      <c r="L426" s="1"/>
      <c r="M426" s="1"/>
    </row>
    <row r="427" spans="1:13" x14ac:dyDescent="0.25">
      <c r="A427" t="s">
        <v>701</v>
      </c>
      <c r="B427" t="s">
        <v>26</v>
      </c>
      <c r="C427" t="s">
        <v>27</v>
      </c>
      <c r="D427" s="4"/>
      <c r="E427" s="4"/>
      <c r="F427" s="4"/>
      <c r="G427" s="4"/>
      <c r="H427" s="4"/>
      <c r="I427" s="4"/>
      <c r="J427" s="4"/>
      <c r="L427" s="1"/>
      <c r="M427" s="1"/>
    </row>
    <row r="428" spans="1:13" x14ac:dyDescent="0.25">
      <c r="A428" t="s">
        <v>702</v>
      </c>
      <c r="B428" t="s">
        <v>9</v>
      </c>
      <c r="C428" t="s">
        <v>703</v>
      </c>
      <c r="D428" s="4"/>
      <c r="E428" s="4"/>
      <c r="F428" s="4"/>
      <c r="G428" s="4"/>
      <c r="H428" s="4"/>
      <c r="I428" s="4"/>
      <c r="J428" s="4"/>
      <c r="L428" s="1"/>
    </row>
    <row r="429" spans="1:13" x14ac:dyDescent="0.25">
      <c r="A429" t="s">
        <v>704</v>
      </c>
      <c r="B429" t="s">
        <v>26</v>
      </c>
      <c r="C429" t="s">
        <v>27</v>
      </c>
      <c r="D429" s="4"/>
      <c r="E429" s="4"/>
      <c r="F429" s="4"/>
      <c r="G429" s="4"/>
      <c r="H429" s="4"/>
      <c r="I429" s="4"/>
      <c r="J429" s="4"/>
      <c r="L429" s="1"/>
      <c r="M429" s="1"/>
    </row>
    <row r="430" spans="1:13" x14ac:dyDescent="0.25">
      <c r="A430" t="s">
        <v>705</v>
      </c>
      <c r="B430" t="s">
        <v>9</v>
      </c>
      <c r="C430" t="s">
        <v>706</v>
      </c>
      <c r="D430" s="4"/>
      <c r="E430" s="4"/>
      <c r="F430" s="4"/>
      <c r="G430" s="4"/>
      <c r="H430" s="4"/>
      <c r="I430" s="4"/>
      <c r="J430" s="4"/>
      <c r="L430" s="1"/>
    </row>
    <row r="431" spans="1:13" x14ac:dyDescent="0.25">
      <c r="A431" t="s">
        <v>707</v>
      </c>
      <c r="B431" t="s">
        <v>9</v>
      </c>
      <c r="C431" t="s">
        <v>107</v>
      </c>
      <c r="D431" s="4"/>
      <c r="E431" s="4"/>
      <c r="F431" s="4"/>
      <c r="G431" s="4"/>
      <c r="H431" s="4"/>
      <c r="I431" s="4"/>
      <c r="J431" s="4"/>
      <c r="L431" s="1"/>
      <c r="M431" s="1"/>
    </row>
    <row r="432" spans="1:13" x14ac:dyDescent="0.25">
      <c r="A432" t="s">
        <v>708</v>
      </c>
      <c r="B432" t="s">
        <v>26</v>
      </c>
      <c r="C432" t="s">
        <v>27</v>
      </c>
      <c r="D432" s="4"/>
      <c r="E432" s="4"/>
      <c r="F432" s="4"/>
      <c r="G432" s="4"/>
      <c r="H432" s="4"/>
      <c r="I432" s="4"/>
      <c r="J432" s="4"/>
      <c r="L432" s="1"/>
    </row>
    <row r="433" spans="1:13" x14ac:dyDescent="0.25">
      <c r="A433" t="s">
        <v>709</v>
      </c>
      <c r="B433" t="s">
        <v>26</v>
      </c>
      <c r="C433" t="s">
        <v>27</v>
      </c>
      <c r="D433" s="4"/>
      <c r="E433" s="4"/>
      <c r="F433" s="4"/>
      <c r="G433" s="4"/>
      <c r="H433" s="4"/>
      <c r="I433" s="4"/>
      <c r="J433" s="4"/>
      <c r="L433" s="1"/>
      <c r="M433" s="1"/>
    </row>
    <row r="434" spans="1:13" x14ac:dyDescent="0.25">
      <c r="A434" t="s">
        <v>710</v>
      </c>
      <c r="B434" t="s">
        <v>16</v>
      </c>
      <c r="C434" t="s">
        <v>279</v>
      </c>
      <c r="D434" s="4"/>
      <c r="E434" s="4"/>
      <c r="F434" s="4"/>
      <c r="G434" s="4"/>
      <c r="H434" s="4"/>
      <c r="I434" s="4"/>
      <c r="J434" s="4"/>
      <c r="L434" s="1"/>
    </row>
    <row r="435" spans="1:13" x14ac:dyDescent="0.25">
      <c r="A435" t="s">
        <v>711</v>
      </c>
      <c r="B435" t="s">
        <v>26</v>
      </c>
      <c r="C435" t="s">
        <v>27</v>
      </c>
      <c r="D435" s="4"/>
      <c r="E435" s="4"/>
      <c r="F435" s="4"/>
      <c r="G435" s="4"/>
      <c r="H435" s="4"/>
      <c r="I435" s="4"/>
      <c r="J435" s="4"/>
      <c r="L435" s="1"/>
    </row>
    <row r="436" spans="1:13" x14ac:dyDescent="0.25">
      <c r="A436" t="s">
        <v>712</v>
      </c>
      <c r="B436" t="s">
        <v>9</v>
      </c>
      <c r="C436" t="s">
        <v>482</v>
      </c>
      <c r="D436" s="4"/>
      <c r="E436" s="4"/>
      <c r="F436" s="4"/>
      <c r="G436" s="4"/>
      <c r="H436" s="4"/>
      <c r="I436" s="4"/>
      <c r="J436" s="4"/>
      <c r="L436" s="1"/>
    </row>
    <row r="437" spans="1:13" x14ac:dyDescent="0.25">
      <c r="A437" t="s">
        <v>713</v>
      </c>
      <c r="B437" t="s">
        <v>16</v>
      </c>
      <c r="C437" t="s">
        <v>714</v>
      </c>
      <c r="D437" s="4"/>
      <c r="E437" s="4"/>
      <c r="F437" s="4"/>
      <c r="G437" s="4"/>
      <c r="H437" s="4"/>
      <c r="I437" s="4"/>
      <c r="J437" s="4"/>
      <c r="L437" s="1"/>
    </row>
    <row r="438" spans="1:13" x14ac:dyDescent="0.25">
      <c r="A438" t="s">
        <v>715</v>
      </c>
      <c r="B438" t="s">
        <v>16</v>
      </c>
      <c r="C438" t="s">
        <v>716</v>
      </c>
      <c r="D438" s="4"/>
      <c r="E438" s="4"/>
      <c r="F438" s="4"/>
      <c r="G438" s="4"/>
      <c r="H438" s="4"/>
      <c r="I438" s="4"/>
      <c r="J438" s="4"/>
      <c r="L438" s="1"/>
    </row>
    <row r="439" spans="1:13" x14ac:dyDescent="0.25">
      <c r="A439" t="s">
        <v>717</v>
      </c>
      <c r="B439" t="s">
        <v>9</v>
      </c>
      <c r="C439" t="s">
        <v>718</v>
      </c>
      <c r="D439" s="4"/>
      <c r="E439" s="4"/>
      <c r="F439" s="4"/>
      <c r="G439" s="4"/>
      <c r="H439" s="4"/>
      <c r="I439" s="4"/>
      <c r="J439" s="4"/>
      <c r="L439" s="1"/>
      <c r="M439" s="1"/>
    </row>
    <row r="440" spans="1:13" x14ac:dyDescent="0.25">
      <c r="A440" t="s">
        <v>719</v>
      </c>
      <c r="B440" t="s">
        <v>9</v>
      </c>
      <c r="C440" t="s">
        <v>720</v>
      </c>
      <c r="D440" s="4"/>
      <c r="E440" s="4"/>
      <c r="F440" s="4"/>
      <c r="G440" s="4"/>
      <c r="H440" s="4"/>
      <c r="I440" s="4"/>
      <c r="J440" s="4"/>
      <c r="L440" s="1"/>
    </row>
    <row r="441" spans="1:13" x14ac:dyDescent="0.25">
      <c r="A441" t="s">
        <v>721</v>
      </c>
      <c r="B441" t="s">
        <v>9</v>
      </c>
      <c r="C441" t="s">
        <v>722</v>
      </c>
      <c r="D441" s="4"/>
      <c r="E441" s="4"/>
      <c r="F441" s="4"/>
      <c r="G441" s="4"/>
      <c r="H441" s="4"/>
      <c r="I441" s="4"/>
      <c r="J441" s="4"/>
      <c r="L441" s="1"/>
    </row>
    <row r="442" spans="1:13" x14ac:dyDescent="0.25">
      <c r="A442" t="s">
        <v>723</v>
      </c>
      <c r="B442" t="s">
        <v>16</v>
      </c>
      <c r="C442" t="s">
        <v>724</v>
      </c>
      <c r="D442" s="4"/>
      <c r="E442" s="4"/>
      <c r="F442" s="4"/>
      <c r="G442" s="4"/>
      <c r="H442" s="4"/>
      <c r="I442" s="4"/>
      <c r="J442" s="4"/>
      <c r="L442" s="1"/>
    </row>
    <row r="443" spans="1:13" x14ac:dyDescent="0.25">
      <c r="A443" t="s">
        <v>725</v>
      </c>
      <c r="B443" t="s">
        <v>16</v>
      </c>
      <c r="C443" t="s">
        <v>726</v>
      </c>
      <c r="D443" s="4"/>
      <c r="E443" s="4"/>
      <c r="F443" s="4"/>
      <c r="G443" s="4"/>
      <c r="H443" s="4"/>
      <c r="I443" s="4"/>
      <c r="J443" s="4"/>
      <c r="L443" s="1"/>
    </row>
    <row r="444" spans="1:13" x14ac:dyDescent="0.25">
      <c r="A444" t="s">
        <v>727</v>
      </c>
      <c r="B444" t="s">
        <v>16</v>
      </c>
      <c r="C444" t="s">
        <v>728</v>
      </c>
      <c r="D444" s="4"/>
      <c r="E444" s="4"/>
      <c r="F444" s="4"/>
      <c r="G444" s="4"/>
      <c r="H444" s="4"/>
      <c r="I444" s="4"/>
      <c r="J444" s="4"/>
      <c r="L444" s="1"/>
    </row>
    <row r="445" spans="1:13" x14ac:dyDescent="0.25">
      <c r="A445" t="s">
        <v>729</v>
      </c>
      <c r="B445" t="s">
        <v>16</v>
      </c>
      <c r="C445" t="s">
        <v>730</v>
      </c>
      <c r="D445" s="4"/>
      <c r="E445" s="4"/>
      <c r="F445" s="4"/>
      <c r="G445" s="4"/>
      <c r="H445" s="4"/>
      <c r="I445" s="4"/>
      <c r="J445" s="4"/>
      <c r="L445" s="1"/>
    </row>
    <row r="446" spans="1:13" x14ac:dyDescent="0.25">
      <c r="A446" t="s">
        <v>731</v>
      </c>
      <c r="B446" t="s">
        <v>26</v>
      </c>
      <c r="C446" t="s">
        <v>27</v>
      </c>
      <c r="D446" s="4"/>
      <c r="E446" s="4"/>
      <c r="F446" s="4"/>
      <c r="G446" s="4"/>
      <c r="H446" s="4"/>
      <c r="I446" s="4"/>
      <c r="J446" s="4"/>
      <c r="L446" s="1"/>
    </row>
    <row r="447" spans="1:13" x14ac:dyDescent="0.25">
      <c r="A447" t="s">
        <v>732</v>
      </c>
      <c r="B447" t="s">
        <v>9</v>
      </c>
      <c r="C447" t="s">
        <v>733</v>
      </c>
      <c r="D447" s="4"/>
      <c r="E447" s="4"/>
      <c r="F447" s="4"/>
      <c r="G447" s="4"/>
      <c r="H447" s="4"/>
      <c r="I447" s="4"/>
      <c r="J447" s="4"/>
      <c r="L447" s="1"/>
    </row>
    <row r="448" spans="1:13" x14ac:dyDescent="0.25">
      <c r="A448" t="s">
        <v>734</v>
      </c>
      <c r="B448" t="s">
        <v>9</v>
      </c>
      <c r="C448" t="s">
        <v>89</v>
      </c>
      <c r="D448" s="4"/>
      <c r="E448" s="4"/>
      <c r="F448" s="4"/>
      <c r="G448" s="4"/>
      <c r="H448" s="4"/>
      <c r="I448" s="4"/>
      <c r="J448" s="4"/>
      <c r="L448" s="1"/>
    </row>
    <row r="449" spans="1:13" x14ac:dyDescent="0.25">
      <c r="A449" t="s">
        <v>735</v>
      </c>
      <c r="B449" t="s">
        <v>9</v>
      </c>
      <c r="C449" t="s">
        <v>736</v>
      </c>
      <c r="D449" s="4"/>
      <c r="E449" s="4"/>
      <c r="F449" s="4"/>
      <c r="G449" s="4"/>
      <c r="H449" s="4"/>
      <c r="I449" s="4"/>
      <c r="J449" s="4"/>
      <c r="L449" s="1"/>
    </row>
    <row r="450" spans="1:13" x14ac:dyDescent="0.25">
      <c r="A450" t="s">
        <v>737</v>
      </c>
      <c r="B450" t="s">
        <v>9</v>
      </c>
      <c r="C450" t="s">
        <v>738</v>
      </c>
      <c r="D450" s="4"/>
      <c r="E450" s="4"/>
      <c r="F450" s="4"/>
      <c r="G450" s="4"/>
      <c r="H450" s="4"/>
      <c r="I450" s="4"/>
      <c r="J450" s="4"/>
      <c r="L450" s="1"/>
    </row>
    <row r="451" spans="1:13" x14ac:dyDescent="0.25">
      <c r="A451" t="s">
        <v>739</v>
      </c>
      <c r="B451" t="s">
        <v>9</v>
      </c>
      <c r="C451" t="s">
        <v>740</v>
      </c>
      <c r="D451" s="4"/>
      <c r="E451" s="4"/>
      <c r="F451" s="4"/>
      <c r="G451" s="4"/>
      <c r="H451" s="4"/>
      <c r="I451" s="4"/>
      <c r="J451" s="4"/>
      <c r="L451" s="1"/>
    </row>
    <row r="452" spans="1:13" x14ac:dyDescent="0.25">
      <c r="A452" t="s">
        <v>741</v>
      </c>
      <c r="B452" t="s">
        <v>9</v>
      </c>
      <c r="C452" t="s">
        <v>742</v>
      </c>
      <c r="D452" s="4"/>
      <c r="E452" s="4"/>
      <c r="F452" s="4"/>
      <c r="G452" s="4"/>
      <c r="H452" s="4"/>
      <c r="I452" s="4"/>
      <c r="J452" s="4"/>
      <c r="L452" s="1"/>
    </row>
    <row r="453" spans="1:13" x14ac:dyDescent="0.25">
      <c r="A453" t="s">
        <v>743</v>
      </c>
      <c r="B453" t="s">
        <v>9</v>
      </c>
      <c r="C453" t="s">
        <v>744</v>
      </c>
      <c r="D453" s="4"/>
      <c r="E453" s="4"/>
      <c r="F453" s="4"/>
      <c r="G453" s="4"/>
      <c r="H453" s="4"/>
      <c r="I453" s="4"/>
      <c r="J453" s="4"/>
      <c r="L453" s="1"/>
    </row>
    <row r="454" spans="1:13" x14ac:dyDescent="0.25">
      <c r="A454" t="s">
        <v>745</v>
      </c>
      <c r="B454" t="s">
        <v>9</v>
      </c>
      <c r="C454" t="s">
        <v>746</v>
      </c>
      <c r="D454" s="4"/>
      <c r="E454" s="4"/>
      <c r="F454" s="4"/>
      <c r="G454" s="4"/>
      <c r="H454" s="4"/>
      <c r="I454" s="4"/>
      <c r="J454" s="4"/>
      <c r="L454" s="1"/>
    </row>
    <row r="455" spans="1:13" x14ac:dyDescent="0.25">
      <c r="A455" t="s">
        <v>747</v>
      </c>
      <c r="B455" t="s">
        <v>19</v>
      </c>
      <c r="C455" t="s">
        <v>748</v>
      </c>
      <c r="D455" s="4"/>
      <c r="E455" s="4"/>
      <c r="F455" s="4"/>
      <c r="G455" s="4"/>
      <c r="H455" s="4"/>
      <c r="I455" s="4"/>
      <c r="J455" s="4"/>
      <c r="L455" s="1"/>
    </row>
    <row r="456" spans="1:13" x14ac:dyDescent="0.25">
      <c r="A456" t="s">
        <v>749</v>
      </c>
      <c r="B456" t="s">
        <v>9</v>
      </c>
      <c r="C456" t="s">
        <v>750</v>
      </c>
      <c r="D456" s="4"/>
      <c r="E456" s="4"/>
      <c r="F456" s="4"/>
      <c r="G456" s="4"/>
      <c r="H456" s="4"/>
      <c r="I456" s="4"/>
      <c r="J456" s="4"/>
      <c r="L456" s="1"/>
    </row>
    <row r="457" spans="1:13" x14ac:dyDescent="0.25">
      <c r="A457" t="s">
        <v>751</v>
      </c>
      <c r="B457" t="s">
        <v>16</v>
      </c>
      <c r="C457" t="s">
        <v>752</v>
      </c>
      <c r="D457" s="4"/>
      <c r="E457" s="4"/>
      <c r="F457" s="4"/>
      <c r="G457" s="4"/>
      <c r="H457" s="4"/>
      <c r="I457" s="4"/>
      <c r="J457" s="4"/>
      <c r="L457" s="1"/>
    </row>
    <row r="458" spans="1:13" x14ac:dyDescent="0.25">
      <c r="A458" t="s">
        <v>753</v>
      </c>
      <c r="B458" t="s">
        <v>16</v>
      </c>
      <c r="C458" t="s">
        <v>754</v>
      </c>
      <c r="D458" s="4"/>
      <c r="E458" s="4"/>
      <c r="F458" s="4"/>
      <c r="G458" s="4"/>
      <c r="H458" s="4"/>
      <c r="I458" s="4"/>
      <c r="J458" s="4"/>
      <c r="L458" s="1"/>
    </row>
    <row r="459" spans="1:13" x14ac:dyDescent="0.25">
      <c r="A459" t="s">
        <v>755</v>
      </c>
      <c r="B459" t="s">
        <v>16</v>
      </c>
      <c r="C459" t="s">
        <v>587</v>
      </c>
      <c r="D459" s="4"/>
      <c r="E459" s="4"/>
      <c r="F459" s="4"/>
      <c r="G459" s="4"/>
      <c r="H459" s="4"/>
      <c r="I459" s="4"/>
      <c r="J459" s="4"/>
      <c r="L459" s="1"/>
    </row>
    <row r="460" spans="1:13" x14ac:dyDescent="0.25">
      <c r="A460" t="s">
        <v>756</v>
      </c>
      <c r="B460" t="s">
        <v>9</v>
      </c>
      <c r="C460" t="s">
        <v>757</v>
      </c>
      <c r="D460" s="4"/>
      <c r="E460" s="4"/>
      <c r="F460" s="4"/>
      <c r="G460" s="4"/>
      <c r="H460" s="4"/>
      <c r="I460" s="4"/>
      <c r="J460" s="4"/>
      <c r="L460" s="1"/>
    </row>
    <row r="461" spans="1:13" x14ac:dyDescent="0.25">
      <c r="A461" t="s">
        <v>758</v>
      </c>
      <c r="B461" t="s">
        <v>16</v>
      </c>
      <c r="C461" t="s">
        <v>241</v>
      </c>
      <c r="D461" s="4"/>
      <c r="E461" s="4"/>
      <c r="F461" s="4"/>
      <c r="G461" s="4"/>
      <c r="H461" s="4"/>
      <c r="I461" s="4"/>
      <c r="J461" s="4"/>
      <c r="L461" s="1"/>
    </row>
    <row r="462" spans="1:13" x14ac:dyDescent="0.25">
      <c r="A462" t="s">
        <v>759</v>
      </c>
      <c r="B462" t="s">
        <v>9</v>
      </c>
      <c r="C462" t="s">
        <v>760</v>
      </c>
      <c r="D462" s="4"/>
      <c r="E462" s="4"/>
      <c r="F462" s="4"/>
      <c r="G462" s="4"/>
      <c r="H462" s="4"/>
      <c r="I462" s="4"/>
      <c r="J462" s="4"/>
      <c r="L462" s="1"/>
      <c r="M462" s="1"/>
    </row>
    <row r="463" spans="1:13" x14ac:dyDescent="0.25">
      <c r="A463" t="s">
        <v>761</v>
      </c>
      <c r="B463" t="s">
        <v>16</v>
      </c>
      <c r="C463" t="s">
        <v>78</v>
      </c>
      <c r="D463" s="4"/>
      <c r="E463" s="4"/>
      <c r="F463" s="4"/>
      <c r="G463" s="4"/>
      <c r="H463" s="4"/>
      <c r="I463" s="4"/>
      <c r="J463" s="4"/>
      <c r="L463" s="1"/>
    </row>
    <row r="464" spans="1:13" x14ac:dyDescent="0.25">
      <c r="A464" t="s">
        <v>762</v>
      </c>
      <c r="B464" t="s">
        <v>9</v>
      </c>
      <c r="C464" t="s">
        <v>379</v>
      </c>
      <c r="D464" s="4"/>
      <c r="E464" s="4"/>
      <c r="F464" s="4"/>
      <c r="G464" s="4"/>
      <c r="H464" s="4"/>
      <c r="I464" s="4"/>
      <c r="J464" s="4"/>
      <c r="L464" s="1"/>
      <c r="M464" s="1"/>
    </row>
    <row r="465" spans="1:13" x14ac:dyDescent="0.25">
      <c r="A465" t="s">
        <v>763</v>
      </c>
      <c r="B465" t="s">
        <v>9</v>
      </c>
      <c r="C465" t="s">
        <v>547</v>
      </c>
      <c r="D465" s="4"/>
      <c r="E465" s="4"/>
      <c r="F465" s="4"/>
      <c r="G465" s="4"/>
      <c r="H465" s="4"/>
      <c r="I465" s="4"/>
      <c r="J465" s="4"/>
      <c r="L465" s="1"/>
      <c r="M465" s="1"/>
    </row>
    <row r="466" spans="1:13" x14ac:dyDescent="0.25">
      <c r="A466" t="s">
        <v>764</v>
      </c>
      <c r="B466" t="s">
        <v>16</v>
      </c>
      <c r="C466" t="s">
        <v>765</v>
      </c>
      <c r="D466" s="4"/>
      <c r="E466" s="4"/>
      <c r="F466" s="4"/>
      <c r="G466" s="4"/>
      <c r="H466" s="4"/>
      <c r="I466" s="4"/>
      <c r="J466" s="4"/>
      <c r="L466" s="1"/>
      <c r="M466" s="1"/>
    </row>
    <row r="467" spans="1:13" x14ac:dyDescent="0.25">
      <c r="A467" t="s">
        <v>766</v>
      </c>
      <c r="B467" t="s">
        <v>16</v>
      </c>
      <c r="C467" t="s">
        <v>767</v>
      </c>
      <c r="D467" s="4"/>
      <c r="E467" s="4"/>
      <c r="F467" s="4"/>
      <c r="G467" s="4"/>
      <c r="H467" s="4"/>
      <c r="I467" s="4"/>
      <c r="J467" s="4"/>
      <c r="L467" s="1"/>
    </row>
    <row r="468" spans="1:13" x14ac:dyDescent="0.25">
      <c r="A468" t="s">
        <v>768</v>
      </c>
      <c r="B468" t="s">
        <v>9</v>
      </c>
      <c r="C468" t="s">
        <v>769</v>
      </c>
      <c r="D468" s="4"/>
      <c r="E468" s="4"/>
      <c r="F468" s="4"/>
      <c r="G468" s="4"/>
      <c r="H468" s="4"/>
      <c r="I468" s="4"/>
      <c r="J468" s="4"/>
      <c r="L468" s="1"/>
      <c r="M468" s="1"/>
    </row>
    <row r="469" spans="1:13" x14ac:dyDescent="0.25">
      <c r="A469" t="s">
        <v>770</v>
      </c>
      <c r="B469" t="s">
        <v>9</v>
      </c>
      <c r="C469" t="s">
        <v>89</v>
      </c>
      <c r="D469" s="4"/>
      <c r="E469" s="4"/>
      <c r="F469" s="4"/>
      <c r="G469" s="4"/>
      <c r="H469" s="4"/>
      <c r="I469" s="4"/>
      <c r="J469" s="4"/>
      <c r="L469" s="1"/>
    </row>
    <row r="470" spans="1:13" x14ac:dyDescent="0.25">
      <c r="A470" t="s">
        <v>771</v>
      </c>
      <c r="B470" t="s">
        <v>16</v>
      </c>
      <c r="C470" t="s">
        <v>772</v>
      </c>
      <c r="D470" s="4"/>
      <c r="E470" s="4"/>
      <c r="F470" s="4"/>
      <c r="G470" s="4"/>
      <c r="H470" s="4"/>
      <c r="I470" s="4"/>
      <c r="J470" s="4"/>
      <c r="L470" s="1"/>
    </row>
    <row r="471" spans="1:13" x14ac:dyDescent="0.25">
      <c r="A471" t="s">
        <v>773</v>
      </c>
      <c r="B471" t="s">
        <v>16</v>
      </c>
      <c r="C471" t="s">
        <v>774</v>
      </c>
      <c r="D471" s="4"/>
      <c r="E471" s="4"/>
      <c r="F471" s="4"/>
      <c r="G471" s="4"/>
      <c r="H471" s="4"/>
      <c r="I471" s="4"/>
      <c r="J471" s="4"/>
      <c r="L471" s="1"/>
    </row>
    <row r="472" spans="1:13" x14ac:dyDescent="0.25">
      <c r="A472" t="s">
        <v>775</v>
      </c>
      <c r="B472" t="s">
        <v>26</v>
      </c>
      <c r="C472" t="s">
        <v>27</v>
      </c>
      <c r="D472" s="4"/>
      <c r="E472" s="4"/>
      <c r="F472" s="4"/>
      <c r="G472" s="4"/>
      <c r="H472" s="4"/>
      <c r="I472" s="4"/>
      <c r="J472" s="4"/>
      <c r="L472" s="1"/>
    </row>
    <row r="473" spans="1:13" x14ac:dyDescent="0.25">
      <c r="A473" t="s">
        <v>776</v>
      </c>
      <c r="B473" t="s">
        <v>16</v>
      </c>
      <c r="C473" t="s">
        <v>501</v>
      </c>
      <c r="D473" s="4"/>
      <c r="E473" s="4"/>
      <c r="F473" s="4"/>
      <c r="G473" s="4"/>
      <c r="H473" s="4"/>
      <c r="I473" s="4"/>
      <c r="J473" s="4"/>
      <c r="L473" s="1"/>
    </row>
    <row r="474" spans="1:13" x14ac:dyDescent="0.25">
      <c r="A474" t="s">
        <v>777</v>
      </c>
      <c r="B474" t="s">
        <v>26</v>
      </c>
      <c r="C474" t="s">
        <v>27</v>
      </c>
      <c r="D474" s="4"/>
      <c r="E474" s="4"/>
      <c r="F474" s="4"/>
      <c r="G474" s="4"/>
      <c r="H474" s="4"/>
      <c r="I474" s="4"/>
      <c r="J474" s="4"/>
      <c r="L474" s="1"/>
      <c r="M474" s="1"/>
    </row>
    <row r="475" spans="1:13" x14ac:dyDescent="0.25">
      <c r="A475" t="s">
        <v>778</v>
      </c>
      <c r="B475" t="s">
        <v>16</v>
      </c>
      <c r="C475" t="s">
        <v>779</v>
      </c>
      <c r="D475" s="4"/>
      <c r="E475" s="4"/>
      <c r="F475" s="4"/>
      <c r="G475" s="4"/>
      <c r="H475" s="4"/>
      <c r="I475" s="4"/>
      <c r="J475" s="4"/>
      <c r="L475" s="1"/>
      <c r="M475" s="1"/>
    </row>
    <row r="476" spans="1:13" x14ac:dyDescent="0.25">
      <c r="A476" t="s">
        <v>780</v>
      </c>
      <c r="B476" t="s">
        <v>9</v>
      </c>
      <c r="C476" t="s">
        <v>781</v>
      </c>
      <c r="D476" s="4"/>
      <c r="E476" s="4"/>
      <c r="F476" s="4"/>
      <c r="G476" s="4"/>
      <c r="H476" s="4"/>
      <c r="I476" s="4"/>
      <c r="J476" s="4"/>
      <c r="L476" s="1"/>
    </row>
    <row r="477" spans="1:13" x14ac:dyDescent="0.25">
      <c r="A477" t="s">
        <v>782</v>
      </c>
      <c r="B477" t="s">
        <v>16</v>
      </c>
      <c r="C477" t="s">
        <v>783</v>
      </c>
      <c r="D477" s="4"/>
      <c r="E477" s="4"/>
      <c r="F477" s="4"/>
      <c r="G477" s="4"/>
      <c r="H477" s="4"/>
      <c r="I477" s="4"/>
      <c r="J477" s="4"/>
      <c r="L477" s="1"/>
    </row>
    <row r="478" spans="1:13" x14ac:dyDescent="0.25">
      <c r="A478" t="s">
        <v>784</v>
      </c>
      <c r="B478" t="s">
        <v>9</v>
      </c>
      <c r="C478" t="s">
        <v>785</v>
      </c>
      <c r="D478" s="4"/>
      <c r="E478" s="4"/>
      <c r="F478" s="4"/>
      <c r="G478" s="4"/>
      <c r="H478" s="4"/>
      <c r="I478" s="4"/>
      <c r="J478" s="4"/>
      <c r="L478" s="1"/>
    </row>
    <row r="479" spans="1:13" x14ac:dyDescent="0.25">
      <c r="A479" t="s">
        <v>786</v>
      </c>
      <c r="B479" t="s">
        <v>9</v>
      </c>
      <c r="C479" t="s">
        <v>299</v>
      </c>
      <c r="D479" s="4"/>
      <c r="E479" s="4"/>
      <c r="F479" s="4"/>
      <c r="G479" s="4"/>
      <c r="H479" s="4"/>
      <c r="I479" s="4"/>
      <c r="J479" s="4"/>
      <c r="L479" s="1"/>
    </row>
    <row r="480" spans="1:13" x14ac:dyDescent="0.25">
      <c r="A480" t="s">
        <v>787</v>
      </c>
      <c r="B480" t="s">
        <v>9</v>
      </c>
      <c r="C480" t="s">
        <v>788</v>
      </c>
      <c r="D480" s="4"/>
      <c r="E480" s="4"/>
      <c r="F480" s="4"/>
      <c r="G480" s="4"/>
      <c r="H480" s="4"/>
      <c r="I480" s="4"/>
      <c r="J480" s="4"/>
      <c r="L480" s="1"/>
      <c r="M480" s="1"/>
    </row>
    <row r="481" spans="1:13" x14ac:dyDescent="0.25">
      <c r="A481" t="s">
        <v>789</v>
      </c>
      <c r="B481" t="s">
        <v>9</v>
      </c>
      <c r="C481" t="s">
        <v>790</v>
      </c>
      <c r="D481" s="4"/>
      <c r="E481" s="4"/>
      <c r="F481" s="4"/>
      <c r="G481" s="4"/>
      <c r="H481" s="4"/>
      <c r="I481" s="4"/>
      <c r="J481" s="4"/>
      <c r="L481" s="1"/>
      <c r="M481" s="1"/>
    </row>
    <row r="482" spans="1:13" x14ac:dyDescent="0.25">
      <c r="A482" t="s">
        <v>791</v>
      </c>
      <c r="B482" t="s">
        <v>26</v>
      </c>
      <c r="C482" t="s">
        <v>27</v>
      </c>
      <c r="D482" s="4"/>
      <c r="E482" s="4"/>
      <c r="F482" s="4"/>
      <c r="G482" s="4"/>
      <c r="H482" s="4"/>
      <c r="I482" s="4"/>
      <c r="J482" s="4"/>
      <c r="L482" s="1"/>
    </row>
    <row r="483" spans="1:13" x14ac:dyDescent="0.25">
      <c r="A483" t="s">
        <v>792</v>
      </c>
      <c r="B483" t="s">
        <v>9</v>
      </c>
      <c r="C483" t="s">
        <v>547</v>
      </c>
      <c r="D483" s="4"/>
      <c r="E483" s="4"/>
      <c r="F483" s="4"/>
      <c r="G483" s="4"/>
      <c r="H483" s="4"/>
      <c r="I483" s="4"/>
      <c r="J483" s="4"/>
      <c r="L483" s="1"/>
    </row>
    <row r="484" spans="1:13" x14ac:dyDescent="0.25">
      <c r="A484" t="s">
        <v>793</v>
      </c>
      <c r="B484" t="s">
        <v>9</v>
      </c>
      <c r="C484" t="s">
        <v>156</v>
      </c>
      <c r="D484" s="4"/>
      <c r="E484" s="4"/>
      <c r="F484" s="4"/>
      <c r="G484" s="4"/>
      <c r="H484" s="4"/>
      <c r="I484" s="4"/>
      <c r="J484" s="4"/>
      <c r="L484" s="1"/>
      <c r="M484" s="1"/>
    </row>
    <row r="485" spans="1:13" x14ac:dyDescent="0.25">
      <c r="A485" t="s">
        <v>794</v>
      </c>
      <c r="B485" t="s">
        <v>9</v>
      </c>
      <c r="C485" t="s">
        <v>134</v>
      </c>
      <c r="D485" s="4"/>
      <c r="E485" s="4"/>
      <c r="F485" s="4"/>
      <c r="G485" s="4"/>
      <c r="H485" s="4"/>
      <c r="I485" s="4"/>
      <c r="J485" s="4"/>
      <c r="L485" s="1"/>
    </row>
    <row r="486" spans="1:13" x14ac:dyDescent="0.25">
      <c r="A486" t="s">
        <v>795</v>
      </c>
      <c r="B486" t="s">
        <v>26</v>
      </c>
      <c r="C486" t="s">
        <v>27</v>
      </c>
      <c r="D486" s="4"/>
      <c r="E486" s="4"/>
      <c r="F486" s="4"/>
      <c r="G486" s="4"/>
      <c r="H486" s="4"/>
      <c r="I486" s="4"/>
      <c r="J486" s="4"/>
      <c r="L486" s="1"/>
    </row>
    <row r="487" spans="1:13" x14ac:dyDescent="0.25">
      <c r="A487" t="s">
        <v>796</v>
      </c>
      <c r="B487" t="s">
        <v>19</v>
      </c>
      <c r="C487" t="s">
        <v>797</v>
      </c>
      <c r="D487" s="4"/>
      <c r="E487" s="4"/>
      <c r="F487" s="4"/>
      <c r="G487" s="4"/>
      <c r="H487" s="4"/>
      <c r="I487" s="4"/>
      <c r="J487" s="4"/>
      <c r="L487" s="1"/>
    </row>
    <row r="488" spans="1:13" x14ac:dyDescent="0.25">
      <c r="A488" t="s">
        <v>798</v>
      </c>
      <c r="B488" t="s">
        <v>9</v>
      </c>
      <c r="C488" t="s">
        <v>799</v>
      </c>
      <c r="D488" s="4"/>
      <c r="E488" s="4"/>
      <c r="F488" s="4"/>
      <c r="G488" s="4"/>
      <c r="H488" s="4"/>
      <c r="I488" s="4"/>
      <c r="J488" s="4"/>
      <c r="L488" s="1"/>
      <c r="M488" s="1"/>
    </row>
    <row r="489" spans="1:13" x14ac:dyDescent="0.25">
      <c r="A489" t="s">
        <v>800</v>
      </c>
      <c r="B489" t="s">
        <v>16</v>
      </c>
      <c r="C489" t="s">
        <v>52</v>
      </c>
      <c r="D489" s="4"/>
      <c r="E489" s="4"/>
      <c r="F489" s="4"/>
      <c r="G489" s="4"/>
      <c r="H489" s="4"/>
      <c r="I489" s="4"/>
      <c r="J489" s="4"/>
      <c r="L489" s="1"/>
      <c r="M489" s="1"/>
    </row>
    <row r="490" spans="1:13" x14ac:dyDescent="0.25">
      <c r="A490" t="s">
        <v>801</v>
      </c>
      <c r="B490" t="s">
        <v>9</v>
      </c>
      <c r="C490" t="s">
        <v>802</v>
      </c>
      <c r="D490" s="4"/>
      <c r="E490" s="4"/>
      <c r="F490" s="4"/>
      <c r="G490" s="4"/>
      <c r="H490" s="4"/>
      <c r="I490" s="4"/>
      <c r="J490" s="4"/>
      <c r="L490" s="1"/>
    </row>
    <row r="491" spans="1:13" x14ac:dyDescent="0.25">
      <c r="A491" t="s">
        <v>803</v>
      </c>
      <c r="B491" t="s">
        <v>9</v>
      </c>
      <c r="C491" t="s">
        <v>448</v>
      </c>
      <c r="D491" s="4"/>
      <c r="E491" s="4"/>
      <c r="F491" s="4"/>
      <c r="G491" s="4"/>
      <c r="H491" s="4"/>
      <c r="I491" s="4"/>
      <c r="J491" s="4"/>
      <c r="L491" s="1"/>
    </row>
    <row r="492" spans="1:13" x14ac:dyDescent="0.25">
      <c r="A492" t="s">
        <v>804</v>
      </c>
      <c r="B492" t="s">
        <v>9</v>
      </c>
      <c r="C492" t="s">
        <v>805</v>
      </c>
      <c r="D492" s="4"/>
      <c r="E492" s="4"/>
      <c r="F492" s="4"/>
      <c r="G492" s="4"/>
      <c r="H492" s="4"/>
      <c r="I492" s="4"/>
      <c r="J492" s="4"/>
      <c r="L492" s="1"/>
      <c r="M492" s="1"/>
    </row>
    <row r="493" spans="1:13" x14ac:dyDescent="0.25">
      <c r="A493" t="s">
        <v>806</v>
      </c>
      <c r="B493" t="s">
        <v>26</v>
      </c>
      <c r="C493" t="s">
        <v>27</v>
      </c>
      <c r="D493" s="4"/>
      <c r="E493" s="4"/>
      <c r="F493" s="4"/>
      <c r="G493" s="4"/>
      <c r="H493" s="4"/>
      <c r="I493" s="4"/>
      <c r="J493" s="4"/>
      <c r="L493" s="1"/>
    </row>
    <row r="494" spans="1:13" x14ac:dyDescent="0.25">
      <c r="A494" t="s">
        <v>807</v>
      </c>
      <c r="B494" t="s">
        <v>9</v>
      </c>
      <c r="C494" t="s">
        <v>808</v>
      </c>
      <c r="D494" s="4"/>
      <c r="E494" s="4"/>
      <c r="F494" s="4"/>
      <c r="G494" s="4"/>
      <c r="H494" s="4"/>
      <c r="I494" s="4"/>
      <c r="J494" s="4"/>
      <c r="L494" s="1"/>
    </row>
    <row r="495" spans="1:13" x14ac:dyDescent="0.25">
      <c r="A495" t="s">
        <v>809</v>
      </c>
      <c r="B495" t="s">
        <v>16</v>
      </c>
      <c r="C495" t="s">
        <v>72</v>
      </c>
      <c r="D495" s="4"/>
      <c r="E495" s="4"/>
      <c r="F495" s="4"/>
      <c r="G495" s="4"/>
      <c r="H495" s="4"/>
      <c r="I495" s="4"/>
      <c r="J495" s="4"/>
      <c r="L495" s="1"/>
      <c r="M495" s="1"/>
    </row>
    <row r="496" spans="1:13" x14ac:dyDescent="0.25">
      <c r="A496" t="s">
        <v>810</v>
      </c>
      <c r="B496" t="s">
        <v>9</v>
      </c>
      <c r="C496" t="s">
        <v>89</v>
      </c>
      <c r="D496" s="4"/>
      <c r="E496" s="4"/>
      <c r="F496" s="4"/>
      <c r="G496" s="4"/>
      <c r="H496" s="4"/>
      <c r="I496" s="4"/>
      <c r="J496" s="4"/>
      <c r="L496" s="1"/>
    </row>
    <row r="497" spans="1:13" x14ac:dyDescent="0.25">
      <c r="A497" t="s">
        <v>811</v>
      </c>
      <c r="B497" t="s">
        <v>9</v>
      </c>
      <c r="C497" t="s">
        <v>812</v>
      </c>
      <c r="D497" s="4"/>
      <c r="E497" s="4"/>
      <c r="F497" s="4"/>
      <c r="G497" s="4"/>
      <c r="H497" s="4"/>
      <c r="I497" s="4"/>
      <c r="J497" s="4"/>
      <c r="L497" s="1"/>
    </row>
    <row r="498" spans="1:13" x14ac:dyDescent="0.25">
      <c r="A498" t="s">
        <v>813</v>
      </c>
      <c r="B498" t="s">
        <v>9</v>
      </c>
      <c r="C498" t="s">
        <v>814</v>
      </c>
      <c r="D498" s="4"/>
      <c r="E498" s="4"/>
      <c r="F498" s="4"/>
      <c r="G498" s="4"/>
      <c r="H498" s="4"/>
      <c r="I498" s="4"/>
      <c r="J498" s="4"/>
      <c r="L498" s="1"/>
      <c r="M498" s="1"/>
    </row>
    <row r="499" spans="1:13" x14ac:dyDescent="0.25">
      <c r="A499" t="s">
        <v>815</v>
      </c>
      <c r="B499" t="s">
        <v>26</v>
      </c>
      <c r="C499" t="s">
        <v>27</v>
      </c>
      <c r="D499" s="4"/>
      <c r="E499" s="4"/>
      <c r="F499" s="4"/>
      <c r="G499" s="4"/>
      <c r="H499" s="4"/>
      <c r="I499" s="4"/>
      <c r="J499" s="4"/>
      <c r="L499" s="1"/>
    </row>
    <row r="500" spans="1:13" x14ac:dyDescent="0.25">
      <c r="A500" t="s">
        <v>816</v>
      </c>
      <c r="B500" t="s">
        <v>9</v>
      </c>
      <c r="C500" t="s">
        <v>817</v>
      </c>
      <c r="D500" s="4"/>
      <c r="E500" s="4"/>
      <c r="F500" s="4"/>
      <c r="G500" s="4"/>
      <c r="H500" s="4"/>
      <c r="I500" s="4"/>
      <c r="J500" s="4"/>
      <c r="L500" s="1"/>
    </row>
    <row r="501" spans="1:13" x14ac:dyDescent="0.25">
      <c r="A501" t="s">
        <v>818</v>
      </c>
      <c r="B501" t="s">
        <v>16</v>
      </c>
      <c r="C501" t="s">
        <v>819</v>
      </c>
      <c r="D501" s="4"/>
      <c r="E501" s="4"/>
      <c r="F501" s="4"/>
      <c r="G501" s="4"/>
      <c r="H501" s="4"/>
      <c r="I501" s="4"/>
      <c r="J501" s="4"/>
      <c r="L501" s="1"/>
    </row>
    <row r="502" spans="1:13" x14ac:dyDescent="0.25">
      <c r="A502" t="s">
        <v>820</v>
      </c>
      <c r="B502" t="s">
        <v>9</v>
      </c>
      <c r="C502" t="s">
        <v>821</v>
      </c>
      <c r="D502" s="4"/>
      <c r="E502" s="4"/>
      <c r="F502" s="4"/>
      <c r="G502" s="4"/>
      <c r="H502" s="4"/>
      <c r="I502" s="4"/>
      <c r="J502" s="4"/>
      <c r="L502" s="1"/>
      <c r="M502" s="1"/>
    </row>
    <row r="503" spans="1:13" x14ac:dyDescent="0.25">
      <c r="A503" t="s">
        <v>822</v>
      </c>
      <c r="B503" t="s">
        <v>16</v>
      </c>
      <c r="C503" t="s">
        <v>279</v>
      </c>
      <c r="D503" s="4"/>
      <c r="E503" s="4"/>
      <c r="F503" s="4"/>
      <c r="G503" s="4"/>
      <c r="H503" s="4"/>
      <c r="I503" s="4"/>
      <c r="J503" s="4"/>
      <c r="L503" s="1"/>
      <c r="M503" s="1"/>
    </row>
    <row r="504" spans="1:13" x14ac:dyDescent="0.25">
      <c r="A504" t="s">
        <v>823</v>
      </c>
      <c r="B504" t="s">
        <v>26</v>
      </c>
      <c r="C504" t="s">
        <v>27</v>
      </c>
      <c r="D504" s="4"/>
      <c r="E504" s="4"/>
      <c r="F504" s="4"/>
      <c r="G504" s="4"/>
      <c r="H504" s="4"/>
      <c r="I504" s="4"/>
      <c r="J504" s="4"/>
      <c r="L504" s="1"/>
    </row>
    <row r="505" spans="1:13" x14ac:dyDescent="0.25">
      <c r="A505" t="s">
        <v>824</v>
      </c>
      <c r="B505" t="s">
        <v>19</v>
      </c>
      <c r="C505" t="s">
        <v>825</v>
      </c>
      <c r="D505" s="4"/>
      <c r="E505" s="4"/>
      <c r="F505" s="4"/>
      <c r="G505" s="4"/>
      <c r="H505" s="4"/>
      <c r="I505" s="4"/>
      <c r="J505" s="4"/>
      <c r="L505" s="1"/>
      <c r="M505" s="1"/>
    </row>
    <row r="506" spans="1:13" x14ac:dyDescent="0.25">
      <c r="A506" t="s">
        <v>826</v>
      </c>
      <c r="B506" t="s">
        <v>26</v>
      </c>
      <c r="C506" t="s">
        <v>27</v>
      </c>
      <c r="D506" s="4"/>
      <c r="E506" s="4"/>
      <c r="F506" s="4"/>
      <c r="G506" s="4"/>
      <c r="H506" s="4"/>
      <c r="I506" s="4"/>
      <c r="J506" s="4"/>
      <c r="L506" s="1"/>
      <c r="M506" s="1"/>
    </row>
    <row r="507" spans="1:13" x14ac:dyDescent="0.25">
      <c r="A507" t="s">
        <v>827</v>
      </c>
      <c r="B507" t="s">
        <v>9</v>
      </c>
      <c r="C507" t="s">
        <v>299</v>
      </c>
      <c r="D507" s="4"/>
      <c r="E507" s="4"/>
      <c r="F507" s="4"/>
      <c r="G507" s="4"/>
      <c r="H507" s="4"/>
      <c r="I507" s="4"/>
      <c r="J507" s="4"/>
      <c r="L507" s="1"/>
      <c r="M507" s="1"/>
    </row>
    <row r="508" spans="1:13" x14ac:dyDescent="0.25">
      <c r="A508" t="s">
        <v>828</v>
      </c>
      <c r="B508" t="s">
        <v>16</v>
      </c>
      <c r="C508" t="s">
        <v>358</v>
      </c>
      <c r="D508" s="4"/>
      <c r="E508" s="4"/>
      <c r="F508" s="4"/>
      <c r="G508" s="4"/>
      <c r="H508" s="4"/>
      <c r="I508" s="4"/>
      <c r="J508" s="4"/>
      <c r="L508" s="1"/>
    </row>
    <row r="509" spans="1:13" x14ac:dyDescent="0.25">
      <c r="A509" t="s">
        <v>829</v>
      </c>
      <c r="B509" t="s">
        <v>16</v>
      </c>
      <c r="C509" t="s">
        <v>830</v>
      </c>
      <c r="D509" s="4"/>
      <c r="E509" s="4"/>
      <c r="F509" s="4"/>
      <c r="G509" s="4"/>
      <c r="H509" s="4"/>
      <c r="I509" s="4"/>
      <c r="J509" s="4"/>
      <c r="L509" s="1"/>
    </row>
    <row r="510" spans="1:13" x14ac:dyDescent="0.25">
      <c r="A510" t="s">
        <v>831</v>
      </c>
      <c r="B510" t="s">
        <v>9</v>
      </c>
      <c r="C510" t="s">
        <v>31</v>
      </c>
      <c r="D510" s="4"/>
      <c r="E510" s="4"/>
      <c r="F510" s="4"/>
      <c r="G510" s="4"/>
      <c r="H510" s="4"/>
      <c r="I510" s="4"/>
      <c r="J510" s="4"/>
      <c r="L510" s="1"/>
    </row>
    <row r="511" spans="1:13" x14ac:dyDescent="0.25">
      <c r="A511" t="s">
        <v>832</v>
      </c>
      <c r="B511" t="s">
        <v>9</v>
      </c>
      <c r="C511" t="s">
        <v>833</v>
      </c>
      <c r="D511" s="4"/>
      <c r="E511" s="4"/>
      <c r="F511" s="4"/>
      <c r="G511" s="4"/>
      <c r="H511" s="4"/>
      <c r="I511" s="4"/>
      <c r="J511" s="4"/>
      <c r="L511" s="1"/>
    </row>
    <row r="512" spans="1:13" x14ac:dyDescent="0.25">
      <c r="A512" t="s">
        <v>834</v>
      </c>
      <c r="B512" t="s">
        <v>26</v>
      </c>
      <c r="C512" t="s">
        <v>27</v>
      </c>
      <c r="D512" s="4"/>
      <c r="E512" s="4"/>
      <c r="F512" s="4"/>
      <c r="G512" s="4"/>
      <c r="H512" s="4"/>
      <c r="I512" s="4"/>
      <c r="J512" s="4"/>
      <c r="L512" s="1"/>
      <c r="M512" s="1"/>
    </row>
    <row r="513" spans="1:13" x14ac:dyDescent="0.25">
      <c r="A513" t="s">
        <v>835</v>
      </c>
      <c r="B513" t="s">
        <v>9</v>
      </c>
      <c r="C513" t="s">
        <v>836</v>
      </c>
      <c r="D513" s="4"/>
      <c r="E513" s="4"/>
      <c r="F513" s="4"/>
      <c r="G513" s="4"/>
      <c r="H513" s="4"/>
      <c r="I513" s="4"/>
      <c r="J513" s="4"/>
      <c r="L513" s="1"/>
    </row>
    <row r="514" spans="1:13" x14ac:dyDescent="0.25">
      <c r="A514" t="s">
        <v>837</v>
      </c>
      <c r="B514" t="s">
        <v>9</v>
      </c>
      <c r="C514" t="s">
        <v>838</v>
      </c>
      <c r="D514" s="4"/>
      <c r="E514" s="4"/>
      <c r="F514" s="4"/>
      <c r="G514" s="4"/>
      <c r="H514" s="4"/>
      <c r="I514" s="4"/>
      <c r="J514" s="4"/>
      <c r="L514" s="1"/>
    </row>
    <row r="515" spans="1:13" x14ac:dyDescent="0.25">
      <c r="A515" t="s">
        <v>839</v>
      </c>
      <c r="B515" t="s">
        <v>9</v>
      </c>
      <c r="C515" t="s">
        <v>840</v>
      </c>
      <c r="D515" s="4"/>
      <c r="E515" s="4"/>
      <c r="F515" s="4"/>
      <c r="G515" s="4"/>
      <c r="H515" s="4"/>
      <c r="I515" s="4"/>
      <c r="J515" s="4"/>
      <c r="L515" s="1"/>
    </row>
    <row r="516" spans="1:13" x14ac:dyDescent="0.25">
      <c r="A516" t="s">
        <v>841</v>
      </c>
      <c r="B516" t="s">
        <v>26</v>
      </c>
      <c r="C516" t="s">
        <v>27</v>
      </c>
      <c r="D516" s="4"/>
      <c r="E516" s="4"/>
      <c r="F516" s="4"/>
      <c r="G516" s="4"/>
      <c r="H516" s="4"/>
      <c r="I516" s="4"/>
      <c r="J516" s="4"/>
      <c r="L516" s="1"/>
    </row>
    <row r="517" spans="1:13" x14ac:dyDescent="0.25">
      <c r="A517" t="s">
        <v>842</v>
      </c>
      <c r="B517" t="s">
        <v>26</v>
      </c>
      <c r="C517" t="s">
        <v>27</v>
      </c>
      <c r="D517" s="4"/>
      <c r="E517" s="4"/>
      <c r="F517" s="4"/>
      <c r="G517" s="4"/>
      <c r="H517" s="4"/>
      <c r="I517" s="4"/>
      <c r="J517" s="4"/>
      <c r="L517" s="1"/>
    </row>
    <row r="518" spans="1:13" x14ac:dyDescent="0.25">
      <c r="A518" t="s">
        <v>843</v>
      </c>
      <c r="B518" t="s">
        <v>16</v>
      </c>
      <c r="C518" t="s">
        <v>844</v>
      </c>
      <c r="D518" s="4"/>
      <c r="E518" s="4"/>
      <c r="F518" s="4"/>
      <c r="G518" s="4"/>
      <c r="H518" s="4"/>
      <c r="I518" s="4"/>
      <c r="J518" s="4"/>
      <c r="L518" s="1"/>
      <c r="M518" s="1"/>
    </row>
    <row r="519" spans="1:13" x14ac:dyDescent="0.25">
      <c r="A519" t="s">
        <v>845</v>
      </c>
      <c r="B519" t="s">
        <v>9</v>
      </c>
      <c r="C519" t="s">
        <v>846</v>
      </c>
      <c r="D519" s="4"/>
      <c r="E519" s="4"/>
      <c r="F519" s="4"/>
      <c r="G519" s="4"/>
      <c r="H519" s="4"/>
      <c r="I519" s="4"/>
      <c r="J519" s="4"/>
      <c r="L519" s="1"/>
    </row>
    <row r="520" spans="1:13" x14ac:dyDescent="0.25">
      <c r="A520" t="s">
        <v>847</v>
      </c>
      <c r="B520" t="s">
        <v>16</v>
      </c>
      <c r="C520" t="s">
        <v>848</v>
      </c>
      <c r="D520" s="4"/>
      <c r="E520" s="4"/>
      <c r="F520" s="4"/>
      <c r="G520" s="4"/>
      <c r="H520" s="4"/>
      <c r="I520" s="4"/>
      <c r="J520" s="4"/>
      <c r="L520" s="1"/>
    </row>
    <row r="521" spans="1:13" x14ac:dyDescent="0.25">
      <c r="A521" t="s">
        <v>849</v>
      </c>
      <c r="B521" t="s">
        <v>9</v>
      </c>
      <c r="C521" t="s">
        <v>850</v>
      </c>
      <c r="D521" s="4"/>
      <c r="E521" s="4"/>
      <c r="F521" s="4"/>
      <c r="G521" s="4"/>
      <c r="H521" s="4"/>
      <c r="I521" s="4"/>
      <c r="J521" s="4"/>
      <c r="L521" s="1"/>
    </row>
    <row r="522" spans="1:13" x14ac:dyDescent="0.25">
      <c r="A522" t="s">
        <v>851</v>
      </c>
      <c r="B522" t="s">
        <v>16</v>
      </c>
      <c r="C522" t="s">
        <v>852</v>
      </c>
      <c r="D522" s="4"/>
      <c r="E522" s="4"/>
      <c r="F522" s="4"/>
      <c r="G522" s="4"/>
      <c r="H522" s="4"/>
      <c r="I522" s="4"/>
      <c r="J522" s="4"/>
      <c r="L522" s="1"/>
    </row>
    <row r="523" spans="1:13" x14ac:dyDescent="0.25">
      <c r="A523" t="s">
        <v>853</v>
      </c>
      <c r="B523" t="s">
        <v>26</v>
      </c>
      <c r="C523" t="s">
        <v>27</v>
      </c>
      <c r="D523" s="4"/>
      <c r="E523" s="4"/>
      <c r="F523" s="4"/>
      <c r="G523" s="4"/>
      <c r="H523" s="4"/>
      <c r="I523" s="4"/>
      <c r="J523" s="4"/>
      <c r="L523" s="1"/>
    </row>
    <row r="524" spans="1:13" x14ac:dyDescent="0.25">
      <c r="A524" t="s">
        <v>854</v>
      </c>
      <c r="B524" t="s">
        <v>26</v>
      </c>
      <c r="C524" t="s">
        <v>27</v>
      </c>
      <c r="D524" s="4"/>
      <c r="E524" s="4"/>
      <c r="F524" s="4"/>
      <c r="G524" s="4"/>
      <c r="H524" s="4"/>
      <c r="I524" s="4"/>
      <c r="J524" s="4"/>
      <c r="L524" s="1"/>
    </row>
    <row r="525" spans="1:13" x14ac:dyDescent="0.25">
      <c r="A525" t="s">
        <v>855</v>
      </c>
      <c r="B525" t="s">
        <v>16</v>
      </c>
      <c r="C525" t="s">
        <v>856</v>
      </c>
      <c r="D525" s="4"/>
      <c r="E525" s="4"/>
      <c r="F525" s="4"/>
      <c r="G525" s="4"/>
      <c r="H525" s="4"/>
      <c r="I525" s="4"/>
      <c r="J525" s="4"/>
      <c r="L525" s="1"/>
    </row>
    <row r="526" spans="1:13" x14ac:dyDescent="0.25">
      <c r="A526" t="s">
        <v>857</v>
      </c>
      <c r="B526" t="s">
        <v>9</v>
      </c>
      <c r="C526" t="s">
        <v>858</v>
      </c>
      <c r="D526" s="4"/>
      <c r="E526" s="4"/>
      <c r="F526" s="4"/>
      <c r="G526" s="4"/>
      <c r="H526" s="4"/>
      <c r="I526" s="4"/>
      <c r="J526" s="4"/>
      <c r="L526" s="1"/>
    </row>
    <row r="527" spans="1:13" x14ac:dyDescent="0.25">
      <c r="A527" t="s">
        <v>859</v>
      </c>
      <c r="B527" t="s">
        <v>9</v>
      </c>
      <c r="C527" t="s">
        <v>89</v>
      </c>
      <c r="D527" s="4"/>
      <c r="E527" s="4"/>
      <c r="F527" s="4"/>
      <c r="G527" s="4"/>
      <c r="H527" s="4"/>
      <c r="I527" s="4"/>
      <c r="J527" s="4"/>
      <c r="L527" s="1"/>
    </row>
    <row r="528" spans="1:13" x14ac:dyDescent="0.25">
      <c r="A528" t="s">
        <v>860</v>
      </c>
      <c r="B528" t="s">
        <v>16</v>
      </c>
      <c r="C528" t="s">
        <v>861</v>
      </c>
      <c r="D528" s="4"/>
      <c r="E528" s="4"/>
      <c r="F528" s="4"/>
      <c r="G528" s="4"/>
      <c r="H528" s="4"/>
      <c r="I528" s="4"/>
      <c r="J528" s="4"/>
      <c r="L528" s="1"/>
      <c r="M528" s="1"/>
    </row>
    <row r="529" spans="1:13" x14ac:dyDescent="0.25">
      <c r="A529" t="s">
        <v>862</v>
      </c>
      <c r="B529" t="s">
        <v>9</v>
      </c>
      <c r="C529" t="s">
        <v>863</v>
      </c>
      <c r="D529" s="4"/>
      <c r="E529" s="4"/>
      <c r="F529" s="4"/>
      <c r="G529" s="4"/>
      <c r="H529" s="4"/>
      <c r="I529" s="4"/>
      <c r="J529" s="4"/>
      <c r="L529" s="1"/>
    </row>
    <row r="530" spans="1:13" x14ac:dyDescent="0.25">
      <c r="A530" t="s">
        <v>864</v>
      </c>
      <c r="B530" t="s">
        <v>16</v>
      </c>
      <c r="C530" t="s">
        <v>865</v>
      </c>
      <c r="D530" s="4"/>
      <c r="E530" s="4"/>
      <c r="F530" s="4"/>
      <c r="G530" s="4"/>
      <c r="H530" s="4"/>
      <c r="I530" s="4"/>
      <c r="J530" s="4"/>
      <c r="L530" s="1"/>
    </row>
    <row r="531" spans="1:13" x14ac:dyDescent="0.25">
      <c r="A531" t="s">
        <v>866</v>
      </c>
      <c r="B531" t="s">
        <v>16</v>
      </c>
      <c r="C531" t="s">
        <v>867</v>
      </c>
      <c r="D531" s="4"/>
      <c r="E531" s="4"/>
      <c r="F531" s="4"/>
      <c r="G531" s="4"/>
      <c r="H531" s="4"/>
      <c r="I531" s="4"/>
      <c r="J531" s="4"/>
      <c r="L531" s="1"/>
      <c r="M531" s="1"/>
    </row>
    <row r="532" spans="1:13" x14ac:dyDescent="0.25">
      <c r="A532" t="s">
        <v>868</v>
      </c>
      <c r="B532" t="s">
        <v>16</v>
      </c>
      <c r="C532" t="s">
        <v>869</v>
      </c>
      <c r="D532" s="4"/>
      <c r="E532" s="4"/>
      <c r="F532" s="4"/>
      <c r="G532" s="4"/>
      <c r="H532" s="4"/>
      <c r="I532" s="4"/>
      <c r="J532" s="4"/>
      <c r="L532" s="1"/>
      <c r="M532" s="1"/>
    </row>
    <row r="533" spans="1:13" x14ac:dyDescent="0.25">
      <c r="A533" t="s">
        <v>870</v>
      </c>
      <c r="B533" t="s">
        <v>26</v>
      </c>
      <c r="C533" t="s">
        <v>27</v>
      </c>
      <c r="D533" s="4"/>
      <c r="E533" s="4"/>
      <c r="F533" s="4"/>
      <c r="G533" s="4"/>
      <c r="H533" s="4"/>
      <c r="I533" s="4"/>
      <c r="J533" s="4"/>
      <c r="L533" s="1"/>
    </row>
    <row r="534" spans="1:13" x14ac:dyDescent="0.25">
      <c r="A534" t="s">
        <v>871</v>
      </c>
      <c r="B534" t="s">
        <v>9</v>
      </c>
      <c r="C534" t="s">
        <v>156</v>
      </c>
      <c r="D534" s="4"/>
      <c r="E534" s="4"/>
      <c r="F534" s="4"/>
      <c r="G534" s="4"/>
      <c r="H534" s="4"/>
      <c r="I534" s="4"/>
      <c r="J534" s="4"/>
      <c r="L534" s="1"/>
    </row>
    <row r="535" spans="1:13" x14ac:dyDescent="0.25">
      <c r="A535" t="s">
        <v>872</v>
      </c>
      <c r="B535" t="s">
        <v>26</v>
      </c>
      <c r="C535" t="s">
        <v>27</v>
      </c>
      <c r="D535" s="4"/>
      <c r="E535" s="4"/>
      <c r="F535" s="4"/>
      <c r="G535" s="4"/>
      <c r="H535" s="4"/>
      <c r="I535" s="4"/>
      <c r="J535" s="4"/>
      <c r="L535" s="1"/>
    </row>
    <row r="536" spans="1:13" x14ac:dyDescent="0.25">
      <c r="A536" t="s">
        <v>873</v>
      </c>
      <c r="B536" t="s">
        <v>16</v>
      </c>
      <c r="C536" t="s">
        <v>358</v>
      </c>
      <c r="D536" s="4"/>
      <c r="E536" s="4"/>
      <c r="F536" s="4"/>
      <c r="G536" s="4"/>
      <c r="H536" s="4"/>
      <c r="I536" s="4"/>
      <c r="J536" s="4"/>
      <c r="L536" s="1"/>
    </row>
    <row r="537" spans="1:13" x14ac:dyDescent="0.25">
      <c r="A537" t="s">
        <v>874</v>
      </c>
      <c r="B537" t="s">
        <v>16</v>
      </c>
      <c r="C537" t="s">
        <v>385</v>
      </c>
      <c r="D537" s="4"/>
      <c r="E537" s="4"/>
      <c r="F537" s="4"/>
      <c r="G537" s="4"/>
      <c r="H537" s="4"/>
      <c r="I537" s="4"/>
      <c r="J537" s="4"/>
      <c r="L537" s="1"/>
      <c r="M537" s="1"/>
    </row>
    <row r="538" spans="1:13" x14ac:dyDescent="0.25">
      <c r="A538" t="s">
        <v>875</v>
      </c>
      <c r="B538" t="s">
        <v>9</v>
      </c>
      <c r="C538" t="s">
        <v>76</v>
      </c>
      <c r="D538" s="4"/>
      <c r="E538" s="4"/>
      <c r="F538" s="4"/>
      <c r="G538" s="4"/>
      <c r="H538" s="4"/>
      <c r="I538" s="4"/>
      <c r="J538" s="4"/>
      <c r="L538" s="1"/>
    </row>
    <row r="539" spans="1:13" x14ac:dyDescent="0.25">
      <c r="A539" t="s">
        <v>876</v>
      </c>
      <c r="B539" t="s">
        <v>19</v>
      </c>
      <c r="C539" t="s">
        <v>877</v>
      </c>
      <c r="D539" s="4"/>
      <c r="E539" s="4"/>
      <c r="F539" s="4"/>
      <c r="G539" s="4"/>
      <c r="H539" s="4"/>
      <c r="I539" s="4"/>
      <c r="J539" s="4"/>
      <c r="L539" s="1"/>
    </row>
    <row r="540" spans="1:13" x14ac:dyDescent="0.25">
      <c r="A540" t="s">
        <v>878</v>
      </c>
      <c r="B540" t="s">
        <v>26</v>
      </c>
      <c r="C540" t="s">
        <v>27</v>
      </c>
      <c r="D540" s="4"/>
      <c r="E540" s="4"/>
      <c r="F540" s="4"/>
      <c r="G540" s="4"/>
      <c r="H540" s="4"/>
      <c r="I540" s="4"/>
      <c r="J540" s="4"/>
      <c r="L540" s="1"/>
    </row>
    <row r="541" spans="1:13" x14ac:dyDescent="0.25">
      <c r="A541" t="s">
        <v>879</v>
      </c>
      <c r="B541" t="s">
        <v>16</v>
      </c>
      <c r="C541" t="s">
        <v>726</v>
      </c>
      <c r="D541" s="4"/>
      <c r="E541" s="4"/>
      <c r="F541" s="4"/>
      <c r="G541" s="4"/>
      <c r="H541" s="4"/>
      <c r="I541" s="4"/>
      <c r="J541" s="4"/>
      <c r="L541" s="1"/>
    </row>
    <row r="542" spans="1:13" x14ac:dyDescent="0.25">
      <c r="A542" t="s">
        <v>880</v>
      </c>
      <c r="B542" t="s">
        <v>16</v>
      </c>
      <c r="C542" t="s">
        <v>881</v>
      </c>
      <c r="D542" s="4"/>
      <c r="E542" s="4"/>
      <c r="F542" s="4"/>
      <c r="G542" s="4"/>
      <c r="H542" s="4"/>
      <c r="I542" s="4"/>
      <c r="J542" s="4"/>
      <c r="L542" s="1"/>
      <c r="M542" s="1"/>
    </row>
    <row r="543" spans="1:13" x14ac:dyDescent="0.25">
      <c r="A543" t="s">
        <v>882</v>
      </c>
      <c r="B543" t="s">
        <v>26</v>
      </c>
      <c r="C543" t="s">
        <v>27</v>
      </c>
      <c r="D543" s="4"/>
      <c r="E543" s="4"/>
      <c r="F543" s="4"/>
      <c r="G543" s="4"/>
      <c r="H543" s="4"/>
      <c r="I543" s="4"/>
      <c r="J543" s="4"/>
      <c r="L543" s="1"/>
    </row>
    <row r="544" spans="1:13" x14ac:dyDescent="0.25">
      <c r="A544" t="s">
        <v>883</v>
      </c>
      <c r="B544" t="s">
        <v>26</v>
      </c>
      <c r="C544" t="s">
        <v>27</v>
      </c>
      <c r="D544" s="4"/>
      <c r="E544" s="4"/>
      <c r="F544" s="4"/>
      <c r="G544" s="4"/>
      <c r="H544" s="4"/>
      <c r="I544" s="4"/>
      <c r="J544" s="4"/>
      <c r="L544" s="1"/>
      <c r="M544" s="1"/>
    </row>
    <row r="545" spans="1:13" x14ac:dyDescent="0.25">
      <c r="A545" t="s">
        <v>884</v>
      </c>
      <c r="B545" t="s">
        <v>16</v>
      </c>
      <c r="C545" t="s">
        <v>885</v>
      </c>
      <c r="D545" s="4"/>
      <c r="E545" s="4"/>
      <c r="F545" s="4"/>
      <c r="G545" s="4"/>
      <c r="H545" s="4"/>
      <c r="I545" s="4"/>
      <c r="J545" s="4"/>
      <c r="L545" s="1"/>
      <c r="M545" s="1"/>
    </row>
    <row r="546" spans="1:13" x14ac:dyDescent="0.25">
      <c r="A546" t="s">
        <v>886</v>
      </c>
      <c r="B546" t="s">
        <v>9</v>
      </c>
      <c r="C546" t="s">
        <v>887</v>
      </c>
      <c r="D546" s="4"/>
      <c r="E546" s="4"/>
      <c r="F546" s="4"/>
      <c r="G546" s="4"/>
      <c r="H546" s="4"/>
      <c r="I546" s="4"/>
      <c r="J546" s="4"/>
      <c r="L546" s="1"/>
    </row>
    <row r="547" spans="1:13" x14ac:dyDescent="0.25">
      <c r="A547" t="s">
        <v>888</v>
      </c>
      <c r="B547" t="s">
        <v>26</v>
      </c>
      <c r="C547" t="s">
        <v>27</v>
      </c>
      <c r="D547" s="4"/>
      <c r="E547" s="4"/>
      <c r="F547" s="4"/>
      <c r="G547" s="4"/>
      <c r="H547" s="4"/>
      <c r="I547" s="4"/>
      <c r="J547" s="4"/>
      <c r="L547" s="1"/>
    </row>
    <row r="548" spans="1:13" x14ac:dyDescent="0.25">
      <c r="A548" t="s">
        <v>889</v>
      </c>
      <c r="B548" t="s">
        <v>16</v>
      </c>
      <c r="C548" t="s">
        <v>204</v>
      </c>
      <c r="D548" s="4"/>
      <c r="E548" s="4"/>
      <c r="F548" s="4"/>
      <c r="G548" s="4"/>
      <c r="H548" s="4"/>
      <c r="I548" s="4"/>
      <c r="J548" s="4"/>
      <c r="L548" s="1"/>
    </row>
    <row r="549" spans="1:13" x14ac:dyDescent="0.25">
      <c r="A549" t="s">
        <v>890</v>
      </c>
      <c r="B549" t="s">
        <v>26</v>
      </c>
      <c r="C549" t="s">
        <v>27</v>
      </c>
      <c r="D549" s="4"/>
      <c r="E549" s="4"/>
      <c r="F549" s="4"/>
      <c r="G549" s="4"/>
      <c r="H549" s="4"/>
      <c r="I549" s="4"/>
      <c r="J549" s="4"/>
      <c r="L549" s="1"/>
    </row>
    <row r="550" spans="1:13" x14ac:dyDescent="0.25">
      <c r="A550" t="s">
        <v>891</v>
      </c>
      <c r="B550" t="s">
        <v>9</v>
      </c>
      <c r="C550" t="s">
        <v>892</v>
      </c>
      <c r="D550" s="4"/>
      <c r="E550" s="4"/>
      <c r="F550" s="4"/>
      <c r="G550" s="4"/>
      <c r="H550" s="4"/>
      <c r="I550" s="4"/>
      <c r="J550" s="4"/>
      <c r="L550" s="1"/>
    </row>
    <row r="551" spans="1:13" x14ac:dyDescent="0.25">
      <c r="A551" t="s">
        <v>893</v>
      </c>
      <c r="B551" t="s">
        <v>26</v>
      </c>
      <c r="C551" t="s">
        <v>27</v>
      </c>
      <c r="D551" s="4"/>
      <c r="E551" s="4"/>
      <c r="F551" s="4"/>
      <c r="G551" s="4"/>
      <c r="H551" s="4"/>
      <c r="I551" s="4"/>
      <c r="J551" s="4"/>
      <c r="L551" s="1"/>
      <c r="M551" s="1"/>
    </row>
    <row r="552" spans="1:13" x14ac:dyDescent="0.25">
      <c r="A552" t="s">
        <v>894</v>
      </c>
      <c r="B552" t="s">
        <v>26</v>
      </c>
      <c r="C552" t="s">
        <v>27</v>
      </c>
      <c r="D552" s="4"/>
      <c r="E552" s="4"/>
      <c r="F552" s="4"/>
      <c r="G552" s="4"/>
      <c r="H552" s="4"/>
      <c r="I552" s="4"/>
      <c r="J552" s="4"/>
      <c r="L552" s="1"/>
      <c r="M552" s="1"/>
    </row>
    <row r="553" spans="1:13" x14ac:dyDescent="0.25">
      <c r="A553" t="s">
        <v>895</v>
      </c>
      <c r="B553" t="s">
        <v>16</v>
      </c>
      <c r="C553" t="s">
        <v>896</v>
      </c>
      <c r="D553" s="4"/>
      <c r="E553" s="4"/>
      <c r="F553" s="4"/>
      <c r="G553" s="4"/>
      <c r="H553" s="4"/>
      <c r="I553" s="4"/>
      <c r="J553" s="4"/>
      <c r="L553" s="1"/>
    </row>
    <row r="554" spans="1:13" x14ac:dyDescent="0.25">
      <c r="A554" t="s">
        <v>897</v>
      </c>
      <c r="B554" t="s">
        <v>9</v>
      </c>
      <c r="C554" t="s">
        <v>898</v>
      </c>
      <c r="D554" s="4"/>
      <c r="E554" s="4"/>
      <c r="F554" s="4"/>
      <c r="G554" s="4"/>
      <c r="H554" s="4"/>
      <c r="I554" s="4"/>
      <c r="J554" s="4"/>
      <c r="L554" s="1"/>
    </row>
    <row r="555" spans="1:13" x14ac:dyDescent="0.25">
      <c r="A555" t="s">
        <v>899</v>
      </c>
      <c r="B555" t="s">
        <v>19</v>
      </c>
      <c r="C555" t="s">
        <v>900</v>
      </c>
      <c r="D555" s="4"/>
      <c r="E555" s="4"/>
      <c r="F555" s="4"/>
      <c r="G555" s="4"/>
      <c r="H555" s="4"/>
      <c r="I555" s="4"/>
      <c r="J555" s="4"/>
      <c r="L555" s="1"/>
    </row>
    <row r="556" spans="1:13" x14ac:dyDescent="0.25">
      <c r="A556" t="s">
        <v>901</v>
      </c>
      <c r="B556" t="s">
        <v>9</v>
      </c>
      <c r="C556" t="s">
        <v>902</v>
      </c>
      <c r="D556" s="4"/>
      <c r="E556" s="4"/>
      <c r="F556" s="4"/>
      <c r="G556" s="4"/>
      <c r="H556" s="4"/>
      <c r="I556" s="4"/>
      <c r="J556" s="4"/>
      <c r="L556" s="1"/>
      <c r="M556" s="1"/>
    </row>
    <row r="557" spans="1:13" x14ac:dyDescent="0.25">
      <c r="A557" t="s">
        <v>903</v>
      </c>
      <c r="B557" t="s">
        <v>26</v>
      </c>
      <c r="C557" t="s">
        <v>27</v>
      </c>
      <c r="D557" s="4"/>
      <c r="E557" s="4"/>
      <c r="F557" s="4"/>
      <c r="G557" s="4"/>
      <c r="H557" s="4"/>
      <c r="I557" s="4"/>
      <c r="J557" s="4"/>
      <c r="L557" s="1"/>
    </row>
    <row r="558" spans="1:13" x14ac:dyDescent="0.25">
      <c r="A558" t="s">
        <v>904</v>
      </c>
      <c r="B558" t="s">
        <v>26</v>
      </c>
      <c r="C558" t="s">
        <v>27</v>
      </c>
      <c r="D558" s="4"/>
      <c r="E558" s="4"/>
      <c r="F558" s="4"/>
      <c r="G558" s="4"/>
      <c r="H558" s="4"/>
      <c r="I558" s="4"/>
      <c r="J558" s="4"/>
      <c r="L558" s="1"/>
      <c r="M558" s="1"/>
    </row>
    <row r="559" spans="1:13" x14ac:dyDescent="0.25">
      <c r="A559" t="s">
        <v>905</v>
      </c>
      <c r="B559" t="s">
        <v>16</v>
      </c>
      <c r="C559" t="s">
        <v>906</v>
      </c>
      <c r="D559" s="4"/>
      <c r="E559" s="4"/>
      <c r="F559" s="4"/>
      <c r="G559" s="4"/>
      <c r="H559" s="4"/>
      <c r="I559" s="4"/>
      <c r="J559" s="4"/>
      <c r="L559" s="1"/>
    </row>
    <row r="560" spans="1:13" x14ac:dyDescent="0.25">
      <c r="A560" t="s">
        <v>907</v>
      </c>
      <c r="B560" t="s">
        <v>16</v>
      </c>
      <c r="C560" t="s">
        <v>908</v>
      </c>
      <c r="D560" s="4"/>
      <c r="E560" s="4"/>
      <c r="F560" s="4"/>
      <c r="G560" s="4"/>
      <c r="H560" s="4"/>
      <c r="I560" s="4"/>
      <c r="J560" s="4"/>
      <c r="L560" s="1"/>
    </row>
    <row r="561" spans="1:13" x14ac:dyDescent="0.25">
      <c r="A561" t="s">
        <v>909</v>
      </c>
      <c r="B561" t="s">
        <v>19</v>
      </c>
      <c r="C561" t="s">
        <v>910</v>
      </c>
      <c r="D561" s="4"/>
      <c r="E561" s="4"/>
      <c r="F561" s="4"/>
      <c r="G561" s="4"/>
      <c r="H561" s="4"/>
      <c r="I561" s="4"/>
      <c r="J561" s="4"/>
      <c r="L561" s="1"/>
      <c r="M561" s="1"/>
    </row>
    <row r="562" spans="1:13" x14ac:dyDescent="0.25">
      <c r="A562" t="s">
        <v>911</v>
      </c>
      <c r="B562" t="s">
        <v>26</v>
      </c>
      <c r="C562" t="s">
        <v>27</v>
      </c>
      <c r="D562" s="4"/>
      <c r="E562" s="4"/>
      <c r="F562" s="4"/>
      <c r="G562" s="4"/>
      <c r="H562" s="4"/>
      <c r="I562" s="4"/>
      <c r="J562" s="4"/>
      <c r="L562" s="1"/>
    </row>
    <row r="563" spans="1:13" x14ac:dyDescent="0.25">
      <c r="A563" t="s">
        <v>912</v>
      </c>
      <c r="B563" t="s">
        <v>16</v>
      </c>
      <c r="C563" t="s">
        <v>913</v>
      </c>
      <c r="D563" s="4"/>
      <c r="E563" s="4"/>
      <c r="F563" s="4"/>
      <c r="G563" s="4"/>
      <c r="H563" s="4"/>
      <c r="I563" s="4"/>
      <c r="J563" s="4"/>
      <c r="L563" s="1"/>
    </row>
    <row r="564" spans="1:13" x14ac:dyDescent="0.25">
      <c r="A564" t="s">
        <v>914</v>
      </c>
      <c r="B564" t="s">
        <v>26</v>
      </c>
      <c r="C564" t="s">
        <v>27</v>
      </c>
      <c r="D564" s="4"/>
      <c r="E564" s="4"/>
      <c r="F564" s="4"/>
      <c r="G564" s="4"/>
      <c r="H564" s="4"/>
      <c r="I564" s="4"/>
      <c r="J564" s="4"/>
      <c r="L564" s="1"/>
    </row>
    <row r="565" spans="1:13" x14ac:dyDescent="0.25">
      <c r="A565" t="s">
        <v>915</v>
      </c>
      <c r="B565" t="s">
        <v>9</v>
      </c>
      <c r="C565" t="s">
        <v>916</v>
      </c>
      <c r="D565" s="4"/>
      <c r="E565" s="4"/>
      <c r="F565" s="4"/>
      <c r="G565" s="4"/>
      <c r="H565" s="4"/>
      <c r="I565" s="4"/>
      <c r="J565" s="4"/>
      <c r="L565" s="1"/>
      <c r="M565" s="1"/>
    </row>
    <row r="566" spans="1:13" x14ac:dyDescent="0.25">
      <c r="A566" t="s">
        <v>917</v>
      </c>
      <c r="B566" t="s">
        <v>9</v>
      </c>
      <c r="C566" t="s">
        <v>918</v>
      </c>
      <c r="D566" s="4"/>
      <c r="E566" s="4"/>
      <c r="F566" s="4"/>
      <c r="G566" s="4"/>
      <c r="H566" s="4"/>
      <c r="I566" s="4"/>
      <c r="J566" s="4"/>
      <c r="L566" s="1"/>
    </row>
    <row r="567" spans="1:13" x14ac:dyDescent="0.25">
      <c r="A567" t="s">
        <v>919</v>
      </c>
      <c r="B567" t="s">
        <v>16</v>
      </c>
      <c r="C567" t="s">
        <v>920</v>
      </c>
      <c r="D567" s="4"/>
      <c r="E567" s="4"/>
      <c r="F567" s="4"/>
      <c r="G567" s="4"/>
      <c r="H567" s="4"/>
      <c r="I567" s="4"/>
      <c r="J567" s="4"/>
      <c r="L567" s="1"/>
    </row>
    <row r="568" spans="1:13" x14ac:dyDescent="0.25">
      <c r="A568" t="s">
        <v>921</v>
      </c>
      <c r="B568" t="s">
        <v>9</v>
      </c>
      <c r="C568" t="s">
        <v>922</v>
      </c>
      <c r="D568" s="4"/>
      <c r="E568" s="4"/>
      <c r="F568" s="4"/>
      <c r="G568" s="4"/>
      <c r="H568" s="4"/>
      <c r="I568" s="4"/>
      <c r="J568" s="4"/>
      <c r="L568" s="1"/>
    </row>
    <row r="569" spans="1:13" x14ac:dyDescent="0.25">
      <c r="A569" t="s">
        <v>923</v>
      </c>
      <c r="B569" t="s">
        <v>16</v>
      </c>
      <c r="C569" t="s">
        <v>924</v>
      </c>
      <c r="D569" s="4"/>
      <c r="E569" s="4"/>
      <c r="F569" s="4"/>
      <c r="G569" s="4"/>
      <c r="H569" s="4"/>
      <c r="I569" s="4"/>
      <c r="J569" s="4"/>
      <c r="L569" s="1"/>
    </row>
    <row r="570" spans="1:13" x14ac:dyDescent="0.25">
      <c r="A570" t="s">
        <v>925</v>
      </c>
      <c r="B570" t="s">
        <v>26</v>
      </c>
      <c r="C570" t="s">
        <v>27</v>
      </c>
      <c r="D570" s="4"/>
      <c r="E570" s="4"/>
      <c r="F570" s="4"/>
      <c r="G570" s="4"/>
      <c r="H570" s="4"/>
      <c r="I570" s="4"/>
      <c r="J570" s="4"/>
      <c r="L570" s="1"/>
    </row>
    <row r="571" spans="1:13" x14ac:dyDescent="0.25">
      <c r="A571" t="s">
        <v>926</v>
      </c>
      <c r="B571" t="s">
        <v>9</v>
      </c>
      <c r="C571" t="s">
        <v>927</v>
      </c>
      <c r="D571" s="4"/>
      <c r="E571" s="4"/>
      <c r="F571" s="4"/>
      <c r="G571" s="4"/>
      <c r="H571" s="4"/>
      <c r="I571" s="4"/>
      <c r="J571" s="4"/>
      <c r="L571" s="1"/>
    </row>
    <row r="572" spans="1:13" x14ac:dyDescent="0.25">
      <c r="A572" t="s">
        <v>928</v>
      </c>
      <c r="B572" t="s">
        <v>9</v>
      </c>
      <c r="C572" t="s">
        <v>929</v>
      </c>
      <c r="D572" s="4"/>
      <c r="E572" s="4"/>
      <c r="F572" s="4"/>
      <c r="G572" s="4"/>
      <c r="H572" s="4"/>
      <c r="I572" s="4"/>
      <c r="J572" s="4"/>
      <c r="L572" s="1"/>
      <c r="M572" s="1"/>
    </row>
    <row r="573" spans="1:13" x14ac:dyDescent="0.25">
      <c r="A573" t="s">
        <v>930</v>
      </c>
      <c r="B573" t="s">
        <v>9</v>
      </c>
      <c r="C573" t="s">
        <v>931</v>
      </c>
      <c r="D573" s="4"/>
      <c r="E573" s="4"/>
      <c r="F573" s="4"/>
      <c r="G573" s="4"/>
      <c r="H573" s="4"/>
      <c r="I573" s="4"/>
      <c r="J573" s="4"/>
      <c r="L573" s="1"/>
      <c r="M573" s="1"/>
    </row>
    <row r="574" spans="1:13" x14ac:dyDescent="0.25">
      <c r="A574" t="s">
        <v>932</v>
      </c>
      <c r="B574" t="s">
        <v>9</v>
      </c>
      <c r="C574" t="s">
        <v>547</v>
      </c>
      <c r="D574" s="4"/>
      <c r="E574" s="4"/>
      <c r="F574" s="4"/>
      <c r="G574" s="4"/>
      <c r="H574" s="4"/>
      <c r="I574" s="4"/>
      <c r="J574" s="4"/>
      <c r="L574" s="1"/>
    </row>
    <row r="575" spans="1:13" x14ac:dyDescent="0.25">
      <c r="A575" t="s">
        <v>933</v>
      </c>
      <c r="B575" t="s">
        <v>16</v>
      </c>
      <c r="C575" t="s">
        <v>934</v>
      </c>
      <c r="D575" s="4"/>
      <c r="E575" s="4"/>
      <c r="F575" s="4"/>
      <c r="G575" s="4"/>
      <c r="H575" s="4"/>
      <c r="I575" s="4"/>
      <c r="J575" s="4"/>
      <c r="L575" s="1"/>
    </row>
    <row r="576" spans="1:13" x14ac:dyDescent="0.25">
      <c r="A576" t="s">
        <v>935</v>
      </c>
      <c r="B576" t="s">
        <v>19</v>
      </c>
      <c r="C576" t="s">
        <v>936</v>
      </c>
      <c r="D576" s="4"/>
      <c r="E576" s="4"/>
      <c r="F576" s="4"/>
      <c r="G576" s="4"/>
      <c r="H576" s="4"/>
      <c r="I576" s="4"/>
      <c r="J576" s="4"/>
      <c r="L576" s="1"/>
      <c r="M576" s="1"/>
    </row>
    <row r="577" spans="1:13" x14ac:dyDescent="0.25">
      <c r="A577" t="s">
        <v>937</v>
      </c>
      <c r="B577" t="s">
        <v>26</v>
      </c>
      <c r="C577" t="s">
        <v>27</v>
      </c>
      <c r="D577" s="4"/>
      <c r="E577" s="4"/>
      <c r="F577" s="4"/>
      <c r="G577" s="4"/>
      <c r="H577" s="4"/>
      <c r="I577" s="4"/>
      <c r="J577" s="4"/>
      <c r="L577" s="1"/>
    </row>
    <row r="578" spans="1:13" x14ac:dyDescent="0.25">
      <c r="A578" t="s">
        <v>938</v>
      </c>
      <c r="B578" t="s">
        <v>19</v>
      </c>
      <c r="C578" t="s">
        <v>939</v>
      </c>
      <c r="D578" s="4"/>
      <c r="E578" s="4"/>
      <c r="F578" s="4"/>
      <c r="G578" s="4"/>
      <c r="H578" s="4"/>
      <c r="I578" s="4"/>
      <c r="J578" s="4"/>
      <c r="L578" s="1"/>
    </row>
    <row r="579" spans="1:13" x14ac:dyDescent="0.25">
      <c r="A579" t="s">
        <v>940</v>
      </c>
      <c r="B579" t="s">
        <v>26</v>
      </c>
      <c r="C579" t="s">
        <v>27</v>
      </c>
      <c r="D579" s="4"/>
      <c r="E579" s="4"/>
      <c r="F579" s="4"/>
      <c r="G579" s="4"/>
      <c r="H579" s="4"/>
      <c r="I579" s="4"/>
      <c r="J579" s="4"/>
      <c r="L579" s="1"/>
    </row>
    <row r="580" spans="1:13" x14ac:dyDescent="0.25">
      <c r="A580" t="s">
        <v>941</v>
      </c>
      <c r="B580" t="s">
        <v>16</v>
      </c>
      <c r="C580" t="s">
        <v>942</v>
      </c>
      <c r="D580" s="4"/>
      <c r="E580" s="4"/>
      <c r="F580" s="4"/>
      <c r="G580" s="4"/>
      <c r="H580" s="4"/>
      <c r="I580" s="4"/>
      <c r="J580" s="4"/>
      <c r="L580" s="1"/>
    </row>
    <row r="581" spans="1:13" x14ac:dyDescent="0.25">
      <c r="A581" t="s">
        <v>943</v>
      </c>
      <c r="B581" t="s">
        <v>9</v>
      </c>
      <c r="C581" t="s">
        <v>89</v>
      </c>
      <c r="D581" s="4"/>
      <c r="E581" s="4"/>
      <c r="F581" s="4"/>
      <c r="G581" s="4"/>
      <c r="H581" s="4"/>
      <c r="I581" s="4"/>
      <c r="J581" s="4"/>
      <c r="L581" s="1"/>
      <c r="M581" s="1"/>
    </row>
    <row r="582" spans="1:13" x14ac:dyDescent="0.25">
      <c r="A582" t="s">
        <v>944</v>
      </c>
      <c r="B582" t="s">
        <v>9</v>
      </c>
      <c r="C582" t="s">
        <v>945</v>
      </c>
      <c r="D582" s="4"/>
      <c r="E582" s="4"/>
      <c r="F582" s="4"/>
      <c r="G582" s="4"/>
      <c r="H582" s="4"/>
      <c r="I582" s="4"/>
      <c r="J582" s="4"/>
      <c r="L582" s="1"/>
    </row>
    <row r="583" spans="1:13" x14ac:dyDescent="0.25">
      <c r="A583" t="s">
        <v>946</v>
      </c>
      <c r="B583" t="s">
        <v>9</v>
      </c>
      <c r="C583" t="s">
        <v>947</v>
      </c>
      <c r="D583" s="4"/>
      <c r="E583" s="4"/>
      <c r="F583" s="4"/>
      <c r="G583" s="4"/>
      <c r="H583" s="4"/>
      <c r="I583" s="4"/>
      <c r="J583" s="4"/>
      <c r="L583" s="1"/>
    </row>
    <row r="584" spans="1:13" x14ac:dyDescent="0.25">
      <c r="A584" t="s">
        <v>948</v>
      </c>
      <c r="B584" t="s">
        <v>26</v>
      </c>
      <c r="C584" t="s">
        <v>27</v>
      </c>
      <c r="D584" s="4"/>
      <c r="E584" s="4"/>
      <c r="F584" s="4"/>
      <c r="G584" s="4"/>
      <c r="H584" s="4"/>
      <c r="I584" s="4"/>
      <c r="J584" s="4"/>
      <c r="L584" s="1"/>
    </row>
    <row r="585" spans="1:13" x14ac:dyDescent="0.25">
      <c r="A585" t="s">
        <v>949</v>
      </c>
      <c r="B585" t="s">
        <v>16</v>
      </c>
      <c r="C585" t="s">
        <v>950</v>
      </c>
      <c r="D585" s="4"/>
      <c r="E585" s="4"/>
      <c r="F585" s="4"/>
      <c r="G585" s="4"/>
      <c r="H585" s="4"/>
      <c r="I585" s="4"/>
      <c r="J585" s="4"/>
      <c r="L585" s="1"/>
      <c r="M585" s="1"/>
    </row>
    <row r="586" spans="1:13" x14ac:dyDescent="0.25">
      <c r="A586" t="s">
        <v>951</v>
      </c>
      <c r="B586" t="s">
        <v>16</v>
      </c>
      <c r="C586" t="s">
        <v>952</v>
      </c>
      <c r="D586" s="4"/>
      <c r="E586" s="4"/>
      <c r="F586" s="4"/>
      <c r="G586" s="4"/>
      <c r="H586" s="4"/>
      <c r="I586" s="4"/>
      <c r="J586" s="4"/>
      <c r="L586" s="1"/>
      <c r="M586" s="1"/>
    </row>
    <row r="587" spans="1:13" x14ac:dyDescent="0.25">
      <c r="A587" t="s">
        <v>953</v>
      </c>
      <c r="B587" t="s">
        <v>26</v>
      </c>
      <c r="C587" t="s">
        <v>27</v>
      </c>
      <c r="D587" s="4"/>
      <c r="E587" s="4"/>
      <c r="F587" s="4"/>
      <c r="G587" s="4"/>
      <c r="H587" s="4"/>
      <c r="I587" s="4"/>
      <c r="J587" s="4"/>
      <c r="L587" s="1"/>
      <c r="M587" s="1"/>
    </row>
    <row r="588" spans="1:13" x14ac:dyDescent="0.25">
      <c r="A588" t="s">
        <v>954</v>
      </c>
      <c r="B588" t="s">
        <v>9</v>
      </c>
      <c r="C588" t="s">
        <v>955</v>
      </c>
      <c r="D588" s="4"/>
      <c r="E588" s="4"/>
      <c r="F588" s="4"/>
      <c r="G588" s="4"/>
      <c r="H588" s="4"/>
      <c r="I588" s="4"/>
      <c r="J588" s="4"/>
      <c r="L588" s="1"/>
    </row>
    <row r="589" spans="1:13" x14ac:dyDescent="0.25">
      <c r="A589" t="s">
        <v>956</v>
      </c>
      <c r="B589" t="s">
        <v>9</v>
      </c>
      <c r="C589" t="s">
        <v>957</v>
      </c>
      <c r="D589" s="4"/>
      <c r="E589" s="4"/>
      <c r="F589" s="4"/>
      <c r="G589" s="4"/>
      <c r="H589" s="4"/>
      <c r="I589" s="4"/>
      <c r="J589" s="4"/>
      <c r="L589" s="1"/>
    </row>
    <row r="590" spans="1:13" x14ac:dyDescent="0.25">
      <c r="A590" t="s">
        <v>958</v>
      </c>
      <c r="B590" t="s">
        <v>26</v>
      </c>
      <c r="C590" t="s">
        <v>27</v>
      </c>
      <c r="D590" s="4"/>
      <c r="E590" s="4"/>
      <c r="F590" s="4"/>
      <c r="G590" s="4"/>
      <c r="H590" s="4"/>
      <c r="I590" s="4"/>
      <c r="J590" s="4"/>
      <c r="L590" s="1"/>
      <c r="M590" s="1"/>
    </row>
    <row r="591" spans="1:13" x14ac:dyDescent="0.25">
      <c r="A591" t="s">
        <v>959</v>
      </c>
      <c r="B591" t="s">
        <v>16</v>
      </c>
      <c r="C591" t="s">
        <v>960</v>
      </c>
      <c r="D591" s="4"/>
      <c r="E591" s="4"/>
      <c r="F591" s="4"/>
      <c r="G591" s="4"/>
      <c r="H591" s="4"/>
      <c r="I591" s="4"/>
      <c r="J591" s="4"/>
      <c r="L591" s="1"/>
      <c r="M591" s="1"/>
    </row>
    <row r="592" spans="1:13" x14ac:dyDescent="0.25">
      <c r="A592" t="s">
        <v>961</v>
      </c>
      <c r="B592" t="s">
        <v>9</v>
      </c>
      <c r="C592" t="s">
        <v>97</v>
      </c>
      <c r="D592" s="4"/>
      <c r="E592" s="4"/>
      <c r="F592" s="4"/>
      <c r="G592" s="4"/>
      <c r="H592" s="4"/>
      <c r="I592" s="4"/>
      <c r="J592" s="4"/>
      <c r="L592" s="1"/>
    </row>
    <row r="593" spans="1:13" x14ac:dyDescent="0.25">
      <c r="A593" t="s">
        <v>962</v>
      </c>
      <c r="B593" t="s">
        <v>26</v>
      </c>
      <c r="C593" t="s">
        <v>27</v>
      </c>
      <c r="D593" s="4"/>
      <c r="E593" s="4"/>
      <c r="F593" s="4"/>
      <c r="G593" s="4"/>
      <c r="H593" s="4"/>
      <c r="I593" s="4"/>
      <c r="J593" s="4"/>
      <c r="L593" s="1"/>
    </row>
    <row r="594" spans="1:13" x14ac:dyDescent="0.25">
      <c r="A594" t="s">
        <v>963</v>
      </c>
      <c r="B594" t="s">
        <v>9</v>
      </c>
      <c r="C594" t="s">
        <v>156</v>
      </c>
      <c r="D594" s="4"/>
      <c r="E594" s="4"/>
      <c r="F594" s="4"/>
      <c r="G594" s="4"/>
      <c r="H594" s="4"/>
      <c r="I594" s="4"/>
      <c r="J594" s="4"/>
      <c r="L594" s="1"/>
      <c r="M594" s="1"/>
    </row>
    <row r="595" spans="1:13" x14ac:dyDescent="0.25">
      <c r="A595" t="s">
        <v>964</v>
      </c>
      <c r="B595" t="s">
        <v>26</v>
      </c>
      <c r="C595" t="s">
        <v>27</v>
      </c>
      <c r="D595" s="4"/>
      <c r="E595" s="4"/>
      <c r="F595" s="4"/>
      <c r="G595" s="4"/>
      <c r="H595" s="4"/>
      <c r="I595" s="4"/>
      <c r="J595" s="4"/>
      <c r="L595" s="1"/>
      <c r="M595" s="1"/>
    </row>
    <row r="596" spans="1:13" x14ac:dyDescent="0.25">
      <c r="A596" t="s">
        <v>965</v>
      </c>
      <c r="B596" t="s">
        <v>16</v>
      </c>
      <c r="C596" t="s">
        <v>966</v>
      </c>
      <c r="D596" s="4"/>
      <c r="E596" s="4"/>
      <c r="F596" s="4"/>
      <c r="G596" s="4"/>
      <c r="H596" s="4"/>
      <c r="I596" s="4"/>
      <c r="J596" s="4"/>
      <c r="L596" s="1"/>
      <c r="M596" s="1"/>
    </row>
    <row r="597" spans="1:13" x14ac:dyDescent="0.25">
      <c r="A597" t="s">
        <v>967</v>
      </c>
      <c r="B597" t="s">
        <v>16</v>
      </c>
      <c r="C597" t="s">
        <v>968</v>
      </c>
      <c r="D597" s="4"/>
      <c r="E597" s="4"/>
      <c r="F597" s="4"/>
      <c r="G597" s="4"/>
      <c r="H597" s="4"/>
      <c r="I597" s="4"/>
      <c r="J597" s="4"/>
      <c r="L597" s="1"/>
    </row>
    <row r="598" spans="1:13" x14ac:dyDescent="0.25">
      <c r="A598" t="s">
        <v>969</v>
      </c>
      <c r="B598" t="s">
        <v>26</v>
      </c>
      <c r="C598" t="s">
        <v>27</v>
      </c>
      <c r="D598" s="4"/>
      <c r="E598" s="4"/>
      <c r="F598" s="4"/>
      <c r="G598" s="4"/>
      <c r="H598" s="4"/>
      <c r="I598" s="4"/>
      <c r="J598" s="4"/>
      <c r="L598" s="1"/>
    </row>
    <row r="599" spans="1:13" x14ac:dyDescent="0.25">
      <c r="A599" t="s">
        <v>970</v>
      </c>
      <c r="B599" t="s">
        <v>16</v>
      </c>
      <c r="C599" t="s">
        <v>971</v>
      </c>
      <c r="D599" s="4"/>
      <c r="E599" s="4"/>
      <c r="F599" s="4"/>
      <c r="G599" s="4"/>
      <c r="H599" s="4"/>
      <c r="I599" s="4"/>
      <c r="J599" s="4"/>
      <c r="L599" s="1"/>
    </row>
    <row r="600" spans="1:13" x14ac:dyDescent="0.25">
      <c r="A600" t="s">
        <v>972</v>
      </c>
      <c r="B600" t="s">
        <v>9</v>
      </c>
      <c r="C600" t="s">
        <v>973</v>
      </c>
      <c r="D600" s="4"/>
      <c r="E600" s="4"/>
      <c r="F600" s="4"/>
      <c r="G600" s="4"/>
      <c r="H600" s="4"/>
      <c r="I600" s="4"/>
      <c r="J600" s="4"/>
      <c r="L600" s="1"/>
    </row>
    <row r="601" spans="1:13" x14ac:dyDescent="0.25">
      <c r="A601" t="s">
        <v>974</v>
      </c>
      <c r="B601" t="s">
        <v>9</v>
      </c>
      <c r="C601" t="s">
        <v>975</v>
      </c>
      <c r="D601" s="4"/>
      <c r="E601" s="4"/>
      <c r="F601" s="4"/>
      <c r="G601" s="4"/>
      <c r="H601" s="4"/>
      <c r="I601" s="4"/>
      <c r="J601" s="4"/>
      <c r="L601" s="1"/>
    </row>
    <row r="602" spans="1:13" x14ac:dyDescent="0.25">
      <c r="A602" t="s">
        <v>976</v>
      </c>
      <c r="B602" t="s">
        <v>26</v>
      </c>
      <c r="C602" t="s">
        <v>27</v>
      </c>
      <c r="D602" s="4"/>
      <c r="E602" s="4"/>
      <c r="F602" s="4"/>
      <c r="G602" s="4"/>
      <c r="H602" s="4"/>
      <c r="I602" s="4"/>
      <c r="J602" s="4"/>
      <c r="L602" s="1"/>
    </row>
    <row r="603" spans="1:13" x14ac:dyDescent="0.25">
      <c r="A603" t="s">
        <v>977</v>
      </c>
      <c r="B603" t="s">
        <v>26</v>
      </c>
      <c r="C603" t="s">
        <v>27</v>
      </c>
      <c r="D603" s="4"/>
      <c r="E603" s="4"/>
      <c r="F603" s="4"/>
      <c r="G603" s="4"/>
      <c r="H603" s="4"/>
      <c r="I603" s="4"/>
      <c r="J603" s="4"/>
      <c r="L603" s="1"/>
    </row>
    <row r="604" spans="1:13" x14ac:dyDescent="0.25">
      <c r="A604" t="s">
        <v>978</v>
      </c>
      <c r="B604" t="s">
        <v>16</v>
      </c>
      <c r="C604" t="s">
        <v>979</v>
      </c>
      <c r="D604" s="4"/>
      <c r="E604" s="4"/>
      <c r="F604" s="4"/>
      <c r="G604" s="4"/>
      <c r="H604" s="4"/>
      <c r="I604" s="4"/>
      <c r="J604" s="4"/>
      <c r="L604" s="1"/>
      <c r="M604" s="1"/>
    </row>
    <row r="605" spans="1:13" x14ac:dyDescent="0.25">
      <c r="A605" t="s">
        <v>980</v>
      </c>
      <c r="B605" t="s">
        <v>16</v>
      </c>
      <c r="C605" t="s">
        <v>358</v>
      </c>
      <c r="D605" s="4"/>
      <c r="E605" s="4"/>
      <c r="F605" s="4"/>
      <c r="G605" s="4"/>
      <c r="H605" s="4"/>
      <c r="I605" s="4"/>
      <c r="J605" s="4"/>
      <c r="L605" s="1"/>
    </row>
    <row r="606" spans="1:13" x14ac:dyDescent="0.25">
      <c r="A606" t="s">
        <v>981</v>
      </c>
      <c r="B606" t="s">
        <v>26</v>
      </c>
      <c r="C606" t="s">
        <v>27</v>
      </c>
      <c r="D606" s="4"/>
      <c r="E606" s="4"/>
      <c r="F606" s="4"/>
      <c r="G606" s="4"/>
      <c r="H606" s="4"/>
      <c r="I606" s="4"/>
      <c r="J606" s="4"/>
      <c r="L606" s="1"/>
    </row>
    <row r="607" spans="1:13" x14ac:dyDescent="0.25">
      <c r="A607" t="s">
        <v>982</v>
      </c>
      <c r="B607" t="s">
        <v>16</v>
      </c>
      <c r="C607" t="s">
        <v>983</v>
      </c>
      <c r="D607" s="4"/>
      <c r="E607" s="4"/>
      <c r="F607" s="4"/>
      <c r="G607" s="4"/>
      <c r="H607" s="4"/>
      <c r="I607" s="4"/>
      <c r="J607" s="4"/>
      <c r="L607" s="1"/>
      <c r="M607" s="1"/>
    </row>
    <row r="608" spans="1:13" x14ac:dyDescent="0.25">
      <c r="A608" t="s">
        <v>984</v>
      </c>
      <c r="B608" t="s">
        <v>26</v>
      </c>
      <c r="C608" t="s">
        <v>27</v>
      </c>
      <c r="D608" s="4"/>
      <c r="E608" s="4"/>
      <c r="F608" s="4"/>
      <c r="G608" s="4"/>
      <c r="H608" s="4"/>
      <c r="I608" s="4"/>
      <c r="J608" s="4"/>
      <c r="L608" s="1"/>
    </row>
    <row r="609" spans="1:13" x14ac:dyDescent="0.25">
      <c r="A609" t="s">
        <v>985</v>
      </c>
      <c r="B609" t="s">
        <v>9</v>
      </c>
      <c r="C609" t="s">
        <v>986</v>
      </c>
      <c r="D609" s="4"/>
      <c r="E609" s="4"/>
      <c r="F609" s="4"/>
      <c r="G609" s="4"/>
      <c r="H609" s="4"/>
      <c r="I609" s="4"/>
      <c r="J609" s="4"/>
      <c r="L609" s="1"/>
    </row>
    <row r="610" spans="1:13" x14ac:dyDescent="0.25">
      <c r="A610" t="s">
        <v>987</v>
      </c>
      <c r="B610" t="s">
        <v>26</v>
      </c>
      <c r="C610" t="s">
        <v>27</v>
      </c>
      <c r="D610" s="4"/>
      <c r="E610" s="4"/>
      <c r="F610" s="4"/>
      <c r="G610" s="4"/>
      <c r="H610" s="4"/>
      <c r="I610" s="4"/>
      <c r="J610" s="4"/>
      <c r="L610" s="1"/>
    </row>
    <row r="611" spans="1:13" x14ac:dyDescent="0.25">
      <c r="A611" t="s">
        <v>988</v>
      </c>
      <c r="B611" t="s">
        <v>16</v>
      </c>
      <c r="C611" t="s">
        <v>989</v>
      </c>
      <c r="D611" s="4"/>
      <c r="E611" s="4"/>
      <c r="F611" s="4"/>
      <c r="G611" s="4"/>
      <c r="H611" s="4"/>
      <c r="I611" s="4"/>
      <c r="J611" s="4"/>
      <c r="L611" s="1"/>
    </row>
    <row r="612" spans="1:13" x14ac:dyDescent="0.25">
      <c r="A612" t="s">
        <v>990</v>
      </c>
      <c r="B612" t="s">
        <v>16</v>
      </c>
      <c r="C612" t="s">
        <v>991</v>
      </c>
      <c r="D612" s="4"/>
      <c r="E612" s="4"/>
      <c r="F612" s="4"/>
      <c r="G612" s="4"/>
      <c r="H612" s="4"/>
      <c r="I612" s="4"/>
      <c r="J612" s="4"/>
      <c r="L612" s="1"/>
    </row>
    <row r="613" spans="1:13" x14ac:dyDescent="0.25">
      <c r="A613" t="s">
        <v>992</v>
      </c>
      <c r="B613" t="s">
        <v>9</v>
      </c>
      <c r="C613" t="s">
        <v>227</v>
      </c>
      <c r="D613" s="4"/>
      <c r="E613" s="4"/>
      <c r="F613" s="4"/>
      <c r="G613" s="4"/>
      <c r="H613" s="4"/>
      <c r="I613" s="4"/>
      <c r="J613" s="4"/>
      <c r="L613" s="1"/>
    </row>
    <row r="614" spans="1:13" x14ac:dyDescent="0.25">
      <c r="A614" t="s">
        <v>993</v>
      </c>
      <c r="B614" t="s">
        <v>16</v>
      </c>
      <c r="C614" t="s">
        <v>994</v>
      </c>
      <c r="D614" s="4"/>
      <c r="E614" s="4"/>
      <c r="F614" s="4"/>
      <c r="G614" s="4"/>
      <c r="H614" s="4"/>
      <c r="I614" s="4"/>
      <c r="J614" s="4"/>
      <c r="L614" s="1"/>
    </row>
    <row r="615" spans="1:13" x14ac:dyDescent="0.25">
      <c r="A615" t="s">
        <v>995</v>
      </c>
      <c r="B615" t="s">
        <v>16</v>
      </c>
      <c r="C615" t="s">
        <v>996</v>
      </c>
      <c r="D615" s="4"/>
      <c r="E615" s="4"/>
      <c r="F615" s="4"/>
      <c r="G615" s="4"/>
      <c r="H615" s="4"/>
      <c r="I615" s="4"/>
      <c r="J615" s="4"/>
      <c r="L615" s="1"/>
    </row>
    <row r="616" spans="1:13" x14ac:dyDescent="0.25">
      <c r="A616" t="s">
        <v>997</v>
      </c>
      <c r="B616" t="s">
        <v>16</v>
      </c>
      <c r="C616" t="s">
        <v>998</v>
      </c>
      <c r="D616" s="4"/>
      <c r="E616" s="4"/>
      <c r="F616" s="4"/>
      <c r="G616" s="4"/>
      <c r="H616" s="4"/>
      <c r="I616" s="4"/>
      <c r="J616" s="4"/>
      <c r="L616" s="1"/>
    </row>
    <row r="617" spans="1:13" x14ac:dyDescent="0.25">
      <c r="A617" t="s">
        <v>999</v>
      </c>
      <c r="B617" t="s">
        <v>26</v>
      </c>
      <c r="C617" t="s">
        <v>27</v>
      </c>
      <c r="D617" s="4"/>
      <c r="E617" s="4"/>
      <c r="F617" s="4"/>
      <c r="G617" s="4"/>
      <c r="H617" s="4"/>
      <c r="I617" s="4"/>
      <c r="J617" s="4"/>
      <c r="L617" s="1"/>
    </row>
    <row r="618" spans="1:13" x14ac:dyDescent="0.25">
      <c r="A618" t="s">
        <v>1000</v>
      </c>
      <c r="B618" t="s">
        <v>9</v>
      </c>
      <c r="C618" t="s">
        <v>1001</v>
      </c>
      <c r="D618" s="4"/>
      <c r="E618" s="4"/>
      <c r="F618" s="4"/>
      <c r="G618" s="4"/>
      <c r="H618" s="4"/>
      <c r="I618" s="4"/>
      <c r="J618" s="4"/>
      <c r="L618" s="1"/>
      <c r="M618" s="1"/>
    </row>
    <row r="619" spans="1:13" x14ac:dyDescent="0.25">
      <c r="A619" t="s">
        <v>1002</v>
      </c>
      <c r="B619" t="s">
        <v>9</v>
      </c>
      <c r="C619" t="s">
        <v>646</v>
      </c>
      <c r="D619" s="4"/>
      <c r="E619" s="4"/>
      <c r="F619" s="4"/>
      <c r="G619" s="4"/>
      <c r="H619" s="4"/>
      <c r="I619" s="4"/>
      <c r="J619" s="4"/>
      <c r="L619" s="1"/>
      <c r="M619" s="1"/>
    </row>
    <row r="620" spans="1:13" x14ac:dyDescent="0.25">
      <c r="A620" t="s">
        <v>1003</v>
      </c>
      <c r="B620" t="s">
        <v>16</v>
      </c>
      <c r="C620" t="s">
        <v>1004</v>
      </c>
      <c r="D620" s="4"/>
      <c r="E620" s="4"/>
      <c r="F620" s="4"/>
      <c r="G620" s="4"/>
      <c r="H620" s="4"/>
      <c r="I620" s="4"/>
      <c r="J620" s="4"/>
      <c r="L620" s="1"/>
    </row>
    <row r="621" spans="1:13" x14ac:dyDescent="0.25">
      <c r="A621" t="s">
        <v>1005</v>
      </c>
      <c r="B621" t="s">
        <v>26</v>
      </c>
      <c r="C621" t="s">
        <v>27</v>
      </c>
      <c r="D621" s="4"/>
      <c r="E621" s="4"/>
      <c r="F621" s="4"/>
      <c r="G621" s="4"/>
      <c r="H621" s="4"/>
      <c r="I621" s="4"/>
      <c r="J621" s="4"/>
      <c r="L621" s="1"/>
    </row>
    <row r="622" spans="1:13" x14ac:dyDescent="0.25">
      <c r="A622" t="s">
        <v>1006</v>
      </c>
      <c r="B622" t="s">
        <v>26</v>
      </c>
      <c r="C622" t="s">
        <v>27</v>
      </c>
      <c r="D622" s="4"/>
      <c r="E622" s="4"/>
      <c r="F622" s="4"/>
      <c r="G622" s="4"/>
      <c r="H622" s="4"/>
      <c r="I622" s="4"/>
      <c r="J622" s="4"/>
      <c r="L622" s="1"/>
      <c r="M622" s="1"/>
    </row>
    <row r="623" spans="1:13" x14ac:dyDescent="0.25">
      <c r="A623" t="s">
        <v>1007</v>
      </c>
      <c r="B623" t="s">
        <v>16</v>
      </c>
      <c r="C623" t="s">
        <v>1008</v>
      </c>
      <c r="D623" s="4"/>
      <c r="E623" s="4"/>
      <c r="F623" s="4"/>
      <c r="G623" s="4"/>
      <c r="H623" s="4"/>
      <c r="I623" s="4"/>
      <c r="J623" s="4"/>
      <c r="L623" s="1"/>
    </row>
    <row r="624" spans="1:13" x14ac:dyDescent="0.25">
      <c r="A624" t="s">
        <v>1009</v>
      </c>
      <c r="B624" t="s">
        <v>26</v>
      </c>
      <c r="C624" t="s">
        <v>27</v>
      </c>
      <c r="D624" s="4"/>
      <c r="E624" s="4"/>
      <c r="F624" s="4"/>
      <c r="G624" s="4"/>
      <c r="H624" s="4"/>
      <c r="I624" s="4"/>
      <c r="J624" s="4"/>
      <c r="L624" s="1"/>
    </row>
    <row r="625" spans="1:13" x14ac:dyDescent="0.25">
      <c r="A625" t="s">
        <v>1010</v>
      </c>
      <c r="B625" t="s">
        <v>9</v>
      </c>
      <c r="C625" t="s">
        <v>156</v>
      </c>
      <c r="D625" s="4"/>
      <c r="E625" s="4"/>
      <c r="F625" s="4"/>
      <c r="G625" s="4"/>
      <c r="H625" s="4"/>
      <c r="I625" s="4"/>
      <c r="J625" s="4"/>
      <c r="L625" s="1"/>
    </row>
    <row r="626" spans="1:13" x14ac:dyDescent="0.25">
      <c r="A626" t="s">
        <v>1011</v>
      </c>
      <c r="B626" t="s">
        <v>9</v>
      </c>
      <c r="C626" t="s">
        <v>1012</v>
      </c>
      <c r="D626" s="4"/>
      <c r="E626" s="4"/>
      <c r="F626" s="4"/>
      <c r="G626" s="4"/>
      <c r="H626" s="4"/>
      <c r="I626" s="4"/>
      <c r="J626" s="4"/>
      <c r="L626" s="1"/>
    </row>
    <row r="627" spans="1:13" x14ac:dyDescent="0.25">
      <c r="A627" t="s">
        <v>1013</v>
      </c>
      <c r="B627" t="s">
        <v>16</v>
      </c>
      <c r="C627" t="s">
        <v>1014</v>
      </c>
      <c r="D627" s="4"/>
      <c r="E627" s="4"/>
      <c r="F627" s="4"/>
      <c r="G627" s="4"/>
      <c r="H627" s="4"/>
      <c r="I627" s="4"/>
      <c r="J627" s="4"/>
      <c r="L627" s="1"/>
    </row>
    <row r="628" spans="1:13" x14ac:dyDescent="0.25">
      <c r="A628" t="s">
        <v>1015</v>
      </c>
      <c r="B628" t="s">
        <v>26</v>
      </c>
      <c r="C628" t="s">
        <v>27</v>
      </c>
      <c r="D628" s="4"/>
      <c r="E628" s="4"/>
      <c r="F628" s="4"/>
      <c r="G628" s="4"/>
      <c r="H628" s="4"/>
      <c r="I628" s="4"/>
      <c r="J628" s="4"/>
      <c r="L628" s="1"/>
    </row>
    <row r="629" spans="1:13" x14ac:dyDescent="0.25">
      <c r="A629" t="s">
        <v>1016</v>
      </c>
      <c r="B629" t="s">
        <v>16</v>
      </c>
      <c r="C629" t="s">
        <v>1017</v>
      </c>
      <c r="D629" s="4"/>
      <c r="E629" s="4"/>
      <c r="F629" s="4"/>
      <c r="G629" s="4"/>
      <c r="H629" s="4"/>
      <c r="I629" s="4"/>
      <c r="J629" s="4"/>
      <c r="L629" s="1"/>
    </row>
    <row r="630" spans="1:13" x14ac:dyDescent="0.25">
      <c r="A630" t="s">
        <v>1018</v>
      </c>
      <c r="B630" t="s">
        <v>26</v>
      </c>
      <c r="C630" t="s">
        <v>27</v>
      </c>
      <c r="D630" s="4"/>
      <c r="E630" s="4"/>
      <c r="F630" s="4"/>
      <c r="G630" s="4"/>
      <c r="H630" s="4"/>
      <c r="I630" s="4"/>
      <c r="J630" s="4"/>
      <c r="L630" s="1"/>
    </row>
    <row r="631" spans="1:13" x14ac:dyDescent="0.25">
      <c r="A631" t="s">
        <v>1019</v>
      </c>
      <c r="B631" t="s">
        <v>16</v>
      </c>
      <c r="C631" t="s">
        <v>1020</v>
      </c>
      <c r="D631" s="4"/>
      <c r="E631" s="4"/>
      <c r="F631" s="4"/>
      <c r="G631" s="4"/>
      <c r="H631" s="4"/>
      <c r="I631" s="4"/>
      <c r="J631" s="4"/>
      <c r="L631" s="1"/>
    </row>
    <row r="632" spans="1:13" x14ac:dyDescent="0.25">
      <c r="A632" t="s">
        <v>1021</v>
      </c>
      <c r="B632" t="s">
        <v>26</v>
      </c>
      <c r="C632" t="s">
        <v>27</v>
      </c>
      <c r="D632" s="4"/>
      <c r="E632" s="4"/>
      <c r="F632" s="4"/>
      <c r="G632" s="4"/>
      <c r="H632" s="4"/>
      <c r="I632" s="4"/>
      <c r="J632" s="4"/>
      <c r="L632" s="1"/>
    </row>
    <row r="633" spans="1:13" x14ac:dyDescent="0.25">
      <c r="A633" t="s">
        <v>1022</v>
      </c>
      <c r="B633" t="s">
        <v>19</v>
      </c>
      <c r="C633" t="s">
        <v>1023</v>
      </c>
      <c r="D633" s="4"/>
      <c r="E633" s="4"/>
      <c r="F633" s="4"/>
      <c r="G633" s="4"/>
      <c r="H633" s="4"/>
      <c r="I633" s="4"/>
      <c r="J633" s="4"/>
      <c r="L633" s="1"/>
    </row>
    <row r="634" spans="1:13" x14ac:dyDescent="0.25">
      <c r="A634" t="s">
        <v>1024</v>
      </c>
      <c r="B634" t="s">
        <v>9</v>
      </c>
      <c r="C634" t="s">
        <v>973</v>
      </c>
      <c r="D634" s="4"/>
      <c r="E634" s="4"/>
      <c r="F634" s="4"/>
      <c r="G634" s="4"/>
      <c r="H634" s="4"/>
      <c r="I634" s="4"/>
      <c r="J634" s="4"/>
      <c r="L634" s="1"/>
    </row>
    <row r="635" spans="1:13" x14ac:dyDescent="0.25">
      <c r="A635" t="s">
        <v>1025</v>
      </c>
      <c r="B635" t="s">
        <v>9</v>
      </c>
      <c r="C635" t="s">
        <v>448</v>
      </c>
      <c r="D635" s="4"/>
      <c r="E635" s="4"/>
      <c r="F635" s="4"/>
      <c r="G635" s="4"/>
      <c r="H635" s="4"/>
      <c r="I635" s="4"/>
      <c r="J635" s="4"/>
      <c r="L635" s="1"/>
    </row>
    <row r="636" spans="1:13" x14ac:dyDescent="0.25">
      <c r="A636" t="s">
        <v>1026</v>
      </c>
      <c r="B636" t="s">
        <v>26</v>
      </c>
      <c r="C636" t="s">
        <v>27</v>
      </c>
      <c r="D636" s="4"/>
      <c r="E636" s="4"/>
      <c r="F636" s="4"/>
      <c r="G636" s="4"/>
      <c r="H636" s="4"/>
      <c r="I636" s="4"/>
      <c r="J636" s="4"/>
      <c r="L636" s="1"/>
    </row>
    <row r="637" spans="1:13" x14ac:dyDescent="0.25">
      <c r="A637" t="s">
        <v>1027</v>
      </c>
      <c r="B637" t="s">
        <v>9</v>
      </c>
      <c r="C637" t="s">
        <v>1028</v>
      </c>
      <c r="D637" s="4"/>
      <c r="E637" s="4"/>
      <c r="F637" s="4"/>
      <c r="G637" s="4"/>
      <c r="H637" s="4"/>
      <c r="I637" s="4"/>
      <c r="J637" s="4"/>
      <c r="L637" s="1"/>
      <c r="M637" s="1"/>
    </row>
    <row r="638" spans="1:13" x14ac:dyDescent="0.25">
      <c r="A638" t="s">
        <v>1029</v>
      </c>
      <c r="B638" t="s">
        <v>26</v>
      </c>
      <c r="C638" t="s">
        <v>27</v>
      </c>
      <c r="D638" s="4"/>
      <c r="E638" s="4"/>
      <c r="F638" s="4"/>
      <c r="G638" s="4"/>
      <c r="H638" s="4"/>
      <c r="I638" s="4"/>
      <c r="J638" s="4"/>
      <c r="L638" s="1"/>
    </row>
    <row r="639" spans="1:13" x14ac:dyDescent="0.25">
      <c r="A639" t="s">
        <v>1030</v>
      </c>
      <c r="B639" t="s">
        <v>26</v>
      </c>
      <c r="C639" t="s">
        <v>27</v>
      </c>
      <c r="D639" s="4"/>
      <c r="E639" s="4"/>
      <c r="F639" s="4"/>
      <c r="G639" s="4"/>
      <c r="H639" s="4"/>
      <c r="I639" s="4"/>
      <c r="J639" s="4"/>
      <c r="L639" s="1"/>
    </row>
    <row r="640" spans="1:13" x14ac:dyDescent="0.25">
      <c r="A640" t="s">
        <v>1031</v>
      </c>
      <c r="B640" t="s">
        <v>16</v>
      </c>
      <c r="C640" t="s">
        <v>1032</v>
      </c>
      <c r="D640" s="4"/>
      <c r="E640" s="4"/>
      <c r="F640" s="4"/>
      <c r="G640" s="4"/>
      <c r="H640" s="4"/>
      <c r="I640" s="4"/>
      <c r="J640" s="4"/>
      <c r="L640" s="1"/>
      <c r="M640" s="1"/>
    </row>
    <row r="641" spans="1:13" x14ac:dyDescent="0.25">
      <c r="A641" t="s">
        <v>1033</v>
      </c>
      <c r="B641" t="s">
        <v>26</v>
      </c>
      <c r="C641" t="s">
        <v>27</v>
      </c>
      <c r="D641" s="4"/>
      <c r="E641" s="4"/>
      <c r="F641" s="4"/>
      <c r="G641" s="4"/>
      <c r="H641" s="4"/>
      <c r="I641" s="4"/>
      <c r="J641" s="4"/>
      <c r="L641" s="1"/>
    </row>
    <row r="642" spans="1:13" x14ac:dyDescent="0.25">
      <c r="A642" t="s">
        <v>1034</v>
      </c>
      <c r="B642" t="s">
        <v>26</v>
      </c>
      <c r="C642" t="s">
        <v>27</v>
      </c>
      <c r="D642" s="4"/>
      <c r="E642" s="4"/>
      <c r="F642" s="4"/>
      <c r="G642" s="4"/>
      <c r="H642" s="4"/>
      <c r="I642" s="4"/>
      <c r="J642" s="4"/>
      <c r="M642" s="1"/>
    </row>
    <row r="643" spans="1:13" x14ac:dyDescent="0.25">
      <c r="A643" t="s">
        <v>1035</v>
      </c>
      <c r="B643" t="s">
        <v>9</v>
      </c>
      <c r="C643" t="s">
        <v>1036</v>
      </c>
      <c r="D643" s="4"/>
      <c r="E643" s="4"/>
      <c r="F643" s="4"/>
      <c r="G643" s="4"/>
      <c r="H643" s="4"/>
      <c r="I643" s="4"/>
      <c r="J643" s="4"/>
      <c r="L643" s="1"/>
    </row>
    <row r="644" spans="1:13" x14ac:dyDescent="0.25">
      <c r="A644" t="s">
        <v>1037</v>
      </c>
      <c r="B644" t="s">
        <v>16</v>
      </c>
      <c r="C644" t="s">
        <v>401</v>
      </c>
      <c r="D644" s="4"/>
      <c r="E644" s="4"/>
      <c r="F644" s="4"/>
      <c r="G644" s="4"/>
      <c r="H644" s="4"/>
      <c r="I644" s="4"/>
      <c r="J644" s="4"/>
      <c r="L644" s="1"/>
      <c r="M644" s="1"/>
    </row>
    <row r="645" spans="1:13" x14ac:dyDescent="0.25">
      <c r="A645" t="s">
        <v>1038</v>
      </c>
      <c r="B645" t="s">
        <v>9</v>
      </c>
      <c r="C645" t="s">
        <v>1039</v>
      </c>
      <c r="D645" s="4"/>
      <c r="E645" s="4"/>
      <c r="F645" s="4"/>
      <c r="G645" s="4"/>
      <c r="H645" s="4"/>
      <c r="I645" s="4"/>
      <c r="J645" s="4"/>
      <c r="L645" s="1"/>
      <c r="M645" s="1"/>
    </row>
    <row r="646" spans="1:13" x14ac:dyDescent="0.25">
      <c r="A646" t="s">
        <v>1040</v>
      </c>
      <c r="B646" t="s">
        <v>9</v>
      </c>
      <c r="C646" t="s">
        <v>547</v>
      </c>
      <c r="D646" s="4"/>
      <c r="E646" s="4"/>
      <c r="F646" s="4"/>
      <c r="G646" s="4"/>
      <c r="H646" s="4"/>
      <c r="I646" s="4"/>
      <c r="J646" s="4"/>
      <c r="L646" s="1"/>
    </row>
    <row r="647" spans="1:13" x14ac:dyDescent="0.25">
      <c r="A647" t="s">
        <v>1041</v>
      </c>
      <c r="B647" t="s">
        <v>16</v>
      </c>
      <c r="C647" t="s">
        <v>1042</v>
      </c>
      <c r="D647" s="4"/>
      <c r="E647" s="4"/>
      <c r="F647" s="4"/>
      <c r="G647" s="4"/>
      <c r="H647" s="4"/>
      <c r="I647" s="4"/>
      <c r="J647" s="4"/>
      <c r="L647" s="1"/>
    </row>
    <row r="648" spans="1:13" x14ac:dyDescent="0.25">
      <c r="A648" t="s">
        <v>1043</v>
      </c>
      <c r="B648" t="s">
        <v>16</v>
      </c>
      <c r="C648" t="s">
        <v>1044</v>
      </c>
      <c r="D648" s="4"/>
      <c r="E648" s="4"/>
      <c r="F648" s="4"/>
      <c r="G648" s="4"/>
      <c r="H648" s="4"/>
      <c r="I648" s="4"/>
      <c r="J648" s="4"/>
      <c r="L648" s="1"/>
    </row>
    <row r="649" spans="1:13" x14ac:dyDescent="0.25">
      <c r="A649" t="s">
        <v>1045</v>
      </c>
      <c r="B649" t="s">
        <v>9</v>
      </c>
      <c r="C649" t="s">
        <v>324</v>
      </c>
      <c r="D649" s="4"/>
      <c r="E649" s="4"/>
      <c r="F649" s="4"/>
      <c r="G649" s="4"/>
      <c r="H649" s="4"/>
      <c r="I649" s="4"/>
      <c r="J649" s="4"/>
      <c r="L649" s="1"/>
    </row>
    <row r="650" spans="1:13" x14ac:dyDescent="0.25">
      <c r="A650" t="s">
        <v>1046</v>
      </c>
      <c r="B650" t="s">
        <v>16</v>
      </c>
      <c r="C650" t="s">
        <v>1047</v>
      </c>
      <c r="D650" s="4"/>
      <c r="E650" s="4"/>
      <c r="F650" s="4"/>
      <c r="G650" s="4"/>
      <c r="H650" s="4"/>
      <c r="I650" s="4"/>
      <c r="J650" s="4"/>
    </row>
    <row r="651" spans="1:13" x14ac:dyDescent="0.25">
      <c r="A651" t="s">
        <v>1048</v>
      </c>
      <c r="B651" t="s">
        <v>16</v>
      </c>
      <c r="C651" t="s">
        <v>1049</v>
      </c>
      <c r="D651" s="4"/>
      <c r="E651" s="4"/>
      <c r="F651" s="4"/>
      <c r="G651" s="4"/>
      <c r="H651" s="4"/>
      <c r="I651" s="4"/>
      <c r="J651" s="4"/>
    </row>
    <row r="652" spans="1:13" x14ac:dyDescent="0.25">
      <c r="A652" t="s">
        <v>1050</v>
      </c>
      <c r="B652" t="s">
        <v>9</v>
      </c>
      <c r="C652" t="s">
        <v>499</v>
      </c>
    </row>
    <row r="653" spans="1:13" x14ac:dyDescent="0.25">
      <c r="A653" t="s">
        <v>1051</v>
      </c>
      <c r="B653" t="s">
        <v>9</v>
      </c>
      <c r="C653" t="s">
        <v>1052</v>
      </c>
    </row>
    <row r="654" spans="1:13" x14ac:dyDescent="0.25">
      <c r="A654" t="s">
        <v>1053</v>
      </c>
      <c r="B654" t="s">
        <v>9</v>
      </c>
      <c r="C654" t="s">
        <v>1054</v>
      </c>
    </row>
    <row r="655" spans="1:13" x14ac:dyDescent="0.25">
      <c r="A655" t="s">
        <v>1055</v>
      </c>
      <c r="B655" t="s">
        <v>9</v>
      </c>
      <c r="C655" t="s">
        <v>1056</v>
      </c>
    </row>
    <row r="656" spans="1:13" x14ac:dyDescent="0.25">
      <c r="A656" t="s">
        <v>1057</v>
      </c>
      <c r="B656" t="s">
        <v>9</v>
      </c>
      <c r="C656" t="s">
        <v>89</v>
      </c>
    </row>
    <row r="657" spans="1:3" x14ac:dyDescent="0.25">
      <c r="A657" t="s">
        <v>1058</v>
      </c>
      <c r="B657" t="s">
        <v>26</v>
      </c>
      <c r="C657" t="s">
        <v>27</v>
      </c>
    </row>
    <row r="658" spans="1:3" x14ac:dyDescent="0.25">
      <c r="A658" t="s">
        <v>1059</v>
      </c>
      <c r="B658" t="s">
        <v>26</v>
      </c>
      <c r="C658" t="s">
        <v>27</v>
      </c>
    </row>
    <row r="659" spans="1:3" x14ac:dyDescent="0.25">
      <c r="A659" t="s">
        <v>1060</v>
      </c>
      <c r="B659" t="s">
        <v>26</v>
      </c>
      <c r="C659" t="s">
        <v>27</v>
      </c>
    </row>
    <row r="660" spans="1:3" x14ac:dyDescent="0.25">
      <c r="A660" t="s">
        <v>1061</v>
      </c>
      <c r="B660" t="s">
        <v>9</v>
      </c>
      <c r="C660" t="s">
        <v>685</v>
      </c>
    </row>
    <row r="661" spans="1:3" x14ac:dyDescent="0.25">
      <c r="A661" t="s">
        <v>1062</v>
      </c>
      <c r="B661" t="s">
        <v>16</v>
      </c>
      <c r="C661" t="s">
        <v>1063</v>
      </c>
    </row>
    <row r="662" spans="1:3" x14ac:dyDescent="0.25">
      <c r="A662" t="s">
        <v>1064</v>
      </c>
      <c r="B662" t="s">
        <v>26</v>
      </c>
      <c r="C662" t="s">
        <v>27</v>
      </c>
    </row>
    <row r="663" spans="1:3" x14ac:dyDescent="0.25">
      <c r="A663" t="s">
        <v>1065</v>
      </c>
      <c r="B663" t="s">
        <v>9</v>
      </c>
      <c r="C663" t="s">
        <v>253</v>
      </c>
    </row>
    <row r="664" spans="1:3" x14ac:dyDescent="0.25">
      <c r="A664" t="s">
        <v>1066</v>
      </c>
      <c r="B664" t="s">
        <v>9</v>
      </c>
      <c r="C664" t="s">
        <v>547</v>
      </c>
    </row>
    <row r="665" spans="1:3" x14ac:dyDescent="0.25">
      <c r="A665" t="s">
        <v>1067</v>
      </c>
      <c r="B665" t="s">
        <v>26</v>
      </c>
      <c r="C665" t="s">
        <v>27</v>
      </c>
    </row>
    <row r="666" spans="1:3" x14ac:dyDescent="0.25">
      <c r="A666" t="s">
        <v>1068</v>
      </c>
      <c r="B666" t="s">
        <v>16</v>
      </c>
      <c r="C666" t="s">
        <v>1069</v>
      </c>
    </row>
    <row r="667" spans="1:3" x14ac:dyDescent="0.25">
      <c r="A667" t="s">
        <v>1070</v>
      </c>
      <c r="B667" t="s">
        <v>16</v>
      </c>
      <c r="C667" t="s">
        <v>1071</v>
      </c>
    </row>
    <row r="668" spans="1:3" x14ac:dyDescent="0.25">
      <c r="A668" t="s">
        <v>1072</v>
      </c>
      <c r="B668" t="s">
        <v>9</v>
      </c>
      <c r="C668" t="s">
        <v>1073</v>
      </c>
    </row>
    <row r="669" spans="1:3" x14ac:dyDescent="0.25">
      <c r="A669" t="s">
        <v>1074</v>
      </c>
      <c r="B669" t="s">
        <v>9</v>
      </c>
      <c r="C669" t="s">
        <v>156</v>
      </c>
    </row>
    <row r="670" spans="1:3" x14ac:dyDescent="0.25">
      <c r="A670" t="s">
        <v>1075</v>
      </c>
      <c r="B670" t="s">
        <v>9</v>
      </c>
      <c r="C670" t="s">
        <v>134</v>
      </c>
    </row>
    <row r="671" spans="1:3" x14ac:dyDescent="0.25">
      <c r="A671" t="s">
        <v>1076</v>
      </c>
      <c r="B671" t="s">
        <v>26</v>
      </c>
      <c r="C671" t="s">
        <v>27</v>
      </c>
    </row>
    <row r="672" spans="1:3" x14ac:dyDescent="0.25">
      <c r="A672" t="s">
        <v>1077</v>
      </c>
      <c r="B672" t="s">
        <v>16</v>
      </c>
      <c r="C672" t="s">
        <v>1078</v>
      </c>
    </row>
    <row r="673" spans="1:3" x14ac:dyDescent="0.25">
      <c r="A673" t="s">
        <v>1079</v>
      </c>
      <c r="B673" t="s">
        <v>19</v>
      </c>
      <c r="C673" t="s">
        <v>1080</v>
      </c>
    </row>
    <row r="674" spans="1:3" x14ac:dyDescent="0.25">
      <c r="A674" t="s">
        <v>1081</v>
      </c>
      <c r="B674" t="s">
        <v>9</v>
      </c>
      <c r="C674" t="s">
        <v>1082</v>
      </c>
    </row>
    <row r="675" spans="1:3" x14ac:dyDescent="0.25">
      <c r="A675" t="s">
        <v>1083</v>
      </c>
      <c r="B675" t="s">
        <v>26</v>
      </c>
      <c r="C675" t="s">
        <v>27</v>
      </c>
    </row>
    <row r="676" spans="1:3" x14ac:dyDescent="0.25">
      <c r="A676" t="s">
        <v>1084</v>
      </c>
      <c r="B676" t="s">
        <v>16</v>
      </c>
      <c r="C676" t="s">
        <v>1085</v>
      </c>
    </row>
    <row r="677" spans="1:3" x14ac:dyDescent="0.25">
      <c r="A677" t="s">
        <v>1086</v>
      </c>
      <c r="B677" t="s">
        <v>9</v>
      </c>
      <c r="C677" t="s">
        <v>253</v>
      </c>
    </row>
    <row r="678" spans="1:3" x14ac:dyDescent="0.25">
      <c r="A678" t="s">
        <v>1087</v>
      </c>
      <c r="B678" t="s">
        <v>9</v>
      </c>
      <c r="C678" t="s">
        <v>1088</v>
      </c>
    </row>
    <row r="679" spans="1:3" x14ac:dyDescent="0.25">
      <c r="A679" t="s">
        <v>1089</v>
      </c>
      <c r="B679" t="s">
        <v>16</v>
      </c>
      <c r="C679" t="s">
        <v>1090</v>
      </c>
    </row>
    <row r="680" spans="1:3" x14ac:dyDescent="0.25">
      <c r="A680" t="s">
        <v>1091</v>
      </c>
      <c r="B680" t="s">
        <v>26</v>
      </c>
      <c r="C680" t="s">
        <v>27</v>
      </c>
    </row>
    <row r="681" spans="1:3" x14ac:dyDescent="0.25">
      <c r="A681" t="s">
        <v>1092</v>
      </c>
      <c r="B681" t="s">
        <v>16</v>
      </c>
      <c r="C681" t="s">
        <v>1093</v>
      </c>
    </row>
    <row r="682" spans="1:3" x14ac:dyDescent="0.25">
      <c r="A682" t="s">
        <v>1094</v>
      </c>
      <c r="B682" t="s">
        <v>9</v>
      </c>
      <c r="C682" t="s">
        <v>1095</v>
      </c>
    </row>
    <row r="683" spans="1:3" x14ac:dyDescent="0.25">
      <c r="A683" t="s">
        <v>1096</v>
      </c>
      <c r="B683" t="s">
        <v>26</v>
      </c>
      <c r="C683" t="s">
        <v>27</v>
      </c>
    </row>
    <row r="684" spans="1:3" x14ac:dyDescent="0.25">
      <c r="A684" t="s">
        <v>1097</v>
      </c>
      <c r="B684" t="s">
        <v>9</v>
      </c>
      <c r="C684" t="s">
        <v>1098</v>
      </c>
    </row>
    <row r="685" spans="1:3" x14ac:dyDescent="0.25">
      <c r="A685" t="s">
        <v>1099</v>
      </c>
      <c r="B685" t="s">
        <v>16</v>
      </c>
      <c r="C685" t="s">
        <v>1100</v>
      </c>
    </row>
    <row r="686" spans="1:3" x14ac:dyDescent="0.25">
      <c r="A686" t="s">
        <v>1101</v>
      </c>
      <c r="B686" t="s">
        <v>26</v>
      </c>
      <c r="C686" t="s">
        <v>27</v>
      </c>
    </row>
    <row r="687" spans="1:3" x14ac:dyDescent="0.25">
      <c r="A687" t="s">
        <v>1102</v>
      </c>
      <c r="B687" t="s">
        <v>16</v>
      </c>
      <c r="C687" t="s">
        <v>1103</v>
      </c>
    </row>
    <row r="688" spans="1:3" x14ac:dyDescent="0.25">
      <c r="A688" t="s">
        <v>1104</v>
      </c>
      <c r="B688" t="s">
        <v>16</v>
      </c>
      <c r="C688" t="s">
        <v>1105</v>
      </c>
    </row>
    <row r="689" spans="1:3" x14ac:dyDescent="0.25">
      <c r="A689" t="s">
        <v>1106</v>
      </c>
      <c r="B689" t="s">
        <v>9</v>
      </c>
      <c r="C689" t="s">
        <v>547</v>
      </c>
    </row>
    <row r="690" spans="1:3" x14ac:dyDescent="0.25">
      <c r="A690" t="s">
        <v>1107</v>
      </c>
      <c r="B690" t="s">
        <v>26</v>
      </c>
      <c r="C690" t="s">
        <v>27</v>
      </c>
    </row>
    <row r="691" spans="1:3" x14ac:dyDescent="0.25">
      <c r="A691" t="s">
        <v>1108</v>
      </c>
      <c r="B691" t="s">
        <v>16</v>
      </c>
      <c r="C691" t="s">
        <v>1109</v>
      </c>
    </row>
    <row r="692" spans="1:3" x14ac:dyDescent="0.25">
      <c r="A692" t="s">
        <v>1110</v>
      </c>
      <c r="B692" t="s">
        <v>26</v>
      </c>
      <c r="C692" t="s">
        <v>27</v>
      </c>
    </row>
    <row r="693" spans="1:3" x14ac:dyDescent="0.25">
      <c r="A693" t="s">
        <v>1111</v>
      </c>
      <c r="B693" t="s">
        <v>26</v>
      </c>
      <c r="C693" t="s">
        <v>27</v>
      </c>
    </row>
    <row r="694" spans="1:3" x14ac:dyDescent="0.25">
      <c r="A694" t="s">
        <v>1112</v>
      </c>
      <c r="B694" t="s">
        <v>16</v>
      </c>
      <c r="C694" t="s">
        <v>1113</v>
      </c>
    </row>
    <row r="695" spans="1:3" x14ac:dyDescent="0.25">
      <c r="A695" t="s">
        <v>1114</v>
      </c>
      <c r="B695" t="s">
        <v>9</v>
      </c>
      <c r="C695" t="s">
        <v>626</v>
      </c>
    </row>
    <row r="696" spans="1:3" x14ac:dyDescent="0.25">
      <c r="A696" t="s">
        <v>1115</v>
      </c>
      <c r="B696" t="s">
        <v>16</v>
      </c>
      <c r="C696" t="s">
        <v>1116</v>
      </c>
    </row>
    <row r="697" spans="1:3" x14ac:dyDescent="0.25">
      <c r="A697" t="s">
        <v>1117</v>
      </c>
      <c r="B697" t="s">
        <v>26</v>
      </c>
      <c r="C697" t="s">
        <v>27</v>
      </c>
    </row>
    <row r="698" spans="1:3" x14ac:dyDescent="0.25">
      <c r="A698" t="s">
        <v>1118</v>
      </c>
      <c r="B698" t="s">
        <v>26</v>
      </c>
      <c r="C698" t="s">
        <v>27</v>
      </c>
    </row>
    <row r="699" spans="1:3" x14ac:dyDescent="0.25">
      <c r="A699" t="s">
        <v>1119</v>
      </c>
      <c r="B699" t="s">
        <v>26</v>
      </c>
      <c r="C699" t="s">
        <v>27</v>
      </c>
    </row>
    <row r="700" spans="1:3" x14ac:dyDescent="0.25">
      <c r="A700" t="s">
        <v>1120</v>
      </c>
      <c r="B700" t="s">
        <v>16</v>
      </c>
      <c r="C700" t="s">
        <v>1121</v>
      </c>
    </row>
    <row r="701" spans="1:3" x14ac:dyDescent="0.25">
      <c r="A701" t="s">
        <v>1122</v>
      </c>
      <c r="B701" t="s">
        <v>19</v>
      </c>
      <c r="C701" t="s">
        <v>1123</v>
      </c>
    </row>
    <row r="702" spans="1:3" x14ac:dyDescent="0.25">
      <c r="A702" t="s">
        <v>1124</v>
      </c>
      <c r="B702" t="s">
        <v>16</v>
      </c>
      <c r="C702" t="s">
        <v>1125</v>
      </c>
    </row>
    <row r="703" spans="1:3" x14ac:dyDescent="0.25">
      <c r="A703" t="s">
        <v>1126</v>
      </c>
      <c r="B703" t="s">
        <v>16</v>
      </c>
      <c r="C703" t="s">
        <v>1127</v>
      </c>
    </row>
    <row r="704" spans="1:3" x14ac:dyDescent="0.25">
      <c r="A704" t="s">
        <v>1128</v>
      </c>
      <c r="B704" t="s">
        <v>9</v>
      </c>
      <c r="C704" t="s">
        <v>1129</v>
      </c>
    </row>
    <row r="705" spans="1:3" x14ac:dyDescent="0.25">
      <c r="A705" t="s">
        <v>1130</v>
      </c>
      <c r="B705" t="s">
        <v>16</v>
      </c>
      <c r="C705" t="s">
        <v>587</v>
      </c>
    </row>
    <row r="706" spans="1:3" x14ac:dyDescent="0.25">
      <c r="A706" t="s">
        <v>1131</v>
      </c>
      <c r="B706" t="s">
        <v>9</v>
      </c>
      <c r="C706" t="s">
        <v>1132</v>
      </c>
    </row>
    <row r="707" spans="1:3" x14ac:dyDescent="0.25">
      <c r="A707" t="s">
        <v>1133</v>
      </c>
      <c r="B707" t="s">
        <v>26</v>
      </c>
      <c r="C707" t="s">
        <v>27</v>
      </c>
    </row>
    <row r="708" spans="1:3" x14ac:dyDescent="0.25">
      <c r="A708" t="s">
        <v>1134</v>
      </c>
      <c r="B708" t="s">
        <v>16</v>
      </c>
      <c r="C708" t="s">
        <v>1135</v>
      </c>
    </row>
    <row r="709" spans="1:3" x14ac:dyDescent="0.25">
      <c r="A709" t="s">
        <v>1136</v>
      </c>
      <c r="B709" t="s">
        <v>9</v>
      </c>
      <c r="C709" t="s">
        <v>1137</v>
      </c>
    </row>
    <row r="710" spans="1:3" x14ac:dyDescent="0.25">
      <c r="A710" t="s">
        <v>1138</v>
      </c>
      <c r="B710" t="s">
        <v>9</v>
      </c>
      <c r="C710" t="s">
        <v>1139</v>
      </c>
    </row>
    <row r="711" spans="1:3" x14ac:dyDescent="0.25">
      <c r="A711" t="s">
        <v>1140</v>
      </c>
      <c r="B711" t="s">
        <v>16</v>
      </c>
      <c r="C711" t="s">
        <v>1141</v>
      </c>
    </row>
    <row r="712" spans="1:3" x14ac:dyDescent="0.25">
      <c r="A712" t="s">
        <v>1142</v>
      </c>
      <c r="B712" t="s">
        <v>16</v>
      </c>
      <c r="C712" t="s">
        <v>1143</v>
      </c>
    </row>
    <row r="713" spans="1:3" x14ac:dyDescent="0.25">
      <c r="A713" t="s">
        <v>1144</v>
      </c>
      <c r="B713" t="s">
        <v>26</v>
      </c>
      <c r="C713" t="s">
        <v>27</v>
      </c>
    </row>
    <row r="714" spans="1:3" x14ac:dyDescent="0.25">
      <c r="A714" t="s">
        <v>1145</v>
      </c>
      <c r="B714" t="s">
        <v>9</v>
      </c>
      <c r="C714" t="s">
        <v>929</v>
      </c>
    </row>
    <row r="715" spans="1:3" x14ac:dyDescent="0.25">
      <c r="A715" t="s">
        <v>1146</v>
      </c>
      <c r="B715" t="s">
        <v>26</v>
      </c>
      <c r="C715" t="s">
        <v>27</v>
      </c>
    </row>
    <row r="716" spans="1:3" x14ac:dyDescent="0.25">
      <c r="A716" t="s">
        <v>1147</v>
      </c>
      <c r="B716" t="s">
        <v>9</v>
      </c>
      <c r="C716" t="s">
        <v>1148</v>
      </c>
    </row>
    <row r="717" spans="1:3" x14ac:dyDescent="0.25">
      <c r="A717" t="s">
        <v>1149</v>
      </c>
      <c r="B717" t="s">
        <v>9</v>
      </c>
      <c r="C717" t="s">
        <v>678</v>
      </c>
    </row>
    <row r="718" spans="1:3" x14ac:dyDescent="0.25">
      <c r="A718" t="s">
        <v>1150</v>
      </c>
      <c r="B718" t="s">
        <v>9</v>
      </c>
      <c r="C718" t="s">
        <v>1151</v>
      </c>
    </row>
    <row r="719" spans="1:3" x14ac:dyDescent="0.25">
      <c r="A719" t="s">
        <v>1152</v>
      </c>
      <c r="B719" t="s">
        <v>9</v>
      </c>
      <c r="C719" t="s">
        <v>31</v>
      </c>
    </row>
    <row r="720" spans="1:3" x14ac:dyDescent="0.25">
      <c r="A720" t="s">
        <v>1153</v>
      </c>
      <c r="B720" t="s">
        <v>16</v>
      </c>
      <c r="C720" t="s">
        <v>1154</v>
      </c>
    </row>
    <row r="721" spans="1:3" x14ac:dyDescent="0.25">
      <c r="A721" t="s">
        <v>1155</v>
      </c>
      <c r="B721" t="s">
        <v>9</v>
      </c>
      <c r="C721" t="s">
        <v>1156</v>
      </c>
    </row>
    <row r="722" spans="1:3" x14ac:dyDescent="0.25">
      <c r="A722" t="s">
        <v>1157</v>
      </c>
      <c r="B722" t="s">
        <v>26</v>
      </c>
      <c r="C722" t="s">
        <v>27</v>
      </c>
    </row>
    <row r="723" spans="1:3" x14ac:dyDescent="0.25">
      <c r="A723" t="s">
        <v>1158</v>
      </c>
      <c r="B723" t="s">
        <v>9</v>
      </c>
      <c r="C723" t="s">
        <v>1159</v>
      </c>
    </row>
    <row r="724" spans="1:3" x14ac:dyDescent="0.25">
      <c r="A724" t="s">
        <v>1160</v>
      </c>
      <c r="B724" t="s">
        <v>19</v>
      </c>
      <c r="C724" t="s">
        <v>1161</v>
      </c>
    </row>
    <row r="725" spans="1:3" x14ac:dyDescent="0.25">
      <c r="A725" t="s">
        <v>1162</v>
      </c>
      <c r="B725" t="s">
        <v>16</v>
      </c>
      <c r="C725" t="s">
        <v>1163</v>
      </c>
    </row>
    <row r="726" spans="1:3" x14ac:dyDescent="0.25">
      <c r="A726" t="s">
        <v>1164</v>
      </c>
      <c r="B726" t="s">
        <v>9</v>
      </c>
      <c r="C726" t="s">
        <v>1165</v>
      </c>
    </row>
    <row r="727" spans="1:3" x14ac:dyDescent="0.25">
      <c r="A727" t="s">
        <v>1166</v>
      </c>
      <c r="B727" t="s">
        <v>19</v>
      </c>
      <c r="C727" t="s">
        <v>1167</v>
      </c>
    </row>
    <row r="728" spans="1:3" x14ac:dyDescent="0.25">
      <c r="A728" t="s">
        <v>1168</v>
      </c>
      <c r="B728" t="s">
        <v>16</v>
      </c>
      <c r="C728" t="s">
        <v>924</v>
      </c>
    </row>
    <row r="729" spans="1:3" x14ac:dyDescent="0.25">
      <c r="A729" t="s">
        <v>1169</v>
      </c>
      <c r="B729" t="s">
        <v>16</v>
      </c>
      <c r="C729" t="s">
        <v>1170</v>
      </c>
    </row>
    <row r="730" spans="1:3" x14ac:dyDescent="0.25">
      <c r="A730" t="s">
        <v>1171</v>
      </c>
      <c r="B730" t="s">
        <v>9</v>
      </c>
      <c r="C730" t="s">
        <v>1172</v>
      </c>
    </row>
    <row r="731" spans="1:3" x14ac:dyDescent="0.25">
      <c r="A731" t="s">
        <v>1173</v>
      </c>
      <c r="B731" t="s">
        <v>16</v>
      </c>
      <c r="C731" t="s">
        <v>1174</v>
      </c>
    </row>
    <row r="732" spans="1:3" x14ac:dyDescent="0.25">
      <c r="A732" t="s">
        <v>1175</v>
      </c>
      <c r="B732" t="s">
        <v>26</v>
      </c>
      <c r="C732" t="s">
        <v>27</v>
      </c>
    </row>
    <row r="733" spans="1:3" x14ac:dyDescent="0.25">
      <c r="A733" t="s">
        <v>1176</v>
      </c>
      <c r="B733" t="s">
        <v>26</v>
      </c>
      <c r="C733" t="s">
        <v>27</v>
      </c>
    </row>
    <row r="734" spans="1:3" x14ac:dyDescent="0.25">
      <c r="A734" t="s">
        <v>1177</v>
      </c>
      <c r="B734" t="s">
        <v>16</v>
      </c>
      <c r="C734" t="s">
        <v>358</v>
      </c>
    </row>
    <row r="735" spans="1:3" x14ac:dyDescent="0.25">
      <c r="A735" t="s">
        <v>1178</v>
      </c>
      <c r="B735" t="s">
        <v>26</v>
      </c>
      <c r="C735" t="s">
        <v>27</v>
      </c>
    </row>
    <row r="736" spans="1:3" x14ac:dyDescent="0.25">
      <c r="A736" t="s">
        <v>1179</v>
      </c>
      <c r="B736" t="s">
        <v>9</v>
      </c>
      <c r="C736" t="s">
        <v>1180</v>
      </c>
    </row>
    <row r="737" spans="1:3" x14ac:dyDescent="0.25">
      <c r="A737" t="s">
        <v>1181</v>
      </c>
      <c r="B737" t="s">
        <v>16</v>
      </c>
      <c r="C737" t="s">
        <v>1182</v>
      </c>
    </row>
    <row r="738" spans="1:3" x14ac:dyDescent="0.25">
      <c r="A738" t="s">
        <v>1183</v>
      </c>
      <c r="B738" t="s">
        <v>16</v>
      </c>
      <c r="C738" t="s">
        <v>1184</v>
      </c>
    </row>
    <row r="739" spans="1:3" x14ac:dyDescent="0.25">
      <c r="A739" t="s">
        <v>1185</v>
      </c>
      <c r="B739" t="s">
        <v>16</v>
      </c>
      <c r="C739" t="s">
        <v>1186</v>
      </c>
    </row>
    <row r="740" spans="1:3" x14ac:dyDescent="0.25">
      <c r="A740" t="s">
        <v>1187</v>
      </c>
      <c r="B740" t="s">
        <v>26</v>
      </c>
      <c r="C740" t="s">
        <v>27</v>
      </c>
    </row>
    <row r="741" spans="1:3" x14ac:dyDescent="0.25">
      <c r="A741" t="s">
        <v>1188</v>
      </c>
      <c r="B741" t="s">
        <v>26</v>
      </c>
      <c r="C741" t="s">
        <v>27</v>
      </c>
    </row>
    <row r="742" spans="1:3" x14ac:dyDescent="0.25">
      <c r="A742" t="s">
        <v>1189</v>
      </c>
      <c r="B742" t="s">
        <v>26</v>
      </c>
      <c r="C742" t="s">
        <v>27</v>
      </c>
    </row>
    <row r="743" spans="1:3" x14ac:dyDescent="0.25">
      <c r="A743" t="s">
        <v>1190</v>
      </c>
      <c r="B743" t="s">
        <v>26</v>
      </c>
      <c r="C743" t="s">
        <v>27</v>
      </c>
    </row>
    <row r="744" spans="1:3" x14ac:dyDescent="0.25">
      <c r="A744" t="s">
        <v>1191</v>
      </c>
      <c r="B744" t="s">
        <v>16</v>
      </c>
      <c r="C744" t="s">
        <v>1192</v>
      </c>
    </row>
    <row r="745" spans="1:3" x14ac:dyDescent="0.25">
      <c r="A745" t="s">
        <v>1193</v>
      </c>
      <c r="B745" t="s">
        <v>26</v>
      </c>
      <c r="C745" t="s">
        <v>27</v>
      </c>
    </row>
    <row r="746" spans="1:3" x14ac:dyDescent="0.25">
      <c r="A746" t="s">
        <v>1194</v>
      </c>
      <c r="B746" t="s">
        <v>16</v>
      </c>
      <c r="C746" t="s">
        <v>1195</v>
      </c>
    </row>
    <row r="747" spans="1:3" x14ac:dyDescent="0.25">
      <c r="A747" t="s">
        <v>1196</v>
      </c>
      <c r="B747" t="s">
        <v>16</v>
      </c>
      <c r="C747" t="s">
        <v>556</v>
      </c>
    </row>
    <row r="748" spans="1:3" x14ac:dyDescent="0.25">
      <c r="A748" t="s">
        <v>1197</v>
      </c>
      <c r="B748" t="s">
        <v>16</v>
      </c>
      <c r="C748" t="s">
        <v>1198</v>
      </c>
    </row>
    <row r="749" spans="1:3" x14ac:dyDescent="0.25">
      <c r="A749" t="s">
        <v>1199</v>
      </c>
      <c r="B749" t="s">
        <v>9</v>
      </c>
      <c r="C749" t="s">
        <v>1200</v>
      </c>
    </row>
    <row r="750" spans="1:3" x14ac:dyDescent="0.25">
      <c r="A750" t="s">
        <v>1201</v>
      </c>
      <c r="B750" t="s">
        <v>26</v>
      </c>
      <c r="C750" t="s">
        <v>27</v>
      </c>
    </row>
    <row r="751" spans="1:3" x14ac:dyDescent="0.25">
      <c r="A751" t="s">
        <v>1202</v>
      </c>
      <c r="B751" t="s">
        <v>26</v>
      </c>
      <c r="C751" t="s">
        <v>27</v>
      </c>
    </row>
    <row r="752" spans="1:3" x14ac:dyDescent="0.25">
      <c r="A752" t="s">
        <v>1203</v>
      </c>
      <c r="B752" t="s">
        <v>9</v>
      </c>
      <c r="C752" t="s">
        <v>1204</v>
      </c>
    </row>
    <row r="753" spans="1:3" x14ac:dyDescent="0.25">
      <c r="A753" t="s">
        <v>1205</v>
      </c>
      <c r="B753" t="s">
        <v>9</v>
      </c>
      <c r="C753" t="s">
        <v>1206</v>
      </c>
    </row>
    <row r="754" spans="1:3" x14ac:dyDescent="0.25">
      <c r="A754" t="s">
        <v>1207</v>
      </c>
      <c r="B754" t="s">
        <v>19</v>
      </c>
      <c r="C754" t="s">
        <v>1208</v>
      </c>
    </row>
    <row r="755" spans="1:3" x14ac:dyDescent="0.25">
      <c r="A755" t="s">
        <v>1209</v>
      </c>
      <c r="B755" t="s">
        <v>26</v>
      </c>
      <c r="C755" t="s">
        <v>27</v>
      </c>
    </row>
    <row r="756" spans="1:3" x14ac:dyDescent="0.25">
      <c r="A756" t="s">
        <v>1210</v>
      </c>
      <c r="B756" t="s">
        <v>16</v>
      </c>
      <c r="C756" t="s">
        <v>1211</v>
      </c>
    </row>
    <row r="757" spans="1:3" x14ac:dyDescent="0.25">
      <c r="A757" t="s">
        <v>1212</v>
      </c>
      <c r="B757" t="s">
        <v>9</v>
      </c>
      <c r="C757" t="s">
        <v>1213</v>
      </c>
    </row>
    <row r="758" spans="1:3" x14ac:dyDescent="0.25">
      <c r="A758" t="s">
        <v>1214</v>
      </c>
      <c r="B758" t="s">
        <v>16</v>
      </c>
      <c r="C758" t="s">
        <v>173</v>
      </c>
    </row>
    <row r="759" spans="1:3" x14ac:dyDescent="0.25">
      <c r="A759" t="s">
        <v>1215</v>
      </c>
      <c r="B759" t="s">
        <v>9</v>
      </c>
      <c r="C759" t="s">
        <v>1216</v>
      </c>
    </row>
    <row r="760" spans="1:3" x14ac:dyDescent="0.25">
      <c r="A760" t="s">
        <v>1217</v>
      </c>
      <c r="B760" t="s">
        <v>9</v>
      </c>
      <c r="C760" t="s">
        <v>379</v>
      </c>
    </row>
    <row r="761" spans="1:3" x14ac:dyDescent="0.25">
      <c r="A761" t="s">
        <v>1218</v>
      </c>
      <c r="B761" t="s">
        <v>9</v>
      </c>
      <c r="C761" t="s">
        <v>1216</v>
      </c>
    </row>
    <row r="762" spans="1:3" x14ac:dyDescent="0.25">
      <c r="A762" t="s">
        <v>1219</v>
      </c>
      <c r="B762" t="s">
        <v>16</v>
      </c>
      <c r="C762" t="s">
        <v>1220</v>
      </c>
    </row>
    <row r="763" spans="1:3" x14ac:dyDescent="0.25">
      <c r="A763" t="s">
        <v>1221</v>
      </c>
      <c r="B763" t="s">
        <v>9</v>
      </c>
      <c r="C763" t="s">
        <v>1222</v>
      </c>
    </row>
    <row r="764" spans="1:3" x14ac:dyDescent="0.25">
      <c r="A764" t="s">
        <v>1223</v>
      </c>
      <c r="B764" t="s">
        <v>26</v>
      </c>
      <c r="C764" t="s">
        <v>27</v>
      </c>
    </row>
    <row r="765" spans="1:3" x14ac:dyDescent="0.25">
      <c r="A765" t="s">
        <v>1224</v>
      </c>
      <c r="B765" t="s">
        <v>9</v>
      </c>
      <c r="C765" t="s">
        <v>31</v>
      </c>
    </row>
    <row r="766" spans="1:3" x14ac:dyDescent="0.25">
      <c r="A766" t="s">
        <v>1225</v>
      </c>
      <c r="B766" t="s">
        <v>9</v>
      </c>
      <c r="C766" t="s">
        <v>109</v>
      </c>
    </row>
    <row r="767" spans="1:3" x14ac:dyDescent="0.25">
      <c r="A767" t="s">
        <v>1226</v>
      </c>
      <c r="B767" t="s">
        <v>16</v>
      </c>
      <c r="C767" t="s">
        <v>1227</v>
      </c>
    </row>
    <row r="768" spans="1:3" x14ac:dyDescent="0.25">
      <c r="A768" t="s">
        <v>1228</v>
      </c>
      <c r="B768" t="s">
        <v>9</v>
      </c>
      <c r="C768" t="s">
        <v>1229</v>
      </c>
    </row>
    <row r="769" spans="1:3" x14ac:dyDescent="0.25">
      <c r="A769" t="s">
        <v>1230</v>
      </c>
      <c r="B769" t="s">
        <v>26</v>
      </c>
      <c r="C769" t="s">
        <v>27</v>
      </c>
    </row>
    <row r="770" spans="1:3" x14ac:dyDescent="0.25">
      <c r="A770" t="s">
        <v>1231</v>
      </c>
      <c r="B770" t="s">
        <v>16</v>
      </c>
      <c r="C770" t="s">
        <v>1232</v>
      </c>
    </row>
    <row r="771" spans="1:3" x14ac:dyDescent="0.25">
      <c r="A771" t="s">
        <v>1233</v>
      </c>
      <c r="B771" t="s">
        <v>9</v>
      </c>
      <c r="C771" t="s">
        <v>465</v>
      </c>
    </row>
    <row r="772" spans="1:3" x14ac:dyDescent="0.25">
      <c r="A772" t="s">
        <v>1234</v>
      </c>
      <c r="B772" t="s">
        <v>9</v>
      </c>
      <c r="C772" t="s">
        <v>1235</v>
      </c>
    </row>
    <row r="773" spans="1:3" x14ac:dyDescent="0.25">
      <c r="A773" t="s">
        <v>1236</v>
      </c>
      <c r="B773" t="s">
        <v>19</v>
      </c>
      <c r="C773" t="s">
        <v>1237</v>
      </c>
    </row>
    <row r="774" spans="1:3" x14ac:dyDescent="0.25">
      <c r="A774" t="s">
        <v>1238</v>
      </c>
      <c r="B774" t="s">
        <v>9</v>
      </c>
      <c r="C774" t="s">
        <v>1239</v>
      </c>
    </row>
    <row r="775" spans="1:3" x14ac:dyDescent="0.25">
      <c r="A775" t="s">
        <v>1240</v>
      </c>
      <c r="B775" t="s">
        <v>26</v>
      </c>
      <c r="C775" t="s">
        <v>27</v>
      </c>
    </row>
    <row r="776" spans="1:3" x14ac:dyDescent="0.25">
      <c r="A776" t="s">
        <v>1241</v>
      </c>
      <c r="B776" t="s">
        <v>26</v>
      </c>
      <c r="C776" t="s">
        <v>27</v>
      </c>
    </row>
    <row r="777" spans="1:3" x14ac:dyDescent="0.25">
      <c r="A777" t="s">
        <v>1242</v>
      </c>
      <c r="B777" t="s">
        <v>26</v>
      </c>
      <c r="C777" t="s">
        <v>27</v>
      </c>
    </row>
    <row r="778" spans="1:3" x14ac:dyDescent="0.25">
      <c r="A778" t="s">
        <v>1243</v>
      </c>
      <c r="B778" t="s">
        <v>9</v>
      </c>
      <c r="C778" t="s">
        <v>1244</v>
      </c>
    </row>
    <row r="779" spans="1:3" x14ac:dyDescent="0.25">
      <c r="A779" t="s">
        <v>1245</v>
      </c>
      <c r="B779" t="s">
        <v>9</v>
      </c>
      <c r="C779" t="s">
        <v>465</v>
      </c>
    </row>
    <row r="780" spans="1:3" x14ac:dyDescent="0.25">
      <c r="A780" t="s">
        <v>1246</v>
      </c>
      <c r="B780" t="s">
        <v>16</v>
      </c>
      <c r="C780" t="s">
        <v>1247</v>
      </c>
    </row>
    <row r="781" spans="1:3" x14ac:dyDescent="0.25">
      <c r="A781" t="s">
        <v>1248</v>
      </c>
      <c r="B781" t="s">
        <v>9</v>
      </c>
      <c r="C781" t="s">
        <v>1249</v>
      </c>
    </row>
    <row r="782" spans="1:3" x14ac:dyDescent="0.25">
      <c r="A782" t="s">
        <v>1250</v>
      </c>
      <c r="B782" t="s">
        <v>9</v>
      </c>
      <c r="C782" t="s">
        <v>31</v>
      </c>
    </row>
    <row r="783" spans="1:3" x14ac:dyDescent="0.25">
      <c r="A783" t="s">
        <v>1251</v>
      </c>
      <c r="B783" t="s">
        <v>26</v>
      </c>
      <c r="C783" t="s">
        <v>27</v>
      </c>
    </row>
    <row r="784" spans="1:3" x14ac:dyDescent="0.25">
      <c r="A784" t="s">
        <v>1252</v>
      </c>
      <c r="B784" t="s">
        <v>16</v>
      </c>
      <c r="C784" t="s">
        <v>1253</v>
      </c>
    </row>
    <row r="785" spans="1:3" x14ac:dyDescent="0.25">
      <c r="A785" t="s">
        <v>1254</v>
      </c>
      <c r="B785" t="s">
        <v>9</v>
      </c>
      <c r="C785" t="s">
        <v>1255</v>
      </c>
    </row>
    <row r="786" spans="1:3" x14ac:dyDescent="0.25">
      <c r="A786" t="s">
        <v>1256</v>
      </c>
      <c r="B786" t="s">
        <v>26</v>
      </c>
      <c r="C786" t="s">
        <v>27</v>
      </c>
    </row>
    <row r="787" spans="1:3" x14ac:dyDescent="0.25">
      <c r="A787" t="s">
        <v>1257</v>
      </c>
      <c r="B787" t="s">
        <v>9</v>
      </c>
      <c r="C787" t="s">
        <v>1258</v>
      </c>
    </row>
    <row r="788" spans="1:3" x14ac:dyDescent="0.25">
      <c r="A788" t="s">
        <v>1259</v>
      </c>
      <c r="B788" t="s">
        <v>26</v>
      </c>
      <c r="C788" t="s">
        <v>27</v>
      </c>
    </row>
    <row r="789" spans="1:3" x14ac:dyDescent="0.25">
      <c r="A789" t="s">
        <v>1260</v>
      </c>
      <c r="B789" t="s">
        <v>26</v>
      </c>
      <c r="C789" t="s">
        <v>27</v>
      </c>
    </row>
    <row r="790" spans="1:3" x14ac:dyDescent="0.25">
      <c r="A790" t="s">
        <v>1261</v>
      </c>
      <c r="B790" t="s">
        <v>16</v>
      </c>
      <c r="C790" t="s">
        <v>1262</v>
      </c>
    </row>
    <row r="791" spans="1:3" x14ac:dyDescent="0.25">
      <c r="A791" t="s">
        <v>1263</v>
      </c>
      <c r="B791" t="s">
        <v>26</v>
      </c>
      <c r="C791" t="s">
        <v>27</v>
      </c>
    </row>
    <row r="792" spans="1:3" x14ac:dyDescent="0.25">
      <c r="A792" t="s">
        <v>1264</v>
      </c>
      <c r="B792" t="s">
        <v>26</v>
      </c>
      <c r="C792" t="s">
        <v>27</v>
      </c>
    </row>
    <row r="793" spans="1:3" x14ac:dyDescent="0.25">
      <c r="A793" t="s">
        <v>1265</v>
      </c>
      <c r="B793" t="s">
        <v>16</v>
      </c>
      <c r="C793" t="s">
        <v>56</v>
      </c>
    </row>
    <row r="794" spans="1:3" x14ac:dyDescent="0.25">
      <c r="A794" t="s">
        <v>1266</v>
      </c>
      <c r="B794" t="s">
        <v>9</v>
      </c>
      <c r="C794" t="s">
        <v>93</v>
      </c>
    </row>
    <row r="795" spans="1:3" x14ac:dyDescent="0.25">
      <c r="A795" t="s">
        <v>1267</v>
      </c>
      <c r="B795" t="s">
        <v>9</v>
      </c>
      <c r="C795" t="s">
        <v>189</v>
      </c>
    </row>
    <row r="796" spans="1:3" x14ac:dyDescent="0.25">
      <c r="A796" t="s">
        <v>1268</v>
      </c>
      <c r="B796" t="s">
        <v>9</v>
      </c>
      <c r="C796" t="s">
        <v>44</v>
      </c>
    </row>
    <row r="797" spans="1:3" x14ac:dyDescent="0.25">
      <c r="A797" t="s">
        <v>1269</v>
      </c>
      <c r="B797" t="s">
        <v>26</v>
      </c>
      <c r="C797" t="s">
        <v>27</v>
      </c>
    </row>
    <row r="798" spans="1:3" x14ac:dyDescent="0.25">
      <c r="A798" t="s">
        <v>1270</v>
      </c>
      <c r="B798" t="s">
        <v>9</v>
      </c>
      <c r="C798" t="s">
        <v>646</v>
      </c>
    </row>
    <row r="799" spans="1:3" x14ac:dyDescent="0.25">
      <c r="A799" t="s">
        <v>1271</v>
      </c>
      <c r="B799" t="s">
        <v>19</v>
      </c>
      <c r="C799" t="s">
        <v>1272</v>
      </c>
    </row>
    <row r="800" spans="1:3" x14ac:dyDescent="0.25">
      <c r="A800" t="s">
        <v>1273</v>
      </c>
      <c r="B800" t="s">
        <v>9</v>
      </c>
      <c r="C800" t="s">
        <v>1274</v>
      </c>
    </row>
    <row r="801" spans="1:3" x14ac:dyDescent="0.25">
      <c r="A801" t="s">
        <v>1275</v>
      </c>
      <c r="B801" t="s">
        <v>9</v>
      </c>
      <c r="C801" t="s">
        <v>22</v>
      </c>
    </row>
    <row r="802" spans="1:3" x14ac:dyDescent="0.25">
      <c r="A802" t="s">
        <v>1276</v>
      </c>
      <c r="B802" t="s">
        <v>26</v>
      </c>
      <c r="C802" t="s">
        <v>27</v>
      </c>
    </row>
    <row r="803" spans="1:3" x14ac:dyDescent="0.25">
      <c r="A803" t="s">
        <v>1277</v>
      </c>
      <c r="B803" t="s">
        <v>9</v>
      </c>
      <c r="C803" t="s">
        <v>1278</v>
      </c>
    </row>
    <row r="804" spans="1:3" x14ac:dyDescent="0.25">
      <c r="A804" t="s">
        <v>1279</v>
      </c>
      <c r="B804" t="s">
        <v>19</v>
      </c>
      <c r="C804" t="s">
        <v>1280</v>
      </c>
    </row>
    <row r="805" spans="1:3" x14ac:dyDescent="0.25">
      <c r="A805" t="s">
        <v>1281</v>
      </c>
      <c r="B805" t="s">
        <v>26</v>
      </c>
      <c r="C805" t="s">
        <v>27</v>
      </c>
    </row>
    <row r="806" spans="1:3" x14ac:dyDescent="0.25">
      <c r="A806" t="s">
        <v>1282</v>
      </c>
      <c r="B806" t="s">
        <v>16</v>
      </c>
      <c r="C806" t="s">
        <v>1283</v>
      </c>
    </row>
    <row r="807" spans="1:3" x14ac:dyDescent="0.25">
      <c r="A807" t="s">
        <v>1284</v>
      </c>
      <c r="B807" t="s">
        <v>9</v>
      </c>
      <c r="C807" t="s">
        <v>1285</v>
      </c>
    </row>
    <row r="808" spans="1:3" x14ac:dyDescent="0.25">
      <c r="A808" t="s">
        <v>1286</v>
      </c>
      <c r="B808" t="s">
        <v>16</v>
      </c>
      <c r="C808" t="s">
        <v>1287</v>
      </c>
    </row>
    <row r="809" spans="1:3" x14ac:dyDescent="0.25">
      <c r="A809" t="s">
        <v>1288</v>
      </c>
      <c r="B809" t="s">
        <v>16</v>
      </c>
      <c r="C809" t="s">
        <v>1289</v>
      </c>
    </row>
    <row r="810" spans="1:3" x14ac:dyDescent="0.25">
      <c r="A810" t="s">
        <v>1290</v>
      </c>
      <c r="B810" t="s">
        <v>16</v>
      </c>
      <c r="C810" t="s">
        <v>1125</v>
      </c>
    </row>
    <row r="811" spans="1:3" x14ac:dyDescent="0.25">
      <c r="A811" t="s">
        <v>1291</v>
      </c>
      <c r="B811" t="s">
        <v>26</v>
      </c>
      <c r="C811" t="s">
        <v>27</v>
      </c>
    </row>
    <row r="812" spans="1:3" x14ac:dyDescent="0.25">
      <c r="A812" t="s">
        <v>1292</v>
      </c>
      <c r="B812" t="s">
        <v>9</v>
      </c>
      <c r="C812" t="s">
        <v>89</v>
      </c>
    </row>
    <row r="813" spans="1:3" x14ac:dyDescent="0.25">
      <c r="A813" t="s">
        <v>1293</v>
      </c>
      <c r="B813" t="s">
        <v>16</v>
      </c>
      <c r="C813" t="s">
        <v>1014</v>
      </c>
    </row>
    <row r="814" spans="1:3" x14ac:dyDescent="0.25">
      <c r="A814" t="s">
        <v>1294</v>
      </c>
      <c r="B814" t="s">
        <v>26</v>
      </c>
      <c r="C814" t="s">
        <v>27</v>
      </c>
    </row>
    <row r="815" spans="1:3" x14ac:dyDescent="0.25">
      <c r="A815" t="s">
        <v>1295</v>
      </c>
      <c r="B815" t="s">
        <v>16</v>
      </c>
      <c r="C815" t="s">
        <v>1296</v>
      </c>
    </row>
    <row r="816" spans="1:3" x14ac:dyDescent="0.25">
      <c r="A816" t="s">
        <v>1297</v>
      </c>
      <c r="B816" t="s">
        <v>9</v>
      </c>
      <c r="C816" t="s">
        <v>156</v>
      </c>
    </row>
    <row r="817" spans="1:3" x14ac:dyDescent="0.25">
      <c r="A817" t="s">
        <v>1298</v>
      </c>
      <c r="B817" t="s">
        <v>16</v>
      </c>
      <c r="C817" t="s">
        <v>1299</v>
      </c>
    </row>
    <row r="818" spans="1:3" x14ac:dyDescent="0.25">
      <c r="A818" t="s">
        <v>1300</v>
      </c>
      <c r="B818" t="s">
        <v>9</v>
      </c>
      <c r="C818" t="s">
        <v>945</v>
      </c>
    </row>
    <row r="819" spans="1:3" x14ac:dyDescent="0.25">
      <c r="A819" t="s">
        <v>1301</v>
      </c>
      <c r="B819" t="s">
        <v>16</v>
      </c>
      <c r="C819" t="s">
        <v>1078</v>
      </c>
    </row>
    <row r="820" spans="1:3" x14ac:dyDescent="0.25">
      <c r="A820" t="s">
        <v>1302</v>
      </c>
      <c r="B820" t="s">
        <v>16</v>
      </c>
      <c r="C820" t="s">
        <v>1303</v>
      </c>
    </row>
    <row r="821" spans="1:3" x14ac:dyDescent="0.25">
      <c r="A821" t="s">
        <v>1304</v>
      </c>
      <c r="B821" t="s">
        <v>16</v>
      </c>
      <c r="C821" t="s">
        <v>1305</v>
      </c>
    </row>
    <row r="822" spans="1:3" x14ac:dyDescent="0.25">
      <c r="A822" t="s">
        <v>1306</v>
      </c>
      <c r="B822" t="s">
        <v>9</v>
      </c>
      <c r="C822" t="s">
        <v>50</v>
      </c>
    </row>
    <row r="823" spans="1:3" x14ac:dyDescent="0.25">
      <c r="A823" t="s">
        <v>1307</v>
      </c>
      <c r="B823" t="s">
        <v>26</v>
      </c>
      <c r="C823" t="s">
        <v>27</v>
      </c>
    </row>
    <row r="824" spans="1:3" x14ac:dyDescent="0.25">
      <c r="A824" t="s">
        <v>1308</v>
      </c>
      <c r="B824" t="s">
        <v>16</v>
      </c>
      <c r="C824" t="s">
        <v>33</v>
      </c>
    </row>
    <row r="825" spans="1:3" x14ac:dyDescent="0.25">
      <c r="A825" t="s">
        <v>1309</v>
      </c>
      <c r="B825" t="s">
        <v>26</v>
      </c>
      <c r="C825" t="s">
        <v>27</v>
      </c>
    </row>
    <row r="826" spans="1:3" x14ac:dyDescent="0.25">
      <c r="A826" t="s">
        <v>1310</v>
      </c>
      <c r="B826" t="s">
        <v>9</v>
      </c>
      <c r="C826" t="s">
        <v>1311</v>
      </c>
    </row>
    <row r="827" spans="1:3" x14ac:dyDescent="0.25">
      <c r="A827" t="s">
        <v>1312</v>
      </c>
      <c r="B827" t="s">
        <v>26</v>
      </c>
      <c r="C827" t="s">
        <v>27</v>
      </c>
    </row>
    <row r="828" spans="1:3" x14ac:dyDescent="0.25">
      <c r="A828" t="s">
        <v>1313</v>
      </c>
      <c r="B828" t="s">
        <v>26</v>
      </c>
      <c r="C828" t="s">
        <v>27</v>
      </c>
    </row>
    <row r="829" spans="1:3" x14ac:dyDescent="0.25">
      <c r="A829" t="s">
        <v>1314</v>
      </c>
      <c r="B829" t="s">
        <v>26</v>
      </c>
      <c r="C829" t="s">
        <v>27</v>
      </c>
    </row>
    <row r="830" spans="1:3" x14ac:dyDescent="0.25">
      <c r="A830" t="s">
        <v>1315</v>
      </c>
      <c r="B830" t="s">
        <v>26</v>
      </c>
      <c r="C830" t="s">
        <v>27</v>
      </c>
    </row>
    <row r="831" spans="1:3" x14ac:dyDescent="0.25">
      <c r="A831" t="s">
        <v>1316</v>
      </c>
      <c r="B831" t="s">
        <v>16</v>
      </c>
      <c r="C831" t="s">
        <v>200</v>
      </c>
    </row>
    <row r="832" spans="1:3" x14ac:dyDescent="0.25">
      <c r="A832" t="s">
        <v>1317</v>
      </c>
      <c r="B832" t="s">
        <v>16</v>
      </c>
      <c r="C832" t="s">
        <v>1318</v>
      </c>
    </row>
    <row r="833" spans="1:3" x14ac:dyDescent="0.25">
      <c r="A833" t="s">
        <v>1319</v>
      </c>
      <c r="B833" t="s">
        <v>9</v>
      </c>
      <c r="C833" t="s">
        <v>1320</v>
      </c>
    </row>
    <row r="834" spans="1:3" x14ac:dyDescent="0.25">
      <c r="A834" t="s">
        <v>1321</v>
      </c>
      <c r="B834" t="s">
        <v>26</v>
      </c>
      <c r="C834" t="s">
        <v>27</v>
      </c>
    </row>
    <row r="835" spans="1:3" x14ac:dyDescent="0.25">
      <c r="A835" t="s">
        <v>1322</v>
      </c>
      <c r="B835" t="s">
        <v>16</v>
      </c>
      <c r="C835" t="s">
        <v>1323</v>
      </c>
    </row>
    <row r="836" spans="1:3" x14ac:dyDescent="0.25">
      <c r="A836" t="s">
        <v>1324</v>
      </c>
      <c r="B836" t="s">
        <v>26</v>
      </c>
      <c r="C836" t="s">
        <v>27</v>
      </c>
    </row>
    <row r="837" spans="1:3" x14ac:dyDescent="0.25">
      <c r="A837" t="s">
        <v>1325</v>
      </c>
      <c r="B837" t="s">
        <v>26</v>
      </c>
      <c r="C837" t="s">
        <v>27</v>
      </c>
    </row>
    <row r="838" spans="1:3" x14ac:dyDescent="0.25">
      <c r="A838" t="s">
        <v>1326</v>
      </c>
      <c r="B838" t="s">
        <v>9</v>
      </c>
      <c r="C838" t="s">
        <v>1327</v>
      </c>
    </row>
    <row r="839" spans="1:3" x14ac:dyDescent="0.25">
      <c r="A839" t="s">
        <v>1328</v>
      </c>
      <c r="B839" t="s">
        <v>9</v>
      </c>
      <c r="C839" t="s">
        <v>569</v>
      </c>
    </row>
    <row r="840" spans="1:3" x14ac:dyDescent="0.25">
      <c r="A840" t="s">
        <v>1329</v>
      </c>
      <c r="B840" t="s">
        <v>26</v>
      </c>
      <c r="C840" t="s">
        <v>27</v>
      </c>
    </row>
    <row r="841" spans="1:3" x14ac:dyDescent="0.25">
      <c r="A841" t="s">
        <v>1330</v>
      </c>
      <c r="B841" t="s">
        <v>9</v>
      </c>
      <c r="C841" t="s">
        <v>1331</v>
      </c>
    </row>
    <row r="842" spans="1:3" x14ac:dyDescent="0.25">
      <c r="A842" t="s">
        <v>1332</v>
      </c>
      <c r="B842" t="s">
        <v>26</v>
      </c>
      <c r="C842" t="s">
        <v>27</v>
      </c>
    </row>
    <row r="843" spans="1:3" x14ac:dyDescent="0.25">
      <c r="A843" t="s">
        <v>1333</v>
      </c>
      <c r="B843" t="s">
        <v>16</v>
      </c>
      <c r="C843" t="s">
        <v>1008</v>
      </c>
    </row>
    <row r="844" spans="1:3" x14ac:dyDescent="0.25">
      <c r="A844" t="s">
        <v>1334</v>
      </c>
      <c r="B844" t="s">
        <v>26</v>
      </c>
      <c r="C844" t="s">
        <v>27</v>
      </c>
    </row>
    <row r="845" spans="1:3" x14ac:dyDescent="0.25">
      <c r="A845" t="s">
        <v>1335</v>
      </c>
      <c r="B845" t="s">
        <v>9</v>
      </c>
      <c r="C845" t="s">
        <v>593</v>
      </c>
    </row>
    <row r="846" spans="1:3" x14ac:dyDescent="0.25">
      <c r="A846" t="s">
        <v>1336</v>
      </c>
      <c r="B846" t="s">
        <v>26</v>
      </c>
      <c r="C846" t="s">
        <v>27</v>
      </c>
    </row>
    <row r="847" spans="1:3" x14ac:dyDescent="0.25">
      <c r="A847" t="s">
        <v>1337</v>
      </c>
      <c r="B847" t="s">
        <v>26</v>
      </c>
      <c r="C847" t="s">
        <v>27</v>
      </c>
    </row>
    <row r="848" spans="1:3" x14ac:dyDescent="0.25">
      <c r="A848" t="s">
        <v>1338</v>
      </c>
      <c r="B848" t="s">
        <v>26</v>
      </c>
      <c r="C848" t="s">
        <v>27</v>
      </c>
    </row>
    <row r="849" spans="1:3" x14ac:dyDescent="0.25">
      <c r="A849" t="s">
        <v>1339</v>
      </c>
      <c r="B849" t="s">
        <v>9</v>
      </c>
      <c r="C849" t="s">
        <v>134</v>
      </c>
    </row>
    <row r="850" spans="1:3" x14ac:dyDescent="0.25">
      <c r="A850" t="s">
        <v>1340</v>
      </c>
      <c r="B850" t="s">
        <v>9</v>
      </c>
      <c r="C850" t="s">
        <v>156</v>
      </c>
    </row>
    <row r="851" spans="1:3" x14ac:dyDescent="0.25">
      <c r="A851" t="s">
        <v>1341</v>
      </c>
      <c r="B851" t="s">
        <v>16</v>
      </c>
      <c r="C851" t="s">
        <v>1342</v>
      </c>
    </row>
    <row r="852" spans="1:3" x14ac:dyDescent="0.25">
      <c r="A852" t="s">
        <v>1343</v>
      </c>
      <c r="B852" t="s">
        <v>9</v>
      </c>
      <c r="C852" t="s">
        <v>1344</v>
      </c>
    </row>
    <row r="853" spans="1:3" x14ac:dyDescent="0.25">
      <c r="A853" t="s">
        <v>1345</v>
      </c>
      <c r="B853" t="s">
        <v>9</v>
      </c>
      <c r="C853" t="s">
        <v>1346</v>
      </c>
    </row>
    <row r="854" spans="1:3" x14ac:dyDescent="0.25">
      <c r="A854" t="s">
        <v>1347</v>
      </c>
      <c r="B854" t="s">
        <v>26</v>
      </c>
      <c r="C854" t="s">
        <v>27</v>
      </c>
    </row>
    <row r="855" spans="1:3" x14ac:dyDescent="0.25">
      <c r="A855" t="s">
        <v>1348</v>
      </c>
      <c r="B855" t="s">
        <v>16</v>
      </c>
      <c r="C855" t="s">
        <v>1349</v>
      </c>
    </row>
    <row r="856" spans="1:3" x14ac:dyDescent="0.25">
      <c r="A856" t="s">
        <v>1350</v>
      </c>
      <c r="B856" t="s">
        <v>26</v>
      </c>
      <c r="C856" t="s">
        <v>27</v>
      </c>
    </row>
    <row r="857" spans="1:3" x14ac:dyDescent="0.25">
      <c r="A857" t="s">
        <v>1351</v>
      </c>
      <c r="B857" t="s">
        <v>9</v>
      </c>
      <c r="C857" t="s">
        <v>1352</v>
      </c>
    </row>
    <row r="858" spans="1:3" x14ac:dyDescent="0.25">
      <c r="A858" t="s">
        <v>1353</v>
      </c>
      <c r="B858" t="s">
        <v>9</v>
      </c>
      <c r="C858" t="s">
        <v>1354</v>
      </c>
    </row>
    <row r="859" spans="1:3" x14ac:dyDescent="0.25">
      <c r="A859" t="s">
        <v>1355</v>
      </c>
      <c r="B859" t="s">
        <v>26</v>
      </c>
      <c r="C859" t="s">
        <v>27</v>
      </c>
    </row>
    <row r="860" spans="1:3" x14ac:dyDescent="0.25">
      <c r="A860" t="s">
        <v>1356</v>
      </c>
      <c r="B860" t="s">
        <v>26</v>
      </c>
      <c r="C860" t="s">
        <v>27</v>
      </c>
    </row>
    <row r="861" spans="1:3" x14ac:dyDescent="0.25">
      <c r="A861" t="s">
        <v>1357</v>
      </c>
      <c r="B861" t="s">
        <v>26</v>
      </c>
      <c r="C861" t="s">
        <v>27</v>
      </c>
    </row>
    <row r="862" spans="1:3" x14ac:dyDescent="0.25">
      <c r="A862" t="s">
        <v>1358</v>
      </c>
      <c r="B862" t="s">
        <v>16</v>
      </c>
      <c r="C862" t="s">
        <v>1359</v>
      </c>
    </row>
    <row r="863" spans="1:3" x14ac:dyDescent="0.25">
      <c r="A863" t="s">
        <v>1360</v>
      </c>
      <c r="B863" t="s">
        <v>26</v>
      </c>
      <c r="C863" t="s">
        <v>27</v>
      </c>
    </row>
    <row r="864" spans="1:3" x14ac:dyDescent="0.25">
      <c r="A864" t="s">
        <v>1361</v>
      </c>
      <c r="B864" t="s">
        <v>16</v>
      </c>
      <c r="C864" t="s">
        <v>1362</v>
      </c>
    </row>
    <row r="865" spans="1:3" x14ac:dyDescent="0.25">
      <c r="A865" t="s">
        <v>1363</v>
      </c>
      <c r="B865" t="s">
        <v>16</v>
      </c>
      <c r="C865" t="s">
        <v>1364</v>
      </c>
    </row>
    <row r="866" spans="1:3" x14ac:dyDescent="0.25">
      <c r="A866" t="s">
        <v>1365</v>
      </c>
      <c r="B866" t="s">
        <v>16</v>
      </c>
      <c r="C866" t="s">
        <v>1366</v>
      </c>
    </row>
    <row r="867" spans="1:3" x14ac:dyDescent="0.25">
      <c r="A867" t="s">
        <v>1367</v>
      </c>
      <c r="B867" t="s">
        <v>26</v>
      </c>
      <c r="C867" t="s">
        <v>27</v>
      </c>
    </row>
    <row r="868" spans="1:3" x14ac:dyDescent="0.25">
      <c r="A868" t="s">
        <v>1368</v>
      </c>
      <c r="B868" t="s">
        <v>26</v>
      </c>
      <c r="C868" t="s">
        <v>27</v>
      </c>
    </row>
    <row r="869" spans="1:3" x14ac:dyDescent="0.25">
      <c r="A869" t="s">
        <v>1369</v>
      </c>
      <c r="B869" t="s">
        <v>26</v>
      </c>
      <c r="C869" t="s">
        <v>27</v>
      </c>
    </row>
    <row r="870" spans="1:3" x14ac:dyDescent="0.25">
      <c r="A870" t="s">
        <v>1370</v>
      </c>
      <c r="B870" t="s">
        <v>26</v>
      </c>
      <c r="C870" t="s">
        <v>27</v>
      </c>
    </row>
    <row r="871" spans="1:3" x14ac:dyDescent="0.25">
      <c r="A871" t="s">
        <v>1371</v>
      </c>
      <c r="B871" t="s">
        <v>16</v>
      </c>
      <c r="C871" t="s">
        <v>1372</v>
      </c>
    </row>
    <row r="872" spans="1:3" x14ac:dyDescent="0.25">
      <c r="A872" t="s">
        <v>1373</v>
      </c>
      <c r="B872" t="s">
        <v>26</v>
      </c>
      <c r="C872" t="s">
        <v>27</v>
      </c>
    </row>
    <row r="873" spans="1:3" x14ac:dyDescent="0.25">
      <c r="A873" t="s">
        <v>1374</v>
      </c>
      <c r="B873" t="s">
        <v>9</v>
      </c>
      <c r="C873" t="s">
        <v>50</v>
      </c>
    </row>
    <row r="874" spans="1:3" x14ac:dyDescent="0.25">
      <c r="A874" t="s">
        <v>1375</v>
      </c>
      <c r="B874" t="s">
        <v>9</v>
      </c>
      <c r="C874" t="s">
        <v>685</v>
      </c>
    </row>
    <row r="875" spans="1:3" x14ac:dyDescent="0.25">
      <c r="A875" t="s">
        <v>1376</v>
      </c>
      <c r="B875" t="s">
        <v>9</v>
      </c>
      <c r="C875" t="s">
        <v>1056</v>
      </c>
    </row>
    <row r="876" spans="1:3" x14ac:dyDescent="0.25">
      <c r="A876" t="s">
        <v>1377</v>
      </c>
      <c r="B876" t="s">
        <v>26</v>
      </c>
      <c r="C876" t="s">
        <v>27</v>
      </c>
    </row>
    <row r="877" spans="1:3" x14ac:dyDescent="0.25">
      <c r="A877" t="s">
        <v>1378</v>
      </c>
      <c r="B877" t="s">
        <v>16</v>
      </c>
      <c r="C877" t="s">
        <v>1379</v>
      </c>
    </row>
    <row r="878" spans="1:3" x14ac:dyDescent="0.25">
      <c r="A878" t="s">
        <v>1380</v>
      </c>
      <c r="B878" t="s">
        <v>9</v>
      </c>
      <c r="C878" t="s">
        <v>898</v>
      </c>
    </row>
    <row r="879" spans="1:3" x14ac:dyDescent="0.25">
      <c r="A879" t="s">
        <v>1381</v>
      </c>
      <c r="B879" t="s">
        <v>16</v>
      </c>
      <c r="C879" t="s">
        <v>1382</v>
      </c>
    </row>
    <row r="880" spans="1:3" x14ac:dyDescent="0.25">
      <c r="A880" t="s">
        <v>1383</v>
      </c>
      <c r="B880" t="s">
        <v>26</v>
      </c>
      <c r="C880" t="s">
        <v>27</v>
      </c>
    </row>
    <row r="881" spans="1:3" x14ac:dyDescent="0.25">
      <c r="A881" t="s">
        <v>1384</v>
      </c>
      <c r="B881" t="s">
        <v>9</v>
      </c>
      <c r="C881" t="s">
        <v>685</v>
      </c>
    </row>
    <row r="882" spans="1:3" x14ac:dyDescent="0.25">
      <c r="A882" t="s">
        <v>1385</v>
      </c>
      <c r="B882" t="s">
        <v>16</v>
      </c>
      <c r="C882" t="s">
        <v>1386</v>
      </c>
    </row>
    <row r="883" spans="1:3" x14ac:dyDescent="0.25">
      <c r="A883" t="s">
        <v>1387</v>
      </c>
      <c r="B883" t="s">
        <v>16</v>
      </c>
      <c r="C883" t="s">
        <v>1388</v>
      </c>
    </row>
    <row r="884" spans="1:3" x14ac:dyDescent="0.25">
      <c r="A884" t="s">
        <v>1389</v>
      </c>
      <c r="B884" t="s">
        <v>9</v>
      </c>
      <c r="C884" t="s">
        <v>1390</v>
      </c>
    </row>
    <row r="885" spans="1:3" x14ac:dyDescent="0.25">
      <c r="A885" t="s">
        <v>1391</v>
      </c>
      <c r="B885" t="s">
        <v>9</v>
      </c>
      <c r="C885" t="s">
        <v>1392</v>
      </c>
    </row>
    <row r="886" spans="1:3" x14ac:dyDescent="0.25">
      <c r="A886" t="s">
        <v>1393</v>
      </c>
      <c r="B886" t="s">
        <v>26</v>
      </c>
      <c r="C886" t="s">
        <v>27</v>
      </c>
    </row>
    <row r="887" spans="1:3" x14ac:dyDescent="0.25">
      <c r="A887" t="s">
        <v>1394</v>
      </c>
      <c r="B887" t="s">
        <v>9</v>
      </c>
      <c r="C887" t="s">
        <v>547</v>
      </c>
    </row>
    <row r="888" spans="1:3" x14ac:dyDescent="0.25">
      <c r="A888" t="s">
        <v>1395</v>
      </c>
      <c r="B888" t="s">
        <v>26</v>
      </c>
      <c r="C888" t="s">
        <v>27</v>
      </c>
    </row>
    <row r="889" spans="1:3" x14ac:dyDescent="0.25">
      <c r="A889" t="s">
        <v>1396</v>
      </c>
      <c r="B889" t="s">
        <v>26</v>
      </c>
      <c r="C889" t="s">
        <v>27</v>
      </c>
    </row>
    <row r="890" spans="1:3" x14ac:dyDescent="0.25">
      <c r="A890" t="s">
        <v>1397</v>
      </c>
      <c r="B890" t="s">
        <v>9</v>
      </c>
      <c r="C890" t="s">
        <v>593</v>
      </c>
    </row>
    <row r="891" spans="1:3" x14ac:dyDescent="0.25">
      <c r="A891" t="s">
        <v>1398</v>
      </c>
      <c r="B891" t="s">
        <v>16</v>
      </c>
      <c r="C891" t="s">
        <v>1399</v>
      </c>
    </row>
    <row r="892" spans="1:3" x14ac:dyDescent="0.25">
      <c r="A892" t="s">
        <v>1400</v>
      </c>
      <c r="B892" t="s">
        <v>26</v>
      </c>
      <c r="C892" t="s">
        <v>27</v>
      </c>
    </row>
    <row r="893" spans="1:3" x14ac:dyDescent="0.25">
      <c r="A893" t="s">
        <v>1401</v>
      </c>
      <c r="B893" t="s">
        <v>9</v>
      </c>
      <c r="C893" t="s">
        <v>1402</v>
      </c>
    </row>
    <row r="894" spans="1:3" x14ac:dyDescent="0.25">
      <c r="A894" t="s">
        <v>1403</v>
      </c>
      <c r="B894" t="s">
        <v>9</v>
      </c>
      <c r="C894" t="s">
        <v>781</v>
      </c>
    </row>
    <row r="895" spans="1:3" x14ac:dyDescent="0.25">
      <c r="A895" t="s">
        <v>1404</v>
      </c>
      <c r="B895" t="s">
        <v>26</v>
      </c>
      <c r="C895" t="s">
        <v>27</v>
      </c>
    </row>
    <row r="896" spans="1:3" x14ac:dyDescent="0.25">
      <c r="A896" t="s">
        <v>1405</v>
      </c>
      <c r="B896" t="s">
        <v>16</v>
      </c>
      <c r="C896" t="s">
        <v>1141</v>
      </c>
    </row>
    <row r="897" spans="1:3" x14ac:dyDescent="0.25">
      <c r="A897" t="s">
        <v>1406</v>
      </c>
      <c r="B897" t="s">
        <v>9</v>
      </c>
      <c r="C897" t="s">
        <v>352</v>
      </c>
    </row>
    <row r="898" spans="1:3" x14ac:dyDescent="0.25">
      <c r="A898" t="s">
        <v>1407</v>
      </c>
      <c r="B898" t="s">
        <v>9</v>
      </c>
      <c r="C898" t="s">
        <v>1408</v>
      </c>
    </row>
    <row r="899" spans="1:3" x14ac:dyDescent="0.25">
      <c r="A899" t="s">
        <v>1409</v>
      </c>
      <c r="B899" t="s">
        <v>9</v>
      </c>
      <c r="C899" t="s">
        <v>1410</v>
      </c>
    </row>
    <row r="900" spans="1:3" x14ac:dyDescent="0.25">
      <c r="A900" t="s">
        <v>1411</v>
      </c>
      <c r="B900" t="s">
        <v>9</v>
      </c>
      <c r="C900" t="s">
        <v>1410</v>
      </c>
    </row>
    <row r="901" spans="1:3" x14ac:dyDescent="0.25">
      <c r="A901" t="s">
        <v>1412</v>
      </c>
      <c r="B901" t="s">
        <v>9</v>
      </c>
      <c r="C901" t="s">
        <v>1413</v>
      </c>
    </row>
    <row r="902" spans="1:3" x14ac:dyDescent="0.25">
      <c r="A902" t="s">
        <v>1414</v>
      </c>
      <c r="B902" t="s">
        <v>9</v>
      </c>
      <c r="C902" t="s">
        <v>1415</v>
      </c>
    </row>
    <row r="903" spans="1:3" x14ac:dyDescent="0.25">
      <c r="A903" t="s">
        <v>1416</v>
      </c>
      <c r="B903" t="s">
        <v>9</v>
      </c>
      <c r="C903" t="s">
        <v>1417</v>
      </c>
    </row>
    <row r="904" spans="1:3" x14ac:dyDescent="0.25">
      <c r="A904" t="s">
        <v>1418</v>
      </c>
      <c r="B904" t="s">
        <v>9</v>
      </c>
      <c r="C904" t="s">
        <v>134</v>
      </c>
    </row>
    <row r="905" spans="1:3" x14ac:dyDescent="0.25">
      <c r="A905" t="s">
        <v>1419</v>
      </c>
      <c r="B905" t="s">
        <v>26</v>
      </c>
      <c r="C905" t="s">
        <v>27</v>
      </c>
    </row>
    <row r="906" spans="1:3" x14ac:dyDescent="0.25">
      <c r="A906" t="s">
        <v>1420</v>
      </c>
      <c r="B906" t="s">
        <v>9</v>
      </c>
      <c r="C906" t="s">
        <v>1421</v>
      </c>
    </row>
    <row r="907" spans="1:3" x14ac:dyDescent="0.25">
      <c r="A907" t="s">
        <v>1422</v>
      </c>
      <c r="B907" t="s">
        <v>16</v>
      </c>
      <c r="C907" t="s">
        <v>279</v>
      </c>
    </row>
    <row r="908" spans="1:3" x14ac:dyDescent="0.25">
      <c r="A908" t="s">
        <v>1423</v>
      </c>
      <c r="B908" t="s">
        <v>26</v>
      </c>
      <c r="C908" t="s">
        <v>27</v>
      </c>
    </row>
    <row r="909" spans="1:3" x14ac:dyDescent="0.25">
      <c r="A909" t="s">
        <v>1424</v>
      </c>
      <c r="B909" t="s">
        <v>26</v>
      </c>
      <c r="C909" t="s">
        <v>27</v>
      </c>
    </row>
    <row r="910" spans="1:3" x14ac:dyDescent="0.25">
      <c r="A910" t="s">
        <v>1425</v>
      </c>
      <c r="B910" t="s">
        <v>26</v>
      </c>
      <c r="C910" t="s">
        <v>27</v>
      </c>
    </row>
    <row r="911" spans="1:3" x14ac:dyDescent="0.25">
      <c r="A911" t="s">
        <v>1426</v>
      </c>
      <c r="B911" t="s">
        <v>9</v>
      </c>
      <c r="C911" t="s">
        <v>1427</v>
      </c>
    </row>
    <row r="912" spans="1:3" x14ac:dyDescent="0.25">
      <c r="A912" t="s">
        <v>1428</v>
      </c>
      <c r="B912" t="s">
        <v>26</v>
      </c>
      <c r="C912" t="s">
        <v>27</v>
      </c>
    </row>
    <row r="913" spans="1:3" x14ac:dyDescent="0.25">
      <c r="A913" t="s">
        <v>1429</v>
      </c>
      <c r="B913" t="s">
        <v>9</v>
      </c>
      <c r="C913" t="s">
        <v>215</v>
      </c>
    </row>
    <row r="914" spans="1:3" x14ac:dyDescent="0.25">
      <c r="A914" t="s">
        <v>1430</v>
      </c>
      <c r="B914" t="s">
        <v>9</v>
      </c>
      <c r="C914" t="s">
        <v>1431</v>
      </c>
    </row>
    <row r="915" spans="1:3" x14ac:dyDescent="0.25">
      <c r="A915" t="s">
        <v>1432</v>
      </c>
      <c r="B915" t="s">
        <v>26</v>
      </c>
      <c r="C915" t="s">
        <v>27</v>
      </c>
    </row>
    <row r="916" spans="1:3" x14ac:dyDescent="0.25">
      <c r="A916" t="s">
        <v>1433</v>
      </c>
      <c r="B916" t="s">
        <v>9</v>
      </c>
      <c r="C916" t="s">
        <v>1434</v>
      </c>
    </row>
    <row r="917" spans="1:3" x14ac:dyDescent="0.25">
      <c r="A917" t="s">
        <v>1435</v>
      </c>
      <c r="B917" t="s">
        <v>9</v>
      </c>
      <c r="C917" t="s">
        <v>1436</v>
      </c>
    </row>
    <row r="918" spans="1:3" x14ac:dyDescent="0.25">
      <c r="A918" t="s">
        <v>1437</v>
      </c>
      <c r="B918" t="s">
        <v>9</v>
      </c>
      <c r="C918" t="s">
        <v>1438</v>
      </c>
    </row>
    <row r="919" spans="1:3" x14ac:dyDescent="0.25">
      <c r="A919" t="s">
        <v>1439</v>
      </c>
      <c r="B919" t="s">
        <v>9</v>
      </c>
      <c r="C919" t="s">
        <v>1440</v>
      </c>
    </row>
    <row r="920" spans="1:3" x14ac:dyDescent="0.25">
      <c r="A920" t="s">
        <v>1441</v>
      </c>
      <c r="B920" t="s">
        <v>26</v>
      </c>
      <c r="C920" t="s">
        <v>27</v>
      </c>
    </row>
    <row r="921" spans="1:3" x14ac:dyDescent="0.25">
      <c r="A921" t="s">
        <v>1442</v>
      </c>
      <c r="B921" t="s">
        <v>26</v>
      </c>
      <c r="C921" t="s">
        <v>27</v>
      </c>
    </row>
    <row r="922" spans="1:3" x14ac:dyDescent="0.25">
      <c r="A922" t="s">
        <v>1443</v>
      </c>
      <c r="B922" t="s">
        <v>16</v>
      </c>
      <c r="C922" t="s">
        <v>1444</v>
      </c>
    </row>
    <row r="923" spans="1:3" x14ac:dyDescent="0.25">
      <c r="A923" t="s">
        <v>1445</v>
      </c>
      <c r="B923" t="s">
        <v>26</v>
      </c>
      <c r="C923" t="s">
        <v>27</v>
      </c>
    </row>
    <row r="924" spans="1:3" x14ac:dyDescent="0.25">
      <c r="A924" t="s">
        <v>1446</v>
      </c>
      <c r="B924" t="s">
        <v>16</v>
      </c>
      <c r="C924" t="s">
        <v>364</v>
      </c>
    </row>
    <row r="925" spans="1:3" x14ac:dyDescent="0.25">
      <c r="A925" t="s">
        <v>1447</v>
      </c>
      <c r="B925" t="s">
        <v>9</v>
      </c>
      <c r="C925" t="s">
        <v>569</v>
      </c>
    </row>
    <row r="926" spans="1:3" x14ac:dyDescent="0.25">
      <c r="A926" t="s">
        <v>1448</v>
      </c>
      <c r="B926" t="s">
        <v>9</v>
      </c>
      <c r="C926" t="s">
        <v>1449</v>
      </c>
    </row>
    <row r="927" spans="1:3" x14ac:dyDescent="0.25">
      <c r="A927" t="s">
        <v>1450</v>
      </c>
      <c r="B927" t="s">
        <v>26</v>
      </c>
      <c r="C927" t="s">
        <v>27</v>
      </c>
    </row>
    <row r="928" spans="1:3" x14ac:dyDescent="0.25">
      <c r="A928" t="s">
        <v>1451</v>
      </c>
      <c r="B928" t="s">
        <v>9</v>
      </c>
      <c r="C928" t="s">
        <v>547</v>
      </c>
    </row>
    <row r="929" spans="1:3" x14ac:dyDescent="0.25">
      <c r="A929" t="s">
        <v>1452</v>
      </c>
      <c r="B929" t="s">
        <v>9</v>
      </c>
      <c r="C929" t="s">
        <v>1453</v>
      </c>
    </row>
    <row r="930" spans="1:3" x14ac:dyDescent="0.25">
      <c r="A930" t="s">
        <v>1454</v>
      </c>
      <c r="B930" t="s">
        <v>26</v>
      </c>
      <c r="C930" t="s">
        <v>27</v>
      </c>
    </row>
    <row r="931" spans="1:3" x14ac:dyDescent="0.25">
      <c r="A931" t="s">
        <v>1455</v>
      </c>
      <c r="B931" t="s">
        <v>9</v>
      </c>
      <c r="C931" t="s">
        <v>742</v>
      </c>
    </row>
    <row r="932" spans="1:3" x14ac:dyDescent="0.25">
      <c r="A932" t="s">
        <v>1456</v>
      </c>
      <c r="B932" t="s">
        <v>26</v>
      </c>
      <c r="C932" t="s">
        <v>27</v>
      </c>
    </row>
    <row r="933" spans="1:3" x14ac:dyDescent="0.25">
      <c r="A933" t="s">
        <v>1457</v>
      </c>
      <c r="B933" t="s">
        <v>26</v>
      </c>
      <c r="C933" t="s">
        <v>27</v>
      </c>
    </row>
    <row r="934" spans="1:3" x14ac:dyDescent="0.25">
      <c r="A934" t="s">
        <v>1458</v>
      </c>
      <c r="B934" t="s">
        <v>26</v>
      </c>
      <c r="C934" t="s">
        <v>27</v>
      </c>
    </row>
    <row r="935" spans="1:3" x14ac:dyDescent="0.25">
      <c r="A935" t="s">
        <v>1459</v>
      </c>
      <c r="B935" t="s">
        <v>16</v>
      </c>
      <c r="C935" t="s">
        <v>1460</v>
      </c>
    </row>
    <row r="936" spans="1:3" x14ac:dyDescent="0.25">
      <c r="A936" t="s">
        <v>1461</v>
      </c>
      <c r="B936" t="s">
        <v>9</v>
      </c>
      <c r="C936" t="s">
        <v>499</v>
      </c>
    </row>
    <row r="937" spans="1:3" x14ac:dyDescent="0.25">
      <c r="A937" t="s">
        <v>1462</v>
      </c>
      <c r="B937" t="s">
        <v>9</v>
      </c>
      <c r="C937" t="s">
        <v>301</v>
      </c>
    </row>
    <row r="938" spans="1:3" x14ac:dyDescent="0.25">
      <c r="A938" t="s">
        <v>1463</v>
      </c>
      <c r="B938" t="s">
        <v>26</v>
      </c>
      <c r="C938" t="s">
        <v>27</v>
      </c>
    </row>
    <row r="939" spans="1:3" x14ac:dyDescent="0.25">
      <c r="A939" t="s">
        <v>1464</v>
      </c>
      <c r="B939" t="s">
        <v>16</v>
      </c>
      <c r="C939" t="s">
        <v>1465</v>
      </c>
    </row>
    <row r="940" spans="1:3" x14ac:dyDescent="0.25">
      <c r="A940" t="s">
        <v>1466</v>
      </c>
      <c r="B940" t="s">
        <v>16</v>
      </c>
      <c r="C940" t="s">
        <v>1467</v>
      </c>
    </row>
    <row r="941" spans="1:3" x14ac:dyDescent="0.25">
      <c r="A941" t="s">
        <v>1468</v>
      </c>
      <c r="B941" t="s">
        <v>9</v>
      </c>
      <c r="C941" t="s">
        <v>1469</v>
      </c>
    </row>
    <row r="942" spans="1:3" x14ac:dyDescent="0.25">
      <c r="A942" t="s">
        <v>1470</v>
      </c>
      <c r="B942" t="s">
        <v>9</v>
      </c>
      <c r="C942" t="s">
        <v>119</v>
      </c>
    </row>
    <row r="943" spans="1:3" x14ac:dyDescent="0.25">
      <c r="A943" t="s">
        <v>1471</v>
      </c>
      <c r="B943" t="s">
        <v>26</v>
      </c>
      <c r="C943" t="s">
        <v>27</v>
      </c>
    </row>
    <row r="944" spans="1:3" x14ac:dyDescent="0.25">
      <c r="A944" t="s">
        <v>1472</v>
      </c>
      <c r="B944" t="s">
        <v>16</v>
      </c>
      <c r="C944" t="s">
        <v>1473</v>
      </c>
    </row>
    <row r="945" spans="1:3" x14ac:dyDescent="0.25">
      <c r="A945" t="s">
        <v>1474</v>
      </c>
      <c r="B945" t="s">
        <v>16</v>
      </c>
      <c r="C945" t="s">
        <v>56</v>
      </c>
    </row>
    <row r="946" spans="1:3" x14ac:dyDescent="0.25">
      <c r="A946" t="s">
        <v>1475</v>
      </c>
      <c r="B946" t="s">
        <v>9</v>
      </c>
      <c r="C946" t="s">
        <v>1476</v>
      </c>
    </row>
    <row r="947" spans="1:3" x14ac:dyDescent="0.25">
      <c r="A947" t="s">
        <v>1477</v>
      </c>
      <c r="B947" t="s">
        <v>26</v>
      </c>
      <c r="C947" t="s">
        <v>27</v>
      </c>
    </row>
    <row r="948" spans="1:3" x14ac:dyDescent="0.25">
      <c r="A948" t="s">
        <v>1478</v>
      </c>
      <c r="B948" t="s">
        <v>9</v>
      </c>
      <c r="C948" t="s">
        <v>1479</v>
      </c>
    </row>
    <row r="949" spans="1:3" x14ac:dyDescent="0.25">
      <c r="A949" t="s">
        <v>1480</v>
      </c>
      <c r="B949" t="s">
        <v>26</v>
      </c>
      <c r="C949" t="s">
        <v>27</v>
      </c>
    </row>
    <row r="950" spans="1:3" x14ac:dyDescent="0.25">
      <c r="A950" t="s">
        <v>1481</v>
      </c>
      <c r="B950" t="s">
        <v>9</v>
      </c>
      <c r="C950" t="s">
        <v>1482</v>
      </c>
    </row>
    <row r="951" spans="1:3" x14ac:dyDescent="0.25">
      <c r="A951" t="s">
        <v>1483</v>
      </c>
      <c r="B951" t="s">
        <v>16</v>
      </c>
      <c r="C951" t="s">
        <v>1484</v>
      </c>
    </row>
    <row r="952" spans="1:3" x14ac:dyDescent="0.25">
      <c r="A952" t="s">
        <v>1485</v>
      </c>
      <c r="B952" t="s">
        <v>16</v>
      </c>
      <c r="C952" t="s">
        <v>395</v>
      </c>
    </row>
    <row r="953" spans="1:3" x14ac:dyDescent="0.25">
      <c r="A953" t="s">
        <v>1486</v>
      </c>
      <c r="B953" t="s">
        <v>16</v>
      </c>
      <c r="C953" t="s">
        <v>1372</v>
      </c>
    </row>
    <row r="954" spans="1:3" x14ac:dyDescent="0.25">
      <c r="A954" t="s">
        <v>1487</v>
      </c>
      <c r="B954" t="s">
        <v>9</v>
      </c>
      <c r="C954" t="s">
        <v>1488</v>
      </c>
    </row>
    <row r="955" spans="1:3" x14ac:dyDescent="0.25">
      <c r="A955" t="s">
        <v>1489</v>
      </c>
      <c r="B955" t="s">
        <v>9</v>
      </c>
      <c r="C955" t="s">
        <v>536</v>
      </c>
    </row>
    <row r="956" spans="1:3" x14ac:dyDescent="0.25">
      <c r="A956" t="s">
        <v>1490</v>
      </c>
      <c r="B956" t="s">
        <v>26</v>
      </c>
      <c r="C956" t="s">
        <v>27</v>
      </c>
    </row>
    <row r="957" spans="1:3" x14ac:dyDescent="0.25">
      <c r="A957" t="s">
        <v>1491</v>
      </c>
      <c r="B957" t="s">
        <v>9</v>
      </c>
      <c r="C957" t="s">
        <v>1492</v>
      </c>
    </row>
    <row r="958" spans="1:3" x14ac:dyDescent="0.25">
      <c r="A958" t="s">
        <v>1493</v>
      </c>
      <c r="B958" t="s">
        <v>9</v>
      </c>
      <c r="C958" t="s">
        <v>259</v>
      </c>
    </row>
    <row r="959" spans="1:3" x14ac:dyDescent="0.25">
      <c r="A959" t="s">
        <v>1494</v>
      </c>
      <c r="B959" t="s">
        <v>26</v>
      </c>
      <c r="C959" t="s">
        <v>27</v>
      </c>
    </row>
    <row r="960" spans="1:3" x14ac:dyDescent="0.25">
      <c r="A960" t="s">
        <v>1495</v>
      </c>
      <c r="B960" t="s">
        <v>26</v>
      </c>
      <c r="C960" t="s">
        <v>27</v>
      </c>
    </row>
    <row r="961" spans="1:3" x14ac:dyDescent="0.25">
      <c r="A961" t="s">
        <v>1496</v>
      </c>
      <c r="B961" t="s">
        <v>9</v>
      </c>
      <c r="C961" t="s">
        <v>217</v>
      </c>
    </row>
    <row r="962" spans="1:3" x14ac:dyDescent="0.25">
      <c r="A962" t="s">
        <v>1497</v>
      </c>
      <c r="B962" t="s">
        <v>9</v>
      </c>
      <c r="C962" t="s">
        <v>89</v>
      </c>
    </row>
    <row r="963" spans="1:3" x14ac:dyDescent="0.25">
      <c r="A963" t="s">
        <v>1498</v>
      </c>
      <c r="B963" t="s">
        <v>26</v>
      </c>
      <c r="C963" t="s">
        <v>27</v>
      </c>
    </row>
    <row r="964" spans="1:3" x14ac:dyDescent="0.25">
      <c r="A964" t="s">
        <v>1499</v>
      </c>
      <c r="B964" t="s">
        <v>16</v>
      </c>
      <c r="C964" t="s">
        <v>1500</v>
      </c>
    </row>
    <row r="965" spans="1:3" x14ac:dyDescent="0.25">
      <c r="A965" t="s">
        <v>1501</v>
      </c>
      <c r="B965" t="s">
        <v>26</v>
      </c>
      <c r="C965" t="s">
        <v>27</v>
      </c>
    </row>
    <row r="966" spans="1:3" x14ac:dyDescent="0.25">
      <c r="A966" t="s">
        <v>1502</v>
      </c>
      <c r="B966" t="s">
        <v>16</v>
      </c>
      <c r="C966" t="s">
        <v>313</v>
      </c>
    </row>
    <row r="967" spans="1:3" x14ac:dyDescent="0.25">
      <c r="A967" t="s">
        <v>1503</v>
      </c>
      <c r="B967" t="s">
        <v>9</v>
      </c>
      <c r="C967" t="s">
        <v>1504</v>
      </c>
    </row>
    <row r="968" spans="1:3" x14ac:dyDescent="0.25">
      <c r="A968" t="s">
        <v>1505</v>
      </c>
      <c r="B968" t="s">
        <v>9</v>
      </c>
      <c r="C968" t="s">
        <v>458</v>
      </c>
    </row>
    <row r="969" spans="1:3" x14ac:dyDescent="0.25">
      <c r="A969" t="s">
        <v>1506</v>
      </c>
      <c r="B969" t="s">
        <v>9</v>
      </c>
      <c r="C969" t="s">
        <v>1507</v>
      </c>
    </row>
    <row r="970" spans="1:3" x14ac:dyDescent="0.25">
      <c r="A970" t="s">
        <v>1508</v>
      </c>
      <c r="B970" t="s">
        <v>9</v>
      </c>
      <c r="C970" t="s">
        <v>1509</v>
      </c>
    </row>
    <row r="971" spans="1:3" x14ac:dyDescent="0.25">
      <c r="A971" t="s">
        <v>1510</v>
      </c>
      <c r="B971" t="s">
        <v>26</v>
      </c>
      <c r="C971" t="s">
        <v>27</v>
      </c>
    </row>
    <row r="972" spans="1:3" x14ac:dyDescent="0.25">
      <c r="A972" t="s">
        <v>1511</v>
      </c>
      <c r="B972" t="s">
        <v>26</v>
      </c>
      <c r="C972" t="s">
        <v>27</v>
      </c>
    </row>
    <row r="973" spans="1:3" x14ac:dyDescent="0.25">
      <c r="A973" t="s">
        <v>1512</v>
      </c>
      <c r="B973" t="s">
        <v>9</v>
      </c>
      <c r="C973" t="s">
        <v>1513</v>
      </c>
    </row>
    <row r="974" spans="1:3" x14ac:dyDescent="0.25">
      <c r="A974" t="s">
        <v>1514</v>
      </c>
      <c r="B974" t="s">
        <v>26</v>
      </c>
      <c r="C974" t="s">
        <v>27</v>
      </c>
    </row>
    <row r="975" spans="1:3" x14ac:dyDescent="0.25">
      <c r="A975" t="s">
        <v>1515</v>
      </c>
      <c r="B975" t="s">
        <v>9</v>
      </c>
      <c r="C975" t="s">
        <v>1516</v>
      </c>
    </row>
    <row r="976" spans="1:3" x14ac:dyDescent="0.25">
      <c r="A976" t="s">
        <v>1517</v>
      </c>
      <c r="B976" t="s">
        <v>9</v>
      </c>
      <c r="C976" t="s">
        <v>1518</v>
      </c>
    </row>
    <row r="977" spans="1:3" x14ac:dyDescent="0.25">
      <c r="A977" t="s">
        <v>1519</v>
      </c>
      <c r="B977" t="s">
        <v>19</v>
      </c>
      <c r="C977" t="s">
        <v>1520</v>
      </c>
    </row>
    <row r="978" spans="1:3" x14ac:dyDescent="0.25">
      <c r="A978" t="s">
        <v>1521</v>
      </c>
      <c r="B978" t="s">
        <v>9</v>
      </c>
      <c r="C978" t="s">
        <v>1522</v>
      </c>
    </row>
    <row r="979" spans="1:3" x14ac:dyDescent="0.25">
      <c r="A979" t="s">
        <v>1523</v>
      </c>
      <c r="B979" t="s">
        <v>16</v>
      </c>
      <c r="C979" t="s">
        <v>173</v>
      </c>
    </row>
    <row r="980" spans="1:3" x14ac:dyDescent="0.25">
      <c r="A980" t="s">
        <v>1524</v>
      </c>
      <c r="B980" t="s">
        <v>26</v>
      </c>
      <c r="C980" t="s">
        <v>27</v>
      </c>
    </row>
    <row r="981" spans="1:3" x14ac:dyDescent="0.25">
      <c r="A981" t="s">
        <v>1525</v>
      </c>
      <c r="B981" t="s">
        <v>26</v>
      </c>
      <c r="C981" t="s">
        <v>27</v>
      </c>
    </row>
    <row r="982" spans="1:3" x14ac:dyDescent="0.25">
      <c r="A982" t="s">
        <v>1526</v>
      </c>
      <c r="B982" t="s">
        <v>26</v>
      </c>
      <c r="C982" t="s">
        <v>27</v>
      </c>
    </row>
    <row r="983" spans="1:3" x14ac:dyDescent="0.25">
      <c r="A983" t="s">
        <v>1527</v>
      </c>
      <c r="B983" t="s">
        <v>26</v>
      </c>
      <c r="C983" t="s">
        <v>27</v>
      </c>
    </row>
    <row r="984" spans="1:3" x14ac:dyDescent="0.25">
      <c r="A984" t="s">
        <v>1528</v>
      </c>
      <c r="B984" t="s">
        <v>16</v>
      </c>
      <c r="C984" t="s">
        <v>317</v>
      </c>
    </row>
    <row r="985" spans="1:3" x14ac:dyDescent="0.25">
      <c r="A985" t="s">
        <v>1529</v>
      </c>
      <c r="B985" t="s">
        <v>9</v>
      </c>
      <c r="C985" t="s">
        <v>1530</v>
      </c>
    </row>
    <row r="986" spans="1:3" x14ac:dyDescent="0.25">
      <c r="A986" t="s">
        <v>1531</v>
      </c>
      <c r="B986" t="s">
        <v>9</v>
      </c>
      <c r="C986" t="s">
        <v>1532</v>
      </c>
    </row>
    <row r="987" spans="1:3" x14ac:dyDescent="0.25">
      <c r="A987" t="s">
        <v>1533</v>
      </c>
      <c r="B987" t="s">
        <v>9</v>
      </c>
      <c r="C987" t="s">
        <v>1534</v>
      </c>
    </row>
    <row r="988" spans="1:3" x14ac:dyDescent="0.25">
      <c r="A988" t="s">
        <v>1535</v>
      </c>
      <c r="B988" t="s">
        <v>26</v>
      </c>
      <c r="C988" t="s">
        <v>27</v>
      </c>
    </row>
    <row r="989" spans="1:3" x14ac:dyDescent="0.25">
      <c r="A989" t="s">
        <v>1536</v>
      </c>
      <c r="B989" t="s">
        <v>9</v>
      </c>
      <c r="C989" t="s">
        <v>1537</v>
      </c>
    </row>
    <row r="990" spans="1:3" x14ac:dyDescent="0.25">
      <c r="A990" t="s">
        <v>1538</v>
      </c>
      <c r="B990" t="s">
        <v>26</v>
      </c>
      <c r="C990" t="s">
        <v>27</v>
      </c>
    </row>
    <row r="991" spans="1:3" x14ac:dyDescent="0.25">
      <c r="A991" t="s">
        <v>1539</v>
      </c>
      <c r="B991" t="s">
        <v>26</v>
      </c>
      <c r="C991" t="s">
        <v>27</v>
      </c>
    </row>
    <row r="992" spans="1:3" x14ac:dyDescent="0.25">
      <c r="A992" t="s">
        <v>1540</v>
      </c>
      <c r="B992" t="s">
        <v>16</v>
      </c>
      <c r="C992" t="s">
        <v>1100</v>
      </c>
    </row>
    <row r="993" spans="1:3" x14ac:dyDescent="0.25">
      <c r="A993" t="s">
        <v>1541</v>
      </c>
      <c r="B993" t="s">
        <v>26</v>
      </c>
      <c r="C993" t="s">
        <v>27</v>
      </c>
    </row>
    <row r="994" spans="1:3" x14ac:dyDescent="0.25">
      <c r="A994" t="s">
        <v>1542</v>
      </c>
      <c r="B994" t="s">
        <v>16</v>
      </c>
      <c r="C994" t="s">
        <v>1543</v>
      </c>
    </row>
    <row r="995" spans="1:3" x14ac:dyDescent="0.25">
      <c r="A995" t="s">
        <v>1544</v>
      </c>
      <c r="B995" t="s">
        <v>16</v>
      </c>
      <c r="C995" t="s">
        <v>303</v>
      </c>
    </row>
    <row r="996" spans="1:3" x14ac:dyDescent="0.25">
      <c r="A996" t="s">
        <v>1545</v>
      </c>
      <c r="B996" t="s">
        <v>9</v>
      </c>
      <c r="C996" t="s">
        <v>109</v>
      </c>
    </row>
    <row r="997" spans="1:3" x14ac:dyDescent="0.25">
      <c r="A997" t="s">
        <v>1546</v>
      </c>
      <c r="B997" t="s">
        <v>9</v>
      </c>
      <c r="C997" t="s">
        <v>1547</v>
      </c>
    </row>
    <row r="998" spans="1:3" x14ac:dyDescent="0.25">
      <c r="A998" t="s">
        <v>1548</v>
      </c>
      <c r="B998" t="s">
        <v>9</v>
      </c>
      <c r="C998" t="s">
        <v>1549</v>
      </c>
    </row>
    <row r="999" spans="1:3" x14ac:dyDescent="0.25">
      <c r="A999" t="s">
        <v>1550</v>
      </c>
      <c r="B999" t="s">
        <v>16</v>
      </c>
      <c r="C999" t="s">
        <v>1551</v>
      </c>
    </row>
    <row r="1000" spans="1:3" x14ac:dyDescent="0.25">
      <c r="A1000" t="s">
        <v>1552</v>
      </c>
      <c r="B1000" t="s">
        <v>9</v>
      </c>
      <c r="C1000" t="s">
        <v>50</v>
      </c>
    </row>
    <row r="1001" spans="1:3" x14ac:dyDescent="0.25">
      <c r="A1001" t="s">
        <v>1553</v>
      </c>
      <c r="B1001" t="s">
        <v>9</v>
      </c>
      <c r="C1001" t="s">
        <v>335</v>
      </c>
    </row>
    <row r="1002" spans="1:3" x14ac:dyDescent="0.25">
      <c r="A1002" t="s">
        <v>1554</v>
      </c>
      <c r="B1002" t="s">
        <v>26</v>
      </c>
      <c r="C1002" t="s">
        <v>27</v>
      </c>
    </row>
    <row r="1003" spans="1:3" x14ac:dyDescent="0.25">
      <c r="A1003" t="s">
        <v>1555</v>
      </c>
      <c r="B1003" t="s">
        <v>9</v>
      </c>
      <c r="C1003" t="s">
        <v>685</v>
      </c>
    </row>
    <row r="1004" spans="1:3" x14ac:dyDescent="0.25">
      <c r="A1004" t="s">
        <v>1556</v>
      </c>
      <c r="B1004" t="s">
        <v>9</v>
      </c>
      <c r="C1004" t="s">
        <v>1557</v>
      </c>
    </row>
    <row r="1005" spans="1:3" x14ac:dyDescent="0.25">
      <c r="A1005" t="s">
        <v>1558</v>
      </c>
      <c r="B1005" t="s">
        <v>9</v>
      </c>
      <c r="C1005" t="s">
        <v>1504</v>
      </c>
    </row>
    <row r="1006" spans="1:3" x14ac:dyDescent="0.25">
      <c r="A1006" t="s">
        <v>1559</v>
      </c>
      <c r="B1006" t="s">
        <v>16</v>
      </c>
      <c r="C1006" t="s">
        <v>1560</v>
      </c>
    </row>
    <row r="1007" spans="1:3" x14ac:dyDescent="0.25">
      <c r="A1007" t="s">
        <v>1561</v>
      </c>
      <c r="B1007" t="s">
        <v>26</v>
      </c>
      <c r="C1007" t="s">
        <v>27</v>
      </c>
    </row>
    <row r="1008" spans="1:3" x14ac:dyDescent="0.25">
      <c r="A1008" t="s">
        <v>1562</v>
      </c>
      <c r="B1008" t="s">
        <v>16</v>
      </c>
      <c r="C1008" t="s">
        <v>575</v>
      </c>
    </row>
    <row r="1009" spans="1:3" x14ac:dyDescent="0.25">
      <c r="A1009" t="s">
        <v>1563</v>
      </c>
      <c r="B1009" t="s">
        <v>16</v>
      </c>
      <c r="C1009" t="s">
        <v>1342</v>
      </c>
    </row>
    <row r="1010" spans="1:3" x14ac:dyDescent="0.25">
      <c r="A1010" t="s">
        <v>1564</v>
      </c>
      <c r="B1010" t="s">
        <v>9</v>
      </c>
      <c r="C1010" t="s">
        <v>465</v>
      </c>
    </row>
    <row r="1011" spans="1:3" x14ac:dyDescent="0.25">
      <c r="A1011" t="s">
        <v>1565</v>
      </c>
      <c r="B1011" t="s">
        <v>16</v>
      </c>
      <c r="C1011" t="s">
        <v>1566</v>
      </c>
    </row>
    <row r="1012" spans="1:3" x14ac:dyDescent="0.25">
      <c r="A1012" t="s">
        <v>1567</v>
      </c>
      <c r="B1012" t="s">
        <v>9</v>
      </c>
      <c r="C1012" t="s">
        <v>626</v>
      </c>
    </row>
    <row r="1013" spans="1:3" x14ac:dyDescent="0.25">
      <c r="A1013" t="s">
        <v>1568</v>
      </c>
      <c r="B1013" t="s">
        <v>16</v>
      </c>
      <c r="C1013" t="s">
        <v>1569</v>
      </c>
    </row>
    <row r="1014" spans="1:3" x14ac:dyDescent="0.25">
      <c r="A1014" t="s">
        <v>1570</v>
      </c>
      <c r="B1014" t="s">
        <v>16</v>
      </c>
      <c r="C1014" t="s">
        <v>966</v>
      </c>
    </row>
    <row r="1015" spans="1:3" x14ac:dyDescent="0.25">
      <c r="A1015" t="s">
        <v>1571</v>
      </c>
      <c r="B1015" t="s">
        <v>26</v>
      </c>
      <c r="C1015" t="s">
        <v>27</v>
      </c>
    </row>
    <row r="1016" spans="1:3" x14ac:dyDescent="0.25">
      <c r="A1016" t="s">
        <v>1572</v>
      </c>
      <c r="B1016" t="s">
        <v>9</v>
      </c>
      <c r="C1016" t="s">
        <v>685</v>
      </c>
    </row>
    <row r="1017" spans="1:3" x14ac:dyDescent="0.25">
      <c r="A1017" t="s">
        <v>1573</v>
      </c>
      <c r="B1017" t="s">
        <v>9</v>
      </c>
      <c r="C1017" t="s">
        <v>1427</v>
      </c>
    </row>
    <row r="1018" spans="1:3" x14ac:dyDescent="0.25">
      <c r="A1018" t="s">
        <v>1574</v>
      </c>
      <c r="B1018" t="s">
        <v>9</v>
      </c>
      <c r="C1018" t="s">
        <v>1575</v>
      </c>
    </row>
    <row r="1019" spans="1:3" x14ac:dyDescent="0.25">
      <c r="A1019" t="s">
        <v>1576</v>
      </c>
      <c r="B1019" t="s">
        <v>9</v>
      </c>
      <c r="C1019" t="s">
        <v>1577</v>
      </c>
    </row>
    <row r="1020" spans="1:3" x14ac:dyDescent="0.25">
      <c r="A1020" t="s">
        <v>1578</v>
      </c>
      <c r="B1020" t="s">
        <v>9</v>
      </c>
      <c r="C1020" t="s">
        <v>1392</v>
      </c>
    </row>
    <row r="1021" spans="1:3" x14ac:dyDescent="0.25">
      <c r="A1021" t="s">
        <v>1579</v>
      </c>
      <c r="B1021" t="s">
        <v>9</v>
      </c>
      <c r="C1021" t="s">
        <v>1580</v>
      </c>
    </row>
    <row r="1022" spans="1:3" x14ac:dyDescent="0.25">
      <c r="A1022" t="s">
        <v>1581</v>
      </c>
      <c r="B1022" t="s">
        <v>9</v>
      </c>
      <c r="C1022" t="s">
        <v>1582</v>
      </c>
    </row>
    <row r="1023" spans="1:3" x14ac:dyDescent="0.25">
      <c r="A1023" t="s">
        <v>1583</v>
      </c>
      <c r="B1023" t="s">
        <v>9</v>
      </c>
      <c r="C1023" t="s">
        <v>1584</v>
      </c>
    </row>
    <row r="1024" spans="1:3" x14ac:dyDescent="0.25">
      <c r="A1024" t="s">
        <v>1585</v>
      </c>
      <c r="B1024" t="s">
        <v>16</v>
      </c>
      <c r="C1024" t="s">
        <v>1586</v>
      </c>
    </row>
    <row r="1025" spans="1:3" x14ac:dyDescent="0.25">
      <c r="A1025" t="s">
        <v>1587</v>
      </c>
      <c r="B1025" t="s">
        <v>9</v>
      </c>
      <c r="C1025" t="s">
        <v>1588</v>
      </c>
    </row>
    <row r="1026" spans="1:3" x14ac:dyDescent="0.25">
      <c r="A1026" t="s">
        <v>1589</v>
      </c>
      <c r="B1026" t="s">
        <v>26</v>
      </c>
      <c r="C1026" t="s">
        <v>27</v>
      </c>
    </row>
    <row r="1027" spans="1:3" x14ac:dyDescent="0.25">
      <c r="A1027" t="s">
        <v>1590</v>
      </c>
      <c r="B1027" t="s">
        <v>26</v>
      </c>
      <c r="C1027" t="s">
        <v>27</v>
      </c>
    </row>
    <row r="1028" spans="1:3" x14ac:dyDescent="0.25">
      <c r="A1028" t="s">
        <v>1591</v>
      </c>
      <c r="B1028" t="s">
        <v>26</v>
      </c>
      <c r="C1028" t="s">
        <v>27</v>
      </c>
    </row>
    <row r="1029" spans="1:3" x14ac:dyDescent="0.25">
      <c r="A1029" t="s">
        <v>1592</v>
      </c>
      <c r="B1029" t="s">
        <v>26</v>
      </c>
      <c r="C1029" t="s">
        <v>27</v>
      </c>
    </row>
    <row r="1030" spans="1:3" x14ac:dyDescent="0.25">
      <c r="A1030" t="s">
        <v>1593</v>
      </c>
      <c r="B1030" t="s">
        <v>26</v>
      </c>
      <c r="C1030" t="s">
        <v>27</v>
      </c>
    </row>
    <row r="1031" spans="1:3" x14ac:dyDescent="0.25">
      <c r="A1031" t="s">
        <v>1594</v>
      </c>
      <c r="B1031" t="s">
        <v>9</v>
      </c>
      <c r="C1031" t="s">
        <v>1595</v>
      </c>
    </row>
    <row r="1032" spans="1:3" x14ac:dyDescent="0.25">
      <c r="A1032" t="s">
        <v>1596</v>
      </c>
      <c r="B1032" t="s">
        <v>9</v>
      </c>
      <c r="C1032" t="s">
        <v>1597</v>
      </c>
    </row>
    <row r="1033" spans="1:3" x14ac:dyDescent="0.25">
      <c r="A1033" t="s">
        <v>1598</v>
      </c>
      <c r="B1033" t="s">
        <v>9</v>
      </c>
      <c r="C1033" t="s">
        <v>1599</v>
      </c>
    </row>
    <row r="1034" spans="1:3" x14ac:dyDescent="0.25">
      <c r="A1034" t="s">
        <v>1600</v>
      </c>
      <c r="B1034" t="s">
        <v>16</v>
      </c>
      <c r="C1034" t="s">
        <v>1008</v>
      </c>
    </row>
    <row r="1035" spans="1:3" x14ac:dyDescent="0.25">
      <c r="A1035" t="s">
        <v>1601</v>
      </c>
      <c r="B1035" t="s">
        <v>9</v>
      </c>
      <c r="C1035" t="s">
        <v>1602</v>
      </c>
    </row>
    <row r="1036" spans="1:3" x14ac:dyDescent="0.25">
      <c r="A1036" t="s">
        <v>1603</v>
      </c>
      <c r="B1036" t="s">
        <v>26</v>
      </c>
      <c r="C1036" t="s">
        <v>27</v>
      </c>
    </row>
    <row r="1037" spans="1:3" x14ac:dyDescent="0.25">
      <c r="A1037" t="s">
        <v>1604</v>
      </c>
      <c r="B1037" t="s">
        <v>16</v>
      </c>
      <c r="C1037" t="s">
        <v>1605</v>
      </c>
    </row>
    <row r="1038" spans="1:3" x14ac:dyDescent="0.25">
      <c r="A1038" t="s">
        <v>1606</v>
      </c>
      <c r="B1038" t="s">
        <v>26</v>
      </c>
      <c r="C1038" t="s">
        <v>27</v>
      </c>
    </row>
    <row r="1039" spans="1:3" x14ac:dyDescent="0.25">
      <c r="A1039" t="s">
        <v>1607</v>
      </c>
      <c r="B1039" t="s">
        <v>9</v>
      </c>
      <c r="C1039" t="s">
        <v>156</v>
      </c>
    </row>
    <row r="1040" spans="1:3" x14ac:dyDescent="0.25">
      <c r="A1040" t="s">
        <v>1608</v>
      </c>
      <c r="B1040" t="s">
        <v>16</v>
      </c>
      <c r="C1040" t="s">
        <v>1609</v>
      </c>
    </row>
    <row r="1041" spans="1:3" x14ac:dyDescent="0.25">
      <c r="A1041" t="s">
        <v>1610</v>
      </c>
      <c r="B1041" t="s">
        <v>9</v>
      </c>
      <c r="C1041" t="s">
        <v>1611</v>
      </c>
    </row>
    <row r="1042" spans="1:3" x14ac:dyDescent="0.25">
      <c r="A1042" t="s">
        <v>1612</v>
      </c>
      <c r="B1042" t="s">
        <v>26</v>
      </c>
      <c r="C1042" t="s">
        <v>27</v>
      </c>
    </row>
    <row r="1043" spans="1:3" x14ac:dyDescent="0.25">
      <c r="A1043" t="s">
        <v>1613</v>
      </c>
      <c r="B1043" t="s">
        <v>16</v>
      </c>
      <c r="C1043" t="s">
        <v>1227</v>
      </c>
    </row>
    <row r="1044" spans="1:3" x14ac:dyDescent="0.25">
      <c r="A1044" t="s">
        <v>1614</v>
      </c>
      <c r="B1044" t="s">
        <v>16</v>
      </c>
      <c r="C1044" t="s">
        <v>1615</v>
      </c>
    </row>
    <row r="1045" spans="1:3" x14ac:dyDescent="0.25">
      <c r="A1045" t="s">
        <v>1616</v>
      </c>
      <c r="B1045" t="s">
        <v>26</v>
      </c>
      <c r="C1045" t="s">
        <v>27</v>
      </c>
    </row>
    <row r="1046" spans="1:3" x14ac:dyDescent="0.25">
      <c r="A1046" t="s">
        <v>1617</v>
      </c>
      <c r="B1046" t="s">
        <v>26</v>
      </c>
      <c r="C1046" t="s">
        <v>27</v>
      </c>
    </row>
    <row r="1047" spans="1:3" x14ac:dyDescent="0.25">
      <c r="A1047" t="s">
        <v>1618</v>
      </c>
      <c r="B1047" t="s">
        <v>9</v>
      </c>
      <c r="C1047" t="s">
        <v>1619</v>
      </c>
    </row>
    <row r="1048" spans="1:3" x14ac:dyDescent="0.25">
      <c r="A1048" t="s">
        <v>1620</v>
      </c>
      <c r="B1048" t="s">
        <v>9</v>
      </c>
      <c r="C1048" t="s">
        <v>31</v>
      </c>
    </row>
    <row r="1049" spans="1:3" x14ac:dyDescent="0.25">
      <c r="A1049" t="s">
        <v>1621</v>
      </c>
      <c r="B1049" t="s">
        <v>26</v>
      </c>
      <c r="C1049" t="s">
        <v>27</v>
      </c>
    </row>
    <row r="1050" spans="1:3" x14ac:dyDescent="0.25">
      <c r="A1050" t="s">
        <v>1622</v>
      </c>
      <c r="B1050" t="s">
        <v>16</v>
      </c>
      <c r="C1050" t="s">
        <v>33</v>
      </c>
    </row>
    <row r="1051" spans="1:3" x14ac:dyDescent="0.25">
      <c r="A1051" t="s">
        <v>1623</v>
      </c>
      <c r="B1051" t="s">
        <v>26</v>
      </c>
      <c r="C1051" t="s">
        <v>27</v>
      </c>
    </row>
    <row r="1052" spans="1:3" x14ac:dyDescent="0.25">
      <c r="A1052" t="s">
        <v>1624</v>
      </c>
      <c r="B1052" t="s">
        <v>16</v>
      </c>
      <c r="C1052" t="s">
        <v>1625</v>
      </c>
    </row>
    <row r="1053" spans="1:3" x14ac:dyDescent="0.25">
      <c r="A1053" t="s">
        <v>1626</v>
      </c>
      <c r="B1053" t="s">
        <v>16</v>
      </c>
      <c r="C1053" t="s">
        <v>78</v>
      </c>
    </row>
    <row r="1054" spans="1:3" x14ac:dyDescent="0.25">
      <c r="A1054" t="s">
        <v>1627</v>
      </c>
      <c r="B1054" t="s">
        <v>26</v>
      </c>
      <c r="C1054" t="s">
        <v>27</v>
      </c>
    </row>
    <row r="1055" spans="1:3" x14ac:dyDescent="0.25">
      <c r="A1055" t="s">
        <v>1628</v>
      </c>
      <c r="B1055" t="s">
        <v>16</v>
      </c>
      <c r="C1055" t="s">
        <v>1629</v>
      </c>
    </row>
    <row r="1056" spans="1:3" x14ac:dyDescent="0.25">
      <c r="A1056" t="s">
        <v>1630</v>
      </c>
      <c r="B1056" t="s">
        <v>9</v>
      </c>
      <c r="C1056" t="s">
        <v>1631</v>
      </c>
    </row>
    <row r="1057" spans="1:3" x14ac:dyDescent="0.25">
      <c r="A1057" t="s">
        <v>1632</v>
      </c>
      <c r="B1057" t="s">
        <v>9</v>
      </c>
      <c r="C1057" t="s">
        <v>31</v>
      </c>
    </row>
    <row r="1058" spans="1:3" x14ac:dyDescent="0.25">
      <c r="A1058" t="s">
        <v>1633</v>
      </c>
      <c r="B1058" t="s">
        <v>16</v>
      </c>
      <c r="C1058" t="s">
        <v>1634</v>
      </c>
    </row>
    <row r="1059" spans="1:3" x14ac:dyDescent="0.25">
      <c r="A1059" t="s">
        <v>1635</v>
      </c>
      <c r="B1059" t="s">
        <v>26</v>
      </c>
      <c r="C1059" t="s">
        <v>27</v>
      </c>
    </row>
    <row r="1060" spans="1:3" x14ac:dyDescent="0.25">
      <c r="A1060" t="s">
        <v>1636</v>
      </c>
      <c r="B1060" t="s">
        <v>9</v>
      </c>
      <c r="C1060" t="s">
        <v>1637</v>
      </c>
    </row>
    <row r="1061" spans="1:3" x14ac:dyDescent="0.25">
      <c r="A1061" t="s">
        <v>1638</v>
      </c>
      <c r="B1061" t="s">
        <v>16</v>
      </c>
      <c r="C1061" t="s">
        <v>1639</v>
      </c>
    </row>
    <row r="1062" spans="1:3" x14ac:dyDescent="0.25">
      <c r="A1062" t="s">
        <v>1640</v>
      </c>
      <c r="B1062" t="s">
        <v>16</v>
      </c>
      <c r="C1062" t="s">
        <v>1085</v>
      </c>
    </row>
    <row r="1063" spans="1:3" x14ac:dyDescent="0.25">
      <c r="A1063" t="s">
        <v>1641</v>
      </c>
      <c r="B1063" t="s">
        <v>16</v>
      </c>
      <c r="C1063" t="s">
        <v>1342</v>
      </c>
    </row>
    <row r="1064" spans="1:3" x14ac:dyDescent="0.25">
      <c r="A1064" t="s">
        <v>1642</v>
      </c>
      <c r="B1064" t="s">
        <v>9</v>
      </c>
      <c r="C1064" t="s">
        <v>12</v>
      </c>
    </row>
    <row r="1065" spans="1:3" x14ac:dyDescent="0.25">
      <c r="A1065" t="s">
        <v>1643</v>
      </c>
      <c r="B1065" t="s">
        <v>16</v>
      </c>
      <c r="C1065" t="s">
        <v>1644</v>
      </c>
    </row>
    <row r="1066" spans="1:3" x14ac:dyDescent="0.25">
      <c r="A1066" t="s">
        <v>1645</v>
      </c>
      <c r="B1066" t="s">
        <v>9</v>
      </c>
      <c r="C1066" t="s">
        <v>324</v>
      </c>
    </row>
    <row r="1067" spans="1:3" x14ac:dyDescent="0.25">
      <c r="A1067" t="s">
        <v>1646</v>
      </c>
      <c r="B1067" t="s">
        <v>26</v>
      </c>
      <c r="C1067" t="s">
        <v>27</v>
      </c>
    </row>
    <row r="1068" spans="1:3" x14ac:dyDescent="0.25">
      <c r="A1068" t="s">
        <v>1647</v>
      </c>
      <c r="B1068" t="s">
        <v>9</v>
      </c>
      <c r="C1068" t="s">
        <v>136</v>
      </c>
    </row>
    <row r="1069" spans="1:3" x14ac:dyDescent="0.25">
      <c r="A1069" t="s">
        <v>1648</v>
      </c>
      <c r="B1069" t="s">
        <v>26</v>
      </c>
      <c r="C1069" t="s">
        <v>27</v>
      </c>
    </row>
    <row r="1070" spans="1:3" x14ac:dyDescent="0.25">
      <c r="A1070" t="s">
        <v>1649</v>
      </c>
      <c r="B1070" t="s">
        <v>9</v>
      </c>
      <c r="C1070" t="s">
        <v>1650</v>
      </c>
    </row>
    <row r="1071" spans="1:3" x14ac:dyDescent="0.25">
      <c r="A1071" t="s">
        <v>1651</v>
      </c>
      <c r="B1071" t="s">
        <v>9</v>
      </c>
      <c r="C1071" t="s">
        <v>1652</v>
      </c>
    </row>
    <row r="1072" spans="1:3" x14ac:dyDescent="0.25">
      <c r="A1072" t="s">
        <v>1653</v>
      </c>
      <c r="B1072" t="s">
        <v>9</v>
      </c>
      <c r="C1072" t="s">
        <v>1654</v>
      </c>
    </row>
    <row r="1073" spans="1:3" x14ac:dyDescent="0.25">
      <c r="A1073" t="s">
        <v>1655</v>
      </c>
      <c r="B1073" t="s">
        <v>9</v>
      </c>
      <c r="C1073" t="s">
        <v>593</v>
      </c>
    </row>
    <row r="1074" spans="1:3" x14ac:dyDescent="0.25">
      <c r="A1074" t="s">
        <v>1656</v>
      </c>
      <c r="B1074" t="s">
        <v>26</v>
      </c>
      <c r="C1074" t="s">
        <v>27</v>
      </c>
    </row>
    <row r="1075" spans="1:3" x14ac:dyDescent="0.25">
      <c r="A1075" t="s">
        <v>1657</v>
      </c>
      <c r="B1075" t="s">
        <v>26</v>
      </c>
      <c r="C1075" t="s">
        <v>27</v>
      </c>
    </row>
    <row r="1076" spans="1:3" x14ac:dyDescent="0.25">
      <c r="A1076" t="s">
        <v>1658</v>
      </c>
      <c r="B1076" t="s">
        <v>16</v>
      </c>
      <c r="C1076" t="s">
        <v>1659</v>
      </c>
    </row>
    <row r="1077" spans="1:3" x14ac:dyDescent="0.25">
      <c r="A1077" t="s">
        <v>1660</v>
      </c>
      <c r="B1077" t="s">
        <v>26</v>
      </c>
      <c r="C1077" t="s">
        <v>27</v>
      </c>
    </row>
    <row r="1078" spans="1:3" x14ac:dyDescent="0.25">
      <c r="A1078" t="s">
        <v>1661</v>
      </c>
      <c r="B1078" t="s">
        <v>9</v>
      </c>
      <c r="C1078" t="s">
        <v>1662</v>
      </c>
    </row>
    <row r="1079" spans="1:3" x14ac:dyDescent="0.25">
      <c r="A1079" t="s">
        <v>1663</v>
      </c>
      <c r="B1079" t="s">
        <v>26</v>
      </c>
      <c r="C1079" t="s">
        <v>27</v>
      </c>
    </row>
    <row r="1080" spans="1:3" x14ac:dyDescent="0.25">
      <c r="A1080" t="s">
        <v>1664</v>
      </c>
      <c r="B1080" t="s">
        <v>16</v>
      </c>
      <c r="C1080" t="s">
        <v>1665</v>
      </c>
    </row>
    <row r="1081" spans="1:3" x14ac:dyDescent="0.25">
      <c r="A1081" t="s">
        <v>1666</v>
      </c>
      <c r="B1081" t="s">
        <v>16</v>
      </c>
      <c r="C1081" t="s">
        <v>1667</v>
      </c>
    </row>
    <row r="1082" spans="1:3" x14ac:dyDescent="0.25">
      <c r="A1082" t="s">
        <v>1668</v>
      </c>
      <c r="B1082" t="s">
        <v>16</v>
      </c>
      <c r="C1082" t="s">
        <v>1669</v>
      </c>
    </row>
    <row r="1083" spans="1:3" x14ac:dyDescent="0.25">
      <c r="A1083" t="s">
        <v>1670</v>
      </c>
      <c r="B1083" t="s">
        <v>26</v>
      </c>
      <c r="C1083" t="s">
        <v>27</v>
      </c>
    </row>
    <row r="1084" spans="1:3" x14ac:dyDescent="0.25">
      <c r="A1084" t="s">
        <v>1671</v>
      </c>
      <c r="B1084" t="s">
        <v>26</v>
      </c>
      <c r="C1084" t="s">
        <v>27</v>
      </c>
    </row>
    <row r="1085" spans="1:3" x14ac:dyDescent="0.25">
      <c r="A1085" t="s">
        <v>1672</v>
      </c>
      <c r="B1085" t="s">
        <v>9</v>
      </c>
      <c r="C1085" t="s">
        <v>1673</v>
      </c>
    </row>
    <row r="1086" spans="1:3" x14ac:dyDescent="0.25">
      <c r="A1086" t="s">
        <v>1674</v>
      </c>
      <c r="B1086" t="s">
        <v>9</v>
      </c>
      <c r="C1086" t="s">
        <v>1675</v>
      </c>
    </row>
    <row r="1087" spans="1:3" x14ac:dyDescent="0.25">
      <c r="A1087" t="s">
        <v>1676</v>
      </c>
      <c r="B1087" t="s">
        <v>9</v>
      </c>
      <c r="C1087" t="s">
        <v>1677</v>
      </c>
    </row>
    <row r="1088" spans="1:3" x14ac:dyDescent="0.25">
      <c r="A1088" t="s">
        <v>1678</v>
      </c>
      <c r="B1088" t="s">
        <v>16</v>
      </c>
      <c r="C1088" t="s">
        <v>1100</v>
      </c>
    </row>
    <row r="1089" spans="1:3" x14ac:dyDescent="0.25">
      <c r="A1089" t="s">
        <v>1679</v>
      </c>
      <c r="B1089" t="s">
        <v>26</v>
      </c>
      <c r="C1089" t="s">
        <v>27</v>
      </c>
    </row>
    <row r="1090" spans="1:3" x14ac:dyDescent="0.25">
      <c r="A1090" t="s">
        <v>1680</v>
      </c>
      <c r="B1090" t="s">
        <v>9</v>
      </c>
      <c r="C1090" t="s">
        <v>379</v>
      </c>
    </row>
    <row r="1091" spans="1:3" x14ac:dyDescent="0.25">
      <c r="A1091" t="s">
        <v>1681</v>
      </c>
      <c r="B1091" t="s">
        <v>16</v>
      </c>
      <c r="C1091" t="s">
        <v>1008</v>
      </c>
    </row>
    <row r="1092" spans="1:3" x14ac:dyDescent="0.25">
      <c r="A1092" t="s">
        <v>1682</v>
      </c>
      <c r="B1092" t="s">
        <v>26</v>
      </c>
      <c r="C1092" t="s">
        <v>27</v>
      </c>
    </row>
    <row r="1093" spans="1:3" x14ac:dyDescent="0.25">
      <c r="A1093" t="s">
        <v>1683</v>
      </c>
      <c r="B1093" t="s">
        <v>26</v>
      </c>
      <c r="C1093" t="s">
        <v>27</v>
      </c>
    </row>
    <row r="1094" spans="1:3" x14ac:dyDescent="0.25">
      <c r="A1094" t="s">
        <v>1684</v>
      </c>
      <c r="B1094" t="s">
        <v>9</v>
      </c>
      <c r="C1094" t="s">
        <v>685</v>
      </c>
    </row>
    <row r="1095" spans="1:3" x14ac:dyDescent="0.25">
      <c r="A1095" t="s">
        <v>1685</v>
      </c>
      <c r="B1095" t="s">
        <v>9</v>
      </c>
      <c r="C1095" t="s">
        <v>1686</v>
      </c>
    </row>
    <row r="1096" spans="1:3" x14ac:dyDescent="0.25">
      <c r="A1096" t="s">
        <v>1687</v>
      </c>
      <c r="B1096" t="s">
        <v>9</v>
      </c>
      <c r="C1096" t="s">
        <v>1311</v>
      </c>
    </row>
    <row r="1097" spans="1:3" x14ac:dyDescent="0.25">
      <c r="A1097" t="s">
        <v>1688</v>
      </c>
      <c r="B1097" t="s">
        <v>9</v>
      </c>
      <c r="C1097" t="s">
        <v>646</v>
      </c>
    </row>
    <row r="1098" spans="1:3" x14ac:dyDescent="0.25">
      <c r="A1098" t="s">
        <v>1689</v>
      </c>
      <c r="B1098" t="s">
        <v>16</v>
      </c>
      <c r="C1098" t="s">
        <v>1690</v>
      </c>
    </row>
    <row r="1099" spans="1:3" x14ac:dyDescent="0.25">
      <c r="A1099" t="s">
        <v>1691</v>
      </c>
      <c r="B1099" t="s">
        <v>9</v>
      </c>
      <c r="C1099" t="s">
        <v>1692</v>
      </c>
    </row>
    <row r="1100" spans="1:3" x14ac:dyDescent="0.25">
      <c r="A1100" t="s">
        <v>1693</v>
      </c>
      <c r="B1100" t="s">
        <v>9</v>
      </c>
      <c r="C1100" t="s">
        <v>593</v>
      </c>
    </row>
    <row r="1101" spans="1:3" x14ac:dyDescent="0.25">
      <c r="A1101" t="s">
        <v>1694</v>
      </c>
      <c r="B1101" t="s">
        <v>26</v>
      </c>
      <c r="C1101" t="s">
        <v>27</v>
      </c>
    </row>
    <row r="1102" spans="1:3" x14ac:dyDescent="0.25">
      <c r="A1102" t="s">
        <v>1695</v>
      </c>
      <c r="B1102" t="s">
        <v>19</v>
      </c>
      <c r="C1102" t="s">
        <v>1696</v>
      </c>
    </row>
    <row r="1103" spans="1:3" x14ac:dyDescent="0.25">
      <c r="A1103" t="s">
        <v>1697</v>
      </c>
      <c r="B1103" t="s">
        <v>16</v>
      </c>
      <c r="C1103" t="s">
        <v>1698</v>
      </c>
    </row>
    <row r="1104" spans="1:3" x14ac:dyDescent="0.25">
      <c r="A1104" t="s">
        <v>1699</v>
      </c>
      <c r="B1104" t="s">
        <v>26</v>
      </c>
      <c r="C1104" t="s">
        <v>27</v>
      </c>
    </row>
    <row r="1105" spans="1:3" x14ac:dyDescent="0.25">
      <c r="A1105" t="s">
        <v>1700</v>
      </c>
      <c r="B1105" t="s">
        <v>9</v>
      </c>
      <c r="C1105" t="s">
        <v>1701</v>
      </c>
    </row>
    <row r="1106" spans="1:3" x14ac:dyDescent="0.25">
      <c r="A1106" t="s">
        <v>1702</v>
      </c>
      <c r="B1106" t="s">
        <v>16</v>
      </c>
      <c r="C1106" t="s">
        <v>906</v>
      </c>
    </row>
    <row r="1107" spans="1:3" x14ac:dyDescent="0.25">
      <c r="A1107" t="s">
        <v>1703</v>
      </c>
      <c r="B1107" t="s">
        <v>16</v>
      </c>
      <c r="C1107" t="s">
        <v>1704</v>
      </c>
    </row>
    <row r="1108" spans="1:3" x14ac:dyDescent="0.25">
      <c r="A1108" t="s">
        <v>1705</v>
      </c>
      <c r="B1108" t="s">
        <v>16</v>
      </c>
      <c r="C1108" t="s">
        <v>1706</v>
      </c>
    </row>
    <row r="1109" spans="1:3" x14ac:dyDescent="0.25">
      <c r="A1109" t="s">
        <v>1707</v>
      </c>
      <c r="B1109" t="s">
        <v>16</v>
      </c>
      <c r="C1109" t="s">
        <v>1698</v>
      </c>
    </row>
    <row r="1110" spans="1:3" x14ac:dyDescent="0.25">
      <c r="A1110" t="s">
        <v>1708</v>
      </c>
      <c r="B1110" t="s">
        <v>9</v>
      </c>
      <c r="C1110" t="s">
        <v>1595</v>
      </c>
    </row>
    <row r="1111" spans="1:3" x14ac:dyDescent="0.25">
      <c r="A1111" t="s">
        <v>1709</v>
      </c>
      <c r="B1111" t="s">
        <v>9</v>
      </c>
      <c r="C1111" t="s">
        <v>1137</v>
      </c>
    </row>
    <row r="1112" spans="1:3" x14ac:dyDescent="0.25">
      <c r="A1112" t="s">
        <v>1710</v>
      </c>
      <c r="B1112" t="s">
        <v>9</v>
      </c>
      <c r="C1112" t="s">
        <v>569</v>
      </c>
    </row>
    <row r="1113" spans="1:3" x14ac:dyDescent="0.25">
      <c r="A1113" t="s">
        <v>1711</v>
      </c>
      <c r="B1113" t="s">
        <v>16</v>
      </c>
      <c r="C1113" t="s">
        <v>1113</v>
      </c>
    </row>
    <row r="1114" spans="1:3" x14ac:dyDescent="0.25">
      <c r="A1114" t="s">
        <v>1712</v>
      </c>
      <c r="B1114" t="s">
        <v>9</v>
      </c>
      <c r="C1114" t="s">
        <v>1713</v>
      </c>
    </row>
    <row r="1115" spans="1:3" x14ac:dyDescent="0.25">
      <c r="A1115" t="s">
        <v>1714</v>
      </c>
      <c r="B1115" t="s">
        <v>16</v>
      </c>
      <c r="C1115" t="s">
        <v>1715</v>
      </c>
    </row>
    <row r="1116" spans="1:3" x14ac:dyDescent="0.25">
      <c r="A1116" t="s">
        <v>1716</v>
      </c>
      <c r="B1116" t="s">
        <v>26</v>
      </c>
      <c r="C1116" t="s">
        <v>27</v>
      </c>
    </row>
    <row r="1117" spans="1:3" x14ac:dyDescent="0.25">
      <c r="A1117" t="s">
        <v>1717</v>
      </c>
      <c r="B1117" t="s">
        <v>9</v>
      </c>
      <c r="C1117" t="s">
        <v>1718</v>
      </c>
    </row>
    <row r="1118" spans="1:3" x14ac:dyDescent="0.25">
      <c r="A1118" t="s">
        <v>1719</v>
      </c>
      <c r="B1118" t="s">
        <v>26</v>
      </c>
      <c r="C1118" t="s">
        <v>27</v>
      </c>
    </row>
    <row r="1119" spans="1:3" x14ac:dyDescent="0.25">
      <c r="A1119" t="s">
        <v>1720</v>
      </c>
      <c r="B1119" t="s">
        <v>9</v>
      </c>
      <c r="C1119" t="s">
        <v>685</v>
      </c>
    </row>
    <row r="1120" spans="1:3" x14ac:dyDescent="0.25">
      <c r="A1120" t="s">
        <v>1721</v>
      </c>
      <c r="B1120" t="s">
        <v>26</v>
      </c>
      <c r="C1120" t="s">
        <v>27</v>
      </c>
    </row>
    <row r="1121" spans="1:3" x14ac:dyDescent="0.25">
      <c r="A1121" t="s">
        <v>1722</v>
      </c>
      <c r="B1121" t="s">
        <v>16</v>
      </c>
      <c r="C1121" t="s">
        <v>1723</v>
      </c>
    </row>
    <row r="1122" spans="1:3" x14ac:dyDescent="0.25">
      <c r="A1122" t="s">
        <v>1724</v>
      </c>
      <c r="B1122" t="s">
        <v>16</v>
      </c>
      <c r="C1122" t="s">
        <v>385</v>
      </c>
    </row>
    <row r="1123" spans="1:3" x14ac:dyDescent="0.25">
      <c r="A1123" t="s">
        <v>1725</v>
      </c>
      <c r="B1123" t="s">
        <v>9</v>
      </c>
      <c r="C1123" t="s">
        <v>1132</v>
      </c>
    </row>
    <row r="1124" spans="1:3" x14ac:dyDescent="0.25">
      <c r="A1124" t="s">
        <v>1726</v>
      </c>
      <c r="B1124" t="s">
        <v>26</v>
      </c>
      <c r="C1124" t="s">
        <v>27</v>
      </c>
    </row>
    <row r="1125" spans="1:3" x14ac:dyDescent="0.25">
      <c r="A1125" t="s">
        <v>1727</v>
      </c>
      <c r="B1125" t="s">
        <v>9</v>
      </c>
      <c r="C1125" t="s">
        <v>1728</v>
      </c>
    </row>
    <row r="1126" spans="1:3" x14ac:dyDescent="0.25">
      <c r="A1126" t="s">
        <v>1729</v>
      </c>
      <c r="B1126" t="s">
        <v>16</v>
      </c>
      <c r="C1126" t="s">
        <v>1473</v>
      </c>
    </row>
    <row r="1127" spans="1:3" x14ac:dyDescent="0.25">
      <c r="A1127" t="s">
        <v>1730</v>
      </c>
      <c r="B1127" t="s">
        <v>16</v>
      </c>
      <c r="C1127" t="s">
        <v>358</v>
      </c>
    </row>
    <row r="1128" spans="1:3" x14ac:dyDescent="0.25">
      <c r="A1128" t="s">
        <v>1731</v>
      </c>
      <c r="B1128" t="s">
        <v>19</v>
      </c>
      <c r="C1128" t="s">
        <v>1732</v>
      </c>
    </row>
    <row r="1129" spans="1:3" x14ac:dyDescent="0.25">
      <c r="A1129" t="s">
        <v>1733</v>
      </c>
      <c r="B1129" t="s">
        <v>9</v>
      </c>
      <c r="C1129" t="s">
        <v>1734</v>
      </c>
    </row>
    <row r="1130" spans="1:3" x14ac:dyDescent="0.25">
      <c r="A1130" t="s">
        <v>1735</v>
      </c>
      <c r="B1130" t="s">
        <v>9</v>
      </c>
      <c r="C1130" t="s">
        <v>1736</v>
      </c>
    </row>
    <row r="1131" spans="1:3" x14ac:dyDescent="0.25">
      <c r="A1131" t="s">
        <v>1737</v>
      </c>
      <c r="B1131" t="s">
        <v>9</v>
      </c>
      <c r="C1131" t="s">
        <v>93</v>
      </c>
    </row>
    <row r="1132" spans="1:3" x14ac:dyDescent="0.25">
      <c r="A1132" t="s">
        <v>1738</v>
      </c>
      <c r="B1132" t="s">
        <v>9</v>
      </c>
      <c r="C1132" t="s">
        <v>1739</v>
      </c>
    </row>
    <row r="1133" spans="1:3" x14ac:dyDescent="0.25">
      <c r="A1133" t="s">
        <v>1740</v>
      </c>
      <c r="B1133" t="s">
        <v>9</v>
      </c>
      <c r="C1133" t="s">
        <v>44</v>
      </c>
    </row>
    <row r="1134" spans="1:3" x14ac:dyDescent="0.25">
      <c r="A1134" t="s">
        <v>1741</v>
      </c>
      <c r="B1134" t="s">
        <v>19</v>
      </c>
      <c r="C1134" t="s">
        <v>1742</v>
      </c>
    </row>
    <row r="1135" spans="1:3" x14ac:dyDescent="0.25">
      <c r="A1135" t="s">
        <v>1743</v>
      </c>
      <c r="B1135" t="s">
        <v>16</v>
      </c>
      <c r="C1135" t="s">
        <v>1744</v>
      </c>
    </row>
    <row r="1136" spans="1:3" x14ac:dyDescent="0.25">
      <c r="A1136" t="s">
        <v>1745</v>
      </c>
      <c r="B1136" t="s">
        <v>26</v>
      </c>
      <c r="C1136" t="s">
        <v>27</v>
      </c>
    </row>
    <row r="1137" spans="1:3" x14ac:dyDescent="0.25">
      <c r="A1137" t="s">
        <v>1746</v>
      </c>
      <c r="B1137" t="s">
        <v>19</v>
      </c>
      <c r="C1137" t="s">
        <v>1747</v>
      </c>
    </row>
    <row r="1138" spans="1:3" x14ac:dyDescent="0.25">
      <c r="A1138" t="s">
        <v>1748</v>
      </c>
      <c r="B1138" t="s">
        <v>9</v>
      </c>
      <c r="C1138" t="s">
        <v>1749</v>
      </c>
    </row>
    <row r="1139" spans="1:3" x14ac:dyDescent="0.25">
      <c r="A1139" t="s">
        <v>1750</v>
      </c>
      <c r="B1139" t="s">
        <v>16</v>
      </c>
      <c r="C1139" t="s">
        <v>1751</v>
      </c>
    </row>
    <row r="1140" spans="1:3" x14ac:dyDescent="0.25">
      <c r="A1140" t="s">
        <v>1752</v>
      </c>
      <c r="B1140" t="s">
        <v>16</v>
      </c>
      <c r="C1140" t="s">
        <v>1753</v>
      </c>
    </row>
    <row r="1141" spans="1:3" x14ac:dyDescent="0.25">
      <c r="A1141" t="s">
        <v>1754</v>
      </c>
      <c r="B1141" t="s">
        <v>9</v>
      </c>
      <c r="C1141" t="s">
        <v>1755</v>
      </c>
    </row>
    <row r="1142" spans="1:3" x14ac:dyDescent="0.25">
      <c r="A1142" t="s">
        <v>1756</v>
      </c>
      <c r="B1142" t="s">
        <v>16</v>
      </c>
      <c r="C1142" t="s">
        <v>1473</v>
      </c>
    </row>
    <row r="1143" spans="1:3" x14ac:dyDescent="0.25">
      <c r="A1143" t="s">
        <v>1757</v>
      </c>
      <c r="B1143" t="s">
        <v>26</v>
      </c>
      <c r="C1143" t="s">
        <v>27</v>
      </c>
    </row>
    <row r="1144" spans="1:3" x14ac:dyDescent="0.25">
      <c r="A1144" t="s">
        <v>1758</v>
      </c>
      <c r="B1144" t="s">
        <v>16</v>
      </c>
      <c r="C1144" t="s">
        <v>1586</v>
      </c>
    </row>
    <row r="1145" spans="1:3" x14ac:dyDescent="0.25">
      <c r="A1145" t="s">
        <v>1759</v>
      </c>
      <c r="B1145" t="s">
        <v>16</v>
      </c>
      <c r="C1145" t="s">
        <v>1760</v>
      </c>
    </row>
    <row r="1146" spans="1:3" x14ac:dyDescent="0.25">
      <c r="A1146" t="s">
        <v>1761</v>
      </c>
      <c r="B1146" t="s">
        <v>9</v>
      </c>
      <c r="C1146" t="s">
        <v>1762</v>
      </c>
    </row>
    <row r="1147" spans="1:3" x14ac:dyDescent="0.25">
      <c r="A1147" t="s">
        <v>1763</v>
      </c>
      <c r="B1147" t="s">
        <v>26</v>
      </c>
      <c r="C1147" t="s">
        <v>27</v>
      </c>
    </row>
    <row r="1148" spans="1:3" x14ac:dyDescent="0.25">
      <c r="A1148" t="s">
        <v>1764</v>
      </c>
      <c r="B1148" t="s">
        <v>9</v>
      </c>
      <c r="C1148" t="s">
        <v>156</v>
      </c>
    </row>
    <row r="1149" spans="1:3" x14ac:dyDescent="0.25">
      <c r="A1149" t="s">
        <v>1765</v>
      </c>
      <c r="B1149" t="s">
        <v>26</v>
      </c>
      <c r="C1149" t="s">
        <v>27</v>
      </c>
    </row>
    <row r="1150" spans="1:3" x14ac:dyDescent="0.25">
      <c r="A1150" t="s">
        <v>1766</v>
      </c>
      <c r="B1150" t="s">
        <v>16</v>
      </c>
      <c r="C1150" t="s">
        <v>1008</v>
      </c>
    </row>
    <row r="1151" spans="1:3" x14ac:dyDescent="0.25">
      <c r="A1151" t="s">
        <v>1767</v>
      </c>
      <c r="B1151" t="s">
        <v>16</v>
      </c>
      <c r="C1151" t="s">
        <v>1460</v>
      </c>
    </row>
    <row r="1152" spans="1:3" x14ac:dyDescent="0.25">
      <c r="A1152" t="s">
        <v>1768</v>
      </c>
      <c r="B1152" t="s">
        <v>26</v>
      </c>
      <c r="C1152" t="s">
        <v>27</v>
      </c>
    </row>
    <row r="1153" spans="1:3" x14ac:dyDescent="0.25">
      <c r="A1153" t="s">
        <v>1769</v>
      </c>
      <c r="B1153" t="s">
        <v>26</v>
      </c>
      <c r="C1153" t="s">
        <v>27</v>
      </c>
    </row>
    <row r="1154" spans="1:3" x14ac:dyDescent="0.25">
      <c r="A1154" t="s">
        <v>1770</v>
      </c>
      <c r="B1154" t="s">
        <v>9</v>
      </c>
      <c r="C1154" t="s">
        <v>1771</v>
      </c>
    </row>
    <row r="1155" spans="1:3" x14ac:dyDescent="0.25">
      <c r="A1155" t="s">
        <v>1772</v>
      </c>
      <c r="B1155" t="s">
        <v>26</v>
      </c>
      <c r="C1155" t="s">
        <v>27</v>
      </c>
    </row>
    <row r="1156" spans="1:3" x14ac:dyDescent="0.25">
      <c r="A1156" t="s">
        <v>1773</v>
      </c>
      <c r="B1156" t="s">
        <v>9</v>
      </c>
      <c r="C1156" t="s">
        <v>156</v>
      </c>
    </row>
    <row r="1157" spans="1:3" x14ac:dyDescent="0.25">
      <c r="A1157" t="s">
        <v>1774</v>
      </c>
      <c r="B1157" t="s">
        <v>9</v>
      </c>
      <c r="C1157" t="s">
        <v>646</v>
      </c>
    </row>
    <row r="1158" spans="1:3" x14ac:dyDescent="0.25">
      <c r="A1158" t="s">
        <v>1775</v>
      </c>
      <c r="B1158" t="s">
        <v>9</v>
      </c>
      <c r="C1158" t="s">
        <v>1776</v>
      </c>
    </row>
    <row r="1159" spans="1:3" x14ac:dyDescent="0.25">
      <c r="A1159" t="s">
        <v>1777</v>
      </c>
      <c r="B1159" t="s">
        <v>16</v>
      </c>
      <c r="C1159" t="s">
        <v>204</v>
      </c>
    </row>
    <row r="1160" spans="1:3" x14ac:dyDescent="0.25">
      <c r="A1160" t="s">
        <v>1778</v>
      </c>
      <c r="B1160" t="s">
        <v>9</v>
      </c>
      <c r="C1160" t="s">
        <v>89</v>
      </c>
    </row>
    <row r="1161" spans="1:3" x14ac:dyDescent="0.25">
      <c r="A1161" t="s">
        <v>1779</v>
      </c>
      <c r="B1161" t="s">
        <v>26</v>
      </c>
      <c r="C1161" t="s">
        <v>27</v>
      </c>
    </row>
    <row r="1162" spans="1:3" x14ac:dyDescent="0.25">
      <c r="A1162" t="s">
        <v>1780</v>
      </c>
      <c r="B1162" t="s">
        <v>9</v>
      </c>
      <c r="C1162" t="s">
        <v>1781</v>
      </c>
    </row>
    <row r="1163" spans="1:3" x14ac:dyDescent="0.25">
      <c r="A1163" t="s">
        <v>1782</v>
      </c>
      <c r="B1163" t="s">
        <v>16</v>
      </c>
      <c r="C1163" t="s">
        <v>844</v>
      </c>
    </row>
    <row r="1164" spans="1:3" x14ac:dyDescent="0.25">
      <c r="A1164" t="s">
        <v>1783</v>
      </c>
      <c r="B1164" t="s">
        <v>9</v>
      </c>
      <c r="C1164" t="s">
        <v>593</v>
      </c>
    </row>
    <row r="1165" spans="1:3" x14ac:dyDescent="0.25">
      <c r="A1165" t="s">
        <v>1784</v>
      </c>
      <c r="B1165" t="s">
        <v>16</v>
      </c>
      <c r="C1165" t="s">
        <v>1785</v>
      </c>
    </row>
    <row r="1166" spans="1:3" x14ac:dyDescent="0.25">
      <c r="A1166" t="s">
        <v>1786</v>
      </c>
      <c r="B1166" t="s">
        <v>9</v>
      </c>
      <c r="C1166" t="s">
        <v>1431</v>
      </c>
    </row>
    <row r="1167" spans="1:3" x14ac:dyDescent="0.25">
      <c r="A1167" t="s">
        <v>1787</v>
      </c>
      <c r="B1167" t="s">
        <v>16</v>
      </c>
      <c r="C1167" t="s">
        <v>1788</v>
      </c>
    </row>
    <row r="1168" spans="1:3" x14ac:dyDescent="0.25">
      <c r="A1168" t="s">
        <v>1789</v>
      </c>
      <c r="B1168" t="s">
        <v>16</v>
      </c>
      <c r="C1168" t="s">
        <v>1790</v>
      </c>
    </row>
    <row r="1169" spans="1:3" x14ac:dyDescent="0.25">
      <c r="A1169" t="s">
        <v>1791</v>
      </c>
      <c r="B1169" t="s">
        <v>16</v>
      </c>
      <c r="C1169" t="s">
        <v>1792</v>
      </c>
    </row>
    <row r="1170" spans="1:3" x14ac:dyDescent="0.25">
      <c r="A1170" t="s">
        <v>1793</v>
      </c>
      <c r="B1170" t="s">
        <v>9</v>
      </c>
      <c r="C1170" t="s">
        <v>1794</v>
      </c>
    </row>
    <row r="1171" spans="1:3" x14ac:dyDescent="0.25">
      <c r="A1171" t="s">
        <v>1795</v>
      </c>
      <c r="B1171" t="s">
        <v>26</v>
      </c>
      <c r="C1171" t="s">
        <v>27</v>
      </c>
    </row>
    <row r="1172" spans="1:3" x14ac:dyDescent="0.25">
      <c r="A1172" t="s">
        <v>1796</v>
      </c>
      <c r="B1172" t="s">
        <v>16</v>
      </c>
      <c r="C1172" t="s">
        <v>1797</v>
      </c>
    </row>
    <row r="1173" spans="1:3" x14ac:dyDescent="0.25">
      <c r="A1173" t="s">
        <v>1798</v>
      </c>
      <c r="B1173" t="s">
        <v>9</v>
      </c>
      <c r="C1173" t="s">
        <v>1799</v>
      </c>
    </row>
    <row r="1174" spans="1:3" x14ac:dyDescent="0.25">
      <c r="A1174" t="s">
        <v>1800</v>
      </c>
      <c r="B1174" t="s">
        <v>9</v>
      </c>
      <c r="C1174" t="s">
        <v>89</v>
      </c>
    </row>
    <row r="1175" spans="1:3" x14ac:dyDescent="0.25">
      <c r="A1175" t="s">
        <v>1801</v>
      </c>
      <c r="B1175" t="s">
        <v>9</v>
      </c>
      <c r="C1175" t="s">
        <v>1802</v>
      </c>
    </row>
    <row r="1176" spans="1:3" x14ac:dyDescent="0.25">
      <c r="A1176" t="s">
        <v>1803</v>
      </c>
      <c r="B1176" t="s">
        <v>9</v>
      </c>
      <c r="C1176" t="s">
        <v>227</v>
      </c>
    </row>
    <row r="1177" spans="1:3" x14ac:dyDescent="0.25">
      <c r="A1177" t="s">
        <v>1804</v>
      </c>
      <c r="B1177" t="s">
        <v>26</v>
      </c>
      <c r="C1177" t="s">
        <v>27</v>
      </c>
    </row>
    <row r="1178" spans="1:3" x14ac:dyDescent="0.25">
      <c r="A1178" t="s">
        <v>1805</v>
      </c>
      <c r="B1178" t="s">
        <v>26</v>
      </c>
      <c r="C1178" t="s">
        <v>27</v>
      </c>
    </row>
    <row r="1179" spans="1:3" x14ac:dyDescent="0.25">
      <c r="A1179" t="s">
        <v>1806</v>
      </c>
      <c r="B1179" t="s">
        <v>19</v>
      </c>
      <c r="C1179" t="s">
        <v>1807</v>
      </c>
    </row>
    <row r="1180" spans="1:3" x14ac:dyDescent="0.25">
      <c r="A1180" t="s">
        <v>1808</v>
      </c>
      <c r="B1180" t="s">
        <v>9</v>
      </c>
      <c r="C1180" t="s">
        <v>326</v>
      </c>
    </row>
    <row r="1181" spans="1:3" x14ac:dyDescent="0.25">
      <c r="A1181" t="s">
        <v>1809</v>
      </c>
      <c r="B1181" t="s">
        <v>26</v>
      </c>
      <c r="C1181" t="s">
        <v>27</v>
      </c>
    </row>
    <row r="1182" spans="1:3" x14ac:dyDescent="0.25">
      <c r="A1182" t="s">
        <v>1810</v>
      </c>
      <c r="B1182" t="s">
        <v>9</v>
      </c>
      <c r="C1182" t="s">
        <v>156</v>
      </c>
    </row>
    <row r="1183" spans="1:3" x14ac:dyDescent="0.25">
      <c r="A1183" t="s">
        <v>1811</v>
      </c>
      <c r="B1183" t="s">
        <v>9</v>
      </c>
      <c r="C1183" t="s">
        <v>89</v>
      </c>
    </row>
    <row r="1184" spans="1:3" x14ac:dyDescent="0.25">
      <c r="A1184" t="s">
        <v>1812</v>
      </c>
      <c r="B1184" t="s">
        <v>16</v>
      </c>
      <c r="C1184" t="s">
        <v>1813</v>
      </c>
    </row>
    <row r="1185" spans="1:3" x14ac:dyDescent="0.25">
      <c r="A1185" t="s">
        <v>1814</v>
      </c>
      <c r="B1185" t="s">
        <v>9</v>
      </c>
      <c r="C1185" t="s">
        <v>1815</v>
      </c>
    </row>
    <row r="1186" spans="1:3" x14ac:dyDescent="0.25">
      <c r="A1186" t="s">
        <v>1816</v>
      </c>
      <c r="B1186" t="s">
        <v>9</v>
      </c>
      <c r="C1186" t="s">
        <v>1534</v>
      </c>
    </row>
    <row r="1187" spans="1:3" x14ac:dyDescent="0.25">
      <c r="A1187" t="s">
        <v>1817</v>
      </c>
      <c r="B1187" t="s">
        <v>9</v>
      </c>
      <c r="C1187" t="s">
        <v>1818</v>
      </c>
    </row>
    <row r="1188" spans="1:3" x14ac:dyDescent="0.25">
      <c r="A1188" t="s">
        <v>1819</v>
      </c>
      <c r="B1188" t="s">
        <v>26</v>
      </c>
      <c r="C1188" t="s">
        <v>27</v>
      </c>
    </row>
    <row r="1189" spans="1:3" x14ac:dyDescent="0.25">
      <c r="A1189" t="s">
        <v>1820</v>
      </c>
      <c r="B1189" t="s">
        <v>26</v>
      </c>
      <c r="C1189" t="s">
        <v>27</v>
      </c>
    </row>
    <row r="1190" spans="1:3" x14ac:dyDescent="0.25">
      <c r="A1190" t="s">
        <v>1821</v>
      </c>
      <c r="B1190" t="s">
        <v>16</v>
      </c>
      <c r="C1190" t="s">
        <v>401</v>
      </c>
    </row>
    <row r="1191" spans="1:3" x14ac:dyDescent="0.25">
      <c r="A1191" t="s">
        <v>1822</v>
      </c>
      <c r="B1191" t="s">
        <v>26</v>
      </c>
      <c r="C1191" t="s">
        <v>27</v>
      </c>
    </row>
    <row r="1192" spans="1:3" x14ac:dyDescent="0.25">
      <c r="A1192" t="s">
        <v>1823</v>
      </c>
      <c r="B1192" t="s">
        <v>9</v>
      </c>
      <c r="C1192" t="s">
        <v>111</v>
      </c>
    </row>
    <row r="1193" spans="1:3" x14ac:dyDescent="0.25">
      <c r="A1193" t="s">
        <v>1824</v>
      </c>
      <c r="B1193" t="s">
        <v>26</v>
      </c>
      <c r="C1193" t="s">
        <v>27</v>
      </c>
    </row>
    <row r="1194" spans="1:3" x14ac:dyDescent="0.25">
      <c r="A1194" t="s">
        <v>1825</v>
      </c>
      <c r="B1194" t="s">
        <v>16</v>
      </c>
      <c r="C1194" t="s">
        <v>819</v>
      </c>
    </row>
    <row r="1195" spans="1:3" x14ac:dyDescent="0.25">
      <c r="A1195" t="s">
        <v>1826</v>
      </c>
      <c r="B1195" t="s">
        <v>9</v>
      </c>
      <c r="C1195" t="s">
        <v>1827</v>
      </c>
    </row>
    <row r="1196" spans="1:3" x14ac:dyDescent="0.25">
      <c r="A1196" t="s">
        <v>1828</v>
      </c>
      <c r="B1196" t="s">
        <v>9</v>
      </c>
      <c r="C1196" t="s">
        <v>1829</v>
      </c>
    </row>
    <row r="1197" spans="1:3" x14ac:dyDescent="0.25">
      <c r="A1197" t="s">
        <v>1830</v>
      </c>
      <c r="B1197" t="s">
        <v>26</v>
      </c>
      <c r="C1197" t="s">
        <v>27</v>
      </c>
    </row>
    <row r="1198" spans="1:3" x14ac:dyDescent="0.25">
      <c r="A1198" t="s">
        <v>1831</v>
      </c>
      <c r="B1198" t="s">
        <v>16</v>
      </c>
      <c r="C1198" t="s">
        <v>1832</v>
      </c>
    </row>
    <row r="1199" spans="1:3" x14ac:dyDescent="0.25">
      <c r="A1199" t="s">
        <v>1833</v>
      </c>
      <c r="B1199" t="s">
        <v>26</v>
      </c>
      <c r="C1199" t="s">
        <v>27</v>
      </c>
    </row>
    <row r="1200" spans="1:3" x14ac:dyDescent="0.25">
      <c r="A1200" t="s">
        <v>1834</v>
      </c>
      <c r="B1200" t="s">
        <v>16</v>
      </c>
      <c r="C1200" t="s">
        <v>1835</v>
      </c>
    </row>
    <row r="1201" spans="1:3" x14ac:dyDescent="0.25">
      <c r="A1201" t="s">
        <v>1836</v>
      </c>
      <c r="B1201" t="s">
        <v>26</v>
      </c>
      <c r="C1201" t="s">
        <v>27</v>
      </c>
    </row>
    <row r="1202" spans="1:3" x14ac:dyDescent="0.25">
      <c r="A1202" t="s">
        <v>1837</v>
      </c>
      <c r="B1202" t="s">
        <v>16</v>
      </c>
      <c r="C1202" t="s">
        <v>173</v>
      </c>
    </row>
    <row r="1203" spans="1:3" x14ac:dyDescent="0.25">
      <c r="A1203" t="s">
        <v>1838</v>
      </c>
      <c r="B1203" t="s">
        <v>9</v>
      </c>
      <c r="C1203" t="s">
        <v>1839</v>
      </c>
    </row>
    <row r="1204" spans="1:3" x14ac:dyDescent="0.25">
      <c r="A1204" t="s">
        <v>1840</v>
      </c>
      <c r="B1204" t="s">
        <v>26</v>
      </c>
      <c r="C1204" t="s">
        <v>27</v>
      </c>
    </row>
    <row r="1205" spans="1:3" x14ac:dyDescent="0.25">
      <c r="A1205" t="s">
        <v>1841</v>
      </c>
      <c r="B1205" t="s">
        <v>9</v>
      </c>
      <c r="C1205" t="s">
        <v>1842</v>
      </c>
    </row>
    <row r="1206" spans="1:3" x14ac:dyDescent="0.25">
      <c r="A1206" t="s">
        <v>1843</v>
      </c>
      <c r="B1206" t="s">
        <v>9</v>
      </c>
      <c r="C1206" t="s">
        <v>1844</v>
      </c>
    </row>
    <row r="1207" spans="1:3" x14ac:dyDescent="0.25">
      <c r="A1207" t="s">
        <v>1845</v>
      </c>
      <c r="B1207" t="s">
        <v>26</v>
      </c>
      <c r="C1207" t="s">
        <v>27</v>
      </c>
    </row>
    <row r="1208" spans="1:3" x14ac:dyDescent="0.25">
      <c r="A1208" t="s">
        <v>1846</v>
      </c>
      <c r="B1208" t="s">
        <v>16</v>
      </c>
      <c r="C1208" t="s">
        <v>1847</v>
      </c>
    </row>
    <row r="1209" spans="1:3" x14ac:dyDescent="0.25">
      <c r="A1209" t="s">
        <v>1848</v>
      </c>
      <c r="B1209" t="s">
        <v>26</v>
      </c>
      <c r="C1209" t="s">
        <v>27</v>
      </c>
    </row>
    <row r="1210" spans="1:3" x14ac:dyDescent="0.25">
      <c r="A1210" t="s">
        <v>1849</v>
      </c>
      <c r="B1210" t="s">
        <v>9</v>
      </c>
      <c r="C1210" t="s">
        <v>1850</v>
      </c>
    </row>
    <row r="1211" spans="1:3" x14ac:dyDescent="0.25">
      <c r="A1211" t="s">
        <v>1851</v>
      </c>
      <c r="B1211" t="s">
        <v>16</v>
      </c>
      <c r="C1211" t="s">
        <v>1852</v>
      </c>
    </row>
    <row r="1212" spans="1:3" x14ac:dyDescent="0.25">
      <c r="A1212" t="s">
        <v>1853</v>
      </c>
      <c r="B1212" t="s">
        <v>9</v>
      </c>
      <c r="C1212" t="s">
        <v>547</v>
      </c>
    </row>
    <row r="1213" spans="1:3" x14ac:dyDescent="0.25">
      <c r="A1213" t="s">
        <v>1854</v>
      </c>
      <c r="B1213" t="s">
        <v>26</v>
      </c>
      <c r="C1213" t="s">
        <v>27</v>
      </c>
    </row>
    <row r="1214" spans="1:3" x14ac:dyDescent="0.25">
      <c r="A1214" t="s">
        <v>1855</v>
      </c>
      <c r="B1214" t="s">
        <v>9</v>
      </c>
      <c r="C1214" t="s">
        <v>1856</v>
      </c>
    </row>
    <row r="1215" spans="1:3" x14ac:dyDescent="0.25">
      <c r="A1215" t="s">
        <v>1857</v>
      </c>
      <c r="B1215" t="s">
        <v>9</v>
      </c>
      <c r="C1215" t="s">
        <v>1858</v>
      </c>
    </row>
    <row r="1216" spans="1:3" x14ac:dyDescent="0.25">
      <c r="A1216" t="s">
        <v>1859</v>
      </c>
      <c r="B1216" t="s">
        <v>9</v>
      </c>
      <c r="C1216" t="s">
        <v>1860</v>
      </c>
    </row>
    <row r="1217" spans="1:3" x14ac:dyDescent="0.25">
      <c r="A1217" t="s">
        <v>1861</v>
      </c>
      <c r="B1217" t="s">
        <v>19</v>
      </c>
      <c r="C1217" t="s">
        <v>1862</v>
      </c>
    </row>
    <row r="1218" spans="1:3" x14ac:dyDescent="0.25">
      <c r="A1218" t="s">
        <v>1863</v>
      </c>
      <c r="B1218" t="s">
        <v>9</v>
      </c>
      <c r="C1218" t="s">
        <v>89</v>
      </c>
    </row>
    <row r="1219" spans="1:3" x14ac:dyDescent="0.25">
      <c r="A1219" t="s">
        <v>1864</v>
      </c>
      <c r="B1219" t="s">
        <v>9</v>
      </c>
      <c r="C1219" t="s">
        <v>1216</v>
      </c>
    </row>
    <row r="1220" spans="1:3" x14ac:dyDescent="0.25">
      <c r="A1220" t="s">
        <v>1865</v>
      </c>
      <c r="B1220" t="s">
        <v>26</v>
      </c>
      <c r="C1220" t="s">
        <v>27</v>
      </c>
    </row>
    <row r="1221" spans="1:3" x14ac:dyDescent="0.25">
      <c r="A1221" t="s">
        <v>1866</v>
      </c>
      <c r="B1221" t="s">
        <v>26</v>
      </c>
      <c r="C1221" t="s">
        <v>27</v>
      </c>
    </row>
    <row r="1222" spans="1:3" x14ac:dyDescent="0.25">
      <c r="A1222" t="s">
        <v>1867</v>
      </c>
      <c r="B1222" t="s">
        <v>16</v>
      </c>
      <c r="C1222" t="s">
        <v>482</v>
      </c>
    </row>
    <row r="1223" spans="1:3" x14ac:dyDescent="0.25">
      <c r="A1223" t="s">
        <v>1868</v>
      </c>
      <c r="B1223" t="s">
        <v>16</v>
      </c>
      <c r="C1223" t="s">
        <v>1869</v>
      </c>
    </row>
    <row r="1224" spans="1:3" x14ac:dyDescent="0.25">
      <c r="A1224" t="s">
        <v>1870</v>
      </c>
      <c r="B1224" t="s">
        <v>26</v>
      </c>
      <c r="C1224" t="s">
        <v>27</v>
      </c>
    </row>
    <row r="1225" spans="1:3" x14ac:dyDescent="0.25">
      <c r="A1225" t="s">
        <v>1871</v>
      </c>
      <c r="B1225" t="s">
        <v>9</v>
      </c>
      <c r="C1225" t="s">
        <v>107</v>
      </c>
    </row>
    <row r="1226" spans="1:3" x14ac:dyDescent="0.25">
      <c r="A1226" t="s">
        <v>1872</v>
      </c>
      <c r="B1226" t="s">
        <v>26</v>
      </c>
      <c r="C1226" t="s">
        <v>27</v>
      </c>
    </row>
    <row r="1227" spans="1:3" x14ac:dyDescent="0.25">
      <c r="A1227" t="s">
        <v>1873</v>
      </c>
      <c r="B1227" t="s">
        <v>16</v>
      </c>
      <c r="C1227" t="s">
        <v>1874</v>
      </c>
    </row>
    <row r="1228" spans="1:3" x14ac:dyDescent="0.25">
      <c r="A1228" t="s">
        <v>1875</v>
      </c>
      <c r="B1228" t="s">
        <v>26</v>
      </c>
      <c r="C1228" t="s">
        <v>27</v>
      </c>
    </row>
    <row r="1229" spans="1:3" x14ac:dyDescent="0.25">
      <c r="A1229" t="s">
        <v>1876</v>
      </c>
      <c r="B1229" t="s">
        <v>16</v>
      </c>
      <c r="C1229" t="s">
        <v>1877</v>
      </c>
    </row>
    <row r="1230" spans="1:3" x14ac:dyDescent="0.25">
      <c r="A1230" t="s">
        <v>1878</v>
      </c>
      <c r="B1230" t="s">
        <v>19</v>
      </c>
      <c r="C1230" t="s">
        <v>1879</v>
      </c>
    </row>
    <row r="1231" spans="1:3" x14ac:dyDescent="0.25">
      <c r="A1231" t="s">
        <v>1880</v>
      </c>
      <c r="B1231" t="s">
        <v>9</v>
      </c>
      <c r="C1231" t="s">
        <v>1881</v>
      </c>
    </row>
    <row r="1232" spans="1:3" x14ac:dyDescent="0.25">
      <c r="A1232" t="s">
        <v>1882</v>
      </c>
      <c r="B1232" t="s">
        <v>9</v>
      </c>
      <c r="C1232" t="s">
        <v>1883</v>
      </c>
    </row>
    <row r="1233" spans="1:3" x14ac:dyDescent="0.25">
      <c r="A1233" t="s">
        <v>1884</v>
      </c>
      <c r="B1233" t="s">
        <v>16</v>
      </c>
      <c r="C1233" t="s">
        <v>1885</v>
      </c>
    </row>
    <row r="1234" spans="1:3" x14ac:dyDescent="0.25">
      <c r="A1234" t="s">
        <v>1886</v>
      </c>
      <c r="B1234" t="s">
        <v>26</v>
      </c>
      <c r="C1234" t="s">
        <v>27</v>
      </c>
    </row>
    <row r="1235" spans="1:3" x14ac:dyDescent="0.25">
      <c r="A1235" t="s">
        <v>1887</v>
      </c>
      <c r="B1235" t="s">
        <v>19</v>
      </c>
      <c r="C1235" t="s">
        <v>1888</v>
      </c>
    </row>
    <row r="1236" spans="1:3" x14ac:dyDescent="0.25">
      <c r="A1236" t="s">
        <v>1889</v>
      </c>
      <c r="B1236" t="s">
        <v>9</v>
      </c>
      <c r="C1236" t="s">
        <v>1890</v>
      </c>
    </row>
    <row r="1237" spans="1:3" x14ac:dyDescent="0.25">
      <c r="A1237" t="s">
        <v>1891</v>
      </c>
      <c r="B1237" t="s">
        <v>9</v>
      </c>
      <c r="C1237" t="s">
        <v>299</v>
      </c>
    </row>
    <row r="1238" spans="1:3" x14ac:dyDescent="0.25">
      <c r="A1238" t="s">
        <v>1892</v>
      </c>
      <c r="B1238" t="s">
        <v>26</v>
      </c>
      <c r="C1238" t="s">
        <v>27</v>
      </c>
    </row>
    <row r="1239" spans="1:3" x14ac:dyDescent="0.25">
      <c r="A1239" t="s">
        <v>1893</v>
      </c>
      <c r="B1239" t="s">
        <v>9</v>
      </c>
      <c r="C1239" t="s">
        <v>1894</v>
      </c>
    </row>
    <row r="1240" spans="1:3" x14ac:dyDescent="0.25">
      <c r="A1240" t="s">
        <v>1895</v>
      </c>
      <c r="B1240" t="s">
        <v>9</v>
      </c>
      <c r="C1240" t="s">
        <v>1896</v>
      </c>
    </row>
    <row r="1241" spans="1:3" x14ac:dyDescent="0.25">
      <c r="A1241" t="s">
        <v>1897</v>
      </c>
      <c r="B1241" t="s">
        <v>9</v>
      </c>
      <c r="C1241" t="s">
        <v>301</v>
      </c>
    </row>
    <row r="1242" spans="1:3" x14ac:dyDescent="0.25">
      <c r="A1242" t="s">
        <v>1898</v>
      </c>
      <c r="B1242" t="s">
        <v>9</v>
      </c>
      <c r="C1242" t="s">
        <v>1899</v>
      </c>
    </row>
    <row r="1243" spans="1:3" x14ac:dyDescent="0.25">
      <c r="A1243" t="s">
        <v>1900</v>
      </c>
      <c r="B1243" t="s">
        <v>9</v>
      </c>
      <c r="C1243" t="s">
        <v>406</v>
      </c>
    </row>
    <row r="1244" spans="1:3" x14ac:dyDescent="0.25">
      <c r="A1244" t="s">
        <v>1901</v>
      </c>
      <c r="B1244" t="s">
        <v>26</v>
      </c>
      <c r="C1244" t="s">
        <v>27</v>
      </c>
    </row>
    <row r="1245" spans="1:3" x14ac:dyDescent="0.25">
      <c r="A1245" t="s">
        <v>1902</v>
      </c>
      <c r="B1245" t="s">
        <v>16</v>
      </c>
      <c r="C1245" t="s">
        <v>1903</v>
      </c>
    </row>
    <row r="1246" spans="1:3" x14ac:dyDescent="0.25">
      <c r="A1246" t="s">
        <v>1904</v>
      </c>
      <c r="B1246" t="s">
        <v>9</v>
      </c>
      <c r="C1246" t="s">
        <v>1905</v>
      </c>
    </row>
    <row r="1247" spans="1:3" x14ac:dyDescent="0.25">
      <c r="A1247" t="s">
        <v>1906</v>
      </c>
      <c r="B1247" t="s">
        <v>26</v>
      </c>
      <c r="C1247" t="s">
        <v>27</v>
      </c>
    </row>
    <row r="1248" spans="1:3" x14ac:dyDescent="0.25">
      <c r="A1248" t="s">
        <v>1907</v>
      </c>
      <c r="B1248" t="s">
        <v>9</v>
      </c>
      <c r="C1248" t="s">
        <v>1908</v>
      </c>
    </row>
    <row r="1249" spans="1:3" x14ac:dyDescent="0.25">
      <c r="A1249" t="s">
        <v>1909</v>
      </c>
      <c r="B1249" t="s">
        <v>16</v>
      </c>
      <c r="C1249" t="s">
        <v>1910</v>
      </c>
    </row>
    <row r="1250" spans="1:3" x14ac:dyDescent="0.25">
      <c r="A1250" t="s">
        <v>1911</v>
      </c>
      <c r="B1250" t="s">
        <v>9</v>
      </c>
      <c r="C1250" t="s">
        <v>1912</v>
      </c>
    </row>
    <row r="1251" spans="1:3" x14ac:dyDescent="0.25">
      <c r="A1251" t="s">
        <v>1913</v>
      </c>
      <c r="B1251" t="s">
        <v>9</v>
      </c>
      <c r="C1251" t="s">
        <v>626</v>
      </c>
    </row>
    <row r="1252" spans="1:3" x14ac:dyDescent="0.25">
      <c r="A1252" t="s">
        <v>1914</v>
      </c>
      <c r="B1252" t="s">
        <v>26</v>
      </c>
      <c r="C1252" t="s">
        <v>27</v>
      </c>
    </row>
    <row r="1253" spans="1:3" x14ac:dyDescent="0.25">
      <c r="A1253" t="s">
        <v>1915</v>
      </c>
      <c r="B1253" t="s">
        <v>9</v>
      </c>
      <c r="C1253" t="s">
        <v>1916</v>
      </c>
    </row>
    <row r="1254" spans="1:3" x14ac:dyDescent="0.25">
      <c r="A1254" t="s">
        <v>1917</v>
      </c>
      <c r="B1254" t="s">
        <v>26</v>
      </c>
      <c r="C1254" t="s">
        <v>27</v>
      </c>
    </row>
    <row r="1255" spans="1:3" x14ac:dyDescent="0.25">
      <c r="A1255" t="s">
        <v>1918</v>
      </c>
      <c r="B1255" t="s">
        <v>9</v>
      </c>
      <c r="C1255" t="s">
        <v>1919</v>
      </c>
    </row>
    <row r="1256" spans="1:3" x14ac:dyDescent="0.25">
      <c r="A1256" t="s">
        <v>1920</v>
      </c>
      <c r="B1256" t="s">
        <v>9</v>
      </c>
      <c r="C1256" t="s">
        <v>1311</v>
      </c>
    </row>
    <row r="1257" spans="1:3" x14ac:dyDescent="0.25">
      <c r="A1257" t="s">
        <v>1921</v>
      </c>
      <c r="B1257" t="s">
        <v>16</v>
      </c>
      <c r="C1257" t="s">
        <v>1922</v>
      </c>
    </row>
    <row r="1258" spans="1:3" x14ac:dyDescent="0.25">
      <c r="A1258" t="s">
        <v>1923</v>
      </c>
      <c r="B1258" t="s">
        <v>16</v>
      </c>
      <c r="C1258" t="s">
        <v>1924</v>
      </c>
    </row>
    <row r="1259" spans="1:3" x14ac:dyDescent="0.25">
      <c r="A1259" t="s">
        <v>1925</v>
      </c>
      <c r="B1259" t="s">
        <v>16</v>
      </c>
      <c r="C1259" t="s">
        <v>1926</v>
      </c>
    </row>
    <row r="1260" spans="1:3" x14ac:dyDescent="0.25">
      <c r="A1260" t="s">
        <v>1927</v>
      </c>
      <c r="B1260" t="s">
        <v>26</v>
      </c>
      <c r="C1260" t="s">
        <v>27</v>
      </c>
    </row>
    <row r="1261" spans="1:3" x14ac:dyDescent="0.25">
      <c r="A1261" t="s">
        <v>1928</v>
      </c>
      <c r="B1261" t="s">
        <v>9</v>
      </c>
      <c r="C1261" t="s">
        <v>1929</v>
      </c>
    </row>
    <row r="1262" spans="1:3" x14ac:dyDescent="0.25">
      <c r="A1262" t="s">
        <v>1930</v>
      </c>
      <c r="B1262" t="s">
        <v>16</v>
      </c>
      <c r="C1262" t="s">
        <v>1931</v>
      </c>
    </row>
    <row r="1263" spans="1:3" x14ac:dyDescent="0.25">
      <c r="A1263" t="s">
        <v>1932</v>
      </c>
      <c r="B1263" t="s">
        <v>9</v>
      </c>
      <c r="C1263" t="s">
        <v>1933</v>
      </c>
    </row>
    <row r="1264" spans="1:3" x14ac:dyDescent="0.25">
      <c r="A1264" t="s">
        <v>1934</v>
      </c>
      <c r="B1264" t="s">
        <v>9</v>
      </c>
      <c r="C1264" t="s">
        <v>1935</v>
      </c>
    </row>
    <row r="1265" spans="1:3" x14ac:dyDescent="0.25">
      <c r="A1265" t="s">
        <v>1936</v>
      </c>
      <c r="B1265" t="s">
        <v>9</v>
      </c>
      <c r="C1265" t="s">
        <v>1937</v>
      </c>
    </row>
    <row r="1266" spans="1:3" x14ac:dyDescent="0.25">
      <c r="A1266" t="s">
        <v>1938</v>
      </c>
      <c r="B1266" t="s">
        <v>9</v>
      </c>
      <c r="C1266" t="s">
        <v>1939</v>
      </c>
    </row>
    <row r="1267" spans="1:3" x14ac:dyDescent="0.25">
      <c r="A1267" t="s">
        <v>1940</v>
      </c>
      <c r="B1267" t="s">
        <v>9</v>
      </c>
      <c r="C1267" t="s">
        <v>1941</v>
      </c>
    </row>
    <row r="1268" spans="1:3" x14ac:dyDescent="0.25">
      <c r="A1268" t="s">
        <v>1942</v>
      </c>
      <c r="B1268" t="s">
        <v>16</v>
      </c>
      <c r="C1268" t="s">
        <v>1943</v>
      </c>
    </row>
    <row r="1269" spans="1:3" x14ac:dyDescent="0.25">
      <c r="A1269" t="s">
        <v>1944</v>
      </c>
      <c r="B1269" t="s">
        <v>16</v>
      </c>
      <c r="C1269" t="s">
        <v>385</v>
      </c>
    </row>
    <row r="1270" spans="1:3" x14ac:dyDescent="0.25">
      <c r="A1270" t="s">
        <v>1945</v>
      </c>
      <c r="B1270" t="s">
        <v>26</v>
      </c>
      <c r="C1270" t="s">
        <v>27</v>
      </c>
    </row>
    <row r="1271" spans="1:3" x14ac:dyDescent="0.25">
      <c r="A1271" t="s">
        <v>1946</v>
      </c>
      <c r="B1271" t="s">
        <v>9</v>
      </c>
      <c r="C1271" t="s">
        <v>544</v>
      </c>
    </row>
    <row r="1272" spans="1:3" x14ac:dyDescent="0.25">
      <c r="A1272" t="s">
        <v>1947</v>
      </c>
      <c r="B1272" t="s">
        <v>26</v>
      </c>
      <c r="C1272" t="s">
        <v>27</v>
      </c>
    </row>
    <row r="1273" spans="1:3" x14ac:dyDescent="0.25">
      <c r="A1273" t="s">
        <v>1948</v>
      </c>
      <c r="B1273" t="s">
        <v>16</v>
      </c>
      <c r="C1273" t="s">
        <v>138</v>
      </c>
    </row>
    <row r="1274" spans="1:3" x14ac:dyDescent="0.25">
      <c r="A1274" t="s">
        <v>1949</v>
      </c>
      <c r="B1274" t="s">
        <v>9</v>
      </c>
      <c r="C1274" t="s">
        <v>448</v>
      </c>
    </row>
    <row r="1275" spans="1:3" x14ac:dyDescent="0.25">
      <c r="A1275" t="s">
        <v>1950</v>
      </c>
      <c r="B1275" t="s">
        <v>9</v>
      </c>
      <c r="C1275" t="s">
        <v>1951</v>
      </c>
    </row>
    <row r="1276" spans="1:3" x14ac:dyDescent="0.25">
      <c r="A1276" t="s">
        <v>1952</v>
      </c>
      <c r="B1276" t="s">
        <v>26</v>
      </c>
      <c r="C1276" t="s">
        <v>27</v>
      </c>
    </row>
    <row r="1277" spans="1:3" x14ac:dyDescent="0.25">
      <c r="A1277" t="s">
        <v>1953</v>
      </c>
      <c r="B1277" t="s">
        <v>9</v>
      </c>
      <c r="C1277" t="s">
        <v>1954</v>
      </c>
    </row>
    <row r="1278" spans="1:3" x14ac:dyDescent="0.25">
      <c r="A1278" t="s">
        <v>1955</v>
      </c>
      <c r="B1278" t="s">
        <v>19</v>
      </c>
      <c r="C1278" t="s">
        <v>1956</v>
      </c>
    </row>
    <row r="1279" spans="1:3" x14ac:dyDescent="0.25">
      <c r="A1279" t="s">
        <v>1957</v>
      </c>
      <c r="B1279" t="s">
        <v>16</v>
      </c>
      <c r="C1279" t="s">
        <v>241</v>
      </c>
    </row>
    <row r="1280" spans="1:3" x14ac:dyDescent="0.25">
      <c r="A1280" t="s">
        <v>1958</v>
      </c>
      <c r="B1280" t="s">
        <v>9</v>
      </c>
      <c r="C1280" t="s">
        <v>1959</v>
      </c>
    </row>
    <row r="1281" spans="1:3" x14ac:dyDescent="0.25">
      <c r="A1281" t="s">
        <v>1960</v>
      </c>
      <c r="B1281" t="s">
        <v>26</v>
      </c>
      <c r="C1281" t="s">
        <v>27</v>
      </c>
    </row>
    <row r="1282" spans="1:3" x14ac:dyDescent="0.25">
      <c r="A1282" t="s">
        <v>1961</v>
      </c>
      <c r="B1282" t="s">
        <v>26</v>
      </c>
      <c r="C1282" t="s">
        <v>27</v>
      </c>
    </row>
    <row r="1283" spans="1:3" x14ac:dyDescent="0.25">
      <c r="A1283" t="s">
        <v>1962</v>
      </c>
      <c r="B1283" t="s">
        <v>16</v>
      </c>
      <c r="C1283" t="s">
        <v>1963</v>
      </c>
    </row>
    <row r="1284" spans="1:3" x14ac:dyDescent="0.25">
      <c r="A1284" t="s">
        <v>1964</v>
      </c>
      <c r="B1284" t="s">
        <v>26</v>
      </c>
      <c r="C1284" t="s">
        <v>27</v>
      </c>
    </row>
    <row r="1285" spans="1:3" x14ac:dyDescent="0.25">
      <c r="A1285" t="s">
        <v>1965</v>
      </c>
      <c r="B1285" t="s">
        <v>9</v>
      </c>
      <c r="C1285" t="s">
        <v>12</v>
      </c>
    </row>
    <row r="1286" spans="1:3" x14ac:dyDescent="0.25">
      <c r="A1286" t="s">
        <v>1966</v>
      </c>
      <c r="B1286" t="s">
        <v>9</v>
      </c>
      <c r="C1286" t="s">
        <v>1967</v>
      </c>
    </row>
    <row r="1287" spans="1:3" x14ac:dyDescent="0.25">
      <c r="A1287" t="s">
        <v>1968</v>
      </c>
      <c r="B1287" t="s">
        <v>9</v>
      </c>
      <c r="C1287" t="s">
        <v>1969</v>
      </c>
    </row>
    <row r="1288" spans="1:3" x14ac:dyDescent="0.25">
      <c r="A1288" t="s">
        <v>1970</v>
      </c>
      <c r="B1288" t="s">
        <v>16</v>
      </c>
      <c r="C1288" t="s">
        <v>1141</v>
      </c>
    </row>
    <row r="1289" spans="1:3" x14ac:dyDescent="0.25">
      <c r="A1289" t="s">
        <v>1971</v>
      </c>
      <c r="B1289" t="s">
        <v>9</v>
      </c>
      <c r="C1289" t="s">
        <v>1972</v>
      </c>
    </row>
    <row r="1290" spans="1:3" x14ac:dyDescent="0.25">
      <c r="A1290" t="s">
        <v>1973</v>
      </c>
      <c r="B1290" t="s">
        <v>16</v>
      </c>
      <c r="C1290" t="s">
        <v>1109</v>
      </c>
    </row>
    <row r="1291" spans="1:3" x14ac:dyDescent="0.25">
      <c r="A1291" t="s">
        <v>1974</v>
      </c>
      <c r="B1291" t="s">
        <v>9</v>
      </c>
      <c r="C1291" t="s">
        <v>1577</v>
      </c>
    </row>
    <row r="1292" spans="1:3" x14ac:dyDescent="0.25">
      <c r="A1292" t="s">
        <v>1975</v>
      </c>
      <c r="B1292" t="s">
        <v>9</v>
      </c>
      <c r="C1292" t="s">
        <v>93</v>
      </c>
    </row>
    <row r="1293" spans="1:3" x14ac:dyDescent="0.25">
      <c r="A1293" t="s">
        <v>1976</v>
      </c>
      <c r="B1293" t="s">
        <v>26</v>
      </c>
      <c r="C1293" t="s">
        <v>27</v>
      </c>
    </row>
    <row r="1294" spans="1:3" x14ac:dyDescent="0.25">
      <c r="A1294" t="s">
        <v>1977</v>
      </c>
      <c r="B1294" t="s">
        <v>9</v>
      </c>
      <c r="C1294" t="s">
        <v>1978</v>
      </c>
    </row>
    <row r="1295" spans="1:3" x14ac:dyDescent="0.25">
      <c r="A1295" t="s">
        <v>1979</v>
      </c>
      <c r="B1295" t="s">
        <v>16</v>
      </c>
      <c r="C1295" t="s">
        <v>1125</v>
      </c>
    </row>
    <row r="1296" spans="1:3" x14ac:dyDescent="0.25">
      <c r="A1296" t="s">
        <v>1980</v>
      </c>
      <c r="B1296" t="s">
        <v>9</v>
      </c>
      <c r="C1296" t="s">
        <v>1981</v>
      </c>
    </row>
    <row r="1297" spans="1:3" x14ac:dyDescent="0.25">
      <c r="A1297" t="s">
        <v>1982</v>
      </c>
      <c r="B1297" t="s">
        <v>16</v>
      </c>
      <c r="C1297" t="s">
        <v>885</v>
      </c>
    </row>
    <row r="1298" spans="1:3" x14ac:dyDescent="0.25">
      <c r="A1298" t="s">
        <v>1983</v>
      </c>
      <c r="B1298" t="s">
        <v>26</v>
      </c>
      <c r="C1298" t="s">
        <v>27</v>
      </c>
    </row>
    <row r="1299" spans="1:3" x14ac:dyDescent="0.25">
      <c r="A1299" t="s">
        <v>1984</v>
      </c>
      <c r="B1299" t="s">
        <v>9</v>
      </c>
      <c r="C1299" t="s">
        <v>1985</v>
      </c>
    </row>
    <row r="1300" spans="1:3" x14ac:dyDescent="0.25">
      <c r="A1300" t="s">
        <v>1986</v>
      </c>
      <c r="B1300" t="s">
        <v>26</v>
      </c>
      <c r="C1300" t="s">
        <v>27</v>
      </c>
    </row>
    <row r="1301" spans="1:3" x14ac:dyDescent="0.25">
      <c r="A1301" t="s">
        <v>1987</v>
      </c>
      <c r="B1301" t="s">
        <v>19</v>
      </c>
      <c r="C1301" t="s">
        <v>1988</v>
      </c>
    </row>
    <row r="1302" spans="1:3" x14ac:dyDescent="0.25">
      <c r="A1302" t="s">
        <v>1989</v>
      </c>
      <c r="B1302" t="s">
        <v>9</v>
      </c>
      <c r="C1302" t="s">
        <v>89</v>
      </c>
    </row>
    <row r="1303" spans="1:3" x14ac:dyDescent="0.25">
      <c r="A1303" t="s">
        <v>1990</v>
      </c>
      <c r="B1303" t="s">
        <v>16</v>
      </c>
      <c r="C1303" t="s">
        <v>401</v>
      </c>
    </row>
    <row r="1304" spans="1:3" x14ac:dyDescent="0.25">
      <c r="A1304" t="s">
        <v>1991</v>
      </c>
      <c r="B1304" t="s">
        <v>16</v>
      </c>
      <c r="C1304" t="s">
        <v>173</v>
      </c>
    </row>
    <row r="1305" spans="1:3" x14ac:dyDescent="0.25">
      <c r="A1305" t="s">
        <v>1992</v>
      </c>
      <c r="B1305" t="s">
        <v>26</v>
      </c>
      <c r="C1305" t="s">
        <v>27</v>
      </c>
    </row>
    <row r="1306" spans="1:3" x14ac:dyDescent="0.25">
      <c r="A1306" t="s">
        <v>1993</v>
      </c>
      <c r="B1306" t="s">
        <v>16</v>
      </c>
      <c r="C1306" t="s">
        <v>1994</v>
      </c>
    </row>
    <row r="1307" spans="1:3" x14ac:dyDescent="0.25">
      <c r="A1307" t="s">
        <v>1995</v>
      </c>
      <c r="B1307" t="s">
        <v>9</v>
      </c>
      <c r="C1307" t="s">
        <v>1996</v>
      </c>
    </row>
    <row r="1308" spans="1:3" x14ac:dyDescent="0.25">
      <c r="A1308" t="s">
        <v>1997</v>
      </c>
      <c r="B1308" t="s">
        <v>16</v>
      </c>
      <c r="C1308" t="s">
        <v>1659</v>
      </c>
    </row>
    <row r="1309" spans="1:3" x14ac:dyDescent="0.25">
      <c r="A1309" t="s">
        <v>1998</v>
      </c>
      <c r="B1309" t="s">
        <v>26</v>
      </c>
      <c r="C1309" t="s">
        <v>27</v>
      </c>
    </row>
    <row r="1310" spans="1:3" x14ac:dyDescent="0.25">
      <c r="A1310" t="s">
        <v>1999</v>
      </c>
      <c r="B1310" t="s">
        <v>16</v>
      </c>
      <c r="C1310" t="s">
        <v>848</v>
      </c>
    </row>
    <row r="1311" spans="1:3" x14ac:dyDescent="0.25">
      <c r="A1311" t="s">
        <v>2000</v>
      </c>
      <c r="B1311" t="s">
        <v>26</v>
      </c>
      <c r="C1311" t="s">
        <v>27</v>
      </c>
    </row>
    <row r="1312" spans="1:3" x14ac:dyDescent="0.25">
      <c r="A1312" t="s">
        <v>2001</v>
      </c>
      <c r="B1312" t="s">
        <v>9</v>
      </c>
      <c r="C1312" t="s">
        <v>2002</v>
      </c>
    </row>
    <row r="1313" spans="1:3" x14ac:dyDescent="0.25">
      <c r="A1313" t="s">
        <v>2003</v>
      </c>
      <c r="B1313" t="s">
        <v>16</v>
      </c>
      <c r="C1313" t="s">
        <v>358</v>
      </c>
    </row>
    <row r="1314" spans="1:3" x14ac:dyDescent="0.25">
      <c r="A1314" t="s">
        <v>2004</v>
      </c>
      <c r="B1314" t="s">
        <v>9</v>
      </c>
      <c r="C1314" t="s">
        <v>406</v>
      </c>
    </row>
    <row r="1315" spans="1:3" x14ac:dyDescent="0.25">
      <c r="A1315" t="s">
        <v>2005</v>
      </c>
      <c r="B1315" t="s">
        <v>9</v>
      </c>
      <c r="C1315" t="s">
        <v>2006</v>
      </c>
    </row>
    <row r="1316" spans="1:3" x14ac:dyDescent="0.25">
      <c r="A1316" t="s">
        <v>2007</v>
      </c>
      <c r="B1316" t="s">
        <v>26</v>
      </c>
      <c r="C1316" t="s">
        <v>27</v>
      </c>
    </row>
    <row r="1317" spans="1:3" x14ac:dyDescent="0.25">
      <c r="A1317" t="s">
        <v>2008</v>
      </c>
      <c r="B1317" t="s">
        <v>9</v>
      </c>
      <c r="C1317" t="s">
        <v>189</v>
      </c>
    </row>
    <row r="1318" spans="1:3" x14ac:dyDescent="0.25">
      <c r="A1318" t="s">
        <v>2009</v>
      </c>
      <c r="B1318" t="s">
        <v>9</v>
      </c>
      <c r="C1318" t="s">
        <v>2010</v>
      </c>
    </row>
    <row r="1319" spans="1:3" x14ac:dyDescent="0.25">
      <c r="A1319" t="s">
        <v>2011</v>
      </c>
      <c r="B1319" t="s">
        <v>9</v>
      </c>
      <c r="C1319" t="s">
        <v>2012</v>
      </c>
    </row>
    <row r="1320" spans="1:3" x14ac:dyDescent="0.25">
      <c r="A1320" t="s">
        <v>2013</v>
      </c>
      <c r="B1320" t="s">
        <v>26</v>
      </c>
      <c r="C1320" t="s">
        <v>27</v>
      </c>
    </row>
    <row r="1321" spans="1:3" x14ac:dyDescent="0.25">
      <c r="A1321" t="s">
        <v>2014</v>
      </c>
      <c r="B1321" t="s">
        <v>26</v>
      </c>
      <c r="C1321" t="s">
        <v>27</v>
      </c>
    </row>
    <row r="1322" spans="1:3" x14ac:dyDescent="0.25">
      <c r="A1322" t="s">
        <v>2015</v>
      </c>
      <c r="B1322" t="s">
        <v>26</v>
      </c>
      <c r="C1322" t="s">
        <v>27</v>
      </c>
    </row>
    <row r="1323" spans="1:3" x14ac:dyDescent="0.25">
      <c r="A1323" t="s">
        <v>2016</v>
      </c>
      <c r="B1323" t="s">
        <v>9</v>
      </c>
      <c r="C1323" t="s">
        <v>156</v>
      </c>
    </row>
    <row r="1324" spans="1:3" x14ac:dyDescent="0.25">
      <c r="A1324" t="s">
        <v>2017</v>
      </c>
      <c r="B1324" t="s">
        <v>9</v>
      </c>
      <c r="C1324" t="s">
        <v>406</v>
      </c>
    </row>
    <row r="1325" spans="1:3" x14ac:dyDescent="0.25">
      <c r="A1325" t="s">
        <v>2018</v>
      </c>
      <c r="B1325" t="s">
        <v>26</v>
      </c>
      <c r="C1325" t="s">
        <v>27</v>
      </c>
    </row>
    <row r="1326" spans="1:3" x14ac:dyDescent="0.25">
      <c r="A1326" t="s">
        <v>2019</v>
      </c>
      <c r="B1326" t="s">
        <v>9</v>
      </c>
      <c r="C1326" t="s">
        <v>1431</v>
      </c>
    </row>
    <row r="1327" spans="1:3" x14ac:dyDescent="0.25">
      <c r="A1327" t="s">
        <v>2020</v>
      </c>
      <c r="B1327" t="s">
        <v>9</v>
      </c>
      <c r="C1327" t="s">
        <v>215</v>
      </c>
    </row>
    <row r="1328" spans="1:3" x14ac:dyDescent="0.25">
      <c r="A1328" t="s">
        <v>2021</v>
      </c>
      <c r="B1328" t="s">
        <v>16</v>
      </c>
      <c r="C1328" t="s">
        <v>2022</v>
      </c>
    </row>
    <row r="1329" spans="1:3" x14ac:dyDescent="0.25">
      <c r="A1329" t="s">
        <v>2023</v>
      </c>
      <c r="B1329" t="s">
        <v>9</v>
      </c>
      <c r="C1329" t="s">
        <v>89</v>
      </c>
    </row>
    <row r="1330" spans="1:3" x14ac:dyDescent="0.25">
      <c r="A1330" t="s">
        <v>2024</v>
      </c>
      <c r="B1330" t="s">
        <v>26</v>
      </c>
      <c r="C1330" t="s">
        <v>27</v>
      </c>
    </row>
    <row r="1331" spans="1:3" x14ac:dyDescent="0.25">
      <c r="A1331" t="s">
        <v>2025</v>
      </c>
      <c r="B1331" t="s">
        <v>9</v>
      </c>
      <c r="C1331" t="s">
        <v>324</v>
      </c>
    </row>
    <row r="1332" spans="1:3" x14ac:dyDescent="0.25">
      <c r="A1332" t="s">
        <v>2026</v>
      </c>
      <c r="B1332" t="s">
        <v>9</v>
      </c>
      <c r="C1332" t="s">
        <v>2027</v>
      </c>
    </row>
    <row r="1333" spans="1:3" x14ac:dyDescent="0.25">
      <c r="A1333" t="s">
        <v>2028</v>
      </c>
      <c r="B1333" t="s">
        <v>16</v>
      </c>
      <c r="C1333" t="s">
        <v>72</v>
      </c>
    </row>
    <row r="1334" spans="1:3" x14ac:dyDescent="0.25">
      <c r="A1334" t="s">
        <v>2029</v>
      </c>
      <c r="B1334" t="s">
        <v>16</v>
      </c>
      <c r="C1334" t="s">
        <v>313</v>
      </c>
    </row>
    <row r="1335" spans="1:3" x14ac:dyDescent="0.25">
      <c r="A1335" t="s">
        <v>2030</v>
      </c>
      <c r="B1335" t="s">
        <v>16</v>
      </c>
      <c r="C1335" t="s">
        <v>173</v>
      </c>
    </row>
    <row r="1336" spans="1:3" x14ac:dyDescent="0.25">
      <c r="A1336" t="s">
        <v>2031</v>
      </c>
      <c r="B1336" t="s">
        <v>9</v>
      </c>
      <c r="C1336" t="s">
        <v>593</v>
      </c>
    </row>
    <row r="1337" spans="1:3" x14ac:dyDescent="0.25">
      <c r="A1337" t="s">
        <v>2032</v>
      </c>
      <c r="B1337" t="s">
        <v>16</v>
      </c>
      <c r="C1337" t="s">
        <v>2033</v>
      </c>
    </row>
    <row r="1338" spans="1:3" x14ac:dyDescent="0.25">
      <c r="A1338" t="s">
        <v>2034</v>
      </c>
      <c r="B1338" t="s">
        <v>9</v>
      </c>
      <c r="C1338" t="s">
        <v>2035</v>
      </c>
    </row>
    <row r="1339" spans="1:3" x14ac:dyDescent="0.25">
      <c r="A1339" t="s">
        <v>2036</v>
      </c>
      <c r="B1339" t="s">
        <v>16</v>
      </c>
      <c r="C1339" t="s">
        <v>2037</v>
      </c>
    </row>
    <row r="1340" spans="1:3" x14ac:dyDescent="0.25">
      <c r="A1340" t="s">
        <v>2038</v>
      </c>
      <c r="B1340" t="s">
        <v>26</v>
      </c>
      <c r="C1340" t="s">
        <v>27</v>
      </c>
    </row>
    <row r="1341" spans="1:3" x14ac:dyDescent="0.25">
      <c r="A1341" t="s">
        <v>2039</v>
      </c>
      <c r="B1341" t="s">
        <v>9</v>
      </c>
      <c r="C1341" t="s">
        <v>1532</v>
      </c>
    </row>
    <row r="1342" spans="1:3" x14ac:dyDescent="0.25">
      <c r="A1342" t="s">
        <v>2040</v>
      </c>
      <c r="B1342" t="s">
        <v>9</v>
      </c>
      <c r="C1342" t="s">
        <v>1507</v>
      </c>
    </row>
    <row r="1343" spans="1:3" x14ac:dyDescent="0.25">
      <c r="A1343" t="s">
        <v>2041</v>
      </c>
      <c r="B1343" t="s">
        <v>16</v>
      </c>
      <c r="C1343" t="s">
        <v>2042</v>
      </c>
    </row>
    <row r="1344" spans="1:3" x14ac:dyDescent="0.25">
      <c r="A1344" t="s">
        <v>2043</v>
      </c>
      <c r="B1344" t="s">
        <v>9</v>
      </c>
      <c r="C1344" t="s">
        <v>379</v>
      </c>
    </row>
    <row r="1345" spans="1:3" x14ac:dyDescent="0.25">
      <c r="A1345" t="s">
        <v>2044</v>
      </c>
      <c r="B1345" t="s">
        <v>16</v>
      </c>
      <c r="C1345" t="s">
        <v>1113</v>
      </c>
    </row>
    <row r="1346" spans="1:3" x14ac:dyDescent="0.25">
      <c r="A1346" t="s">
        <v>2045</v>
      </c>
      <c r="B1346" t="s">
        <v>26</v>
      </c>
      <c r="C1346" t="s">
        <v>27</v>
      </c>
    </row>
    <row r="1347" spans="1:3" x14ac:dyDescent="0.25">
      <c r="A1347" t="s">
        <v>2046</v>
      </c>
      <c r="B1347" t="s">
        <v>16</v>
      </c>
      <c r="C1347" t="s">
        <v>2047</v>
      </c>
    </row>
    <row r="1348" spans="1:3" x14ac:dyDescent="0.25">
      <c r="A1348" t="s">
        <v>2048</v>
      </c>
      <c r="B1348" t="s">
        <v>19</v>
      </c>
      <c r="C1348" t="s">
        <v>2049</v>
      </c>
    </row>
    <row r="1349" spans="1:3" x14ac:dyDescent="0.25">
      <c r="A1349" t="s">
        <v>2050</v>
      </c>
      <c r="B1349" t="s">
        <v>26</v>
      </c>
      <c r="C1349" t="s">
        <v>27</v>
      </c>
    </row>
    <row r="1350" spans="1:3" x14ac:dyDescent="0.25">
      <c r="A1350" t="s">
        <v>2051</v>
      </c>
      <c r="B1350" t="s">
        <v>26</v>
      </c>
      <c r="C1350" t="s">
        <v>27</v>
      </c>
    </row>
    <row r="1351" spans="1:3" x14ac:dyDescent="0.25">
      <c r="A1351" t="s">
        <v>2052</v>
      </c>
      <c r="B1351" t="s">
        <v>9</v>
      </c>
      <c r="C1351" t="s">
        <v>2053</v>
      </c>
    </row>
    <row r="1352" spans="1:3" x14ac:dyDescent="0.25">
      <c r="A1352" t="s">
        <v>2054</v>
      </c>
      <c r="B1352" t="s">
        <v>9</v>
      </c>
      <c r="C1352" t="s">
        <v>2055</v>
      </c>
    </row>
    <row r="1353" spans="1:3" x14ac:dyDescent="0.25">
      <c r="A1353" t="s">
        <v>2056</v>
      </c>
      <c r="B1353" t="s">
        <v>26</v>
      </c>
      <c r="C1353" t="s">
        <v>27</v>
      </c>
    </row>
    <row r="1354" spans="1:3" x14ac:dyDescent="0.25">
      <c r="A1354" t="s">
        <v>2057</v>
      </c>
      <c r="B1354" t="s">
        <v>9</v>
      </c>
      <c r="C1354" t="s">
        <v>2058</v>
      </c>
    </row>
    <row r="1355" spans="1:3" x14ac:dyDescent="0.25">
      <c r="A1355" t="s">
        <v>2059</v>
      </c>
      <c r="B1355" t="s">
        <v>16</v>
      </c>
      <c r="C1355" t="s">
        <v>1903</v>
      </c>
    </row>
    <row r="1356" spans="1:3" x14ac:dyDescent="0.25">
      <c r="A1356" t="s">
        <v>2060</v>
      </c>
      <c r="B1356" t="s">
        <v>16</v>
      </c>
      <c r="C1356" t="s">
        <v>2061</v>
      </c>
    </row>
    <row r="1357" spans="1:3" x14ac:dyDescent="0.25">
      <c r="A1357" t="s">
        <v>2062</v>
      </c>
      <c r="B1357" t="s">
        <v>16</v>
      </c>
      <c r="C1357" t="s">
        <v>2063</v>
      </c>
    </row>
    <row r="1358" spans="1:3" x14ac:dyDescent="0.25">
      <c r="A1358" t="s">
        <v>2064</v>
      </c>
      <c r="B1358" t="s">
        <v>9</v>
      </c>
      <c r="C1358" t="s">
        <v>379</v>
      </c>
    </row>
    <row r="1359" spans="1:3" x14ac:dyDescent="0.25">
      <c r="A1359" t="s">
        <v>2065</v>
      </c>
      <c r="B1359" t="s">
        <v>16</v>
      </c>
      <c r="C1359" t="s">
        <v>2066</v>
      </c>
    </row>
    <row r="1360" spans="1:3" x14ac:dyDescent="0.25">
      <c r="A1360" t="s">
        <v>2067</v>
      </c>
      <c r="B1360" t="s">
        <v>9</v>
      </c>
      <c r="C1360" t="s">
        <v>89</v>
      </c>
    </row>
    <row r="1361" spans="1:3" x14ac:dyDescent="0.25">
      <c r="A1361" t="s">
        <v>2068</v>
      </c>
      <c r="B1361" t="s">
        <v>9</v>
      </c>
      <c r="C1361" t="s">
        <v>111</v>
      </c>
    </row>
    <row r="1362" spans="1:3" x14ac:dyDescent="0.25">
      <c r="A1362" t="s">
        <v>2069</v>
      </c>
      <c r="B1362" t="s">
        <v>16</v>
      </c>
      <c r="C1362" t="s">
        <v>1342</v>
      </c>
    </row>
    <row r="1363" spans="1:3" x14ac:dyDescent="0.25">
      <c r="A1363" t="s">
        <v>2070</v>
      </c>
      <c r="B1363" t="s">
        <v>26</v>
      </c>
      <c r="C1363" t="s">
        <v>27</v>
      </c>
    </row>
    <row r="1364" spans="1:3" x14ac:dyDescent="0.25">
      <c r="A1364" t="s">
        <v>2071</v>
      </c>
      <c r="B1364" t="s">
        <v>9</v>
      </c>
      <c r="C1364" t="s">
        <v>2072</v>
      </c>
    </row>
    <row r="1365" spans="1:3" x14ac:dyDescent="0.25">
      <c r="A1365" t="s">
        <v>2073</v>
      </c>
      <c r="B1365" t="s">
        <v>16</v>
      </c>
      <c r="C1365" t="s">
        <v>2074</v>
      </c>
    </row>
    <row r="1366" spans="1:3" x14ac:dyDescent="0.25">
      <c r="A1366" t="s">
        <v>2075</v>
      </c>
      <c r="B1366" t="s">
        <v>26</v>
      </c>
      <c r="C1366" t="s">
        <v>27</v>
      </c>
    </row>
    <row r="1367" spans="1:3" x14ac:dyDescent="0.25">
      <c r="A1367" t="s">
        <v>2076</v>
      </c>
      <c r="B1367" t="s">
        <v>9</v>
      </c>
      <c r="C1367" t="s">
        <v>2077</v>
      </c>
    </row>
    <row r="1368" spans="1:3" x14ac:dyDescent="0.25">
      <c r="A1368" t="s">
        <v>2078</v>
      </c>
      <c r="B1368" t="s">
        <v>16</v>
      </c>
      <c r="C1368" t="s">
        <v>52</v>
      </c>
    </row>
    <row r="1369" spans="1:3" x14ac:dyDescent="0.25">
      <c r="A1369" t="s">
        <v>2079</v>
      </c>
      <c r="B1369" t="s">
        <v>16</v>
      </c>
      <c r="C1369" t="s">
        <v>2080</v>
      </c>
    </row>
    <row r="1370" spans="1:3" x14ac:dyDescent="0.25">
      <c r="A1370" t="s">
        <v>2081</v>
      </c>
      <c r="B1370" t="s">
        <v>9</v>
      </c>
      <c r="C1370" t="s">
        <v>2082</v>
      </c>
    </row>
    <row r="1371" spans="1:3" x14ac:dyDescent="0.25">
      <c r="A1371" t="s">
        <v>2083</v>
      </c>
      <c r="B1371" t="s">
        <v>9</v>
      </c>
      <c r="C1371" t="s">
        <v>2084</v>
      </c>
    </row>
    <row r="1372" spans="1:3" x14ac:dyDescent="0.25">
      <c r="A1372" t="s">
        <v>2085</v>
      </c>
      <c r="B1372" t="s">
        <v>9</v>
      </c>
      <c r="C1372" t="s">
        <v>2086</v>
      </c>
    </row>
    <row r="1373" spans="1:3" x14ac:dyDescent="0.25">
      <c r="A1373" t="s">
        <v>2087</v>
      </c>
      <c r="B1373" t="s">
        <v>16</v>
      </c>
      <c r="C1373" t="s">
        <v>2088</v>
      </c>
    </row>
    <row r="1374" spans="1:3" x14ac:dyDescent="0.25">
      <c r="A1374" t="s">
        <v>2089</v>
      </c>
      <c r="B1374" t="s">
        <v>26</v>
      </c>
      <c r="C1374" t="s">
        <v>27</v>
      </c>
    </row>
    <row r="1375" spans="1:3" x14ac:dyDescent="0.25">
      <c r="A1375" t="s">
        <v>2090</v>
      </c>
      <c r="B1375" t="s">
        <v>26</v>
      </c>
      <c r="C1375" t="s">
        <v>27</v>
      </c>
    </row>
    <row r="1376" spans="1:3" x14ac:dyDescent="0.25">
      <c r="A1376" t="s">
        <v>2091</v>
      </c>
      <c r="B1376" t="s">
        <v>9</v>
      </c>
      <c r="C1376" t="s">
        <v>2092</v>
      </c>
    </row>
    <row r="1377" spans="1:3" x14ac:dyDescent="0.25">
      <c r="A1377" t="s">
        <v>2093</v>
      </c>
      <c r="B1377" t="s">
        <v>16</v>
      </c>
      <c r="C1377" t="s">
        <v>52</v>
      </c>
    </row>
    <row r="1378" spans="1:3" x14ac:dyDescent="0.25">
      <c r="A1378" t="s">
        <v>2094</v>
      </c>
      <c r="B1378" t="s">
        <v>16</v>
      </c>
      <c r="C1378" t="s">
        <v>2095</v>
      </c>
    </row>
    <row r="1379" spans="1:3" x14ac:dyDescent="0.25">
      <c r="A1379" t="s">
        <v>2096</v>
      </c>
      <c r="B1379" t="s">
        <v>16</v>
      </c>
      <c r="C1379" t="s">
        <v>173</v>
      </c>
    </row>
    <row r="1380" spans="1:3" x14ac:dyDescent="0.25">
      <c r="A1380" t="s">
        <v>2097</v>
      </c>
      <c r="B1380" t="s">
        <v>26</v>
      </c>
      <c r="C1380" t="s">
        <v>27</v>
      </c>
    </row>
    <row r="1381" spans="1:3" x14ac:dyDescent="0.25">
      <c r="A1381" t="s">
        <v>2098</v>
      </c>
      <c r="B1381" t="s">
        <v>16</v>
      </c>
      <c r="C1381" t="s">
        <v>1342</v>
      </c>
    </row>
    <row r="1382" spans="1:3" x14ac:dyDescent="0.25">
      <c r="A1382" t="s">
        <v>2099</v>
      </c>
      <c r="B1382" t="s">
        <v>9</v>
      </c>
      <c r="C1382" t="s">
        <v>2100</v>
      </c>
    </row>
    <row r="1383" spans="1:3" x14ac:dyDescent="0.25">
      <c r="A1383" t="s">
        <v>2101</v>
      </c>
      <c r="B1383" t="s">
        <v>26</v>
      </c>
      <c r="C1383" t="s">
        <v>27</v>
      </c>
    </row>
    <row r="1384" spans="1:3" x14ac:dyDescent="0.25">
      <c r="A1384" t="s">
        <v>2102</v>
      </c>
      <c r="B1384" t="s">
        <v>16</v>
      </c>
      <c r="C1384" t="s">
        <v>2103</v>
      </c>
    </row>
    <row r="1385" spans="1:3" x14ac:dyDescent="0.25">
      <c r="A1385" t="s">
        <v>2104</v>
      </c>
      <c r="B1385" t="s">
        <v>26</v>
      </c>
      <c r="C1385" t="s">
        <v>27</v>
      </c>
    </row>
    <row r="1386" spans="1:3" x14ac:dyDescent="0.25">
      <c r="A1386" t="s">
        <v>2105</v>
      </c>
      <c r="B1386" t="s">
        <v>9</v>
      </c>
      <c r="C1386" t="s">
        <v>2106</v>
      </c>
    </row>
    <row r="1387" spans="1:3" x14ac:dyDescent="0.25">
      <c r="A1387" t="s">
        <v>2107</v>
      </c>
      <c r="B1387" t="s">
        <v>26</v>
      </c>
      <c r="C1387" t="s">
        <v>27</v>
      </c>
    </row>
    <row r="1388" spans="1:3" x14ac:dyDescent="0.25">
      <c r="A1388" t="s">
        <v>2108</v>
      </c>
      <c r="B1388" t="s">
        <v>9</v>
      </c>
      <c r="C1388" t="s">
        <v>2109</v>
      </c>
    </row>
    <row r="1389" spans="1:3" x14ac:dyDescent="0.25">
      <c r="A1389" t="s">
        <v>2110</v>
      </c>
      <c r="B1389" t="s">
        <v>16</v>
      </c>
      <c r="C1389" t="s">
        <v>1342</v>
      </c>
    </row>
    <row r="1390" spans="1:3" x14ac:dyDescent="0.25">
      <c r="A1390" t="s">
        <v>2111</v>
      </c>
      <c r="B1390" t="s">
        <v>9</v>
      </c>
      <c r="C1390" t="s">
        <v>156</v>
      </c>
    </row>
    <row r="1391" spans="1:3" x14ac:dyDescent="0.25">
      <c r="A1391" t="s">
        <v>2112</v>
      </c>
      <c r="B1391" t="s">
        <v>19</v>
      </c>
      <c r="C1391" t="s">
        <v>2113</v>
      </c>
    </row>
    <row r="1392" spans="1:3" x14ac:dyDescent="0.25">
      <c r="A1392" t="s">
        <v>2114</v>
      </c>
      <c r="B1392" t="s">
        <v>16</v>
      </c>
      <c r="C1392" t="s">
        <v>1903</v>
      </c>
    </row>
    <row r="1393" spans="1:3" x14ac:dyDescent="0.25">
      <c r="A1393" t="s">
        <v>2115</v>
      </c>
      <c r="B1393" t="s">
        <v>16</v>
      </c>
      <c r="C1393" t="s">
        <v>2116</v>
      </c>
    </row>
    <row r="1394" spans="1:3" x14ac:dyDescent="0.25">
      <c r="A1394" t="s">
        <v>2117</v>
      </c>
      <c r="B1394" t="s">
        <v>16</v>
      </c>
      <c r="C1394" t="s">
        <v>2118</v>
      </c>
    </row>
    <row r="1395" spans="1:3" x14ac:dyDescent="0.25">
      <c r="A1395" t="s">
        <v>2119</v>
      </c>
      <c r="B1395" t="s">
        <v>26</v>
      </c>
      <c r="C1395" t="s">
        <v>27</v>
      </c>
    </row>
    <row r="1396" spans="1:3" x14ac:dyDescent="0.25">
      <c r="A1396" t="s">
        <v>2120</v>
      </c>
      <c r="B1396" t="s">
        <v>16</v>
      </c>
      <c r="C1396" t="s">
        <v>1008</v>
      </c>
    </row>
    <row r="1397" spans="1:3" x14ac:dyDescent="0.25">
      <c r="A1397" t="s">
        <v>2121</v>
      </c>
      <c r="B1397" t="s">
        <v>16</v>
      </c>
      <c r="C1397" t="s">
        <v>2122</v>
      </c>
    </row>
    <row r="1398" spans="1:3" x14ac:dyDescent="0.25">
      <c r="A1398" t="s">
        <v>2123</v>
      </c>
      <c r="B1398" t="s">
        <v>9</v>
      </c>
      <c r="C1398" t="s">
        <v>12</v>
      </c>
    </row>
    <row r="1399" spans="1:3" x14ac:dyDescent="0.25">
      <c r="A1399" t="s">
        <v>2124</v>
      </c>
      <c r="B1399" t="s">
        <v>26</v>
      </c>
      <c r="C1399" t="s">
        <v>27</v>
      </c>
    </row>
    <row r="1400" spans="1:3" x14ac:dyDescent="0.25">
      <c r="A1400" t="s">
        <v>2125</v>
      </c>
      <c r="B1400" t="s">
        <v>26</v>
      </c>
      <c r="C1400" t="s">
        <v>27</v>
      </c>
    </row>
    <row r="1401" spans="1:3" x14ac:dyDescent="0.25">
      <c r="A1401" t="s">
        <v>2126</v>
      </c>
      <c r="B1401" t="s">
        <v>26</v>
      </c>
      <c r="C1401" t="s">
        <v>27</v>
      </c>
    </row>
    <row r="1402" spans="1:3" x14ac:dyDescent="0.25">
      <c r="A1402" t="s">
        <v>2127</v>
      </c>
      <c r="B1402" t="s">
        <v>9</v>
      </c>
      <c r="C1402" t="s">
        <v>1972</v>
      </c>
    </row>
    <row r="1403" spans="1:3" x14ac:dyDescent="0.25">
      <c r="A1403" t="s">
        <v>2128</v>
      </c>
      <c r="B1403" t="s">
        <v>26</v>
      </c>
      <c r="C1403" t="s">
        <v>27</v>
      </c>
    </row>
    <row r="1404" spans="1:3" x14ac:dyDescent="0.25">
      <c r="A1404" t="s">
        <v>2129</v>
      </c>
      <c r="B1404" t="s">
        <v>26</v>
      </c>
      <c r="C1404" t="s">
        <v>27</v>
      </c>
    </row>
    <row r="1405" spans="1:3" x14ac:dyDescent="0.25">
      <c r="A1405" t="s">
        <v>2130</v>
      </c>
      <c r="B1405" t="s">
        <v>19</v>
      </c>
      <c r="C1405" t="s">
        <v>2131</v>
      </c>
    </row>
    <row r="1406" spans="1:3" x14ac:dyDescent="0.25">
      <c r="A1406" t="s">
        <v>2132</v>
      </c>
      <c r="B1406" t="s">
        <v>9</v>
      </c>
      <c r="C1406" t="s">
        <v>2133</v>
      </c>
    </row>
    <row r="1407" spans="1:3" x14ac:dyDescent="0.25">
      <c r="A1407" t="s">
        <v>2134</v>
      </c>
      <c r="B1407" t="s">
        <v>26</v>
      </c>
      <c r="C1407" t="s">
        <v>27</v>
      </c>
    </row>
    <row r="1408" spans="1:3" x14ac:dyDescent="0.25">
      <c r="A1408" t="s">
        <v>2135</v>
      </c>
      <c r="B1408" t="s">
        <v>9</v>
      </c>
      <c r="C1408" t="s">
        <v>156</v>
      </c>
    </row>
    <row r="1409" spans="1:3" x14ac:dyDescent="0.25">
      <c r="A1409" t="s">
        <v>2136</v>
      </c>
      <c r="B1409" t="s">
        <v>9</v>
      </c>
      <c r="C1409" t="s">
        <v>31</v>
      </c>
    </row>
    <row r="1410" spans="1:3" x14ac:dyDescent="0.25">
      <c r="A1410" t="s">
        <v>2137</v>
      </c>
      <c r="B1410" t="s">
        <v>9</v>
      </c>
      <c r="C1410" t="s">
        <v>253</v>
      </c>
    </row>
    <row r="1411" spans="1:3" x14ac:dyDescent="0.25">
      <c r="A1411" t="s">
        <v>2138</v>
      </c>
      <c r="B1411" t="s">
        <v>9</v>
      </c>
      <c r="C1411" t="s">
        <v>156</v>
      </c>
    </row>
    <row r="1412" spans="1:3" x14ac:dyDescent="0.25">
      <c r="A1412" t="s">
        <v>2139</v>
      </c>
      <c r="B1412" t="s">
        <v>16</v>
      </c>
      <c r="C1412" t="s">
        <v>2140</v>
      </c>
    </row>
    <row r="1413" spans="1:3" x14ac:dyDescent="0.25">
      <c r="A1413" t="s">
        <v>2141</v>
      </c>
      <c r="B1413" t="s">
        <v>19</v>
      </c>
      <c r="C1413" t="s">
        <v>2142</v>
      </c>
    </row>
    <row r="1414" spans="1:3" x14ac:dyDescent="0.25">
      <c r="A1414" t="s">
        <v>2143</v>
      </c>
      <c r="B1414" t="s">
        <v>26</v>
      </c>
      <c r="C1414" t="s">
        <v>27</v>
      </c>
    </row>
    <row r="1415" spans="1:3" x14ac:dyDescent="0.25">
      <c r="A1415" t="s">
        <v>2144</v>
      </c>
      <c r="B1415" t="s">
        <v>9</v>
      </c>
      <c r="C1415" t="s">
        <v>929</v>
      </c>
    </row>
    <row r="1416" spans="1:3" x14ac:dyDescent="0.25">
      <c r="A1416" t="s">
        <v>2145</v>
      </c>
      <c r="B1416" t="s">
        <v>9</v>
      </c>
      <c r="C1416" t="s">
        <v>2146</v>
      </c>
    </row>
    <row r="1417" spans="1:3" x14ac:dyDescent="0.25">
      <c r="A1417" t="s">
        <v>2147</v>
      </c>
      <c r="B1417" t="s">
        <v>16</v>
      </c>
      <c r="C1417" t="s">
        <v>364</v>
      </c>
    </row>
    <row r="1418" spans="1:3" x14ac:dyDescent="0.25">
      <c r="A1418" t="s">
        <v>2148</v>
      </c>
      <c r="B1418" t="s">
        <v>9</v>
      </c>
      <c r="C1418" t="s">
        <v>2149</v>
      </c>
    </row>
    <row r="1419" spans="1:3" x14ac:dyDescent="0.25">
      <c r="A1419" t="s">
        <v>2150</v>
      </c>
      <c r="B1419" t="s">
        <v>16</v>
      </c>
      <c r="C1419" t="s">
        <v>998</v>
      </c>
    </row>
    <row r="1420" spans="1:3" x14ac:dyDescent="0.25">
      <c r="A1420" t="s">
        <v>2151</v>
      </c>
      <c r="B1420" t="s">
        <v>26</v>
      </c>
      <c r="C1420" t="s">
        <v>27</v>
      </c>
    </row>
    <row r="1421" spans="1:3" x14ac:dyDescent="0.25">
      <c r="A1421" t="s">
        <v>2152</v>
      </c>
      <c r="B1421" t="s">
        <v>9</v>
      </c>
      <c r="C1421" t="s">
        <v>2153</v>
      </c>
    </row>
    <row r="1422" spans="1:3" x14ac:dyDescent="0.25">
      <c r="A1422" t="s">
        <v>2154</v>
      </c>
      <c r="B1422" t="s">
        <v>26</v>
      </c>
      <c r="C1422" t="s">
        <v>27</v>
      </c>
    </row>
    <row r="1423" spans="1:3" x14ac:dyDescent="0.25">
      <c r="A1423" t="s">
        <v>2155</v>
      </c>
      <c r="B1423" t="s">
        <v>16</v>
      </c>
      <c r="C1423" t="s">
        <v>52</v>
      </c>
    </row>
    <row r="1424" spans="1:3" x14ac:dyDescent="0.25">
      <c r="A1424" t="s">
        <v>2156</v>
      </c>
      <c r="B1424" t="s">
        <v>9</v>
      </c>
      <c r="C1424" t="s">
        <v>2157</v>
      </c>
    </row>
    <row r="1425" spans="1:3" x14ac:dyDescent="0.25">
      <c r="A1425" t="s">
        <v>2158</v>
      </c>
      <c r="B1425" t="s">
        <v>9</v>
      </c>
      <c r="C1425" t="s">
        <v>156</v>
      </c>
    </row>
    <row r="1426" spans="1:3" x14ac:dyDescent="0.25">
      <c r="A1426" t="s">
        <v>2159</v>
      </c>
      <c r="B1426" t="s">
        <v>9</v>
      </c>
      <c r="C1426" t="s">
        <v>760</v>
      </c>
    </row>
    <row r="1427" spans="1:3" x14ac:dyDescent="0.25">
      <c r="A1427" t="s">
        <v>2160</v>
      </c>
      <c r="B1427" t="s">
        <v>26</v>
      </c>
      <c r="C1427" t="s">
        <v>27</v>
      </c>
    </row>
    <row r="1428" spans="1:3" x14ac:dyDescent="0.25">
      <c r="A1428" t="s">
        <v>2161</v>
      </c>
      <c r="B1428" t="s">
        <v>9</v>
      </c>
      <c r="C1428" t="s">
        <v>2162</v>
      </c>
    </row>
    <row r="1429" spans="1:3" x14ac:dyDescent="0.25">
      <c r="A1429" t="s">
        <v>2163</v>
      </c>
      <c r="B1429" t="s">
        <v>9</v>
      </c>
      <c r="C1429" t="s">
        <v>2164</v>
      </c>
    </row>
    <row r="1430" spans="1:3" x14ac:dyDescent="0.25">
      <c r="A1430" t="s">
        <v>2165</v>
      </c>
      <c r="B1430" t="s">
        <v>16</v>
      </c>
      <c r="C1430" t="s">
        <v>2166</v>
      </c>
    </row>
    <row r="1431" spans="1:3" x14ac:dyDescent="0.25">
      <c r="A1431" t="s">
        <v>2167</v>
      </c>
      <c r="B1431" t="s">
        <v>9</v>
      </c>
      <c r="C1431" t="s">
        <v>2168</v>
      </c>
    </row>
    <row r="1432" spans="1:3" x14ac:dyDescent="0.25">
      <c r="A1432" t="s">
        <v>2169</v>
      </c>
      <c r="B1432" t="s">
        <v>9</v>
      </c>
      <c r="C1432" t="s">
        <v>2170</v>
      </c>
    </row>
    <row r="1433" spans="1:3" x14ac:dyDescent="0.25">
      <c r="A1433" t="s">
        <v>2171</v>
      </c>
      <c r="B1433" t="s">
        <v>9</v>
      </c>
      <c r="C1433" t="s">
        <v>2172</v>
      </c>
    </row>
    <row r="1434" spans="1:3" x14ac:dyDescent="0.25">
      <c r="A1434" t="s">
        <v>2173</v>
      </c>
      <c r="B1434" t="s">
        <v>26</v>
      </c>
      <c r="C1434" t="s">
        <v>27</v>
      </c>
    </row>
    <row r="1435" spans="1:3" x14ac:dyDescent="0.25">
      <c r="A1435" t="s">
        <v>2174</v>
      </c>
      <c r="B1435" t="s">
        <v>26</v>
      </c>
      <c r="C1435" t="s">
        <v>27</v>
      </c>
    </row>
    <row r="1436" spans="1:3" x14ac:dyDescent="0.25">
      <c r="A1436" t="s">
        <v>2175</v>
      </c>
      <c r="B1436" t="s">
        <v>26</v>
      </c>
      <c r="C1436" t="s">
        <v>27</v>
      </c>
    </row>
    <row r="1437" spans="1:3" x14ac:dyDescent="0.25">
      <c r="A1437" t="s">
        <v>2176</v>
      </c>
      <c r="B1437" t="s">
        <v>16</v>
      </c>
      <c r="C1437" t="s">
        <v>2177</v>
      </c>
    </row>
    <row r="1438" spans="1:3" x14ac:dyDescent="0.25">
      <c r="A1438" t="s">
        <v>2178</v>
      </c>
      <c r="B1438" t="s">
        <v>9</v>
      </c>
      <c r="C1438" t="s">
        <v>2179</v>
      </c>
    </row>
    <row r="1439" spans="1:3" x14ac:dyDescent="0.25">
      <c r="A1439" t="s">
        <v>2180</v>
      </c>
      <c r="B1439" t="s">
        <v>9</v>
      </c>
      <c r="C1439" t="s">
        <v>2181</v>
      </c>
    </row>
    <row r="1440" spans="1:3" x14ac:dyDescent="0.25">
      <c r="A1440" t="s">
        <v>2182</v>
      </c>
      <c r="B1440" t="s">
        <v>9</v>
      </c>
      <c r="C1440" t="s">
        <v>2183</v>
      </c>
    </row>
    <row r="1441" spans="1:3" x14ac:dyDescent="0.25">
      <c r="A1441" t="s">
        <v>2184</v>
      </c>
      <c r="B1441" t="s">
        <v>9</v>
      </c>
      <c r="C1441" t="s">
        <v>2185</v>
      </c>
    </row>
    <row r="1442" spans="1:3" x14ac:dyDescent="0.25">
      <c r="A1442" t="s">
        <v>2186</v>
      </c>
      <c r="B1442" t="s">
        <v>16</v>
      </c>
      <c r="C1442" t="s">
        <v>1669</v>
      </c>
    </row>
    <row r="1443" spans="1:3" x14ac:dyDescent="0.25">
      <c r="A1443" t="s">
        <v>2187</v>
      </c>
      <c r="B1443" t="s">
        <v>26</v>
      </c>
      <c r="C1443" t="s">
        <v>27</v>
      </c>
    </row>
    <row r="1444" spans="1:3" x14ac:dyDescent="0.25">
      <c r="A1444" t="s">
        <v>2188</v>
      </c>
      <c r="B1444" t="s">
        <v>19</v>
      </c>
      <c r="C1444" t="s">
        <v>2189</v>
      </c>
    </row>
    <row r="1445" spans="1:3" x14ac:dyDescent="0.25">
      <c r="A1445" t="s">
        <v>2190</v>
      </c>
      <c r="B1445" t="s">
        <v>16</v>
      </c>
      <c r="C1445" t="s">
        <v>2191</v>
      </c>
    </row>
    <row r="1446" spans="1:3" x14ac:dyDescent="0.25">
      <c r="A1446" t="s">
        <v>2192</v>
      </c>
      <c r="B1446" t="s">
        <v>9</v>
      </c>
      <c r="C1446" t="s">
        <v>156</v>
      </c>
    </row>
    <row r="1447" spans="1:3" x14ac:dyDescent="0.25">
      <c r="A1447" t="s">
        <v>2193</v>
      </c>
      <c r="B1447" t="s">
        <v>9</v>
      </c>
      <c r="C1447" t="s">
        <v>379</v>
      </c>
    </row>
    <row r="1448" spans="1:3" x14ac:dyDescent="0.25">
      <c r="A1448" t="s">
        <v>2194</v>
      </c>
      <c r="B1448" t="s">
        <v>9</v>
      </c>
      <c r="C1448" t="s">
        <v>2195</v>
      </c>
    </row>
    <row r="1449" spans="1:3" x14ac:dyDescent="0.25">
      <c r="A1449" t="s">
        <v>2196</v>
      </c>
      <c r="B1449" t="s">
        <v>9</v>
      </c>
      <c r="C1449" t="s">
        <v>694</v>
      </c>
    </row>
    <row r="1450" spans="1:3" x14ac:dyDescent="0.25">
      <c r="A1450" t="s">
        <v>2197</v>
      </c>
      <c r="B1450" t="s">
        <v>16</v>
      </c>
      <c r="C1450" t="s">
        <v>385</v>
      </c>
    </row>
    <row r="1451" spans="1:3" x14ac:dyDescent="0.25">
      <c r="A1451" t="s">
        <v>2198</v>
      </c>
      <c r="B1451" t="s">
        <v>9</v>
      </c>
      <c r="C1451" t="s">
        <v>626</v>
      </c>
    </row>
    <row r="1452" spans="1:3" x14ac:dyDescent="0.25">
      <c r="A1452" t="s">
        <v>2199</v>
      </c>
      <c r="B1452" t="s">
        <v>9</v>
      </c>
      <c r="C1452" t="s">
        <v>253</v>
      </c>
    </row>
    <row r="1453" spans="1:3" x14ac:dyDescent="0.25">
      <c r="A1453" t="s">
        <v>2200</v>
      </c>
      <c r="B1453" t="s">
        <v>26</v>
      </c>
      <c r="C1453" t="s">
        <v>27</v>
      </c>
    </row>
    <row r="1454" spans="1:3" x14ac:dyDescent="0.25">
      <c r="A1454" t="s">
        <v>2201</v>
      </c>
      <c r="B1454" t="s">
        <v>16</v>
      </c>
      <c r="C1454" t="s">
        <v>2202</v>
      </c>
    </row>
    <row r="1455" spans="1:3" x14ac:dyDescent="0.25">
      <c r="A1455" t="s">
        <v>2203</v>
      </c>
      <c r="B1455" t="s">
        <v>9</v>
      </c>
      <c r="C1455" t="s">
        <v>89</v>
      </c>
    </row>
    <row r="1456" spans="1:3" x14ac:dyDescent="0.25">
      <c r="A1456" t="s">
        <v>2204</v>
      </c>
      <c r="B1456" t="s">
        <v>9</v>
      </c>
      <c r="C1456" t="s">
        <v>2205</v>
      </c>
    </row>
    <row r="1457" spans="1:3" x14ac:dyDescent="0.25">
      <c r="A1457" t="s">
        <v>2206</v>
      </c>
      <c r="B1457" t="s">
        <v>16</v>
      </c>
      <c r="C1457" t="s">
        <v>2207</v>
      </c>
    </row>
    <row r="1458" spans="1:3" x14ac:dyDescent="0.25">
      <c r="A1458" t="s">
        <v>2208</v>
      </c>
      <c r="B1458" t="s">
        <v>9</v>
      </c>
      <c r="C1458" t="s">
        <v>2209</v>
      </c>
    </row>
    <row r="1459" spans="1:3" x14ac:dyDescent="0.25">
      <c r="A1459" t="s">
        <v>2210</v>
      </c>
      <c r="B1459" t="s">
        <v>9</v>
      </c>
      <c r="C1459" t="s">
        <v>1516</v>
      </c>
    </row>
    <row r="1460" spans="1:3" x14ac:dyDescent="0.25">
      <c r="A1460" t="s">
        <v>2211</v>
      </c>
      <c r="B1460" t="s">
        <v>9</v>
      </c>
      <c r="C1460" t="s">
        <v>2212</v>
      </c>
    </row>
    <row r="1461" spans="1:3" x14ac:dyDescent="0.25">
      <c r="A1461" t="s">
        <v>2213</v>
      </c>
      <c r="B1461" t="s">
        <v>16</v>
      </c>
      <c r="C1461" t="s">
        <v>241</v>
      </c>
    </row>
    <row r="1462" spans="1:3" x14ac:dyDescent="0.25">
      <c r="A1462" t="s">
        <v>2214</v>
      </c>
      <c r="B1462" t="s">
        <v>26</v>
      </c>
      <c r="C1462" t="s">
        <v>27</v>
      </c>
    </row>
    <row r="1463" spans="1:3" x14ac:dyDescent="0.25">
      <c r="A1463" t="s">
        <v>2215</v>
      </c>
      <c r="B1463" t="s">
        <v>9</v>
      </c>
      <c r="C1463" t="s">
        <v>2216</v>
      </c>
    </row>
    <row r="1464" spans="1:3" x14ac:dyDescent="0.25">
      <c r="A1464" t="s">
        <v>2217</v>
      </c>
      <c r="B1464" t="s">
        <v>16</v>
      </c>
      <c r="C1464" t="s">
        <v>2218</v>
      </c>
    </row>
    <row r="1465" spans="1:3" x14ac:dyDescent="0.25">
      <c r="A1465" t="s">
        <v>2219</v>
      </c>
      <c r="B1465" t="s">
        <v>9</v>
      </c>
      <c r="C1465" t="s">
        <v>1222</v>
      </c>
    </row>
    <row r="1466" spans="1:3" x14ac:dyDescent="0.25">
      <c r="A1466" t="s">
        <v>2220</v>
      </c>
      <c r="B1466" t="s">
        <v>16</v>
      </c>
      <c r="C1466" t="s">
        <v>2221</v>
      </c>
    </row>
    <row r="1467" spans="1:3" x14ac:dyDescent="0.25">
      <c r="A1467" t="s">
        <v>2222</v>
      </c>
      <c r="B1467" t="s">
        <v>16</v>
      </c>
      <c r="C1467" t="s">
        <v>2223</v>
      </c>
    </row>
    <row r="1468" spans="1:3" x14ac:dyDescent="0.25">
      <c r="A1468" t="s">
        <v>2224</v>
      </c>
      <c r="B1468" t="s">
        <v>26</v>
      </c>
      <c r="C1468" t="s">
        <v>27</v>
      </c>
    </row>
    <row r="1469" spans="1:3" x14ac:dyDescent="0.25">
      <c r="A1469" t="s">
        <v>2225</v>
      </c>
      <c r="B1469" t="s">
        <v>16</v>
      </c>
      <c r="C1469" t="s">
        <v>2226</v>
      </c>
    </row>
    <row r="1470" spans="1:3" x14ac:dyDescent="0.25">
      <c r="A1470" t="s">
        <v>2227</v>
      </c>
      <c r="B1470" t="s">
        <v>16</v>
      </c>
      <c r="C1470" t="s">
        <v>1305</v>
      </c>
    </row>
    <row r="1471" spans="1:3" x14ac:dyDescent="0.25">
      <c r="A1471" t="s">
        <v>2228</v>
      </c>
      <c r="B1471" t="s">
        <v>16</v>
      </c>
      <c r="C1471" t="s">
        <v>204</v>
      </c>
    </row>
    <row r="1472" spans="1:3" x14ac:dyDescent="0.25">
      <c r="A1472" t="s">
        <v>2229</v>
      </c>
      <c r="B1472" t="s">
        <v>16</v>
      </c>
      <c r="C1472" t="s">
        <v>2230</v>
      </c>
    </row>
    <row r="1473" spans="1:3" x14ac:dyDescent="0.25">
      <c r="A1473" t="s">
        <v>2231</v>
      </c>
      <c r="B1473" t="s">
        <v>26</v>
      </c>
      <c r="C1473" t="s">
        <v>27</v>
      </c>
    </row>
    <row r="1474" spans="1:3" x14ac:dyDescent="0.25">
      <c r="A1474" t="s">
        <v>2232</v>
      </c>
      <c r="B1474" t="s">
        <v>9</v>
      </c>
      <c r="C1474" t="s">
        <v>89</v>
      </c>
    </row>
    <row r="1475" spans="1:3" x14ac:dyDescent="0.25">
      <c r="A1475" t="s">
        <v>2233</v>
      </c>
      <c r="B1475" t="s">
        <v>9</v>
      </c>
      <c r="C1475" t="s">
        <v>2234</v>
      </c>
    </row>
    <row r="1476" spans="1:3" x14ac:dyDescent="0.25">
      <c r="A1476" t="s">
        <v>2235</v>
      </c>
      <c r="B1476" t="s">
        <v>9</v>
      </c>
      <c r="C1476" t="s">
        <v>2236</v>
      </c>
    </row>
    <row r="1477" spans="1:3" x14ac:dyDescent="0.25">
      <c r="A1477" t="s">
        <v>2237</v>
      </c>
      <c r="B1477" t="s">
        <v>16</v>
      </c>
      <c r="C1477" t="s">
        <v>2238</v>
      </c>
    </row>
    <row r="1478" spans="1:3" x14ac:dyDescent="0.25">
      <c r="A1478" t="s">
        <v>2239</v>
      </c>
      <c r="B1478" t="s">
        <v>9</v>
      </c>
      <c r="C1478" t="s">
        <v>2240</v>
      </c>
    </row>
    <row r="1479" spans="1:3" x14ac:dyDescent="0.25">
      <c r="A1479" t="s">
        <v>2241</v>
      </c>
      <c r="B1479" t="s">
        <v>9</v>
      </c>
      <c r="C1479" t="s">
        <v>2242</v>
      </c>
    </row>
    <row r="1480" spans="1:3" x14ac:dyDescent="0.25">
      <c r="A1480" t="s">
        <v>2243</v>
      </c>
      <c r="B1480" t="s">
        <v>26</v>
      </c>
      <c r="C1480" t="s">
        <v>27</v>
      </c>
    </row>
    <row r="1481" spans="1:3" x14ac:dyDescent="0.25">
      <c r="A1481" t="s">
        <v>2244</v>
      </c>
      <c r="B1481" t="s">
        <v>9</v>
      </c>
      <c r="C1481" t="s">
        <v>2245</v>
      </c>
    </row>
    <row r="1482" spans="1:3" x14ac:dyDescent="0.25">
      <c r="A1482" t="s">
        <v>2246</v>
      </c>
      <c r="B1482" t="s">
        <v>16</v>
      </c>
      <c r="C1482" t="s">
        <v>2247</v>
      </c>
    </row>
    <row r="1483" spans="1:3" x14ac:dyDescent="0.25">
      <c r="A1483" t="s">
        <v>2248</v>
      </c>
      <c r="B1483" t="s">
        <v>9</v>
      </c>
      <c r="C1483" t="s">
        <v>1504</v>
      </c>
    </row>
    <row r="1484" spans="1:3" x14ac:dyDescent="0.25">
      <c r="A1484" t="s">
        <v>2249</v>
      </c>
      <c r="B1484" t="s">
        <v>16</v>
      </c>
      <c r="C1484" t="s">
        <v>2250</v>
      </c>
    </row>
    <row r="1485" spans="1:3" x14ac:dyDescent="0.25">
      <c r="A1485" t="s">
        <v>2251</v>
      </c>
      <c r="B1485" t="s">
        <v>26</v>
      </c>
      <c r="C1485" t="s">
        <v>27</v>
      </c>
    </row>
    <row r="1486" spans="1:3" x14ac:dyDescent="0.25">
      <c r="A1486" t="s">
        <v>2252</v>
      </c>
      <c r="B1486" t="s">
        <v>26</v>
      </c>
      <c r="C1486" t="s">
        <v>27</v>
      </c>
    </row>
    <row r="1487" spans="1:3" x14ac:dyDescent="0.25">
      <c r="A1487" t="s">
        <v>2253</v>
      </c>
      <c r="B1487" t="s">
        <v>26</v>
      </c>
      <c r="C1487" t="s">
        <v>27</v>
      </c>
    </row>
    <row r="1488" spans="1:3" x14ac:dyDescent="0.25">
      <c r="A1488" t="s">
        <v>2254</v>
      </c>
      <c r="B1488" t="s">
        <v>9</v>
      </c>
      <c r="C1488" t="s">
        <v>2255</v>
      </c>
    </row>
    <row r="1489" spans="1:3" x14ac:dyDescent="0.25">
      <c r="A1489" t="s">
        <v>2256</v>
      </c>
      <c r="B1489" t="s">
        <v>9</v>
      </c>
      <c r="C1489" t="s">
        <v>1939</v>
      </c>
    </row>
    <row r="1490" spans="1:3" x14ac:dyDescent="0.25">
      <c r="A1490" t="s">
        <v>2257</v>
      </c>
      <c r="B1490" t="s">
        <v>16</v>
      </c>
      <c r="C1490" t="s">
        <v>2258</v>
      </c>
    </row>
    <row r="1491" spans="1:3" x14ac:dyDescent="0.25">
      <c r="A1491" t="s">
        <v>2259</v>
      </c>
      <c r="B1491" t="s">
        <v>19</v>
      </c>
      <c r="C1491" t="s">
        <v>2260</v>
      </c>
    </row>
    <row r="1492" spans="1:3" x14ac:dyDescent="0.25">
      <c r="A1492" t="s">
        <v>2261</v>
      </c>
      <c r="B1492" t="s">
        <v>19</v>
      </c>
      <c r="C1492" t="s">
        <v>2262</v>
      </c>
    </row>
    <row r="1493" spans="1:3" x14ac:dyDescent="0.25">
      <c r="A1493" t="s">
        <v>2263</v>
      </c>
      <c r="B1493" t="s">
        <v>16</v>
      </c>
      <c r="C1493" t="s">
        <v>1100</v>
      </c>
    </row>
    <row r="1494" spans="1:3" x14ac:dyDescent="0.25">
      <c r="A1494" t="s">
        <v>2264</v>
      </c>
      <c r="B1494" t="s">
        <v>9</v>
      </c>
      <c r="C1494" t="s">
        <v>678</v>
      </c>
    </row>
    <row r="1495" spans="1:3" x14ac:dyDescent="0.25">
      <c r="A1495" t="s">
        <v>2265</v>
      </c>
      <c r="B1495" t="s">
        <v>16</v>
      </c>
      <c r="C1495" t="s">
        <v>2266</v>
      </c>
    </row>
    <row r="1496" spans="1:3" x14ac:dyDescent="0.25">
      <c r="A1496" t="s">
        <v>2267</v>
      </c>
      <c r="B1496" t="s">
        <v>26</v>
      </c>
      <c r="C1496" t="s">
        <v>27</v>
      </c>
    </row>
    <row r="1497" spans="1:3" x14ac:dyDescent="0.25">
      <c r="A1497" t="s">
        <v>2268</v>
      </c>
      <c r="B1497" t="s">
        <v>9</v>
      </c>
      <c r="C1497" t="s">
        <v>2269</v>
      </c>
    </row>
    <row r="1498" spans="1:3" x14ac:dyDescent="0.25">
      <c r="A1498" t="s">
        <v>2270</v>
      </c>
      <c r="B1498" t="s">
        <v>16</v>
      </c>
      <c r="C1498" t="s">
        <v>2271</v>
      </c>
    </row>
    <row r="1499" spans="1:3" x14ac:dyDescent="0.25">
      <c r="A1499" t="s">
        <v>2272</v>
      </c>
      <c r="B1499" t="s">
        <v>26</v>
      </c>
      <c r="C1499" t="s">
        <v>27</v>
      </c>
    </row>
    <row r="1500" spans="1:3" x14ac:dyDescent="0.25">
      <c r="A1500" t="s">
        <v>2273</v>
      </c>
      <c r="B1500" t="s">
        <v>9</v>
      </c>
      <c r="C1500" t="s">
        <v>2274</v>
      </c>
    </row>
    <row r="1501" spans="1:3" x14ac:dyDescent="0.25">
      <c r="A1501" t="s">
        <v>2275</v>
      </c>
      <c r="B1501" t="s">
        <v>9</v>
      </c>
      <c r="C1501" t="s">
        <v>2276</v>
      </c>
    </row>
    <row r="1502" spans="1:3" x14ac:dyDescent="0.25">
      <c r="A1502" t="s">
        <v>2277</v>
      </c>
      <c r="B1502" t="s">
        <v>9</v>
      </c>
      <c r="C1502" t="s">
        <v>2278</v>
      </c>
    </row>
    <row r="1503" spans="1:3" x14ac:dyDescent="0.25">
      <c r="A1503" t="s">
        <v>2279</v>
      </c>
      <c r="B1503" t="s">
        <v>16</v>
      </c>
      <c r="C1503" t="s">
        <v>2280</v>
      </c>
    </row>
    <row r="1504" spans="1:3" x14ac:dyDescent="0.25">
      <c r="A1504" t="s">
        <v>2281</v>
      </c>
      <c r="B1504" t="s">
        <v>16</v>
      </c>
      <c r="C1504" t="s">
        <v>2282</v>
      </c>
    </row>
    <row r="1505" spans="1:3" x14ac:dyDescent="0.25">
      <c r="A1505" t="s">
        <v>2283</v>
      </c>
      <c r="B1505" t="s">
        <v>9</v>
      </c>
      <c r="C1505" t="s">
        <v>12</v>
      </c>
    </row>
    <row r="1506" spans="1:3" x14ac:dyDescent="0.25">
      <c r="A1506" t="s">
        <v>2284</v>
      </c>
      <c r="B1506" t="s">
        <v>9</v>
      </c>
      <c r="C1506" t="s">
        <v>2285</v>
      </c>
    </row>
    <row r="1507" spans="1:3" x14ac:dyDescent="0.25">
      <c r="A1507" t="s">
        <v>2286</v>
      </c>
      <c r="B1507" t="s">
        <v>26</v>
      </c>
      <c r="C1507" t="s">
        <v>27</v>
      </c>
    </row>
    <row r="1508" spans="1:3" x14ac:dyDescent="0.25">
      <c r="A1508" t="s">
        <v>2287</v>
      </c>
      <c r="B1508" t="s">
        <v>26</v>
      </c>
      <c r="C1508" t="s">
        <v>27</v>
      </c>
    </row>
    <row r="1509" spans="1:3" x14ac:dyDescent="0.25">
      <c r="A1509" t="s">
        <v>2288</v>
      </c>
      <c r="B1509" t="s">
        <v>26</v>
      </c>
      <c r="C1509" t="s">
        <v>27</v>
      </c>
    </row>
    <row r="1510" spans="1:3" x14ac:dyDescent="0.25">
      <c r="A1510" t="s">
        <v>2289</v>
      </c>
      <c r="B1510" t="s">
        <v>26</v>
      </c>
      <c r="C1510" t="s">
        <v>27</v>
      </c>
    </row>
    <row r="1511" spans="1:3" x14ac:dyDescent="0.25">
      <c r="A1511" t="s">
        <v>2290</v>
      </c>
      <c r="B1511" t="s">
        <v>9</v>
      </c>
      <c r="C1511" t="s">
        <v>2291</v>
      </c>
    </row>
    <row r="1512" spans="1:3" x14ac:dyDescent="0.25">
      <c r="A1512" t="s">
        <v>2292</v>
      </c>
      <c r="B1512" t="s">
        <v>16</v>
      </c>
      <c r="C1512" t="s">
        <v>401</v>
      </c>
    </row>
    <row r="1513" spans="1:3" x14ac:dyDescent="0.25">
      <c r="A1513" t="s">
        <v>2293</v>
      </c>
      <c r="B1513" t="s">
        <v>26</v>
      </c>
      <c r="C1513" t="s">
        <v>27</v>
      </c>
    </row>
    <row r="1514" spans="1:3" x14ac:dyDescent="0.25">
      <c r="A1514" t="s">
        <v>2294</v>
      </c>
      <c r="B1514" t="s">
        <v>26</v>
      </c>
      <c r="C1514" t="s">
        <v>27</v>
      </c>
    </row>
    <row r="1515" spans="1:3" x14ac:dyDescent="0.25">
      <c r="A1515" t="s">
        <v>2295</v>
      </c>
      <c r="B1515" t="s">
        <v>16</v>
      </c>
      <c r="C1515" t="s">
        <v>2296</v>
      </c>
    </row>
    <row r="1516" spans="1:3" x14ac:dyDescent="0.25">
      <c r="A1516" t="s">
        <v>2297</v>
      </c>
      <c r="B1516" t="s">
        <v>9</v>
      </c>
      <c r="C1516" t="s">
        <v>379</v>
      </c>
    </row>
    <row r="1517" spans="1:3" x14ac:dyDescent="0.25">
      <c r="A1517" t="s">
        <v>2298</v>
      </c>
      <c r="B1517" t="s">
        <v>26</v>
      </c>
      <c r="C1517" t="s">
        <v>27</v>
      </c>
    </row>
    <row r="1518" spans="1:3" x14ac:dyDescent="0.25">
      <c r="A1518" t="s">
        <v>2299</v>
      </c>
      <c r="B1518" t="s">
        <v>19</v>
      </c>
      <c r="C1518" t="s">
        <v>2300</v>
      </c>
    </row>
    <row r="1519" spans="1:3" x14ac:dyDescent="0.25">
      <c r="A1519" t="s">
        <v>2301</v>
      </c>
      <c r="B1519" t="s">
        <v>9</v>
      </c>
      <c r="C1519" t="s">
        <v>975</v>
      </c>
    </row>
    <row r="1520" spans="1:3" x14ac:dyDescent="0.25">
      <c r="A1520" t="s">
        <v>2302</v>
      </c>
      <c r="B1520" t="s">
        <v>16</v>
      </c>
      <c r="C1520" t="s">
        <v>1127</v>
      </c>
    </row>
    <row r="1521" spans="1:3" x14ac:dyDescent="0.25">
      <c r="A1521" t="s">
        <v>2303</v>
      </c>
      <c r="B1521" t="s">
        <v>16</v>
      </c>
      <c r="C1521" t="s">
        <v>313</v>
      </c>
    </row>
    <row r="1522" spans="1:3" x14ac:dyDescent="0.25">
      <c r="A1522" t="s">
        <v>2304</v>
      </c>
      <c r="B1522" t="s">
        <v>16</v>
      </c>
      <c r="C1522" t="s">
        <v>2305</v>
      </c>
    </row>
    <row r="1523" spans="1:3" x14ac:dyDescent="0.25">
      <c r="A1523" t="s">
        <v>2306</v>
      </c>
      <c r="B1523" t="s">
        <v>9</v>
      </c>
      <c r="C1523" t="s">
        <v>50</v>
      </c>
    </row>
    <row r="1524" spans="1:3" x14ac:dyDescent="0.25">
      <c r="A1524" t="s">
        <v>2307</v>
      </c>
      <c r="B1524" t="s">
        <v>16</v>
      </c>
      <c r="C1524" t="s">
        <v>383</v>
      </c>
    </row>
    <row r="1525" spans="1:3" x14ac:dyDescent="0.25">
      <c r="A1525" t="s">
        <v>2308</v>
      </c>
      <c r="B1525" t="s">
        <v>16</v>
      </c>
      <c r="C1525" t="s">
        <v>2309</v>
      </c>
    </row>
    <row r="1526" spans="1:3" x14ac:dyDescent="0.25">
      <c r="A1526" t="s">
        <v>2310</v>
      </c>
      <c r="B1526" t="s">
        <v>9</v>
      </c>
      <c r="C1526" t="s">
        <v>111</v>
      </c>
    </row>
    <row r="1527" spans="1:3" x14ac:dyDescent="0.25">
      <c r="A1527" t="s">
        <v>2311</v>
      </c>
      <c r="B1527" t="s">
        <v>16</v>
      </c>
      <c r="C1527" t="s">
        <v>173</v>
      </c>
    </row>
    <row r="1528" spans="1:3" x14ac:dyDescent="0.25">
      <c r="A1528" t="s">
        <v>2312</v>
      </c>
      <c r="B1528" t="s">
        <v>26</v>
      </c>
      <c r="C1528" t="s">
        <v>27</v>
      </c>
    </row>
    <row r="1529" spans="1:3" x14ac:dyDescent="0.25">
      <c r="A1529" t="s">
        <v>2313</v>
      </c>
      <c r="B1529" t="s">
        <v>16</v>
      </c>
      <c r="C1529" t="s">
        <v>2314</v>
      </c>
    </row>
    <row r="1530" spans="1:3" x14ac:dyDescent="0.25">
      <c r="A1530" t="s">
        <v>2315</v>
      </c>
      <c r="B1530" t="s">
        <v>16</v>
      </c>
      <c r="C1530" t="s">
        <v>2316</v>
      </c>
    </row>
    <row r="1531" spans="1:3" x14ac:dyDescent="0.25">
      <c r="A1531" t="s">
        <v>2317</v>
      </c>
      <c r="B1531" t="s">
        <v>16</v>
      </c>
      <c r="C1531" t="s">
        <v>2318</v>
      </c>
    </row>
    <row r="1532" spans="1:3" x14ac:dyDescent="0.25">
      <c r="A1532" t="s">
        <v>2319</v>
      </c>
      <c r="B1532" t="s">
        <v>16</v>
      </c>
      <c r="C1532" t="s">
        <v>1100</v>
      </c>
    </row>
    <row r="1533" spans="1:3" x14ac:dyDescent="0.25">
      <c r="A1533" t="s">
        <v>2320</v>
      </c>
      <c r="B1533" t="s">
        <v>26</v>
      </c>
      <c r="C1533" t="s">
        <v>27</v>
      </c>
    </row>
    <row r="1534" spans="1:3" x14ac:dyDescent="0.25">
      <c r="A1534" t="s">
        <v>2321</v>
      </c>
      <c r="B1534" t="s">
        <v>9</v>
      </c>
      <c r="C1534" t="s">
        <v>177</v>
      </c>
    </row>
    <row r="1535" spans="1:3" x14ac:dyDescent="0.25">
      <c r="A1535" t="s">
        <v>2322</v>
      </c>
      <c r="B1535" t="s">
        <v>9</v>
      </c>
      <c r="C1535" t="s">
        <v>2323</v>
      </c>
    </row>
    <row r="1536" spans="1:3" x14ac:dyDescent="0.25">
      <c r="A1536" t="s">
        <v>2324</v>
      </c>
      <c r="B1536" t="s">
        <v>16</v>
      </c>
      <c r="C1536" t="s">
        <v>1388</v>
      </c>
    </row>
    <row r="1537" spans="1:3" x14ac:dyDescent="0.25">
      <c r="A1537" t="s">
        <v>2325</v>
      </c>
      <c r="B1537" t="s">
        <v>9</v>
      </c>
      <c r="C1537" t="s">
        <v>685</v>
      </c>
    </row>
    <row r="1538" spans="1:3" x14ac:dyDescent="0.25">
      <c r="A1538" t="s">
        <v>2326</v>
      </c>
      <c r="B1538" t="s">
        <v>9</v>
      </c>
      <c r="C1538" t="s">
        <v>2327</v>
      </c>
    </row>
    <row r="1539" spans="1:3" x14ac:dyDescent="0.25">
      <c r="A1539" t="s">
        <v>2328</v>
      </c>
      <c r="B1539" t="s">
        <v>9</v>
      </c>
      <c r="C1539" t="s">
        <v>2329</v>
      </c>
    </row>
    <row r="1540" spans="1:3" x14ac:dyDescent="0.25">
      <c r="A1540" t="s">
        <v>2330</v>
      </c>
      <c r="B1540" t="s">
        <v>9</v>
      </c>
      <c r="C1540" t="s">
        <v>769</v>
      </c>
    </row>
    <row r="1541" spans="1:3" x14ac:dyDescent="0.25">
      <c r="A1541" t="s">
        <v>2331</v>
      </c>
      <c r="B1541" t="s">
        <v>16</v>
      </c>
      <c r="C1541" t="s">
        <v>2332</v>
      </c>
    </row>
    <row r="1542" spans="1:3" x14ac:dyDescent="0.25">
      <c r="A1542" t="s">
        <v>2333</v>
      </c>
      <c r="B1542" t="s">
        <v>9</v>
      </c>
      <c r="C1542" t="s">
        <v>499</v>
      </c>
    </row>
    <row r="1543" spans="1:3" x14ac:dyDescent="0.25">
      <c r="A1543" t="s">
        <v>2334</v>
      </c>
      <c r="B1543" t="s">
        <v>9</v>
      </c>
      <c r="C1543" t="s">
        <v>2335</v>
      </c>
    </row>
    <row r="1544" spans="1:3" x14ac:dyDescent="0.25">
      <c r="A1544" t="s">
        <v>2336</v>
      </c>
      <c r="B1544" t="s">
        <v>16</v>
      </c>
      <c r="C1544" t="s">
        <v>2337</v>
      </c>
    </row>
    <row r="1545" spans="1:3" x14ac:dyDescent="0.25">
      <c r="A1545" t="s">
        <v>2338</v>
      </c>
      <c r="B1545" t="s">
        <v>16</v>
      </c>
      <c r="C1545" t="s">
        <v>1669</v>
      </c>
    </row>
    <row r="1546" spans="1:3" x14ac:dyDescent="0.25">
      <c r="A1546" t="s">
        <v>2339</v>
      </c>
      <c r="B1546" t="s">
        <v>9</v>
      </c>
      <c r="C1546" t="s">
        <v>2149</v>
      </c>
    </row>
    <row r="1547" spans="1:3" x14ac:dyDescent="0.25">
      <c r="A1547" t="s">
        <v>2340</v>
      </c>
      <c r="B1547" t="s">
        <v>9</v>
      </c>
      <c r="C1547" t="s">
        <v>2341</v>
      </c>
    </row>
    <row r="1548" spans="1:3" x14ac:dyDescent="0.25">
      <c r="A1548" t="s">
        <v>2342</v>
      </c>
      <c r="B1548" t="s">
        <v>9</v>
      </c>
      <c r="C1548" t="s">
        <v>2343</v>
      </c>
    </row>
    <row r="1549" spans="1:3" x14ac:dyDescent="0.25">
      <c r="A1549" t="s">
        <v>2344</v>
      </c>
      <c r="B1549" t="s">
        <v>26</v>
      </c>
      <c r="C1549" t="s">
        <v>27</v>
      </c>
    </row>
    <row r="1550" spans="1:3" x14ac:dyDescent="0.25">
      <c r="A1550" t="s">
        <v>2345</v>
      </c>
      <c r="B1550" t="s">
        <v>9</v>
      </c>
      <c r="C1550" t="s">
        <v>89</v>
      </c>
    </row>
    <row r="1551" spans="1:3" x14ac:dyDescent="0.25">
      <c r="A1551" t="s">
        <v>2346</v>
      </c>
      <c r="B1551" t="s">
        <v>19</v>
      </c>
      <c r="C1551" t="s">
        <v>2347</v>
      </c>
    </row>
    <row r="1552" spans="1:3" x14ac:dyDescent="0.25">
      <c r="A1552" t="s">
        <v>2348</v>
      </c>
      <c r="B1552" t="s">
        <v>9</v>
      </c>
      <c r="C1552" t="s">
        <v>2349</v>
      </c>
    </row>
    <row r="1553" spans="1:3" x14ac:dyDescent="0.25">
      <c r="A1553" t="s">
        <v>2350</v>
      </c>
      <c r="B1553" t="s">
        <v>9</v>
      </c>
      <c r="C1553" t="s">
        <v>134</v>
      </c>
    </row>
    <row r="1554" spans="1:3" x14ac:dyDescent="0.25">
      <c r="A1554" t="s">
        <v>2351</v>
      </c>
      <c r="B1554" t="s">
        <v>26</v>
      </c>
      <c r="C1554" t="s">
        <v>27</v>
      </c>
    </row>
    <row r="1555" spans="1:3" x14ac:dyDescent="0.25">
      <c r="A1555" t="s">
        <v>2352</v>
      </c>
      <c r="B1555" t="s">
        <v>9</v>
      </c>
      <c r="C1555" t="s">
        <v>44</v>
      </c>
    </row>
    <row r="1556" spans="1:3" x14ac:dyDescent="0.25">
      <c r="A1556" t="s">
        <v>2353</v>
      </c>
      <c r="B1556" t="s">
        <v>9</v>
      </c>
      <c r="C1556" t="s">
        <v>215</v>
      </c>
    </row>
    <row r="1557" spans="1:3" x14ac:dyDescent="0.25">
      <c r="A1557" t="s">
        <v>2354</v>
      </c>
      <c r="B1557" t="s">
        <v>9</v>
      </c>
      <c r="C1557" t="s">
        <v>2355</v>
      </c>
    </row>
    <row r="1558" spans="1:3" x14ac:dyDescent="0.25">
      <c r="A1558" t="s">
        <v>2356</v>
      </c>
      <c r="B1558" t="s">
        <v>16</v>
      </c>
      <c r="C1558" t="s">
        <v>2357</v>
      </c>
    </row>
    <row r="1559" spans="1:3" x14ac:dyDescent="0.25">
      <c r="A1559" t="s">
        <v>2358</v>
      </c>
      <c r="B1559" t="s">
        <v>9</v>
      </c>
      <c r="C1559" t="s">
        <v>2359</v>
      </c>
    </row>
    <row r="1560" spans="1:3" x14ac:dyDescent="0.25">
      <c r="A1560" t="s">
        <v>2360</v>
      </c>
      <c r="B1560" t="s">
        <v>16</v>
      </c>
      <c r="C1560" t="s">
        <v>2361</v>
      </c>
    </row>
    <row r="1561" spans="1:3" x14ac:dyDescent="0.25">
      <c r="A1561" t="s">
        <v>2362</v>
      </c>
      <c r="B1561" t="s">
        <v>26</v>
      </c>
      <c r="C1561" t="s">
        <v>27</v>
      </c>
    </row>
    <row r="1562" spans="1:3" x14ac:dyDescent="0.25">
      <c r="A1562" t="s">
        <v>2363</v>
      </c>
      <c r="B1562" t="s">
        <v>9</v>
      </c>
      <c r="C1562" t="s">
        <v>156</v>
      </c>
    </row>
    <row r="1563" spans="1:3" x14ac:dyDescent="0.25">
      <c r="A1563" t="s">
        <v>2364</v>
      </c>
      <c r="B1563" t="s">
        <v>9</v>
      </c>
      <c r="C1563" t="s">
        <v>2365</v>
      </c>
    </row>
    <row r="1564" spans="1:3" x14ac:dyDescent="0.25">
      <c r="A1564" t="s">
        <v>2366</v>
      </c>
      <c r="B1564" t="s">
        <v>9</v>
      </c>
      <c r="C1564" t="s">
        <v>646</v>
      </c>
    </row>
    <row r="1565" spans="1:3" x14ac:dyDescent="0.25">
      <c r="A1565" t="s">
        <v>2367</v>
      </c>
      <c r="B1565" t="s">
        <v>9</v>
      </c>
      <c r="C1565" t="s">
        <v>156</v>
      </c>
    </row>
    <row r="1566" spans="1:3" x14ac:dyDescent="0.25">
      <c r="A1566" t="s">
        <v>2368</v>
      </c>
      <c r="B1566" t="s">
        <v>16</v>
      </c>
      <c r="C1566" t="s">
        <v>1113</v>
      </c>
    </row>
    <row r="1567" spans="1:3" x14ac:dyDescent="0.25">
      <c r="A1567" t="s">
        <v>2369</v>
      </c>
      <c r="B1567" t="s">
        <v>9</v>
      </c>
      <c r="C1567" t="s">
        <v>685</v>
      </c>
    </row>
    <row r="1568" spans="1:3" x14ac:dyDescent="0.25">
      <c r="A1568" t="s">
        <v>2370</v>
      </c>
      <c r="B1568" t="s">
        <v>26</v>
      </c>
      <c r="C1568" t="s">
        <v>27</v>
      </c>
    </row>
    <row r="1569" spans="1:3" x14ac:dyDescent="0.25">
      <c r="A1569" t="s">
        <v>2371</v>
      </c>
      <c r="B1569" t="s">
        <v>9</v>
      </c>
      <c r="C1569" t="s">
        <v>2146</v>
      </c>
    </row>
    <row r="1570" spans="1:3" x14ac:dyDescent="0.25">
      <c r="A1570" t="s">
        <v>2372</v>
      </c>
      <c r="B1570" t="s">
        <v>16</v>
      </c>
      <c r="C1570" t="s">
        <v>362</v>
      </c>
    </row>
    <row r="1571" spans="1:3" x14ac:dyDescent="0.25">
      <c r="A1571" t="s">
        <v>2373</v>
      </c>
      <c r="B1571" t="s">
        <v>9</v>
      </c>
      <c r="C1571" t="s">
        <v>1216</v>
      </c>
    </row>
    <row r="1572" spans="1:3" x14ac:dyDescent="0.25">
      <c r="A1572" t="s">
        <v>2374</v>
      </c>
      <c r="B1572" t="s">
        <v>9</v>
      </c>
      <c r="C1572" t="s">
        <v>448</v>
      </c>
    </row>
    <row r="1573" spans="1:3" x14ac:dyDescent="0.25">
      <c r="A1573" t="s">
        <v>2375</v>
      </c>
      <c r="B1573" t="s">
        <v>16</v>
      </c>
      <c r="C1573" t="s">
        <v>913</v>
      </c>
    </row>
    <row r="1574" spans="1:3" x14ac:dyDescent="0.25">
      <c r="A1574" t="s">
        <v>2376</v>
      </c>
      <c r="B1574" t="s">
        <v>9</v>
      </c>
      <c r="C1574" t="s">
        <v>2377</v>
      </c>
    </row>
    <row r="1575" spans="1:3" x14ac:dyDescent="0.25">
      <c r="A1575" t="s">
        <v>2378</v>
      </c>
      <c r="B1575" t="s">
        <v>16</v>
      </c>
      <c r="C1575" t="s">
        <v>1184</v>
      </c>
    </row>
    <row r="1576" spans="1:3" x14ac:dyDescent="0.25">
      <c r="A1576" t="s">
        <v>2379</v>
      </c>
      <c r="B1576" t="s">
        <v>26</v>
      </c>
      <c r="C1576" t="s">
        <v>27</v>
      </c>
    </row>
    <row r="1577" spans="1:3" x14ac:dyDescent="0.25">
      <c r="A1577" t="s">
        <v>2380</v>
      </c>
      <c r="B1577" t="s">
        <v>16</v>
      </c>
      <c r="C1577" t="s">
        <v>906</v>
      </c>
    </row>
    <row r="1578" spans="1:3" x14ac:dyDescent="0.25">
      <c r="A1578" t="s">
        <v>2381</v>
      </c>
      <c r="B1578" t="s">
        <v>26</v>
      </c>
      <c r="C1578" t="s">
        <v>27</v>
      </c>
    </row>
    <row r="1579" spans="1:3" x14ac:dyDescent="0.25">
      <c r="A1579" t="s">
        <v>2382</v>
      </c>
      <c r="B1579" t="s">
        <v>16</v>
      </c>
      <c r="C1579" t="s">
        <v>2383</v>
      </c>
    </row>
    <row r="1580" spans="1:3" x14ac:dyDescent="0.25">
      <c r="A1580" t="s">
        <v>2384</v>
      </c>
      <c r="B1580" t="s">
        <v>16</v>
      </c>
      <c r="C1580" t="s">
        <v>2385</v>
      </c>
    </row>
    <row r="1581" spans="1:3" x14ac:dyDescent="0.25">
      <c r="A1581" t="s">
        <v>2386</v>
      </c>
      <c r="B1581" t="s">
        <v>9</v>
      </c>
      <c r="C1581" t="s">
        <v>2387</v>
      </c>
    </row>
    <row r="1582" spans="1:3" x14ac:dyDescent="0.25">
      <c r="A1582" t="s">
        <v>2388</v>
      </c>
      <c r="B1582" t="s">
        <v>26</v>
      </c>
      <c r="C1582" t="s">
        <v>27</v>
      </c>
    </row>
    <row r="1583" spans="1:3" x14ac:dyDescent="0.25">
      <c r="A1583" t="s">
        <v>2389</v>
      </c>
      <c r="B1583" t="s">
        <v>9</v>
      </c>
      <c r="C1583" t="s">
        <v>2390</v>
      </c>
    </row>
    <row r="1584" spans="1:3" x14ac:dyDescent="0.25">
      <c r="A1584" t="s">
        <v>2391</v>
      </c>
      <c r="B1584" t="s">
        <v>9</v>
      </c>
      <c r="C1584" t="s">
        <v>1850</v>
      </c>
    </row>
    <row r="1585" spans="1:3" x14ac:dyDescent="0.25">
      <c r="A1585" t="s">
        <v>2392</v>
      </c>
      <c r="B1585" t="s">
        <v>16</v>
      </c>
      <c r="C1585" t="s">
        <v>241</v>
      </c>
    </row>
    <row r="1586" spans="1:3" x14ac:dyDescent="0.25">
      <c r="A1586" t="s">
        <v>2393</v>
      </c>
      <c r="B1586" t="s">
        <v>9</v>
      </c>
      <c r="C1586" t="s">
        <v>2394</v>
      </c>
    </row>
    <row r="1587" spans="1:3" x14ac:dyDescent="0.25">
      <c r="A1587" t="s">
        <v>2395</v>
      </c>
      <c r="B1587" t="s">
        <v>9</v>
      </c>
      <c r="C1587" t="s">
        <v>2396</v>
      </c>
    </row>
    <row r="1588" spans="1:3" x14ac:dyDescent="0.25">
      <c r="A1588" t="s">
        <v>2397</v>
      </c>
      <c r="B1588" t="s">
        <v>26</v>
      </c>
      <c r="C1588" t="s">
        <v>27</v>
      </c>
    </row>
    <row r="1589" spans="1:3" x14ac:dyDescent="0.25">
      <c r="A1589" t="s">
        <v>2398</v>
      </c>
      <c r="B1589" t="s">
        <v>19</v>
      </c>
      <c r="C1589" t="s">
        <v>2399</v>
      </c>
    </row>
    <row r="1590" spans="1:3" x14ac:dyDescent="0.25">
      <c r="A1590" t="s">
        <v>2400</v>
      </c>
      <c r="B1590" t="s">
        <v>26</v>
      </c>
      <c r="C1590" t="s">
        <v>27</v>
      </c>
    </row>
    <row r="1591" spans="1:3" x14ac:dyDescent="0.25">
      <c r="A1591" t="s">
        <v>2401</v>
      </c>
      <c r="B1591" t="s">
        <v>16</v>
      </c>
      <c r="C1591" t="s">
        <v>2402</v>
      </c>
    </row>
    <row r="1592" spans="1:3" x14ac:dyDescent="0.25">
      <c r="A1592" t="s">
        <v>2403</v>
      </c>
      <c r="B1592" t="s">
        <v>16</v>
      </c>
      <c r="C1592" t="s">
        <v>313</v>
      </c>
    </row>
    <row r="1593" spans="1:3" x14ac:dyDescent="0.25">
      <c r="A1593" t="s">
        <v>2404</v>
      </c>
      <c r="B1593" t="s">
        <v>9</v>
      </c>
      <c r="C1593" t="s">
        <v>156</v>
      </c>
    </row>
    <row r="1594" spans="1:3" x14ac:dyDescent="0.25">
      <c r="A1594" t="s">
        <v>2405</v>
      </c>
      <c r="B1594" t="s">
        <v>9</v>
      </c>
      <c r="C1594" t="s">
        <v>2406</v>
      </c>
    </row>
    <row r="1595" spans="1:3" x14ac:dyDescent="0.25">
      <c r="A1595" t="s">
        <v>2407</v>
      </c>
      <c r="B1595" t="s">
        <v>9</v>
      </c>
      <c r="C1595" t="s">
        <v>2408</v>
      </c>
    </row>
    <row r="1596" spans="1:3" x14ac:dyDescent="0.25">
      <c r="A1596" t="s">
        <v>2409</v>
      </c>
      <c r="B1596" t="s">
        <v>9</v>
      </c>
      <c r="C1596" t="s">
        <v>183</v>
      </c>
    </row>
    <row r="1597" spans="1:3" x14ac:dyDescent="0.25">
      <c r="A1597" t="s">
        <v>2410</v>
      </c>
      <c r="B1597" t="s">
        <v>26</v>
      </c>
      <c r="C1597" t="s">
        <v>27</v>
      </c>
    </row>
    <row r="1598" spans="1:3" x14ac:dyDescent="0.25">
      <c r="A1598" t="s">
        <v>2411</v>
      </c>
      <c r="B1598" t="s">
        <v>9</v>
      </c>
      <c r="C1598" t="s">
        <v>1346</v>
      </c>
    </row>
    <row r="1599" spans="1:3" x14ac:dyDescent="0.25">
      <c r="A1599" t="s">
        <v>2412</v>
      </c>
      <c r="B1599" t="s">
        <v>16</v>
      </c>
      <c r="C1599" t="s">
        <v>2413</v>
      </c>
    </row>
    <row r="1600" spans="1:3" x14ac:dyDescent="0.25">
      <c r="A1600" t="s">
        <v>2414</v>
      </c>
      <c r="B1600" t="s">
        <v>16</v>
      </c>
      <c r="C1600" t="s">
        <v>2415</v>
      </c>
    </row>
    <row r="1601" spans="1:3" x14ac:dyDescent="0.25">
      <c r="A1601" t="s">
        <v>2416</v>
      </c>
      <c r="B1601" t="s">
        <v>26</v>
      </c>
      <c r="C1601" t="s">
        <v>27</v>
      </c>
    </row>
    <row r="1602" spans="1:3" x14ac:dyDescent="0.25">
      <c r="A1602" t="s">
        <v>2417</v>
      </c>
      <c r="B1602" t="s">
        <v>9</v>
      </c>
      <c r="C1602" t="s">
        <v>2418</v>
      </c>
    </row>
    <row r="1603" spans="1:3" x14ac:dyDescent="0.25">
      <c r="A1603" t="s">
        <v>2419</v>
      </c>
      <c r="B1603" t="s">
        <v>26</v>
      </c>
      <c r="C1603" t="s">
        <v>27</v>
      </c>
    </row>
    <row r="1604" spans="1:3" x14ac:dyDescent="0.25">
      <c r="A1604" t="s">
        <v>2420</v>
      </c>
      <c r="B1604" t="s">
        <v>9</v>
      </c>
      <c r="C1604" t="s">
        <v>97</v>
      </c>
    </row>
    <row r="1605" spans="1:3" x14ac:dyDescent="0.25">
      <c r="A1605" t="s">
        <v>2421</v>
      </c>
      <c r="B1605" t="s">
        <v>9</v>
      </c>
      <c r="C1605" t="s">
        <v>89</v>
      </c>
    </row>
    <row r="1606" spans="1:3" x14ac:dyDescent="0.25">
      <c r="A1606" t="s">
        <v>2422</v>
      </c>
      <c r="B1606" t="s">
        <v>9</v>
      </c>
      <c r="C1606" t="s">
        <v>2423</v>
      </c>
    </row>
    <row r="1607" spans="1:3" x14ac:dyDescent="0.25">
      <c r="A1607" t="s">
        <v>2424</v>
      </c>
      <c r="B1607" t="s">
        <v>9</v>
      </c>
      <c r="C1607" t="s">
        <v>2425</v>
      </c>
    </row>
    <row r="1608" spans="1:3" x14ac:dyDescent="0.25">
      <c r="A1608" t="s">
        <v>2426</v>
      </c>
      <c r="B1608" t="s">
        <v>16</v>
      </c>
      <c r="C1608" t="s">
        <v>2427</v>
      </c>
    </row>
    <row r="1609" spans="1:3" x14ac:dyDescent="0.25">
      <c r="A1609" t="s">
        <v>2428</v>
      </c>
      <c r="B1609" t="s">
        <v>9</v>
      </c>
      <c r="C1609" t="s">
        <v>333</v>
      </c>
    </row>
    <row r="1610" spans="1:3" x14ac:dyDescent="0.25">
      <c r="A1610" t="s">
        <v>2429</v>
      </c>
      <c r="B1610" t="s">
        <v>26</v>
      </c>
      <c r="C1610" t="s">
        <v>27</v>
      </c>
    </row>
    <row r="1611" spans="1:3" x14ac:dyDescent="0.25">
      <c r="A1611" t="s">
        <v>2430</v>
      </c>
      <c r="B1611" t="s">
        <v>26</v>
      </c>
      <c r="C1611" t="s">
        <v>27</v>
      </c>
    </row>
    <row r="1612" spans="1:3" x14ac:dyDescent="0.25">
      <c r="A1612" t="s">
        <v>2431</v>
      </c>
      <c r="B1612" t="s">
        <v>19</v>
      </c>
      <c r="C1612" t="s">
        <v>2432</v>
      </c>
    </row>
    <row r="1613" spans="1:3" x14ac:dyDescent="0.25">
      <c r="A1613" t="s">
        <v>2433</v>
      </c>
      <c r="B1613" t="s">
        <v>16</v>
      </c>
      <c r="C1613" t="s">
        <v>2434</v>
      </c>
    </row>
    <row r="1614" spans="1:3" x14ac:dyDescent="0.25">
      <c r="A1614" t="s">
        <v>2435</v>
      </c>
      <c r="B1614" t="s">
        <v>16</v>
      </c>
      <c r="C1614" t="s">
        <v>279</v>
      </c>
    </row>
    <row r="1615" spans="1:3" x14ac:dyDescent="0.25">
      <c r="A1615" t="s">
        <v>2436</v>
      </c>
      <c r="B1615" t="s">
        <v>26</v>
      </c>
      <c r="C1615" t="s">
        <v>27</v>
      </c>
    </row>
    <row r="1616" spans="1:3" x14ac:dyDescent="0.25">
      <c r="A1616" t="s">
        <v>2437</v>
      </c>
      <c r="B1616" t="s">
        <v>16</v>
      </c>
      <c r="C1616" t="s">
        <v>2361</v>
      </c>
    </row>
    <row r="1617" spans="1:3" x14ac:dyDescent="0.25">
      <c r="A1617" t="s">
        <v>2438</v>
      </c>
      <c r="B1617" t="s">
        <v>16</v>
      </c>
      <c r="C1617" t="s">
        <v>2439</v>
      </c>
    </row>
    <row r="1618" spans="1:3" x14ac:dyDescent="0.25">
      <c r="A1618" t="s">
        <v>2440</v>
      </c>
      <c r="B1618" t="s">
        <v>16</v>
      </c>
      <c r="C1618" t="s">
        <v>2441</v>
      </c>
    </row>
    <row r="1619" spans="1:3" x14ac:dyDescent="0.25">
      <c r="A1619" t="s">
        <v>2442</v>
      </c>
      <c r="B1619" t="s">
        <v>26</v>
      </c>
      <c r="C1619" t="s">
        <v>27</v>
      </c>
    </row>
    <row r="1620" spans="1:3" x14ac:dyDescent="0.25">
      <c r="A1620" t="s">
        <v>2443</v>
      </c>
      <c r="B1620" t="s">
        <v>9</v>
      </c>
      <c r="C1620" t="s">
        <v>2444</v>
      </c>
    </row>
    <row r="1621" spans="1:3" x14ac:dyDescent="0.25">
      <c r="A1621" t="s">
        <v>2445</v>
      </c>
      <c r="B1621" t="s">
        <v>9</v>
      </c>
      <c r="C1621" t="s">
        <v>2446</v>
      </c>
    </row>
    <row r="1622" spans="1:3" x14ac:dyDescent="0.25">
      <c r="A1622" t="s">
        <v>2447</v>
      </c>
      <c r="B1622" t="s">
        <v>9</v>
      </c>
      <c r="C1622" t="s">
        <v>177</v>
      </c>
    </row>
    <row r="1623" spans="1:3" x14ac:dyDescent="0.25">
      <c r="A1623" t="s">
        <v>2448</v>
      </c>
      <c r="B1623" t="s">
        <v>16</v>
      </c>
      <c r="C1623" t="s">
        <v>33</v>
      </c>
    </row>
    <row r="1624" spans="1:3" x14ac:dyDescent="0.25">
      <c r="A1624" t="s">
        <v>2449</v>
      </c>
      <c r="B1624" t="s">
        <v>16</v>
      </c>
      <c r="C1624" t="s">
        <v>2450</v>
      </c>
    </row>
    <row r="1625" spans="1:3" x14ac:dyDescent="0.25">
      <c r="A1625" t="s">
        <v>2451</v>
      </c>
      <c r="B1625" t="s">
        <v>16</v>
      </c>
      <c r="C1625" t="s">
        <v>2452</v>
      </c>
    </row>
    <row r="1626" spans="1:3" x14ac:dyDescent="0.25">
      <c r="A1626" t="s">
        <v>2453</v>
      </c>
      <c r="B1626" t="s">
        <v>16</v>
      </c>
      <c r="C1626" t="s">
        <v>2454</v>
      </c>
    </row>
    <row r="1627" spans="1:3" x14ac:dyDescent="0.25">
      <c r="A1627" t="s">
        <v>2455</v>
      </c>
      <c r="B1627" t="s">
        <v>16</v>
      </c>
      <c r="C1627" t="s">
        <v>204</v>
      </c>
    </row>
    <row r="1628" spans="1:3" x14ac:dyDescent="0.25">
      <c r="A1628" t="s">
        <v>2456</v>
      </c>
      <c r="B1628" t="s">
        <v>9</v>
      </c>
      <c r="C1628" t="s">
        <v>2457</v>
      </c>
    </row>
    <row r="1629" spans="1:3" x14ac:dyDescent="0.25">
      <c r="A1629" t="s">
        <v>2458</v>
      </c>
      <c r="B1629" t="s">
        <v>26</v>
      </c>
      <c r="C1629" t="s">
        <v>27</v>
      </c>
    </row>
    <row r="1630" spans="1:3" x14ac:dyDescent="0.25">
      <c r="A1630" t="s">
        <v>2459</v>
      </c>
      <c r="B1630" t="s">
        <v>26</v>
      </c>
      <c r="C1630" t="s">
        <v>27</v>
      </c>
    </row>
    <row r="1631" spans="1:3" x14ac:dyDescent="0.25">
      <c r="A1631" t="s">
        <v>2460</v>
      </c>
      <c r="B1631" t="s">
        <v>26</v>
      </c>
      <c r="C1631" t="s">
        <v>27</v>
      </c>
    </row>
    <row r="1632" spans="1:3" x14ac:dyDescent="0.25">
      <c r="A1632" t="s">
        <v>2461</v>
      </c>
      <c r="B1632" t="s">
        <v>9</v>
      </c>
      <c r="C1632" t="s">
        <v>465</v>
      </c>
    </row>
    <row r="1633" spans="1:3" x14ac:dyDescent="0.25">
      <c r="A1633" t="s">
        <v>2462</v>
      </c>
      <c r="B1633" t="s">
        <v>19</v>
      </c>
      <c r="C1633" t="s">
        <v>2463</v>
      </c>
    </row>
    <row r="1634" spans="1:3" x14ac:dyDescent="0.25">
      <c r="A1634" t="s">
        <v>2464</v>
      </c>
      <c r="B1634" t="s">
        <v>16</v>
      </c>
      <c r="C1634" t="s">
        <v>2465</v>
      </c>
    </row>
    <row r="1635" spans="1:3" x14ac:dyDescent="0.25">
      <c r="A1635" t="s">
        <v>2466</v>
      </c>
      <c r="B1635" t="s">
        <v>16</v>
      </c>
      <c r="C1635" t="s">
        <v>1100</v>
      </c>
    </row>
    <row r="1636" spans="1:3" x14ac:dyDescent="0.25">
      <c r="A1636" t="s">
        <v>2467</v>
      </c>
      <c r="B1636" t="s">
        <v>9</v>
      </c>
      <c r="C1636" t="s">
        <v>2468</v>
      </c>
    </row>
    <row r="1637" spans="1:3" x14ac:dyDescent="0.25">
      <c r="A1637" t="s">
        <v>2469</v>
      </c>
      <c r="B1637" t="s">
        <v>26</v>
      </c>
      <c r="C1637" t="s">
        <v>27</v>
      </c>
    </row>
    <row r="1638" spans="1:3" x14ac:dyDescent="0.25">
      <c r="A1638" t="s">
        <v>2470</v>
      </c>
      <c r="B1638" t="s">
        <v>16</v>
      </c>
      <c r="C1638" t="s">
        <v>1100</v>
      </c>
    </row>
    <row r="1639" spans="1:3" x14ac:dyDescent="0.25">
      <c r="A1639" t="s">
        <v>2471</v>
      </c>
      <c r="B1639" t="s">
        <v>9</v>
      </c>
      <c r="C1639" t="s">
        <v>156</v>
      </c>
    </row>
    <row r="1640" spans="1:3" x14ac:dyDescent="0.25">
      <c r="A1640" t="s">
        <v>2472</v>
      </c>
      <c r="B1640" t="s">
        <v>16</v>
      </c>
      <c r="C1640" t="s">
        <v>241</v>
      </c>
    </row>
    <row r="1641" spans="1:3" x14ac:dyDescent="0.25">
      <c r="A1641" t="s">
        <v>2473</v>
      </c>
      <c r="B1641" t="s">
        <v>9</v>
      </c>
      <c r="C1641" t="s">
        <v>1311</v>
      </c>
    </row>
    <row r="1642" spans="1:3" x14ac:dyDescent="0.25">
      <c r="A1642" t="s">
        <v>2474</v>
      </c>
      <c r="B1642" t="s">
        <v>9</v>
      </c>
      <c r="C1642" t="s">
        <v>2475</v>
      </c>
    </row>
    <row r="1643" spans="1:3" x14ac:dyDescent="0.25">
      <c r="A1643" t="s">
        <v>2476</v>
      </c>
      <c r="B1643" t="s">
        <v>16</v>
      </c>
      <c r="C1643" t="s">
        <v>994</v>
      </c>
    </row>
    <row r="1644" spans="1:3" x14ac:dyDescent="0.25">
      <c r="A1644" t="s">
        <v>2477</v>
      </c>
      <c r="B1644" t="s">
        <v>26</v>
      </c>
      <c r="C1644" t="s">
        <v>27</v>
      </c>
    </row>
    <row r="1645" spans="1:3" x14ac:dyDescent="0.25">
      <c r="A1645" t="s">
        <v>2478</v>
      </c>
      <c r="B1645" t="s">
        <v>26</v>
      </c>
      <c r="C1645" t="s">
        <v>27</v>
      </c>
    </row>
    <row r="1646" spans="1:3" x14ac:dyDescent="0.25">
      <c r="A1646" t="s">
        <v>2479</v>
      </c>
      <c r="B1646" t="s">
        <v>9</v>
      </c>
      <c r="C1646" t="s">
        <v>2480</v>
      </c>
    </row>
    <row r="1647" spans="1:3" x14ac:dyDescent="0.25">
      <c r="A1647" t="s">
        <v>2481</v>
      </c>
      <c r="B1647" t="s">
        <v>26</v>
      </c>
      <c r="C1647" t="s">
        <v>27</v>
      </c>
    </row>
    <row r="1648" spans="1:3" x14ac:dyDescent="0.25">
      <c r="A1648" t="s">
        <v>2482</v>
      </c>
      <c r="B1648" t="s">
        <v>19</v>
      </c>
      <c r="C1648" t="s">
        <v>2483</v>
      </c>
    </row>
    <row r="1649" spans="1:3" x14ac:dyDescent="0.25">
      <c r="A1649" t="s">
        <v>2484</v>
      </c>
      <c r="B1649" t="s">
        <v>26</v>
      </c>
      <c r="C1649" t="s">
        <v>27</v>
      </c>
    </row>
    <row r="1650" spans="1:3" x14ac:dyDescent="0.25">
      <c r="A1650" t="s">
        <v>2485</v>
      </c>
      <c r="B1650" t="s">
        <v>9</v>
      </c>
      <c r="C1650" t="s">
        <v>301</v>
      </c>
    </row>
    <row r="1651" spans="1:3" x14ac:dyDescent="0.25">
      <c r="A1651" t="s">
        <v>2486</v>
      </c>
      <c r="B1651" t="s">
        <v>16</v>
      </c>
      <c r="C1651" t="s">
        <v>2487</v>
      </c>
    </row>
    <row r="1652" spans="1:3" x14ac:dyDescent="0.25">
      <c r="A1652" t="s">
        <v>2488</v>
      </c>
      <c r="B1652" t="s">
        <v>9</v>
      </c>
      <c r="C1652" t="s">
        <v>2489</v>
      </c>
    </row>
    <row r="1653" spans="1:3" x14ac:dyDescent="0.25">
      <c r="A1653" t="s">
        <v>2490</v>
      </c>
      <c r="B1653" t="s">
        <v>9</v>
      </c>
      <c r="C1653" t="s">
        <v>706</v>
      </c>
    </row>
    <row r="1654" spans="1:3" x14ac:dyDescent="0.25">
      <c r="A1654" t="s">
        <v>2491</v>
      </c>
      <c r="B1654" t="s">
        <v>16</v>
      </c>
      <c r="C1654" t="s">
        <v>2492</v>
      </c>
    </row>
    <row r="1655" spans="1:3" x14ac:dyDescent="0.25">
      <c r="A1655" t="s">
        <v>2493</v>
      </c>
      <c r="B1655" t="s">
        <v>26</v>
      </c>
      <c r="C1655" t="s">
        <v>27</v>
      </c>
    </row>
    <row r="1656" spans="1:3" x14ac:dyDescent="0.25">
      <c r="A1656" t="s">
        <v>2494</v>
      </c>
      <c r="B1656" t="s">
        <v>9</v>
      </c>
      <c r="C1656" t="s">
        <v>156</v>
      </c>
    </row>
    <row r="1657" spans="1:3" x14ac:dyDescent="0.25">
      <c r="A1657" t="s">
        <v>2495</v>
      </c>
      <c r="B1657" t="s">
        <v>26</v>
      </c>
      <c r="C1657" t="s">
        <v>27</v>
      </c>
    </row>
    <row r="1658" spans="1:3" x14ac:dyDescent="0.25">
      <c r="A1658" t="s">
        <v>2496</v>
      </c>
      <c r="B1658" t="s">
        <v>9</v>
      </c>
      <c r="C1658" t="s">
        <v>448</v>
      </c>
    </row>
    <row r="1659" spans="1:3" x14ac:dyDescent="0.25">
      <c r="A1659" t="s">
        <v>2497</v>
      </c>
      <c r="B1659" t="s">
        <v>16</v>
      </c>
      <c r="C1659" t="s">
        <v>2498</v>
      </c>
    </row>
    <row r="1660" spans="1:3" x14ac:dyDescent="0.25">
      <c r="A1660" t="s">
        <v>2499</v>
      </c>
      <c r="B1660" t="s">
        <v>9</v>
      </c>
      <c r="C1660" t="s">
        <v>569</v>
      </c>
    </row>
    <row r="1661" spans="1:3" x14ac:dyDescent="0.25">
      <c r="A1661" t="s">
        <v>2500</v>
      </c>
      <c r="B1661" t="s">
        <v>9</v>
      </c>
      <c r="C1661" t="s">
        <v>1916</v>
      </c>
    </row>
    <row r="1662" spans="1:3" x14ac:dyDescent="0.25">
      <c r="A1662" t="s">
        <v>2501</v>
      </c>
      <c r="B1662" t="s">
        <v>16</v>
      </c>
      <c r="C1662" t="s">
        <v>56</v>
      </c>
    </row>
    <row r="1663" spans="1:3" x14ac:dyDescent="0.25">
      <c r="A1663" t="s">
        <v>2502</v>
      </c>
      <c r="B1663" t="s">
        <v>9</v>
      </c>
      <c r="C1663" t="s">
        <v>2503</v>
      </c>
    </row>
    <row r="1664" spans="1:3" x14ac:dyDescent="0.25">
      <c r="A1664" t="s">
        <v>2504</v>
      </c>
      <c r="B1664" t="s">
        <v>26</v>
      </c>
      <c r="C1664" t="s">
        <v>27</v>
      </c>
    </row>
    <row r="1665" spans="1:3" x14ac:dyDescent="0.25">
      <c r="A1665" t="s">
        <v>2505</v>
      </c>
      <c r="B1665" t="s">
        <v>16</v>
      </c>
      <c r="C1665" t="s">
        <v>138</v>
      </c>
    </row>
    <row r="1666" spans="1:3" x14ac:dyDescent="0.25">
      <c r="A1666" t="s">
        <v>2506</v>
      </c>
      <c r="B1666" t="s">
        <v>9</v>
      </c>
      <c r="C1666" t="s">
        <v>1216</v>
      </c>
    </row>
    <row r="1667" spans="1:3" x14ac:dyDescent="0.25">
      <c r="A1667" t="s">
        <v>2507</v>
      </c>
      <c r="B1667" t="s">
        <v>26</v>
      </c>
      <c r="C1667" t="s">
        <v>27</v>
      </c>
    </row>
    <row r="1668" spans="1:3" x14ac:dyDescent="0.25">
      <c r="A1668" t="s">
        <v>2508</v>
      </c>
      <c r="B1668" t="s">
        <v>9</v>
      </c>
      <c r="C1668" t="s">
        <v>2509</v>
      </c>
    </row>
    <row r="1669" spans="1:3" x14ac:dyDescent="0.25">
      <c r="A1669" t="s">
        <v>2510</v>
      </c>
      <c r="B1669" t="s">
        <v>9</v>
      </c>
      <c r="C1669" t="s">
        <v>156</v>
      </c>
    </row>
    <row r="1670" spans="1:3" x14ac:dyDescent="0.25">
      <c r="A1670" t="s">
        <v>2511</v>
      </c>
      <c r="B1670" t="s">
        <v>9</v>
      </c>
      <c r="C1670" t="s">
        <v>2512</v>
      </c>
    </row>
    <row r="1671" spans="1:3" x14ac:dyDescent="0.25">
      <c r="A1671" t="s">
        <v>2513</v>
      </c>
      <c r="B1671" t="s">
        <v>26</v>
      </c>
      <c r="C1671" t="s">
        <v>27</v>
      </c>
    </row>
    <row r="1672" spans="1:3" x14ac:dyDescent="0.25">
      <c r="A1672" t="s">
        <v>2514</v>
      </c>
      <c r="B1672" t="s">
        <v>26</v>
      </c>
      <c r="C1672" t="s">
        <v>27</v>
      </c>
    </row>
    <row r="1673" spans="1:3" x14ac:dyDescent="0.25">
      <c r="A1673" t="s">
        <v>2515</v>
      </c>
      <c r="B1673" t="s">
        <v>26</v>
      </c>
      <c r="C1673" t="s">
        <v>27</v>
      </c>
    </row>
    <row r="1674" spans="1:3" x14ac:dyDescent="0.25">
      <c r="A1674" t="s">
        <v>2516</v>
      </c>
      <c r="B1674" t="s">
        <v>16</v>
      </c>
      <c r="C1674" t="s">
        <v>313</v>
      </c>
    </row>
    <row r="1675" spans="1:3" x14ac:dyDescent="0.25">
      <c r="A1675" t="s">
        <v>2517</v>
      </c>
      <c r="B1675" t="s">
        <v>16</v>
      </c>
      <c r="C1675" t="s">
        <v>1109</v>
      </c>
    </row>
    <row r="1676" spans="1:3" x14ac:dyDescent="0.25">
      <c r="A1676" t="s">
        <v>2518</v>
      </c>
      <c r="B1676" t="s">
        <v>9</v>
      </c>
      <c r="C1676" t="s">
        <v>352</v>
      </c>
    </row>
    <row r="1677" spans="1:3" x14ac:dyDescent="0.25">
      <c r="A1677" t="s">
        <v>2519</v>
      </c>
      <c r="B1677" t="s">
        <v>16</v>
      </c>
      <c r="C1677" t="s">
        <v>2520</v>
      </c>
    </row>
    <row r="1678" spans="1:3" x14ac:dyDescent="0.25">
      <c r="A1678" t="s">
        <v>2521</v>
      </c>
      <c r="B1678" t="s">
        <v>16</v>
      </c>
      <c r="C1678" t="s">
        <v>2522</v>
      </c>
    </row>
    <row r="1679" spans="1:3" x14ac:dyDescent="0.25">
      <c r="A1679" t="s">
        <v>2523</v>
      </c>
      <c r="B1679" t="s">
        <v>26</v>
      </c>
      <c r="C1679" t="s">
        <v>27</v>
      </c>
    </row>
    <row r="1680" spans="1:3" x14ac:dyDescent="0.25">
      <c r="A1680" t="s">
        <v>2524</v>
      </c>
      <c r="B1680" t="s">
        <v>16</v>
      </c>
      <c r="C1680" t="s">
        <v>960</v>
      </c>
    </row>
    <row r="1681" spans="1:3" x14ac:dyDescent="0.25">
      <c r="A1681" t="s">
        <v>2525</v>
      </c>
      <c r="B1681" t="s">
        <v>19</v>
      </c>
      <c r="C1681" t="s">
        <v>2526</v>
      </c>
    </row>
    <row r="1682" spans="1:3" x14ac:dyDescent="0.25">
      <c r="A1682" t="s">
        <v>2527</v>
      </c>
      <c r="B1682" t="s">
        <v>26</v>
      </c>
      <c r="C1682" t="s">
        <v>27</v>
      </c>
    </row>
    <row r="1683" spans="1:3" x14ac:dyDescent="0.25">
      <c r="A1683" t="s">
        <v>2528</v>
      </c>
      <c r="B1683" t="s">
        <v>16</v>
      </c>
      <c r="C1683" t="s">
        <v>2529</v>
      </c>
    </row>
    <row r="1684" spans="1:3" x14ac:dyDescent="0.25">
      <c r="A1684" t="s">
        <v>2530</v>
      </c>
      <c r="B1684" t="s">
        <v>9</v>
      </c>
      <c r="C1684" t="s">
        <v>2531</v>
      </c>
    </row>
    <row r="1685" spans="1:3" x14ac:dyDescent="0.25">
      <c r="A1685" t="s">
        <v>2532</v>
      </c>
      <c r="B1685" t="s">
        <v>9</v>
      </c>
      <c r="C1685" t="s">
        <v>2533</v>
      </c>
    </row>
    <row r="1686" spans="1:3" x14ac:dyDescent="0.25">
      <c r="A1686" t="s">
        <v>2534</v>
      </c>
      <c r="B1686" t="s">
        <v>16</v>
      </c>
      <c r="C1686" t="s">
        <v>1017</v>
      </c>
    </row>
    <row r="1687" spans="1:3" x14ac:dyDescent="0.25">
      <c r="A1687" t="s">
        <v>2535</v>
      </c>
      <c r="B1687" t="s">
        <v>16</v>
      </c>
      <c r="C1687" t="s">
        <v>1227</v>
      </c>
    </row>
    <row r="1688" spans="1:3" x14ac:dyDescent="0.25">
      <c r="A1688" t="s">
        <v>2536</v>
      </c>
      <c r="B1688" t="s">
        <v>16</v>
      </c>
      <c r="C1688" t="s">
        <v>2332</v>
      </c>
    </row>
    <row r="1689" spans="1:3" x14ac:dyDescent="0.25">
      <c r="A1689" t="s">
        <v>2537</v>
      </c>
      <c r="B1689" t="s">
        <v>16</v>
      </c>
      <c r="C1689" t="s">
        <v>358</v>
      </c>
    </row>
    <row r="1690" spans="1:3" x14ac:dyDescent="0.25">
      <c r="A1690" t="s">
        <v>2538</v>
      </c>
      <c r="B1690" t="s">
        <v>9</v>
      </c>
      <c r="C1690" t="s">
        <v>2539</v>
      </c>
    </row>
    <row r="1691" spans="1:3" x14ac:dyDescent="0.25">
      <c r="A1691" t="s">
        <v>2540</v>
      </c>
      <c r="B1691" t="s">
        <v>26</v>
      </c>
      <c r="C1691" t="s">
        <v>27</v>
      </c>
    </row>
    <row r="1692" spans="1:3" x14ac:dyDescent="0.25">
      <c r="A1692" t="s">
        <v>2541</v>
      </c>
      <c r="B1692" t="s">
        <v>9</v>
      </c>
      <c r="C1692" t="s">
        <v>2542</v>
      </c>
    </row>
    <row r="1693" spans="1:3" x14ac:dyDescent="0.25">
      <c r="A1693" t="s">
        <v>2543</v>
      </c>
      <c r="B1693" t="s">
        <v>9</v>
      </c>
      <c r="C1693" t="s">
        <v>2544</v>
      </c>
    </row>
    <row r="1694" spans="1:3" x14ac:dyDescent="0.25">
      <c r="A1694" t="s">
        <v>2545</v>
      </c>
      <c r="B1694" t="s">
        <v>9</v>
      </c>
      <c r="C1694" t="s">
        <v>1677</v>
      </c>
    </row>
    <row r="1695" spans="1:3" x14ac:dyDescent="0.25">
      <c r="A1695" t="s">
        <v>2546</v>
      </c>
      <c r="B1695" t="s">
        <v>9</v>
      </c>
      <c r="C1695" t="s">
        <v>2547</v>
      </c>
    </row>
    <row r="1696" spans="1:3" x14ac:dyDescent="0.25">
      <c r="A1696" t="s">
        <v>2548</v>
      </c>
      <c r="B1696" t="s">
        <v>19</v>
      </c>
      <c r="C1696" t="s">
        <v>2549</v>
      </c>
    </row>
    <row r="1697" spans="1:3" x14ac:dyDescent="0.25">
      <c r="A1697" t="s">
        <v>2550</v>
      </c>
      <c r="B1697" t="s">
        <v>26</v>
      </c>
      <c r="C1697" t="s">
        <v>27</v>
      </c>
    </row>
    <row r="1698" spans="1:3" x14ac:dyDescent="0.25">
      <c r="A1698" t="s">
        <v>2551</v>
      </c>
      <c r="B1698" t="s">
        <v>26</v>
      </c>
      <c r="C1698" t="s">
        <v>27</v>
      </c>
    </row>
    <row r="1699" spans="1:3" x14ac:dyDescent="0.25">
      <c r="A1699" t="s">
        <v>2552</v>
      </c>
      <c r="B1699" t="s">
        <v>26</v>
      </c>
      <c r="C1699" t="s">
        <v>27</v>
      </c>
    </row>
    <row r="1700" spans="1:3" x14ac:dyDescent="0.25">
      <c r="A1700" t="s">
        <v>2553</v>
      </c>
      <c r="B1700" t="s">
        <v>16</v>
      </c>
      <c r="C1700" t="s">
        <v>385</v>
      </c>
    </row>
    <row r="1701" spans="1:3" x14ac:dyDescent="0.25">
      <c r="A1701" t="s">
        <v>2554</v>
      </c>
      <c r="B1701" t="s">
        <v>16</v>
      </c>
      <c r="C1701" t="s">
        <v>2555</v>
      </c>
    </row>
    <row r="1702" spans="1:3" x14ac:dyDescent="0.25">
      <c r="A1702" t="s">
        <v>2556</v>
      </c>
      <c r="B1702" t="s">
        <v>19</v>
      </c>
      <c r="C1702" t="s">
        <v>2557</v>
      </c>
    </row>
    <row r="1703" spans="1:3" x14ac:dyDescent="0.25">
      <c r="A1703" t="s">
        <v>2558</v>
      </c>
      <c r="B1703" t="s">
        <v>16</v>
      </c>
      <c r="C1703" t="s">
        <v>52</v>
      </c>
    </row>
    <row r="1704" spans="1:3" x14ac:dyDescent="0.25">
      <c r="A1704" t="s">
        <v>2559</v>
      </c>
      <c r="B1704" t="s">
        <v>16</v>
      </c>
      <c r="C1704" t="s">
        <v>2560</v>
      </c>
    </row>
    <row r="1705" spans="1:3" x14ac:dyDescent="0.25">
      <c r="A1705" t="s">
        <v>2561</v>
      </c>
      <c r="B1705" t="s">
        <v>19</v>
      </c>
      <c r="C1705" t="s">
        <v>2562</v>
      </c>
    </row>
    <row r="1706" spans="1:3" x14ac:dyDescent="0.25">
      <c r="A1706" t="s">
        <v>2563</v>
      </c>
      <c r="B1706" t="s">
        <v>16</v>
      </c>
      <c r="C1706" t="s">
        <v>2088</v>
      </c>
    </row>
    <row r="1707" spans="1:3" x14ac:dyDescent="0.25">
      <c r="A1707" t="s">
        <v>2564</v>
      </c>
      <c r="B1707" t="s">
        <v>9</v>
      </c>
      <c r="C1707" t="s">
        <v>929</v>
      </c>
    </row>
    <row r="1708" spans="1:3" x14ac:dyDescent="0.25">
      <c r="A1708" t="s">
        <v>2565</v>
      </c>
      <c r="B1708" t="s">
        <v>16</v>
      </c>
      <c r="C1708" t="s">
        <v>313</v>
      </c>
    </row>
    <row r="1709" spans="1:3" x14ac:dyDescent="0.25">
      <c r="A1709" t="s">
        <v>2566</v>
      </c>
      <c r="B1709" t="s">
        <v>26</v>
      </c>
      <c r="C1709" t="s">
        <v>27</v>
      </c>
    </row>
    <row r="1710" spans="1:3" x14ac:dyDescent="0.25">
      <c r="A1710" t="s">
        <v>2567</v>
      </c>
      <c r="B1710" t="s">
        <v>9</v>
      </c>
      <c r="C1710" t="s">
        <v>379</v>
      </c>
    </row>
    <row r="1711" spans="1:3" x14ac:dyDescent="0.25">
      <c r="A1711" t="s">
        <v>2568</v>
      </c>
      <c r="B1711" t="s">
        <v>26</v>
      </c>
      <c r="C1711" t="s">
        <v>27</v>
      </c>
    </row>
    <row r="1712" spans="1:3" x14ac:dyDescent="0.25">
      <c r="A1712" t="s">
        <v>2569</v>
      </c>
      <c r="B1712" t="s">
        <v>26</v>
      </c>
      <c r="C1712" t="s">
        <v>27</v>
      </c>
    </row>
    <row r="1713" spans="1:3" x14ac:dyDescent="0.25">
      <c r="A1713" t="s">
        <v>2570</v>
      </c>
      <c r="B1713" t="s">
        <v>16</v>
      </c>
      <c r="C1713" t="s">
        <v>2571</v>
      </c>
    </row>
    <row r="1714" spans="1:3" x14ac:dyDescent="0.25">
      <c r="A1714" t="s">
        <v>2572</v>
      </c>
      <c r="B1714" t="s">
        <v>26</v>
      </c>
      <c r="C1714" t="s">
        <v>27</v>
      </c>
    </row>
    <row r="1715" spans="1:3" x14ac:dyDescent="0.25">
      <c r="A1715" t="s">
        <v>2573</v>
      </c>
      <c r="B1715" t="s">
        <v>16</v>
      </c>
      <c r="C1715" t="s">
        <v>2574</v>
      </c>
    </row>
    <row r="1716" spans="1:3" x14ac:dyDescent="0.25">
      <c r="A1716" t="s">
        <v>2575</v>
      </c>
      <c r="B1716" t="s">
        <v>26</v>
      </c>
      <c r="C1716" t="s">
        <v>27</v>
      </c>
    </row>
    <row r="1717" spans="1:3" x14ac:dyDescent="0.25">
      <c r="A1717" t="s">
        <v>2576</v>
      </c>
      <c r="B1717" t="s">
        <v>26</v>
      </c>
      <c r="C1717" t="s">
        <v>27</v>
      </c>
    </row>
    <row r="1718" spans="1:3" x14ac:dyDescent="0.25">
      <c r="A1718" t="s">
        <v>2577</v>
      </c>
      <c r="B1718" t="s">
        <v>26</v>
      </c>
      <c r="C1718" t="s">
        <v>27</v>
      </c>
    </row>
    <row r="1719" spans="1:3" x14ac:dyDescent="0.25">
      <c r="A1719" t="s">
        <v>2578</v>
      </c>
      <c r="B1719" t="s">
        <v>26</v>
      </c>
      <c r="C1719" t="s">
        <v>27</v>
      </c>
    </row>
    <row r="1720" spans="1:3" x14ac:dyDescent="0.25">
      <c r="A1720" t="s">
        <v>2579</v>
      </c>
      <c r="B1720" t="s">
        <v>16</v>
      </c>
      <c r="C1720" t="s">
        <v>1227</v>
      </c>
    </row>
    <row r="1721" spans="1:3" x14ac:dyDescent="0.25">
      <c r="A1721" t="s">
        <v>2580</v>
      </c>
      <c r="B1721" t="s">
        <v>9</v>
      </c>
      <c r="C1721" t="s">
        <v>2581</v>
      </c>
    </row>
    <row r="1722" spans="1:3" x14ac:dyDescent="0.25">
      <c r="A1722" t="s">
        <v>2582</v>
      </c>
      <c r="B1722" t="s">
        <v>9</v>
      </c>
      <c r="C1722" t="s">
        <v>626</v>
      </c>
    </row>
    <row r="1723" spans="1:3" x14ac:dyDescent="0.25">
      <c r="A1723" t="s">
        <v>2583</v>
      </c>
      <c r="B1723" t="s">
        <v>9</v>
      </c>
      <c r="C1723" t="s">
        <v>2584</v>
      </c>
    </row>
    <row r="1724" spans="1:3" x14ac:dyDescent="0.25">
      <c r="A1724" t="s">
        <v>2585</v>
      </c>
      <c r="B1724" t="s">
        <v>9</v>
      </c>
      <c r="C1724" t="s">
        <v>1001</v>
      </c>
    </row>
    <row r="1725" spans="1:3" x14ac:dyDescent="0.25">
      <c r="A1725" t="s">
        <v>2586</v>
      </c>
      <c r="B1725" t="s">
        <v>9</v>
      </c>
      <c r="C1725" t="s">
        <v>2587</v>
      </c>
    </row>
    <row r="1726" spans="1:3" x14ac:dyDescent="0.25">
      <c r="A1726" t="s">
        <v>2588</v>
      </c>
      <c r="B1726" t="s">
        <v>9</v>
      </c>
      <c r="C1726" t="s">
        <v>2589</v>
      </c>
    </row>
    <row r="1727" spans="1:3" x14ac:dyDescent="0.25">
      <c r="A1727" t="s">
        <v>2590</v>
      </c>
      <c r="B1727" t="s">
        <v>9</v>
      </c>
      <c r="C1727" t="s">
        <v>2591</v>
      </c>
    </row>
    <row r="1728" spans="1:3" x14ac:dyDescent="0.25">
      <c r="A1728" t="s">
        <v>2592</v>
      </c>
      <c r="B1728" t="s">
        <v>26</v>
      </c>
      <c r="C1728" t="s">
        <v>27</v>
      </c>
    </row>
    <row r="1729" spans="1:3" x14ac:dyDescent="0.25">
      <c r="A1729" t="s">
        <v>2593</v>
      </c>
      <c r="B1729" t="s">
        <v>26</v>
      </c>
      <c r="C1729" t="s">
        <v>27</v>
      </c>
    </row>
    <row r="1730" spans="1:3" x14ac:dyDescent="0.25">
      <c r="A1730" t="s">
        <v>2594</v>
      </c>
      <c r="B1730" t="s">
        <v>9</v>
      </c>
      <c r="C1730" t="s">
        <v>2595</v>
      </c>
    </row>
    <row r="1731" spans="1:3" x14ac:dyDescent="0.25">
      <c r="A1731" t="s">
        <v>2596</v>
      </c>
      <c r="B1731" t="s">
        <v>9</v>
      </c>
      <c r="C1731" t="s">
        <v>2597</v>
      </c>
    </row>
    <row r="1732" spans="1:3" x14ac:dyDescent="0.25">
      <c r="A1732" t="s">
        <v>2598</v>
      </c>
      <c r="B1732" t="s">
        <v>16</v>
      </c>
      <c r="C1732" t="s">
        <v>2599</v>
      </c>
    </row>
    <row r="1733" spans="1:3" x14ac:dyDescent="0.25">
      <c r="A1733" t="s">
        <v>2600</v>
      </c>
      <c r="B1733" t="s">
        <v>9</v>
      </c>
      <c r="C1733" t="s">
        <v>465</v>
      </c>
    </row>
    <row r="1734" spans="1:3" x14ac:dyDescent="0.25">
      <c r="A1734" t="s">
        <v>2601</v>
      </c>
      <c r="B1734" t="s">
        <v>26</v>
      </c>
      <c r="C1734" t="s">
        <v>27</v>
      </c>
    </row>
    <row r="1735" spans="1:3" x14ac:dyDescent="0.25">
      <c r="A1735" t="s">
        <v>2602</v>
      </c>
      <c r="B1735" t="s">
        <v>9</v>
      </c>
      <c r="C1735" t="s">
        <v>2603</v>
      </c>
    </row>
    <row r="1736" spans="1:3" x14ac:dyDescent="0.25">
      <c r="A1736" t="s">
        <v>2604</v>
      </c>
      <c r="B1736" t="s">
        <v>16</v>
      </c>
      <c r="C1736" t="s">
        <v>1085</v>
      </c>
    </row>
    <row r="1737" spans="1:3" x14ac:dyDescent="0.25">
      <c r="A1737" t="s">
        <v>2605</v>
      </c>
      <c r="B1737" t="s">
        <v>26</v>
      </c>
      <c r="C1737" t="s">
        <v>27</v>
      </c>
    </row>
    <row r="1738" spans="1:3" x14ac:dyDescent="0.25">
      <c r="A1738" t="s">
        <v>2606</v>
      </c>
      <c r="B1738" t="s">
        <v>16</v>
      </c>
      <c r="C1738" t="s">
        <v>33</v>
      </c>
    </row>
    <row r="1739" spans="1:3" x14ac:dyDescent="0.25">
      <c r="A1739" t="s">
        <v>2607</v>
      </c>
      <c r="B1739" t="s">
        <v>19</v>
      </c>
      <c r="C1739" t="s">
        <v>2608</v>
      </c>
    </row>
    <row r="1740" spans="1:3" x14ac:dyDescent="0.25">
      <c r="A1740" t="s">
        <v>2609</v>
      </c>
      <c r="B1740" t="s">
        <v>26</v>
      </c>
      <c r="C1740" t="s">
        <v>27</v>
      </c>
    </row>
    <row r="1741" spans="1:3" x14ac:dyDescent="0.25">
      <c r="A1741" t="s">
        <v>2610</v>
      </c>
      <c r="B1741" t="s">
        <v>26</v>
      </c>
      <c r="C1741" t="s">
        <v>27</v>
      </c>
    </row>
    <row r="1742" spans="1:3" x14ac:dyDescent="0.25">
      <c r="A1742" t="s">
        <v>2611</v>
      </c>
      <c r="B1742" t="s">
        <v>26</v>
      </c>
      <c r="C1742" t="s">
        <v>27</v>
      </c>
    </row>
    <row r="1743" spans="1:3" x14ac:dyDescent="0.25">
      <c r="A1743" t="s">
        <v>2612</v>
      </c>
      <c r="B1743" t="s">
        <v>16</v>
      </c>
      <c r="C1743" t="s">
        <v>1014</v>
      </c>
    </row>
    <row r="1744" spans="1:3" x14ac:dyDescent="0.25">
      <c r="A1744" t="s">
        <v>2613</v>
      </c>
      <c r="B1744" t="s">
        <v>9</v>
      </c>
      <c r="C1744" t="s">
        <v>156</v>
      </c>
    </row>
    <row r="1745" spans="1:3" x14ac:dyDescent="0.25">
      <c r="A1745" t="s">
        <v>2614</v>
      </c>
      <c r="B1745" t="s">
        <v>16</v>
      </c>
      <c r="C1745" t="s">
        <v>2088</v>
      </c>
    </row>
    <row r="1746" spans="1:3" x14ac:dyDescent="0.25">
      <c r="A1746" t="s">
        <v>2615</v>
      </c>
      <c r="B1746" t="s">
        <v>16</v>
      </c>
      <c r="C1746" t="s">
        <v>2616</v>
      </c>
    </row>
    <row r="1747" spans="1:3" x14ac:dyDescent="0.25">
      <c r="A1747" t="s">
        <v>2617</v>
      </c>
      <c r="B1747" t="s">
        <v>16</v>
      </c>
      <c r="C1747" t="s">
        <v>2618</v>
      </c>
    </row>
    <row r="1748" spans="1:3" x14ac:dyDescent="0.25">
      <c r="A1748" t="s">
        <v>2619</v>
      </c>
      <c r="B1748" t="s">
        <v>16</v>
      </c>
      <c r="C1748" t="s">
        <v>2620</v>
      </c>
    </row>
    <row r="1749" spans="1:3" x14ac:dyDescent="0.25">
      <c r="A1749" t="s">
        <v>2621</v>
      </c>
      <c r="B1749" t="s">
        <v>9</v>
      </c>
      <c r="C1749" t="s">
        <v>2622</v>
      </c>
    </row>
    <row r="1750" spans="1:3" x14ac:dyDescent="0.25">
      <c r="A1750" t="s">
        <v>2623</v>
      </c>
      <c r="B1750" t="s">
        <v>16</v>
      </c>
      <c r="C1750" t="s">
        <v>2624</v>
      </c>
    </row>
    <row r="1751" spans="1:3" x14ac:dyDescent="0.25">
      <c r="A1751" t="s">
        <v>2625</v>
      </c>
      <c r="B1751" t="s">
        <v>16</v>
      </c>
      <c r="C1751" t="s">
        <v>2626</v>
      </c>
    </row>
    <row r="1752" spans="1:3" x14ac:dyDescent="0.25">
      <c r="A1752" t="s">
        <v>2627</v>
      </c>
      <c r="B1752" t="s">
        <v>16</v>
      </c>
      <c r="C1752" t="s">
        <v>2628</v>
      </c>
    </row>
    <row r="1753" spans="1:3" x14ac:dyDescent="0.25">
      <c r="A1753" t="s">
        <v>2629</v>
      </c>
      <c r="B1753" t="s">
        <v>9</v>
      </c>
      <c r="C1753" t="s">
        <v>2630</v>
      </c>
    </row>
    <row r="1754" spans="1:3" x14ac:dyDescent="0.25">
      <c r="A1754" t="s">
        <v>2631</v>
      </c>
      <c r="B1754" t="s">
        <v>9</v>
      </c>
      <c r="C1754" t="s">
        <v>2632</v>
      </c>
    </row>
    <row r="1755" spans="1:3" x14ac:dyDescent="0.25">
      <c r="A1755" t="s">
        <v>2633</v>
      </c>
      <c r="B1755" t="s">
        <v>9</v>
      </c>
      <c r="C1755" t="s">
        <v>46</v>
      </c>
    </row>
    <row r="1756" spans="1:3" x14ac:dyDescent="0.25">
      <c r="A1756" t="s">
        <v>2634</v>
      </c>
      <c r="B1756" t="s">
        <v>16</v>
      </c>
      <c r="C1756" t="s">
        <v>2635</v>
      </c>
    </row>
    <row r="1757" spans="1:3" x14ac:dyDescent="0.25">
      <c r="A1757" t="s">
        <v>2636</v>
      </c>
      <c r="B1757" t="s">
        <v>16</v>
      </c>
      <c r="C1757" t="s">
        <v>2637</v>
      </c>
    </row>
    <row r="1758" spans="1:3" x14ac:dyDescent="0.25">
      <c r="A1758" t="s">
        <v>2638</v>
      </c>
      <c r="B1758" t="s">
        <v>9</v>
      </c>
      <c r="C1758" t="s">
        <v>2639</v>
      </c>
    </row>
    <row r="1759" spans="1:3" x14ac:dyDescent="0.25">
      <c r="A1759" t="s">
        <v>2640</v>
      </c>
      <c r="B1759" t="s">
        <v>9</v>
      </c>
      <c r="C1759" t="s">
        <v>2641</v>
      </c>
    </row>
    <row r="1760" spans="1:3" x14ac:dyDescent="0.25">
      <c r="A1760" t="s">
        <v>2642</v>
      </c>
      <c r="B1760" t="s">
        <v>9</v>
      </c>
      <c r="C1760" t="s">
        <v>448</v>
      </c>
    </row>
    <row r="1761" spans="1:3" x14ac:dyDescent="0.25">
      <c r="A1761" t="s">
        <v>2643</v>
      </c>
      <c r="B1761" t="s">
        <v>9</v>
      </c>
      <c r="C1761" t="s">
        <v>12</v>
      </c>
    </row>
    <row r="1762" spans="1:3" x14ac:dyDescent="0.25">
      <c r="A1762" t="s">
        <v>2644</v>
      </c>
      <c r="B1762" t="s">
        <v>16</v>
      </c>
      <c r="C1762" t="s">
        <v>2645</v>
      </c>
    </row>
    <row r="1763" spans="1:3" x14ac:dyDescent="0.25">
      <c r="A1763" t="s">
        <v>2646</v>
      </c>
      <c r="B1763" t="s">
        <v>9</v>
      </c>
      <c r="C1763" t="s">
        <v>448</v>
      </c>
    </row>
    <row r="1764" spans="1:3" x14ac:dyDescent="0.25">
      <c r="A1764" t="s">
        <v>2647</v>
      </c>
      <c r="B1764" t="s">
        <v>26</v>
      </c>
      <c r="C1764" t="s">
        <v>27</v>
      </c>
    </row>
    <row r="1765" spans="1:3" x14ac:dyDescent="0.25">
      <c r="A1765" t="s">
        <v>2648</v>
      </c>
      <c r="B1765" t="s">
        <v>26</v>
      </c>
      <c r="C1765" t="s">
        <v>27</v>
      </c>
    </row>
    <row r="1766" spans="1:3" x14ac:dyDescent="0.25">
      <c r="A1766" t="s">
        <v>2649</v>
      </c>
      <c r="B1766" t="s">
        <v>9</v>
      </c>
      <c r="C1766" t="s">
        <v>156</v>
      </c>
    </row>
    <row r="1767" spans="1:3" x14ac:dyDescent="0.25">
      <c r="A1767" t="s">
        <v>2650</v>
      </c>
      <c r="B1767" t="s">
        <v>9</v>
      </c>
      <c r="C1767" t="s">
        <v>929</v>
      </c>
    </row>
    <row r="1768" spans="1:3" x14ac:dyDescent="0.25">
      <c r="A1768" t="s">
        <v>2651</v>
      </c>
      <c r="B1768" t="s">
        <v>19</v>
      </c>
      <c r="C1768" t="s">
        <v>2652</v>
      </c>
    </row>
    <row r="1769" spans="1:3" x14ac:dyDescent="0.25">
      <c r="A1769" t="s">
        <v>2653</v>
      </c>
      <c r="B1769" t="s">
        <v>26</v>
      </c>
      <c r="C1769" t="s">
        <v>27</v>
      </c>
    </row>
    <row r="1770" spans="1:3" x14ac:dyDescent="0.25">
      <c r="A1770" t="s">
        <v>2654</v>
      </c>
      <c r="B1770" t="s">
        <v>9</v>
      </c>
      <c r="C1770" t="s">
        <v>177</v>
      </c>
    </row>
    <row r="1771" spans="1:3" x14ac:dyDescent="0.25">
      <c r="A1771" t="s">
        <v>2655</v>
      </c>
      <c r="B1771" t="s">
        <v>9</v>
      </c>
      <c r="C1771" t="s">
        <v>2656</v>
      </c>
    </row>
    <row r="1772" spans="1:3" x14ac:dyDescent="0.25">
      <c r="A1772" t="s">
        <v>2657</v>
      </c>
      <c r="B1772" t="s">
        <v>9</v>
      </c>
      <c r="C1772" t="s">
        <v>2658</v>
      </c>
    </row>
    <row r="1773" spans="1:3" x14ac:dyDescent="0.25">
      <c r="A1773" t="s">
        <v>2659</v>
      </c>
      <c r="B1773" t="s">
        <v>16</v>
      </c>
      <c r="C1773" t="s">
        <v>2660</v>
      </c>
    </row>
    <row r="1774" spans="1:3" x14ac:dyDescent="0.25">
      <c r="A1774" t="s">
        <v>2661</v>
      </c>
      <c r="B1774" t="s">
        <v>9</v>
      </c>
      <c r="C1774" t="s">
        <v>1139</v>
      </c>
    </row>
    <row r="1775" spans="1:3" x14ac:dyDescent="0.25">
      <c r="A1775" t="s">
        <v>2662</v>
      </c>
      <c r="B1775" t="s">
        <v>16</v>
      </c>
      <c r="C1775" t="s">
        <v>1227</v>
      </c>
    </row>
    <row r="1776" spans="1:3" x14ac:dyDescent="0.25">
      <c r="A1776" t="s">
        <v>2663</v>
      </c>
      <c r="B1776" t="s">
        <v>26</v>
      </c>
      <c r="C1776" t="s">
        <v>27</v>
      </c>
    </row>
    <row r="1777" spans="1:3" x14ac:dyDescent="0.25">
      <c r="A1777" t="s">
        <v>2664</v>
      </c>
      <c r="B1777" t="s">
        <v>9</v>
      </c>
      <c r="C1777" t="s">
        <v>2665</v>
      </c>
    </row>
    <row r="1778" spans="1:3" x14ac:dyDescent="0.25">
      <c r="A1778" t="s">
        <v>2666</v>
      </c>
      <c r="B1778" t="s">
        <v>9</v>
      </c>
      <c r="C1778" t="s">
        <v>448</v>
      </c>
    </row>
    <row r="1779" spans="1:3" x14ac:dyDescent="0.25">
      <c r="A1779" t="s">
        <v>2667</v>
      </c>
      <c r="B1779" t="s">
        <v>9</v>
      </c>
      <c r="C1779" t="s">
        <v>2668</v>
      </c>
    </row>
    <row r="1780" spans="1:3" x14ac:dyDescent="0.25">
      <c r="A1780" t="s">
        <v>2669</v>
      </c>
      <c r="B1780" t="s">
        <v>9</v>
      </c>
      <c r="C1780" t="s">
        <v>2670</v>
      </c>
    </row>
    <row r="1781" spans="1:3" x14ac:dyDescent="0.25">
      <c r="A1781" t="s">
        <v>2671</v>
      </c>
      <c r="B1781" t="s">
        <v>9</v>
      </c>
      <c r="C1781" t="s">
        <v>1933</v>
      </c>
    </row>
    <row r="1782" spans="1:3" x14ac:dyDescent="0.25">
      <c r="A1782" t="s">
        <v>2672</v>
      </c>
      <c r="B1782" t="s">
        <v>16</v>
      </c>
      <c r="C1782" t="s">
        <v>2673</v>
      </c>
    </row>
    <row r="1783" spans="1:3" x14ac:dyDescent="0.25">
      <c r="A1783" t="s">
        <v>2674</v>
      </c>
      <c r="B1783" t="s">
        <v>16</v>
      </c>
      <c r="C1783" t="s">
        <v>2675</v>
      </c>
    </row>
    <row r="1784" spans="1:3" x14ac:dyDescent="0.25">
      <c r="A1784" t="s">
        <v>2676</v>
      </c>
      <c r="B1784" t="s">
        <v>16</v>
      </c>
      <c r="C1784" t="s">
        <v>303</v>
      </c>
    </row>
    <row r="1785" spans="1:3" x14ac:dyDescent="0.25">
      <c r="A1785" t="s">
        <v>2677</v>
      </c>
      <c r="B1785" t="s">
        <v>9</v>
      </c>
      <c r="C1785" t="s">
        <v>2678</v>
      </c>
    </row>
    <row r="1786" spans="1:3" x14ac:dyDescent="0.25">
      <c r="A1786" t="s">
        <v>2679</v>
      </c>
      <c r="B1786" t="s">
        <v>26</v>
      </c>
      <c r="C1786" t="s">
        <v>27</v>
      </c>
    </row>
    <row r="1787" spans="1:3" x14ac:dyDescent="0.25">
      <c r="A1787" t="s">
        <v>2680</v>
      </c>
      <c r="B1787" t="s">
        <v>26</v>
      </c>
      <c r="C1787" t="s">
        <v>27</v>
      </c>
    </row>
    <row r="1788" spans="1:3" x14ac:dyDescent="0.25">
      <c r="A1788" t="s">
        <v>2681</v>
      </c>
      <c r="B1788" t="s">
        <v>9</v>
      </c>
      <c r="C1788" t="s">
        <v>2682</v>
      </c>
    </row>
    <row r="1789" spans="1:3" x14ac:dyDescent="0.25">
      <c r="A1789" t="s">
        <v>2683</v>
      </c>
      <c r="B1789" t="s">
        <v>9</v>
      </c>
      <c r="C1789" t="s">
        <v>109</v>
      </c>
    </row>
    <row r="1790" spans="1:3" x14ac:dyDescent="0.25">
      <c r="A1790" t="s">
        <v>2684</v>
      </c>
      <c r="B1790" t="s">
        <v>9</v>
      </c>
      <c r="C1790" t="s">
        <v>299</v>
      </c>
    </row>
    <row r="1791" spans="1:3" x14ac:dyDescent="0.25">
      <c r="A1791" t="s">
        <v>2685</v>
      </c>
      <c r="B1791" t="s">
        <v>16</v>
      </c>
      <c r="C1791" t="s">
        <v>2686</v>
      </c>
    </row>
    <row r="1792" spans="1:3" x14ac:dyDescent="0.25">
      <c r="A1792" t="s">
        <v>2687</v>
      </c>
      <c r="B1792" t="s">
        <v>16</v>
      </c>
      <c r="C1792" t="s">
        <v>52</v>
      </c>
    </row>
    <row r="1793" spans="1:3" x14ac:dyDescent="0.25">
      <c r="A1793" t="s">
        <v>2688</v>
      </c>
      <c r="B1793" t="s">
        <v>16</v>
      </c>
      <c r="C1793" t="s">
        <v>2689</v>
      </c>
    </row>
    <row r="1794" spans="1:3" x14ac:dyDescent="0.25">
      <c r="A1794" t="s">
        <v>2690</v>
      </c>
      <c r="B1794" t="s">
        <v>9</v>
      </c>
      <c r="C1794" t="s">
        <v>2691</v>
      </c>
    </row>
    <row r="1795" spans="1:3" x14ac:dyDescent="0.25">
      <c r="A1795" t="s">
        <v>2692</v>
      </c>
      <c r="B1795" t="s">
        <v>9</v>
      </c>
      <c r="C1795" t="s">
        <v>2693</v>
      </c>
    </row>
    <row r="1796" spans="1:3" x14ac:dyDescent="0.25">
      <c r="A1796" t="s">
        <v>2694</v>
      </c>
      <c r="B1796" t="s">
        <v>16</v>
      </c>
      <c r="C1796" t="s">
        <v>2695</v>
      </c>
    </row>
    <row r="1797" spans="1:3" x14ac:dyDescent="0.25">
      <c r="A1797" t="s">
        <v>2696</v>
      </c>
      <c r="B1797" t="s">
        <v>16</v>
      </c>
      <c r="C1797" t="s">
        <v>2697</v>
      </c>
    </row>
    <row r="1798" spans="1:3" x14ac:dyDescent="0.25">
      <c r="A1798" t="s">
        <v>2698</v>
      </c>
      <c r="B1798" t="s">
        <v>9</v>
      </c>
      <c r="C1798" t="s">
        <v>2699</v>
      </c>
    </row>
    <row r="1799" spans="1:3" x14ac:dyDescent="0.25">
      <c r="A1799" t="s">
        <v>2700</v>
      </c>
      <c r="B1799" t="s">
        <v>9</v>
      </c>
      <c r="C1799" t="s">
        <v>858</v>
      </c>
    </row>
    <row r="1800" spans="1:3" x14ac:dyDescent="0.25">
      <c r="A1800" t="s">
        <v>2701</v>
      </c>
      <c r="B1800" t="s">
        <v>16</v>
      </c>
      <c r="C1800" t="s">
        <v>2702</v>
      </c>
    </row>
    <row r="1801" spans="1:3" x14ac:dyDescent="0.25">
      <c r="A1801" t="s">
        <v>2703</v>
      </c>
      <c r="B1801" t="s">
        <v>16</v>
      </c>
      <c r="C1801" t="s">
        <v>2022</v>
      </c>
    </row>
    <row r="1802" spans="1:3" x14ac:dyDescent="0.25">
      <c r="A1802" t="s">
        <v>2704</v>
      </c>
      <c r="B1802" t="s">
        <v>16</v>
      </c>
      <c r="C1802" t="s">
        <v>241</v>
      </c>
    </row>
    <row r="1803" spans="1:3" x14ac:dyDescent="0.25">
      <c r="A1803" t="s">
        <v>2705</v>
      </c>
      <c r="B1803" t="s">
        <v>16</v>
      </c>
      <c r="C1803" t="s">
        <v>2706</v>
      </c>
    </row>
    <row r="1804" spans="1:3" x14ac:dyDescent="0.25">
      <c r="A1804" t="s">
        <v>2707</v>
      </c>
      <c r="B1804" t="s">
        <v>16</v>
      </c>
      <c r="C1804" t="s">
        <v>2708</v>
      </c>
    </row>
    <row r="1805" spans="1:3" x14ac:dyDescent="0.25">
      <c r="A1805" t="s">
        <v>2709</v>
      </c>
      <c r="B1805" t="s">
        <v>26</v>
      </c>
      <c r="C1805" t="s">
        <v>27</v>
      </c>
    </row>
    <row r="1806" spans="1:3" x14ac:dyDescent="0.25">
      <c r="A1806" t="s">
        <v>2710</v>
      </c>
      <c r="B1806" t="s">
        <v>26</v>
      </c>
      <c r="C1806" t="s">
        <v>27</v>
      </c>
    </row>
    <row r="1807" spans="1:3" x14ac:dyDescent="0.25">
      <c r="A1807" t="s">
        <v>2711</v>
      </c>
      <c r="B1807" t="s">
        <v>16</v>
      </c>
      <c r="C1807" t="s">
        <v>2712</v>
      </c>
    </row>
    <row r="1808" spans="1:3" x14ac:dyDescent="0.25">
      <c r="A1808" t="s">
        <v>2713</v>
      </c>
      <c r="B1808" t="s">
        <v>9</v>
      </c>
      <c r="C1808" t="s">
        <v>626</v>
      </c>
    </row>
    <row r="1809" spans="1:3" x14ac:dyDescent="0.25">
      <c r="A1809" t="s">
        <v>2714</v>
      </c>
      <c r="B1809" t="s">
        <v>9</v>
      </c>
      <c r="C1809" t="s">
        <v>2715</v>
      </c>
    </row>
    <row r="1810" spans="1:3" x14ac:dyDescent="0.25">
      <c r="A1810" t="s">
        <v>2716</v>
      </c>
      <c r="B1810" t="s">
        <v>16</v>
      </c>
      <c r="C1810" t="s">
        <v>2717</v>
      </c>
    </row>
    <row r="1811" spans="1:3" x14ac:dyDescent="0.25">
      <c r="A1811" t="s">
        <v>2718</v>
      </c>
      <c r="B1811" t="s">
        <v>16</v>
      </c>
      <c r="C1811" t="s">
        <v>200</v>
      </c>
    </row>
    <row r="1812" spans="1:3" x14ac:dyDescent="0.25">
      <c r="A1812" t="s">
        <v>2719</v>
      </c>
      <c r="B1812" t="s">
        <v>26</v>
      </c>
      <c r="C1812" t="s">
        <v>27</v>
      </c>
    </row>
    <row r="1813" spans="1:3" x14ac:dyDescent="0.25">
      <c r="A1813" t="s">
        <v>2720</v>
      </c>
      <c r="B1813" t="s">
        <v>16</v>
      </c>
      <c r="C1813" t="s">
        <v>960</v>
      </c>
    </row>
    <row r="1814" spans="1:3" x14ac:dyDescent="0.25">
      <c r="A1814" t="s">
        <v>2721</v>
      </c>
      <c r="B1814" t="s">
        <v>26</v>
      </c>
      <c r="C1814" t="s">
        <v>27</v>
      </c>
    </row>
    <row r="1815" spans="1:3" x14ac:dyDescent="0.25">
      <c r="A1815" t="s">
        <v>2722</v>
      </c>
      <c r="B1815" t="s">
        <v>19</v>
      </c>
      <c r="C1815" t="s">
        <v>2723</v>
      </c>
    </row>
    <row r="1816" spans="1:3" x14ac:dyDescent="0.25">
      <c r="A1816" t="s">
        <v>2724</v>
      </c>
      <c r="B1816" t="s">
        <v>16</v>
      </c>
      <c r="C1816" t="s">
        <v>313</v>
      </c>
    </row>
    <row r="1817" spans="1:3" x14ac:dyDescent="0.25">
      <c r="A1817" t="s">
        <v>2725</v>
      </c>
      <c r="B1817" t="s">
        <v>16</v>
      </c>
      <c r="C1817" t="s">
        <v>173</v>
      </c>
    </row>
    <row r="1818" spans="1:3" x14ac:dyDescent="0.25">
      <c r="A1818" t="s">
        <v>2726</v>
      </c>
      <c r="B1818" t="s">
        <v>16</v>
      </c>
      <c r="C1818" t="s">
        <v>2727</v>
      </c>
    </row>
    <row r="1819" spans="1:3" x14ac:dyDescent="0.25">
      <c r="A1819" t="s">
        <v>2728</v>
      </c>
      <c r="B1819" t="s">
        <v>9</v>
      </c>
      <c r="C1819" t="s">
        <v>22</v>
      </c>
    </row>
    <row r="1820" spans="1:3" x14ac:dyDescent="0.25">
      <c r="A1820" t="s">
        <v>2729</v>
      </c>
      <c r="B1820" t="s">
        <v>9</v>
      </c>
      <c r="C1820" t="s">
        <v>2730</v>
      </c>
    </row>
    <row r="1821" spans="1:3" x14ac:dyDescent="0.25">
      <c r="A1821" t="s">
        <v>2731</v>
      </c>
      <c r="B1821" t="s">
        <v>9</v>
      </c>
      <c r="C1821" t="s">
        <v>2732</v>
      </c>
    </row>
    <row r="1822" spans="1:3" x14ac:dyDescent="0.25">
      <c r="A1822" t="s">
        <v>2733</v>
      </c>
      <c r="B1822" t="s">
        <v>16</v>
      </c>
      <c r="C1822" t="s">
        <v>2734</v>
      </c>
    </row>
    <row r="1823" spans="1:3" x14ac:dyDescent="0.25">
      <c r="A1823" t="s">
        <v>2735</v>
      </c>
      <c r="B1823" t="s">
        <v>16</v>
      </c>
      <c r="C1823" t="s">
        <v>2736</v>
      </c>
    </row>
    <row r="1824" spans="1:3" x14ac:dyDescent="0.25">
      <c r="A1824" t="s">
        <v>2737</v>
      </c>
      <c r="B1824" t="s">
        <v>9</v>
      </c>
      <c r="C1824" t="s">
        <v>2738</v>
      </c>
    </row>
    <row r="1825" spans="1:3" x14ac:dyDescent="0.25">
      <c r="A1825" t="s">
        <v>2739</v>
      </c>
      <c r="B1825" t="s">
        <v>9</v>
      </c>
      <c r="C1825" t="s">
        <v>2740</v>
      </c>
    </row>
    <row r="1826" spans="1:3" x14ac:dyDescent="0.25">
      <c r="A1826" t="s">
        <v>2741</v>
      </c>
      <c r="B1826" t="s">
        <v>16</v>
      </c>
      <c r="C1826" t="s">
        <v>1141</v>
      </c>
    </row>
    <row r="1827" spans="1:3" x14ac:dyDescent="0.25">
      <c r="A1827" t="s">
        <v>2742</v>
      </c>
      <c r="B1827" t="s">
        <v>26</v>
      </c>
      <c r="C1827" t="s">
        <v>27</v>
      </c>
    </row>
    <row r="1828" spans="1:3" x14ac:dyDescent="0.25">
      <c r="A1828" t="s">
        <v>2743</v>
      </c>
      <c r="B1828" t="s">
        <v>26</v>
      </c>
      <c r="C1828" t="s">
        <v>27</v>
      </c>
    </row>
    <row r="1829" spans="1:3" x14ac:dyDescent="0.25">
      <c r="A1829" t="s">
        <v>2744</v>
      </c>
      <c r="B1829" t="s">
        <v>26</v>
      </c>
      <c r="C1829" t="s">
        <v>27</v>
      </c>
    </row>
    <row r="1830" spans="1:3" x14ac:dyDescent="0.25">
      <c r="A1830" t="s">
        <v>2745</v>
      </c>
      <c r="B1830" t="s">
        <v>26</v>
      </c>
      <c r="C1830" t="s">
        <v>27</v>
      </c>
    </row>
    <row r="1831" spans="1:3" x14ac:dyDescent="0.25">
      <c r="A1831" t="s">
        <v>2746</v>
      </c>
      <c r="B1831" t="s">
        <v>9</v>
      </c>
      <c r="C1831" t="s">
        <v>2747</v>
      </c>
    </row>
    <row r="1832" spans="1:3" x14ac:dyDescent="0.25">
      <c r="A1832" t="s">
        <v>2748</v>
      </c>
      <c r="B1832" t="s">
        <v>16</v>
      </c>
      <c r="C1832" t="s">
        <v>2749</v>
      </c>
    </row>
    <row r="1833" spans="1:3" x14ac:dyDescent="0.25">
      <c r="A1833" t="s">
        <v>2750</v>
      </c>
      <c r="B1833" t="s">
        <v>26</v>
      </c>
      <c r="C1833" t="s">
        <v>27</v>
      </c>
    </row>
    <row r="1834" spans="1:3" x14ac:dyDescent="0.25">
      <c r="A1834" t="s">
        <v>2751</v>
      </c>
      <c r="B1834" t="s">
        <v>16</v>
      </c>
      <c r="C1834" t="s">
        <v>72</v>
      </c>
    </row>
    <row r="1835" spans="1:3" x14ac:dyDescent="0.25">
      <c r="A1835" t="s">
        <v>2752</v>
      </c>
      <c r="B1835" t="s">
        <v>9</v>
      </c>
      <c r="C1835" t="s">
        <v>31</v>
      </c>
    </row>
    <row r="1836" spans="1:3" x14ac:dyDescent="0.25">
      <c r="A1836" t="s">
        <v>2753</v>
      </c>
      <c r="B1836" t="s">
        <v>26</v>
      </c>
      <c r="C1836" t="s">
        <v>27</v>
      </c>
    </row>
    <row r="1837" spans="1:3" x14ac:dyDescent="0.25">
      <c r="A1837" t="s">
        <v>2754</v>
      </c>
      <c r="B1837" t="s">
        <v>16</v>
      </c>
      <c r="C1837" t="s">
        <v>1174</v>
      </c>
    </row>
    <row r="1838" spans="1:3" x14ac:dyDescent="0.25">
      <c r="A1838" t="s">
        <v>2755</v>
      </c>
      <c r="B1838" t="s">
        <v>9</v>
      </c>
      <c r="C1838" t="s">
        <v>2756</v>
      </c>
    </row>
    <row r="1839" spans="1:3" x14ac:dyDescent="0.25">
      <c r="A1839" t="s">
        <v>2757</v>
      </c>
      <c r="B1839" t="s">
        <v>19</v>
      </c>
      <c r="C1839" t="s">
        <v>2758</v>
      </c>
    </row>
    <row r="1840" spans="1:3" x14ac:dyDescent="0.25">
      <c r="A1840" t="s">
        <v>2759</v>
      </c>
      <c r="B1840" t="s">
        <v>16</v>
      </c>
      <c r="C1840" t="s">
        <v>2760</v>
      </c>
    </row>
    <row r="1841" spans="1:3" x14ac:dyDescent="0.25">
      <c r="A1841" t="s">
        <v>2761</v>
      </c>
      <c r="B1841" t="s">
        <v>9</v>
      </c>
      <c r="C1841" t="s">
        <v>2762</v>
      </c>
    </row>
    <row r="1842" spans="1:3" x14ac:dyDescent="0.25">
      <c r="A1842" t="s">
        <v>2763</v>
      </c>
      <c r="B1842" t="s">
        <v>9</v>
      </c>
      <c r="C1842" t="s">
        <v>2764</v>
      </c>
    </row>
    <row r="1843" spans="1:3" x14ac:dyDescent="0.25">
      <c r="A1843" t="s">
        <v>2765</v>
      </c>
      <c r="B1843" t="s">
        <v>16</v>
      </c>
      <c r="C1843" t="s">
        <v>385</v>
      </c>
    </row>
    <row r="1844" spans="1:3" x14ac:dyDescent="0.25">
      <c r="A1844" t="s">
        <v>2766</v>
      </c>
      <c r="B1844" t="s">
        <v>9</v>
      </c>
      <c r="C1844" t="s">
        <v>2767</v>
      </c>
    </row>
    <row r="1845" spans="1:3" x14ac:dyDescent="0.25">
      <c r="A1845" t="s">
        <v>2768</v>
      </c>
      <c r="B1845" t="s">
        <v>9</v>
      </c>
      <c r="C1845" t="s">
        <v>2769</v>
      </c>
    </row>
    <row r="1846" spans="1:3" x14ac:dyDescent="0.25">
      <c r="A1846" t="s">
        <v>2770</v>
      </c>
      <c r="B1846" t="s">
        <v>26</v>
      </c>
      <c r="C1846" t="s">
        <v>27</v>
      </c>
    </row>
    <row r="1847" spans="1:3" x14ac:dyDescent="0.25">
      <c r="A1847" t="s">
        <v>2771</v>
      </c>
      <c r="B1847" t="s">
        <v>26</v>
      </c>
      <c r="C1847" t="s">
        <v>27</v>
      </c>
    </row>
    <row r="1848" spans="1:3" x14ac:dyDescent="0.25">
      <c r="A1848" t="s">
        <v>2772</v>
      </c>
      <c r="B1848" t="s">
        <v>16</v>
      </c>
      <c r="C1848" t="s">
        <v>2773</v>
      </c>
    </row>
    <row r="1849" spans="1:3" x14ac:dyDescent="0.25">
      <c r="A1849" t="s">
        <v>2774</v>
      </c>
      <c r="B1849" t="s">
        <v>9</v>
      </c>
      <c r="C1849" t="s">
        <v>1905</v>
      </c>
    </row>
    <row r="1850" spans="1:3" x14ac:dyDescent="0.25">
      <c r="A1850" t="s">
        <v>2775</v>
      </c>
      <c r="B1850" t="s">
        <v>26</v>
      </c>
      <c r="C1850" t="s">
        <v>27</v>
      </c>
    </row>
    <row r="1851" spans="1:3" x14ac:dyDescent="0.25">
      <c r="A1851" t="s">
        <v>2776</v>
      </c>
      <c r="B1851" t="s">
        <v>16</v>
      </c>
      <c r="C1851" t="s">
        <v>52</v>
      </c>
    </row>
    <row r="1852" spans="1:3" x14ac:dyDescent="0.25">
      <c r="A1852" t="s">
        <v>2777</v>
      </c>
      <c r="B1852" t="s">
        <v>9</v>
      </c>
      <c r="C1852" t="s">
        <v>119</v>
      </c>
    </row>
    <row r="1853" spans="1:3" x14ac:dyDescent="0.25">
      <c r="A1853" t="s">
        <v>2778</v>
      </c>
      <c r="B1853" t="s">
        <v>9</v>
      </c>
      <c r="C1853" t="s">
        <v>156</v>
      </c>
    </row>
    <row r="1854" spans="1:3" x14ac:dyDescent="0.25">
      <c r="A1854" t="s">
        <v>2779</v>
      </c>
      <c r="B1854" t="s">
        <v>9</v>
      </c>
      <c r="C1854" t="s">
        <v>253</v>
      </c>
    </row>
    <row r="1855" spans="1:3" x14ac:dyDescent="0.25">
      <c r="A1855" t="s">
        <v>2780</v>
      </c>
      <c r="B1855" t="s">
        <v>9</v>
      </c>
      <c r="C1855" t="s">
        <v>215</v>
      </c>
    </row>
    <row r="1856" spans="1:3" x14ac:dyDescent="0.25">
      <c r="A1856" t="s">
        <v>2781</v>
      </c>
      <c r="B1856" t="s">
        <v>9</v>
      </c>
      <c r="C1856" t="s">
        <v>2767</v>
      </c>
    </row>
    <row r="1857" spans="1:3" x14ac:dyDescent="0.25">
      <c r="A1857" t="s">
        <v>2782</v>
      </c>
      <c r="B1857" t="s">
        <v>16</v>
      </c>
      <c r="C1857" t="s">
        <v>1669</v>
      </c>
    </row>
    <row r="1858" spans="1:3" x14ac:dyDescent="0.25">
      <c r="A1858" t="s">
        <v>2783</v>
      </c>
      <c r="B1858" t="s">
        <v>9</v>
      </c>
      <c r="C1858" t="s">
        <v>2784</v>
      </c>
    </row>
    <row r="1859" spans="1:3" x14ac:dyDescent="0.25">
      <c r="A1859" t="s">
        <v>2785</v>
      </c>
      <c r="B1859" t="s">
        <v>26</v>
      </c>
      <c r="C1859" t="s">
        <v>27</v>
      </c>
    </row>
    <row r="1860" spans="1:3" x14ac:dyDescent="0.25">
      <c r="A1860" t="s">
        <v>2786</v>
      </c>
      <c r="B1860" t="s">
        <v>26</v>
      </c>
      <c r="C1860" t="s">
        <v>27</v>
      </c>
    </row>
    <row r="1861" spans="1:3" x14ac:dyDescent="0.25">
      <c r="A1861" t="s">
        <v>2787</v>
      </c>
      <c r="B1861" t="s">
        <v>9</v>
      </c>
      <c r="C1861" t="s">
        <v>1951</v>
      </c>
    </row>
    <row r="1862" spans="1:3" x14ac:dyDescent="0.25">
      <c r="A1862" t="s">
        <v>2788</v>
      </c>
      <c r="B1862" t="s">
        <v>26</v>
      </c>
      <c r="C1862" t="s">
        <v>27</v>
      </c>
    </row>
    <row r="1863" spans="1:3" x14ac:dyDescent="0.25">
      <c r="A1863" t="s">
        <v>2789</v>
      </c>
      <c r="B1863" t="s">
        <v>16</v>
      </c>
      <c r="C1863" t="s">
        <v>2790</v>
      </c>
    </row>
    <row r="1864" spans="1:3" x14ac:dyDescent="0.25">
      <c r="A1864" t="s">
        <v>2791</v>
      </c>
      <c r="B1864" t="s">
        <v>16</v>
      </c>
      <c r="C1864" t="s">
        <v>2792</v>
      </c>
    </row>
    <row r="1865" spans="1:3" x14ac:dyDescent="0.25">
      <c r="A1865" t="s">
        <v>2793</v>
      </c>
      <c r="B1865" t="s">
        <v>26</v>
      </c>
      <c r="C1865" t="s">
        <v>27</v>
      </c>
    </row>
    <row r="1866" spans="1:3" x14ac:dyDescent="0.25">
      <c r="A1866" t="s">
        <v>2794</v>
      </c>
      <c r="B1866" t="s">
        <v>16</v>
      </c>
      <c r="C1866" t="s">
        <v>2795</v>
      </c>
    </row>
    <row r="1867" spans="1:3" x14ac:dyDescent="0.25">
      <c r="A1867" t="s">
        <v>2796</v>
      </c>
      <c r="B1867" t="s">
        <v>16</v>
      </c>
      <c r="C1867" t="s">
        <v>575</v>
      </c>
    </row>
    <row r="1868" spans="1:3" x14ac:dyDescent="0.25">
      <c r="A1868" t="s">
        <v>2797</v>
      </c>
      <c r="B1868" t="s">
        <v>26</v>
      </c>
      <c r="C1868" t="s">
        <v>27</v>
      </c>
    </row>
    <row r="1869" spans="1:3" x14ac:dyDescent="0.25">
      <c r="A1869" t="s">
        <v>2798</v>
      </c>
      <c r="B1869" t="s">
        <v>16</v>
      </c>
      <c r="C1869" t="s">
        <v>2799</v>
      </c>
    </row>
    <row r="1870" spans="1:3" x14ac:dyDescent="0.25">
      <c r="A1870" t="s">
        <v>2800</v>
      </c>
      <c r="B1870" t="s">
        <v>9</v>
      </c>
      <c r="C1870" t="s">
        <v>177</v>
      </c>
    </row>
    <row r="1871" spans="1:3" x14ac:dyDescent="0.25">
      <c r="A1871" t="s">
        <v>2801</v>
      </c>
      <c r="B1871" t="s">
        <v>26</v>
      </c>
      <c r="C1871" t="s">
        <v>27</v>
      </c>
    </row>
    <row r="1872" spans="1:3" x14ac:dyDescent="0.25">
      <c r="A1872" t="s">
        <v>2802</v>
      </c>
      <c r="B1872" t="s">
        <v>26</v>
      </c>
      <c r="C1872" t="s">
        <v>27</v>
      </c>
    </row>
    <row r="1873" spans="1:3" x14ac:dyDescent="0.25">
      <c r="A1873" t="s">
        <v>2803</v>
      </c>
      <c r="B1873" t="s">
        <v>26</v>
      </c>
      <c r="C1873" t="s">
        <v>27</v>
      </c>
    </row>
    <row r="1874" spans="1:3" x14ac:dyDescent="0.25">
      <c r="A1874" t="s">
        <v>2804</v>
      </c>
      <c r="B1874" t="s">
        <v>26</v>
      </c>
      <c r="C1874" t="s">
        <v>27</v>
      </c>
    </row>
    <row r="1875" spans="1:3" x14ac:dyDescent="0.25">
      <c r="A1875" t="s">
        <v>2805</v>
      </c>
      <c r="B1875" t="s">
        <v>26</v>
      </c>
      <c r="C1875" t="s">
        <v>27</v>
      </c>
    </row>
    <row r="1876" spans="1:3" x14ac:dyDescent="0.25">
      <c r="A1876" t="s">
        <v>2806</v>
      </c>
      <c r="B1876" t="s">
        <v>9</v>
      </c>
      <c r="C1876" t="s">
        <v>2807</v>
      </c>
    </row>
    <row r="1877" spans="1:3" x14ac:dyDescent="0.25">
      <c r="A1877" t="s">
        <v>2808</v>
      </c>
      <c r="B1877" t="s">
        <v>26</v>
      </c>
      <c r="C1877" t="s">
        <v>27</v>
      </c>
    </row>
    <row r="1878" spans="1:3" x14ac:dyDescent="0.25">
      <c r="A1878" t="s">
        <v>2809</v>
      </c>
      <c r="B1878" t="s">
        <v>16</v>
      </c>
      <c r="C1878" t="s">
        <v>2810</v>
      </c>
    </row>
    <row r="1879" spans="1:3" x14ac:dyDescent="0.25">
      <c r="A1879" t="s">
        <v>2811</v>
      </c>
      <c r="B1879" t="s">
        <v>26</v>
      </c>
      <c r="C1879" t="s">
        <v>27</v>
      </c>
    </row>
    <row r="1880" spans="1:3" x14ac:dyDescent="0.25">
      <c r="A1880" t="s">
        <v>2812</v>
      </c>
      <c r="B1880" t="s">
        <v>26</v>
      </c>
      <c r="C1880" t="s">
        <v>27</v>
      </c>
    </row>
    <row r="1881" spans="1:3" x14ac:dyDescent="0.25">
      <c r="A1881" t="s">
        <v>2813</v>
      </c>
      <c r="B1881" t="s">
        <v>9</v>
      </c>
      <c r="C1881" t="s">
        <v>31</v>
      </c>
    </row>
    <row r="1882" spans="1:3" x14ac:dyDescent="0.25">
      <c r="A1882" t="s">
        <v>2814</v>
      </c>
      <c r="B1882" t="s">
        <v>9</v>
      </c>
      <c r="C1882" t="s">
        <v>2715</v>
      </c>
    </row>
    <row r="1883" spans="1:3" x14ac:dyDescent="0.25">
      <c r="A1883" t="s">
        <v>2815</v>
      </c>
      <c r="B1883" t="s">
        <v>9</v>
      </c>
      <c r="C1883" t="s">
        <v>2816</v>
      </c>
    </row>
    <row r="1884" spans="1:3" x14ac:dyDescent="0.25">
      <c r="A1884" t="s">
        <v>2817</v>
      </c>
      <c r="B1884" t="s">
        <v>26</v>
      </c>
      <c r="C1884" t="s">
        <v>27</v>
      </c>
    </row>
    <row r="1885" spans="1:3" x14ac:dyDescent="0.25">
      <c r="A1885" t="s">
        <v>2818</v>
      </c>
      <c r="B1885" t="s">
        <v>9</v>
      </c>
      <c r="C1885" t="s">
        <v>12</v>
      </c>
    </row>
    <row r="1886" spans="1:3" x14ac:dyDescent="0.25">
      <c r="A1886" t="s">
        <v>2819</v>
      </c>
      <c r="B1886" t="s">
        <v>26</v>
      </c>
      <c r="C1886" t="s">
        <v>27</v>
      </c>
    </row>
    <row r="1887" spans="1:3" x14ac:dyDescent="0.25">
      <c r="A1887" t="s">
        <v>2820</v>
      </c>
      <c r="B1887" t="s">
        <v>16</v>
      </c>
      <c r="C1887" t="s">
        <v>2821</v>
      </c>
    </row>
    <row r="1888" spans="1:3" x14ac:dyDescent="0.25">
      <c r="A1888" t="s">
        <v>2822</v>
      </c>
      <c r="B1888" t="s">
        <v>26</v>
      </c>
      <c r="C1888" t="s">
        <v>27</v>
      </c>
    </row>
    <row r="1889" spans="1:3" x14ac:dyDescent="0.25">
      <c r="A1889" t="s">
        <v>2823</v>
      </c>
      <c r="B1889" t="s">
        <v>9</v>
      </c>
      <c r="C1889" t="s">
        <v>89</v>
      </c>
    </row>
    <row r="1890" spans="1:3" x14ac:dyDescent="0.25">
      <c r="A1890" t="s">
        <v>2824</v>
      </c>
      <c r="B1890" t="s">
        <v>9</v>
      </c>
      <c r="C1890" t="s">
        <v>2825</v>
      </c>
    </row>
    <row r="1891" spans="1:3" x14ac:dyDescent="0.25">
      <c r="A1891" t="s">
        <v>2826</v>
      </c>
      <c r="B1891" t="s">
        <v>9</v>
      </c>
      <c r="C1891" t="s">
        <v>31</v>
      </c>
    </row>
    <row r="1892" spans="1:3" x14ac:dyDescent="0.25">
      <c r="A1892" t="s">
        <v>2827</v>
      </c>
      <c r="B1892" t="s">
        <v>26</v>
      </c>
      <c r="C1892" t="s">
        <v>27</v>
      </c>
    </row>
    <row r="1893" spans="1:3" x14ac:dyDescent="0.25">
      <c r="A1893" t="s">
        <v>2828</v>
      </c>
      <c r="B1893" t="s">
        <v>9</v>
      </c>
      <c r="C1893" t="s">
        <v>2829</v>
      </c>
    </row>
    <row r="1894" spans="1:3" x14ac:dyDescent="0.25">
      <c r="A1894" t="s">
        <v>2830</v>
      </c>
      <c r="B1894" t="s">
        <v>9</v>
      </c>
      <c r="C1894" t="s">
        <v>2831</v>
      </c>
    </row>
    <row r="1895" spans="1:3" x14ac:dyDescent="0.25">
      <c r="A1895" t="s">
        <v>2832</v>
      </c>
      <c r="B1895" t="s">
        <v>16</v>
      </c>
      <c r="C1895" t="s">
        <v>2833</v>
      </c>
    </row>
    <row r="1896" spans="1:3" x14ac:dyDescent="0.25">
      <c r="A1896" t="s">
        <v>2834</v>
      </c>
      <c r="B1896" t="s">
        <v>26</v>
      </c>
      <c r="C1896" t="s">
        <v>27</v>
      </c>
    </row>
    <row r="1897" spans="1:3" x14ac:dyDescent="0.25">
      <c r="A1897" t="s">
        <v>2835</v>
      </c>
      <c r="B1897" t="s">
        <v>9</v>
      </c>
      <c r="C1897" t="s">
        <v>2836</v>
      </c>
    </row>
    <row r="1898" spans="1:3" x14ac:dyDescent="0.25">
      <c r="A1898" t="s">
        <v>2837</v>
      </c>
      <c r="B1898" t="s">
        <v>16</v>
      </c>
      <c r="C1898" t="s">
        <v>1586</v>
      </c>
    </row>
    <row r="1899" spans="1:3" x14ac:dyDescent="0.25">
      <c r="A1899" t="s">
        <v>2838</v>
      </c>
      <c r="B1899" t="s">
        <v>16</v>
      </c>
      <c r="C1899" t="s">
        <v>204</v>
      </c>
    </row>
    <row r="1900" spans="1:3" x14ac:dyDescent="0.25">
      <c r="A1900" t="s">
        <v>2839</v>
      </c>
      <c r="B1900" t="s">
        <v>26</v>
      </c>
      <c r="C1900" t="s">
        <v>27</v>
      </c>
    </row>
    <row r="1901" spans="1:3" x14ac:dyDescent="0.25">
      <c r="A1901" t="s">
        <v>2840</v>
      </c>
      <c r="B1901" t="s">
        <v>9</v>
      </c>
      <c r="C1901" t="s">
        <v>465</v>
      </c>
    </row>
    <row r="1902" spans="1:3" x14ac:dyDescent="0.25">
      <c r="A1902" t="s">
        <v>2841</v>
      </c>
      <c r="B1902" t="s">
        <v>16</v>
      </c>
      <c r="C1902" t="s">
        <v>52</v>
      </c>
    </row>
    <row r="1903" spans="1:3" x14ac:dyDescent="0.25">
      <c r="A1903" t="s">
        <v>2842</v>
      </c>
      <c r="B1903" t="s">
        <v>16</v>
      </c>
      <c r="C1903" t="s">
        <v>1874</v>
      </c>
    </row>
    <row r="1904" spans="1:3" x14ac:dyDescent="0.25">
      <c r="A1904" t="s">
        <v>2843</v>
      </c>
      <c r="B1904" t="s">
        <v>26</v>
      </c>
      <c r="C1904" t="s">
        <v>27</v>
      </c>
    </row>
    <row r="1905" spans="1:3" x14ac:dyDescent="0.25">
      <c r="A1905" t="s">
        <v>2844</v>
      </c>
      <c r="B1905" t="s">
        <v>26</v>
      </c>
      <c r="C1905" t="s">
        <v>27</v>
      </c>
    </row>
    <row r="1906" spans="1:3" x14ac:dyDescent="0.25">
      <c r="A1906" t="s">
        <v>2845</v>
      </c>
      <c r="B1906" t="s">
        <v>9</v>
      </c>
      <c r="C1906" t="s">
        <v>1532</v>
      </c>
    </row>
    <row r="1907" spans="1:3" x14ac:dyDescent="0.25">
      <c r="A1907" t="s">
        <v>2846</v>
      </c>
      <c r="B1907" t="s">
        <v>16</v>
      </c>
      <c r="C1907" t="s">
        <v>313</v>
      </c>
    </row>
    <row r="1908" spans="1:3" x14ac:dyDescent="0.25">
      <c r="A1908" t="s">
        <v>2847</v>
      </c>
      <c r="B1908" t="s">
        <v>19</v>
      </c>
      <c r="C1908" t="s">
        <v>2848</v>
      </c>
    </row>
    <row r="1909" spans="1:3" x14ac:dyDescent="0.25">
      <c r="A1909" t="s">
        <v>2849</v>
      </c>
      <c r="B1909" t="s">
        <v>16</v>
      </c>
      <c r="C1909" t="s">
        <v>385</v>
      </c>
    </row>
    <row r="1910" spans="1:3" x14ac:dyDescent="0.25">
      <c r="A1910" t="s">
        <v>2850</v>
      </c>
      <c r="B1910" t="s">
        <v>16</v>
      </c>
      <c r="C1910" t="s">
        <v>2851</v>
      </c>
    </row>
    <row r="1911" spans="1:3" x14ac:dyDescent="0.25">
      <c r="A1911" t="s">
        <v>2852</v>
      </c>
      <c r="B1911" t="s">
        <v>19</v>
      </c>
      <c r="C1911" t="s">
        <v>2853</v>
      </c>
    </row>
    <row r="1912" spans="1:3" x14ac:dyDescent="0.25">
      <c r="A1912" t="s">
        <v>2854</v>
      </c>
      <c r="B1912" t="s">
        <v>9</v>
      </c>
      <c r="C1912" t="s">
        <v>2855</v>
      </c>
    </row>
    <row r="1913" spans="1:3" x14ac:dyDescent="0.25">
      <c r="A1913" t="s">
        <v>2856</v>
      </c>
      <c r="B1913" t="s">
        <v>9</v>
      </c>
      <c r="C1913" t="s">
        <v>301</v>
      </c>
    </row>
    <row r="1914" spans="1:3" x14ac:dyDescent="0.25">
      <c r="A1914" t="s">
        <v>2857</v>
      </c>
      <c r="B1914" t="s">
        <v>26</v>
      </c>
      <c r="C1914" t="s">
        <v>27</v>
      </c>
    </row>
    <row r="1915" spans="1:3" x14ac:dyDescent="0.25">
      <c r="A1915" t="s">
        <v>2858</v>
      </c>
      <c r="B1915" t="s">
        <v>16</v>
      </c>
      <c r="C1915" t="s">
        <v>2095</v>
      </c>
    </row>
    <row r="1916" spans="1:3" x14ac:dyDescent="0.25">
      <c r="A1916" t="s">
        <v>2859</v>
      </c>
      <c r="B1916" t="s">
        <v>19</v>
      </c>
      <c r="C1916" t="s">
        <v>2860</v>
      </c>
    </row>
    <row r="1917" spans="1:3" x14ac:dyDescent="0.25">
      <c r="A1917" t="s">
        <v>2861</v>
      </c>
      <c r="B1917" t="s">
        <v>16</v>
      </c>
      <c r="C1917" t="s">
        <v>313</v>
      </c>
    </row>
    <row r="1918" spans="1:3" x14ac:dyDescent="0.25">
      <c r="A1918" t="s">
        <v>2862</v>
      </c>
      <c r="B1918" t="s">
        <v>26</v>
      </c>
      <c r="C1918" t="s">
        <v>27</v>
      </c>
    </row>
    <row r="1919" spans="1:3" x14ac:dyDescent="0.25">
      <c r="A1919" t="s">
        <v>2863</v>
      </c>
      <c r="B1919" t="s">
        <v>9</v>
      </c>
      <c r="C1919" t="s">
        <v>1650</v>
      </c>
    </row>
    <row r="1920" spans="1:3" x14ac:dyDescent="0.25">
      <c r="A1920" t="s">
        <v>2864</v>
      </c>
      <c r="B1920" t="s">
        <v>9</v>
      </c>
      <c r="C1920" t="s">
        <v>2865</v>
      </c>
    </row>
    <row r="1921" spans="1:3" x14ac:dyDescent="0.25">
      <c r="A1921" t="s">
        <v>2866</v>
      </c>
      <c r="B1921" t="s">
        <v>16</v>
      </c>
      <c r="C1921" t="s">
        <v>2867</v>
      </c>
    </row>
    <row r="1922" spans="1:3" x14ac:dyDescent="0.25">
      <c r="A1922" t="s">
        <v>2868</v>
      </c>
      <c r="B1922" t="s">
        <v>26</v>
      </c>
      <c r="C1922" t="s">
        <v>27</v>
      </c>
    </row>
    <row r="1923" spans="1:3" x14ac:dyDescent="0.25">
      <c r="A1923" t="s">
        <v>2869</v>
      </c>
      <c r="B1923" t="s">
        <v>16</v>
      </c>
      <c r="C1923" t="s">
        <v>2870</v>
      </c>
    </row>
    <row r="1924" spans="1:3" x14ac:dyDescent="0.25">
      <c r="A1924" t="s">
        <v>2871</v>
      </c>
      <c r="B1924" t="s">
        <v>16</v>
      </c>
      <c r="C1924" t="s">
        <v>2872</v>
      </c>
    </row>
    <row r="1925" spans="1:3" x14ac:dyDescent="0.25">
      <c r="A1925" t="s">
        <v>2873</v>
      </c>
      <c r="B1925" t="s">
        <v>16</v>
      </c>
      <c r="C1925" t="s">
        <v>2624</v>
      </c>
    </row>
    <row r="1926" spans="1:3" x14ac:dyDescent="0.25">
      <c r="A1926" t="s">
        <v>2874</v>
      </c>
      <c r="B1926" t="s">
        <v>26</v>
      </c>
      <c r="C1926" t="s">
        <v>27</v>
      </c>
    </row>
    <row r="1927" spans="1:3" x14ac:dyDescent="0.25">
      <c r="A1927" t="s">
        <v>2875</v>
      </c>
      <c r="B1927" t="s">
        <v>16</v>
      </c>
      <c r="C1927" t="s">
        <v>2876</v>
      </c>
    </row>
    <row r="1928" spans="1:3" x14ac:dyDescent="0.25">
      <c r="A1928" t="s">
        <v>2877</v>
      </c>
      <c r="B1928" t="s">
        <v>26</v>
      </c>
      <c r="C1928" t="s">
        <v>27</v>
      </c>
    </row>
    <row r="1929" spans="1:3" x14ac:dyDescent="0.25">
      <c r="A1929" t="s">
        <v>2878</v>
      </c>
      <c r="B1929" t="s">
        <v>9</v>
      </c>
      <c r="C1929" t="s">
        <v>2879</v>
      </c>
    </row>
    <row r="1930" spans="1:3" x14ac:dyDescent="0.25">
      <c r="A1930" t="s">
        <v>2880</v>
      </c>
      <c r="B1930" t="s">
        <v>9</v>
      </c>
      <c r="C1930" t="s">
        <v>217</v>
      </c>
    </row>
    <row r="1931" spans="1:3" x14ac:dyDescent="0.25">
      <c r="A1931" t="s">
        <v>2881</v>
      </c>
      <c r="B1931" t="s">
        <v>9</v>
      </c>
      <c r="C1931" t="s">
        <v>2882</v>
      </c>
    </row>
    <row r="1932" spans="1:3" x14ac:dyDescent="0.25">
      <c r="A1932" t="s">
        <v>2883</v>
      </c>
      <c r="B1932" t="s">
        <v>9</v>
      </c>
      <c r="C1932" t="s">
        <v>406</v>
      </c>
    </row>
    <row r="1933" spans="1:3" x14ac:dyDescent="0.25">
      <c r="A1933" t="s">
        <v>2884</v>
      </c>
      <c r="B1933" t="s">
        <v>9</v>
      </c>
      <c r="C1933" t="s">
        <v>253</v>
      </c>
    </row>
    <row r="1934" spans="1:3" x14ac:dyDescent="0.25">
      <c r="A1934" t="s">
        <v>2885</v>
      </c>
      <c r="B1934" t="s">
        <v>16</v>
      </c>
      <c r="C1934" t="s">
        <v>2886</v>
      </c>
    </row>
    <row r="1935" spans="1:3" x14ac:dyDescent="0.25">
      <c r="A1935" t="s">
        <v>2887</v>
      </c>
      <c r="B1935" t="s">
        <v>16</v>
      </c>
      <c r="C1935" t="s">
        <v>2888</v>
      </c>
    </row>
    <row r="1936" spans="1:3" x14ac:dyDescent="0.25">
      <c r="A1936" t="s">
        <v>2889</v>
      </c>
      <c r="B1936" t="s">
        <v>26</v>
      </c>
      <c r="C1936" t="s">
        <v>27</v>
      </c>
    </row>
    <row r="1937" spans="1:3" x14ac:dyDescent="0.25">
      <c r="A1937" t="s">
        <v>2890</v>
      </c>
      <c r="B1937" t="s">
        <v>9</v>
      </c>
      <c r="C1937" t="s">
        <v>2891</v>
      </c>
    </row>
    <row r="1938" spans="1:3" x14ac:dyDescent="0.25">
      <c r="A1938" t="s">
        <v>2892</v>
      </c>
      <c r="B1938" t="s">
        <v>9</v>
      </c>
      <c r="C1938" t="s">
        <v>2893</v>
      </c>
    </row>
    <row r="1939" spans="1:3" x14ac:dyDescent="0.25">
      <c r="A1939" t="s">
        <v>2894</v>
      </c>
      <c r="B1939" t="s">
        <v>16</v>
      </c>
      <c r="C1939" t="s">
        <v>2895</v>
      </c>
    </row>
    <row r="1940" spans="1:3" x14ac:dyDescent="0.25">
      <c r="A1940" t="s">
        <v>2896</v>
      </c>
      <c r="B1940" t="s">
        <v>9</v>
      </c>
      <c r="C1940" t="s">
        <v>2897</v>
      </c>
    </row>
    <row r="1941" spans="1:3" x14ac:dyDescent="0.25">
      <c r="A1941" t="s">
        <v>2898</v>
      </c>
      <c r="B1941" t="s">
        <v>9</v>
      </c>
      <c r="C1941" t="s">
        <v>2899</v>
      </c>
    </row>
    <row r="1942" spans="1:3" x14ac:dyDescent="0.25">
      <c r="A1942" t="s">
        <v>2900</v>
      </c>
      <c r="B1942" t="s">
        <v>26</v>
      </c>
      <c r="C1942" t="s">
        <v>27</v>
      </c>
    </row>
    <row r="1943" spans="1:3" x14ac:dyDescent="0.25">
      <c r="A1943" t="s">
        <v>2901</v>
      </c>
      <c r="B1943" t="s">
        <v>16</v>
      </c>
      <c r="C1943" t="s">
        <v>358</v>
      </c>
    </row>
    <row r="1944" spans="1:3" x14ac:dyDescent="0.25">
      <c r="A1944" t="s">
        <v>2902</v>
      </c>
      <c r="B1944" t="s">
        <v>16</v>
      </c>
      <c r="C1944" t="s">
        <v>2903</v>
      </c>
    </row>
    <row r="1945" spans="1:3" x14ac:dyDescent="0.25">
      <c r="A1945" t="s">
        <v>2904</v>
      </c>
      <c r="B1945" t="s">
        <v>9</v>
      </c>
      <c r="C1945" t="s">
        <v>2905</v>
      </c>
    </row>
    <row r="1946" spans="1:3" x14ac:dyDescent="0.25">
      <c r="A1946" t="s">
        <v>2906</v>
      </c>
      <c r="B1946" t="s">
        <v>26</v>
      </c>
      <c r="C1946" t="s">
        <v>27</v>
      </c>
    </row>
    <row r="1947" spans="1:3" x14ac:dyDescent="0.25">
      <c r="A1947" t="s">
        <v>2907</v>
      </c>
      <c r="B1947" t="s">
        <v>26</v>
      </c>
      <c r="C1947" t="s">
        <v>27</v>
      </c>
    </row>
    <row r="1948" spans="1:3" x14ac:dyDescent="0.25">
      <c r="A1948" t="s">
        <v>2908</v>
      </c>
      <c r="B1948" t="s">
        <v>9</v>
      </c>
      <c r="C1948" t="s">
        <v>2909</v>
      </c>
    </row>
    <row r="1949" spans="1:3" x14ac:dyDescent="0.25">
      <c r="A1949" t="s">
        <v>2910</v>
      </c>
      <c r="B1949" t="s">
        <v>9</v>
      </c>
      <c r="C1949" t="s">
        <v>2911</v>
      </c>
    </row>
    <row r="1950" spans="1:3" x14ac:dyDescent="0.25">
      <c r="A1950" t="s">
        <v>2912</v>
      </c>
      <c r="B1950" t="s">
        <v>19</v>
      </c>
      <c r="C1950" t="s">
        <v>2913</v>
      </c>
    </row>
    <row r="1951" spans="1:3" x14ac:dyDescent="0.25">
      <c r="A1951" t="s">
        <v>2914</v>
      </c>
      <c r="B1951" t="s">
        <v>9</v>
      </c>
      <c r="C1951" t="s">
        <v>2915</v>
      </c>
    </row>
    <row r="1952" spans="1:3" x14ac:dyDescent="0.25">
      <c r="A1952" t="s">
        <v>2916</v>
      </c>
      <c r="B1952" t="s">
        <v>9</v>
      </c>
      <c r="C1952" t="s">
        <v>89</v>
      </c>
    </row>
    <row r="1953" spans="1:3" x14ac:dyDescent="0.25">
      <c r="A1953" t="s">
        <v>2917</v>
      </c>
      <c r="B1953" t="s">
        <v>9</v>
      </c>
      <c r="C1953" t="s">
        <v>406</v>
      </c>
    </row>
    <row r="1954" spans="1:3" x14ac:dyDescent="0.25">
      <c r="A1954" t="s">
        <v>2918</v>
      </c>
      <c r="B1954" t="s">
        <v>26</v>
      </c>
      <c r="C1954" t="s">
        <v>27</v>
      </c>
    </row>
    <row r="1955" spans="1:3" x14ac:dyDescent="0.25">
      <c r="A1955" t="s">
        <v>2919</v>
      </c>
      <c r="B1955" t="s">
        <v>9</v>
      </c>
      <c r="C1955" t="s">
        <v>2920</v>
      </c>
    </row>
    <row r="1956" spans="1:3" x14ac:dyDescent="0.25">
      <c r="A1956" t="s">
        <v>2921</v>
      </c>
      <c r="B1956" t="s">
        <v>26</v>
      </c>
      <c r="C1956" t="s">
        <v>27</v>
      </c>
    </row>
    <row r="1957" spans="1:3" x14ac:dyDescent="0.25">
      <c r="A1957" t="s">
        <v>2922</v>
      </c>
      <c r="B1957" t="s">
        <v>9</v>
      </c>
      <c r="C1957" t="s">
        <v>2923</v>
      </c>
    </row>
    <row r="1958" spans="1:3" x14ac:dyDescent="0.25">
      <c r="A1958" t="s">
        <v>2924</v>
      </c>
      <c r="B1958" t="s">
        <v>9</v>
      </c>
      <c r="C1958" t="s">
        <v>173</v>
      </c>
    </row>
    <row r="1959" spans="1:3" x14ac:dyDescent="0.25">
      <c r="A1959" t="s">
        <v>2925</v>
      </c>
      <c r="B1959" t="s">
        <v>26</v>
      </c>
      <c r="C1959" t="s">
        <v>27</v>
      </c>
    </row>
    <row r="1960" spans="1:3" x14ac:dyDescent="0.25">
      <c r="A1960" t="s">
        <v>2926</v>
      </c>
      <c r="B1960" t="s">
        <v>9</v>
      </c>
      <c r="C1960" t="s">
        <v>156</v>
      </c>
    </row>
    <row r="1961" spans="1:3" x14ac:dyDescent="0.25">
      <c r="A1961" t="s">
        <v>2927</v>
      </c>
      <c r="B1961" t="s">
        <v>9</v>
      </c>
      <c r="C1961" t="s">
        <v>626</v>
      </c>
    </row>
    <row r="1962" spans="1:3" x14ac:dyDescent="0.25">
      <c r="A1962" t="s">
        <v>2928</v>
      </c>
      <c r="B1962" t="s">
        <v>26</v>
      </c>
      <c r="C1962" t="s">
        <v>27</v>
      </c>
    </row>
    <row r="1963" spans="1:3" x14ac:dyDescent="0.25">
      <c r="A1963" t="s">
        <v>2929</v>
      </c>
      <c r="B1963" t="s">
        <v>16</v>
      </c>
      <c r="C1963" t="s">
        <v>2930</v>
      </c>
    </row>
    <row r="1964" spans="1:3" x14ac:dyDescent="0.25">
      <c r="A1964" t="s">
        <v>2931</v>
      </c>
      <c r="B1964" t="s">
        <v>9</v>
      </c>
      <c r="C1964" t="s">
        <v>2932</v>
      </c>
    </row>
    <row r="1965" spans="1:3" x14ac:dyDescent="0.25">
      <c r="A1965" t="s">
        <v>2933</v>
      </c>
      <c r="B1965" t="s">
        <v>16</v>
      </c>
      <c r="C1965" t="s">
        <v>1008</v>
      </c>
    </row>
    <row r="1966" spans="1:3" x14ac:dyDescent="0.25">
      <c r="A1966" t="s">
        <v>2934</v>
      </c>
      <c r="B1966" t="s">
        <v>26</v>
      </c>
      <c r="C1966" t="s">
        <v>27</v>
      </c>
    </row>
    <row r="1967" spans="1:3" x14ac:dyDescent="0.25">
      <c r="A1967" t="s">
        <v>2935</v>
      </c>
      <c r="B1967" t="s">
        <v>9</v>
      </c>
      <c r="C1967" t="s">
        <v>945</v>
      </c>
    </row>
    <row r="1968" spans="1:3" x14ac:dyDescent="0.25">
      <c r="A1968" t="s">
        <v>2936</v>
      </c>
      <c r="B1968" t="s">
        <v>9</v>
      </c>
      <c r="C1968" t="s">
        <v>44</v>
      </c>
    </row>
    <row r="1969" spans="1:3" x14ac:dyDescent="0.25">
      <c r="A1969" t="s">
        <v>2937</v>
      </c>
      <c r="B1969" t="s">
        <v>9</v>
      </c>
      <c r="C1969" t="s">
        <v>2938</v>
      </c>
    </row>
    <row r="1970" spans="1:3" x14ac:dyDescent="0.25">
      <c r="A1970" t="s">
        <v>2939</v>
      </c>
      <c r="B1970" t="s">
        <v>16</v>
      </c>
      <c r="C1970" t="s">
        <v>52</v>
      </c>
    </row>
    <row r="1971" spans="1:3" x14ac:dyDescent="0.25">
      <c r="A1971" t="s">
        <v>2940</v>
      </c>
      <c r="B1971" t="s">
        <v>16</v>
      </c>
      <c r="C1971" t="s">
        <v>2941</v>
      </c>
    </row>
    <row r="1972" spans="1:3" x14ac:dyDescent="0.25">
      <c r="A1972" t="s">
        <v>2942</v>
      </c>
      <c r="B1972" t="s">
        <v>9</v>
      </c>
      <c r="C1972" t="s">
        <v>2943</v>
      </c>
    </row>
    <row r="1973" spans="1:3" x14ac:dyDescent="0.25">
      <c r="A1973" t="s">
        <v>2944</v>
      </c>
      <c r="B1973" t="s">
        <v>16</v>
      </c>
      <c r="C1973" t="s">
        <v>2945</v>
      </c>
    </row>
    <row r="1974" spans="1:3" x14ac:dyDescent="0.25">
      <c r="A1974" t="s">
        <v>2946</v>
      </c>
      <c r="B1974" t="s">
        <v>26</v>
      </c>
      <c r="C1974" t="s">
        <v>27</v>
      </c>
    </row>
    <row r="1975" spans="1:3" x14ac:dyDescent="0.25">
      <c r="A1975" t="s">
        <v>2947</v>
      </c>
      <c r="B1975" t="s">
        <v>19</v>
      </c>
      <c r="C1975" t="s">
        <v>2948</v>
      </c>
    </row>
    <row r="1976" spans="1:3" x14ac:dyDescent="0.25">
      <c r="A1976" t="s">
        <v>2949</v>
      </c>
      <c r="B1976" t="s">
        <v>9</v>
      </c>
      <c r="C1976" t="s">
        <v>156</v>
      </c>
    </row>
    <row r="1977" spans="1:3" x14ac:dyDescent="0.25">
      <c r="A1977" t="s">
        <v>2950</v>
      </c>
      <c r="B1977" t="s">
        <v>9</v>
      </c>
      <c r="C1977" t="s">
        <v>569</v>
      </c>
    </row>
    <row r="1978" spans="1:3" x14ac:dyDescent="0.25">
      <c r="A1978" t="s">
        <v>2951</v>
      </c>
      <c r="B1978" t="s">
        <v>16</v>
      </c>
      <c r="C1978" t="s">
        <v>2952</v>
      </c>
    </row>
    <row r="1979" spans="1:3" x14ac:dyDescent="0.25">
      <c r="A1979" t="s">
        <v>2953</v>
      </c>
      <c r="B1979" t="s">
        <v>16</v>
      </c>
      <c r="C1979" t="s">
        <v>2954</v>
      </c>
    </row>
    <row r="1980" spans="1:3" x14ac:dyDescent="0.25">
      <c r="A1980" t="s">
        <v>2955</v>
      </c>
      <c r="B1980" t="s">
        <v>16</v>
      </c>
      <c r="C1980" t="s">
        <v>2247</v>
      </c>
    </row>
    <row r="1981" spans="1:3" x14ac:dyDescent="0.25">
      <c r="A1981" t="s">
        <v>2956</v>
      </c>
      <c r="B1981" t="s">
        <v>9</v>
      </c>
      <c r="C1981" t="s">
        <v>46</v>
      </c>
    </row>
    <row r="1982" spans="1:3" x14ac:dyDescent="0.25">
      <c r="A1982" t="s">
        <v>2957</v>
      </c>
      <c r="B1982" t="s">
        <v>9</v>
      </c>
      <c r="C1982" t="s">
        <v>2958</v>
      </c>
    </row>
    <row r="1983" spans="1:3" x14ac:dyDescent="0.25">
      <c r="A1983" t="s">
        <v>2959</v>
      </c>
      <c r="B1983" t="s">
        <v>9</v>
      </c>
      <c r="C1983" t="s">
        <v>1959</v>
      </c>
    </row>
    <row r="1984" spans="1:3" x14ac:dyDescent="0.25">
      <c r="A1984" t="s">
        <v>2960</v>
      </c>
      <c r="B1984" t="s">
        <v>9</v>
      </c>
      <c r="C1984" t="s">
        <v>547</v>
      </c>
    </row>
    <row r="1985" spans="1:3" x14ac:dyDescent="0.25">
      <c r="A1985" t="s">
        <v>2961</v>
      </c>
      <c r="B1985" t="s">
        <v>9</v>
      </c>
      <c r="C1985" t="s">
        <v>2962</v>
      </c>
    </row>
    <row r="1986" spans="1:3" x14ac:dyDescent="0.25">
      <c r="A1986" t="s">
        <v>2963</v>
      </c>
      <c r="B1986" t="s">
        <v>16</v>
      </c>
      <c r="C1986" t="s">
        <v>2964</v>
      </c>
    </row>
    <row r="1987" spans="1:3" x14ac:dyDescent="0.25">
      <c r="A1987" t="s">
        <v>2965</v>
      </c>
      <c r="B1987" t="s">
        <v>9</v>
      </c>
      <c r="C1987" t="s">
        <v>2966</v>
      </c>
    </row>
    <row r="1988" spans="1:3" x14ac:dyDescent="0.25">
      <c r="A1988" t="s">
        <v>2967</v>
      </c>
      <c r="B1988" t="s">
        <v>16</v>
      </c>
      <c r="C1988" t="s">
        <v>2968</v>
      </c>
    </row>
    <row r="1989" spans="1:3" x14ac:dyDescent="0.25">
      <c r="A1989" t="s">
        <v>2969</v>
      </c>
      <c r="B1989" t="s">
        <v>9</v>
      </c>
      <c r="C1989" t="s">
        <v>1216</v>
      </c>
    </row>
    <row r="1990" spans="1:3" x14ac:dyDescent="0.25">
      <c r="A1990" t="s">
        <v>2970</v>
      </c>
      <c r="B1990" t="s">
        <v>16</v>
      </c>
      <c r="C1990" t="s">
        <v>2971</v>
      </c>
    </row>
    <row r="1991" spans="1:3" x14ac:dyDescent="0.25">
      <c r="A1991" t="s">
        <v>2972</v>
      </c>
      <c r="B1991" t="s">
        <v>9</v>
      </c>
      <c r="C1991" t="s">
        <v>2973</v>
      </c>
    </row>
    <row r="1992" spans="1:3" x14ac:dyDescent="0.25">
      <c r="A1992" t="s">
        <v>2974</v>
      </c>
      <c r="B1992" t="s">
        <v>9</v>
      </c>
      <c r="C1992" t="s">
        <v>626</v>
      </c>
    </row>
    <row r="1993" spans="1:3" x14ac:dyDescent="0.25">
      <c r="A1993" t="s">
        <v>2975</v>
      </c>
      <c r="B1993" t="s">
        <v>9</v>
      </c>
      <c r="C1993" t="s">
        <v>2976</v>
      </c>
    </row>
    <row r="1994" spans="1:3" x14ac:dyDescent="0.25">
      <c r="A1994" t="s">
        <v>2977</v>
      </c>
      <c r="B1994" t="s">
        <v>9</v>
      </c>
      <c r="C1994" t="s">
        <v>2978</v>
      </c>
    </row>
    <row r="1995" spans="1:3" x14ac:dyDescent="0.25">
      <c r="A1995" t="s">
        <v>2979</v>
      </c>
      <c r="B1995" t="s">
        <v>9</v>
      </c>
      <c r="C1995" t="s">
        <v>406</v>
      </c>
    </row>
    <row r="1996" spans="1:3" x14ac:dyDescent="0.25">
      <c r="A1996" t="s">
        <v>2980</v>
      </c>
      <c r="B1996" t="s">
        <v>26</v>
      </c>
      <c r="C1996" t="s">
        <v>27</v>
      </c>
    </row>
    <row r="1997" spans="1:3" x14ac:dyDescent="0.25">
      <c r="A1997" t="s">
        <v>2981</v>
      </c>
      <c r="B1997" t="s">
        <v>26</v>
      </c>
      <c r="C1997" t="s">
        <v>27</v>
      </c>
    </row>
    <row r="1998" spans="1:3" x14ac:dyDescent="0.25">
      <c r="A1998" t="s">
        <v>2982</v>
      </c>
      <c r="B1998" t="s">
        <v>16</v>
      </c>
      <c r="C1998" t="s">
        <v>33</v>
      </c>
    </row>
    <row r="1999" spans="1:3" x14ac:dyDescent="0.25">
      <c r="A1999" t="s">
        <v>2983</v>
      </c>
      <c r="B1999" t="s">
        <v>26</v>
      </c>
      <c r="C1999" t="s">
        <v>27</v>
      </c>
    </row>
    <row r="2000" spans="1:3" x14ac:dyDescent="0.25">
      <c r="A2000" t="s">
        <v>2984</v>
      </c>
      <c r="B2000" t="s">
        <v>9</v>
      </c>
      <c r="C2000" t="s">
        <v>2100</v>
      </c>
    </row>
    <row r="2001" spans="1:7" x14ac:dyDescent="0.25">
      <c r="A2001" t="s">
        <v>2985</v>
      </c>
      <c r="B2001" t="s">
        <v>26</v>
      </c>
      <c r="C2001" t="s">
        <v>27</v>
      </c>
    </row>
    <row r="2003" spans="1:7" x14ac:dyDescent="0.25">
      <c r="F2003" t="s">
        <v>2986</v>
      </c>
      <c r="G2003" t="s">
        <v>2988</v>
      </c>
    </row>
    <row r="2004" spans="1:7" x14ac:dyDescent="0.25">
      <c r="F2004" t="s">
        <v>9</v>
      </c>
      <c r="G2004" s="1">
        <f>COUNTIF(B:B,"USA only")</f>
        <v>817</v>
      </c>
    </row>
    <row r="2005" spans="1:7" x14ac:dyDescent="0.25">
      <c r="F2005" t="s">
        <v>16</v>
      </c>
      <c r="G2005" s="1">
        <f>COUNTIF(B:B,"Non-USA")</f>
        <v>579</v>
      </c>
    </row>
    <row r="2006" spans="1:7" x14ac:dyDescent="0.25">
      <c r="F2006" t="s">
        <v>19</v>
      </c>
      <c r="G2006" s="1">
        <f>COUNTIF(B:B,"World")</f>
        <v>77</v>
      </c>
    </row>
    <row r="2007" spans="1:7" x14ac:dyDescent="0.25">
      <c r="F2007" t="s">
        <v>2987</v>
      </c>
      <c r="G2007" s="1">
        <f>COUNTIF(B:B,"Undetermined")</f>
        <v>527</v>
      </c>
    </row>
    <row r="2008" spans="1:7" x14ac:dyDescent="0.25">
      <c r="G2008" s="1"/>
    </row>
    <row r="2009" spans="1:7" x14ac:dyDescent="0.25">
      <c r="F2009" t="s">
        <v>1</v>
      </c>
      <c r="G2009" s="1">
        <f>SUM(G2004:G2007)</f>
        <v>2000</v>
      </c>
    </row>
    <row r="2010" spans="1:7" x14ac:dyDescent="0.25">
      <c r="G2010" s="1"/>
    </row>
    <row r="2011" spans="1:7" x14ac:dyDescent="0.25">
      <c r="G2011" s="1"/>
    </row>
    <row r="2012" spans="1:7" x14ac:dyDescent="0.25">
      <c r="G2012" s="1"/>
    </row>
  </sheetData>
  <pageMargins left="0.7" right="0.7" top="0.75" bottom="0.75" header="0.3" footer="0.3"/>
  <ignoredErrors>
    <ignoredError sqref="G2005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BEBC0-C27E-4D90-A0C0-0E02A9626045}">
  <dimension ref="A1:AB2001"/>
  <sheetViews>
    <sheetView tabSelected="1" topLeftCell="H4" zoomScale="85" zoomScaleNormal="85" workbookViewId="0">
      <selection activeCell="M33" sqref="M33"/>
    </sheetView>
  </sheetViews>
  <sheetFormatPr baseColWidth="10" defaultRowHeight="15" x14ac:dyDescent="0.25"/>
  <cols>
    <col min="1" max="1" width="18.5703125" bestFit="1" customWidth="1"/>
    <col min="2" max="2" width="20.85546875" bestFit="1" customWidth="1"/>
    <col min="3" max="3" width="11.42578125" style="2"/>
    <col min="4" max="4" width="22.140625" style="2" bestFit="1" customWidth="1"/>
    <col min="5" max="5" width="22.140625" style="6" customWidth="1"/>
    <col min="6" max="6" width="22.28515625" style="6" customWidth="1"/>
    <col min="7" max="7" width="22.140625" style="6" customWidth="1"/>
    <col min="8" max="8" width="25.85546875" style="6" bestFit="1" customWidth="1"/>
    <col min="10" max="10" width="32" bestFit="1" customWidth="1"/>
    <col min="11" max="11" width="15.42578125" bestFit="1" customWidth="1"/>
    <col min="13" max="13" width="15" bestFit="1" customWidth="1"/>
    <col min="14" max="16" width="16.7109375" bestFit="1" customWidth="1"/>
    <col min="27" max="27" width="20.140625" customWidth="1"/>
  </cols>
  <sheetData>
    <row r="1" spans="1:28" ht="15.75" thickBot="1" x14ac:dyDescent="0.3">
      <c r="A1" s="62" t="s">
        <v>3594</v>
      </c>
      <c r="B1" s="63" t="s">
        <v>3593</v>
      </c>
      <c r="C1" s="94" t="s">
        <v>3514</v>
      </c>
      <c r="D1" s="7"/>
      <c r="E1" s="33"/>
      <c r="F1" s="64" t="s">
        <v>0</v>
      </c>
      <c r="G1" s="64" t="s">
        <v>2988</v>
      </c>
      <c r="H1" s="64" t="s">
        <v>3515</v>
      </c>
      <c r="AA1" s="4"/>
      <c r="AB1" s="4"/>
    </row>
    <row r="2" spans="1:28" x14ac:dyDescent="0.25">
      <c r="A2" s="5">
        <v>2</v>
      </c>
      <c r="B2" s="60">
        <v>2</v>
      </c>
      <c r="C2" s="2">
        <f>IF(A2=B2,1,0)</f>
        <v>1</v>
      </c>
      <c r="D2" s="4"/>
      <c r="E2" s="65">
        <v>1</v>
      </c>
      <c r="F2" s="66" t="s">
        <v>16</v>
      </c>
      <c r="G2" s="2">
        <v>579</v>
      </c>
      <c r="H2" s="67">
        <f>G2/2000</f>
        <v>0.28949999999999998</v>
      </c>
      <c r="J2" s="86" t="s">
        <v>3518</v>
      </c>
      <c r="K2" s="87" t="s">
        <v>2988</v>
      </c>
      <c r="L2" s="82"/>
      <c r="Q2" s="110" t="s">
        <v>3519</v>
      </c>
      <c r="R2" s="110"/>
      <c r="S2" s="110"/>
      <c r="T2" s="110"/>
      <c r="AA2" s="4"/>
      <c r="AB2" s="4"/>
    </row>
    <row r="3" spans="1:28" x14ac:dyDescent="0.25">
      <c r="A3" s="5">
        <v>2</v>
      </c>
      <c r="B3" s="61">
        <v>2</v>
      </c>
      <c r="C3" s="2">
        <f t="shared" ref="C3:C66" si="0">IF(A3=B3,1,0)</f>
        <v>1</v>
      </c>
      <c r="D3" s="4"/>
      <c r="E3" s="65">
        <v>2</v>
      </c>
      <c r="F3" s="36" t="s">
        <v>9</v>
      </c>
      <c r="G3" s="2">
        <v>817</v>
      </c>
      <c r="H3" s="67">
        <f t="shared" ref="H3:H5" si="1">G3/2000</f>
        <v>0.40849999999999997</v>
      </c>
      <c r="J3" s="88" t="s">
        <v>3596</v>
      </c>
      <c r="K3" s="89">
        <f>COUNTIFS(A2:A2001, "1", C2:C2001, "1" )</f>
        <v>434</v>
      </c>
      <c r="L3" s="6"/>
      <c r="O3" s="111" t="s">
        <v>3521</v>
      </c>
      <c r="P3" s="111"/>
      <c r="AA3" s="4"/>
      <c r="AB3" s="4"/>
    </row>
    <row r="4" spans="1:28" x14ac:dyDescent="0.25">
      <c r="A4" s="5">
        <v>2</v>
      </c>
      <c r="B4" s="60">
        <v>2</v>
      </c>
      <c r="C4" s="2">
        <f t="shared" si="0"/>
        <v>1</v>
      </c>
      <c r="D4" s="4"/>
      <c r="E4" s="65">
        <v>3</v>
      </c>
      <c r="F4" s="36" t="s">
        <v>26</v>
      </c>
      <c r="G4" s="2">
        <v>527</v>
      </c>
      <c r="H4" s="67">
        <f t="shared" si="1"/>
        <v>0.26350000000000001</v>
      </c>
      <c r="J4" s="90" t="s">
        <v>3600</v>
      </c>
      <c r="K4" s="89">
        <f>COUNTIFS(A2:A2001, "2", C2:C2001, "1" )</f>
        <v>675</v>
      </c>
      <c r="L4" s="6"/>
      <c r="N4" s="37" t="s">
        <v>3524</v>
      </c>
      <c r="O4" s="66" t="s">
        <v>16</v>
      </c>
      <c r="P4" s="2" t="s">
        <v>3525</v>
      </c>
      <c r="AA4" s="4"/>
      <c r="AB4" s="4"/>
    </row>
    <row r="5" spans="1:28" ht="15.75" thickBot="1" x14ac:dyDescent="0.3">
      <c r="A5" s="5">
        <v>1</v>
      </c>
      <c r="B5" s="61">
        <v>1</v>
      </c>
      <c r="C5" s="2">
        <f t="shared" si="0"/>
        <v>1</v>
      </c>
      <c r="D5" s="4"/>
      <c r="E5" s="65">
        <v>4</v>
      </c>
      <c r="F5" s="59" t="s">
        <v>19</v>
      </c>
      <c r="G5" s="14">
        <v>77</v>
      </c>
      <c r="H5" s="80">
        <f t="shared" si="1"/>
        <v>3.85E-2</v>
      </c>
      <c r="J5" s="90" t="s">
        <v>3604</v>
      </c>
      <c r="K5" s="89">
        <f>COUNTIFS(A2:A2001, "3", C2:C2001, "1" )</f>
        <v>255</v>
      </c>
      <c r="L5" s="6"/>
      <c r="M5" s="85"/>
      <c r="N5" s="66" t="s">
        <v>16</v>
      </c>
      <c r="O5" s="2">
        <v>434</v>
      </c>
      <c r="P5" s="2">
        <v>145</v>
      </c>
      <c r="AA5" s="4"/>
      <c r="AB5" s="4"/>
    </row>
    <row r="6" spans="1:28" ht="15.75" thickBot="1" x14ac:dyDescent="0.3">
      <c r="A6" s="5">
        <v>4</v>
      </c>
      <c r="B6" s="60">
        <v>1</v>
      </c>
      <c r="C6" s="2">
        <f t="shared" si="0"/>
        <v>0</v>
      </c>
      <c r="D6" s="4"/>
      <c r="E6" s="81"/>
      <c r="F6" s="82"/>
      <c r="G6" s="84">
        <f>SUM(G2:G5)</f>
        <v>2000</v>
      </c>
      <c r="H6" s="83">
        <f>SUM(H2:H5)</f>
        <v>1</v>
      </c>
      <c r="J6" s="91" t="s">
        <v>3608</v>
      </c>
      <c r="K6" s="92">
        <f>COUNTIFS(A2:A2001, "4", C2:C2001, "1" )</f>
        <v>2</v>
      </c>
      <c r="L6" s="6"/>
      <c r="M6" s="85"/>
      <c r="N6" s="2" t="s">
        <v>3525</v>
      </c>
      <c r="O6" s="2">
        <v>172</v>
      </c>
      <c r="P6" s="2">
        <v>1249</v>
      </c>
      <c r="AA6" s="4"/>
      <c r="AB6" s="4"/>
    </row>
    <row r="7" spans="1:28" x14ac:dyDescent="0.25">
      <c r="A7" s="5">
        <v>2</v>
      </c>
      <c r="B7" s="61">
        <v>2</v>
      </c>
      <c r="C7" s="2">
        <f t="shared" si="0"/>
        <v>1</v>
      </c>
      <c r="D7" s="4"/>
      <c r="E7" s="81"/>
      <c r="F7" s="82"/>
      <c r="G7" s="81"/>
      <c r="H7" s="81"/>
      <c r="J7" s="7"/>
      <c r="K7" s="7"/>
      <c r="L7" s="6"/>
      <c r="M7" s="85"/>
      <c r="AA7" s="4"/>
      <c r="AB7" s="4"/>
    </row>
    <row r="8" spans="1:28" x14ac:dyDescent="0.25">
      <c r="A8" s="5">
        <v>2</v>
      </c>
      <c r="B8" s="60">
        <v>2</v>
      </c>
      <c r="C8" s="2">
        <f t="shared" si="0"/>
        <v>1</v>
      </c>
      <c r="D8" s="4"/>
      <c r="E8" s="81"/>
      <c r="F8" s="82"/>
      <c r="G8" s="81"/>
      <c r="H8" s="81"/>
      <c r="J8" s="93" t="s">
        <v>3612</v>
      </c>
      <c r="K8" s="7">
        <f>SUM(K3:K6)</f>
        <v>1366</v>
      </c>
      <c r="L8" s="6"/>
      <c r="M8" s="85"/>
      <c r="AA8" s="4"/>
      <c r="AB8" s="4"/>
    </row>
    <row r="9" spans="1:28" x14ac:dyDescent="0.25">
      <c r="A9" s="5">
        <v>3</v>
      </c>
      <c r="B9" s="61">
        <v>2</v>
      </c>
      <c r="C9" s="2">
        <f t="shared" si="0"/>
        <v>0</v>
      </c>
      <c r="D9" s="4"/>
      <c r="E9" s="81"/>
      <c r="F9" s="82"/>
      <c r="G9" s="81"/>
      <c r="H9" s="81"/>
      <c r="J9" s="7"/>
      <c r="K9" s="7"/>
      <c r="L9" s="6"/>
      <c r="M9" s="85"/>
      <c r="O9" s="111" t="s">
        <v>3521</v>
      </c>
      <c r="P9" s="111"/>
      <c r="AA9" s="4"/>
      <c r="AB9" s="4"/>
    </row>
    <row r="10" spans="1:28" x14ac:dyDescent="0.25">
      <c r="A10" s="5">
        <v>2</v>
      </c>
      <c r="B10" s="60">
        <v>2</v>
      </c>
      <c r="C10" s="2">
        <f t="shared" si="0"/>
        <v>1</v>
      </c>
      <c r="D10" s="4"/>
      <c r="E10" s="55"/>
      <c r="F10" s="55"/>
      <c r="G10" s="55"/>
      <c r="H10" s="112"/>
      <c r="J10" s="7"/>
      <c r="K10" s="7"/>
      <c r="L10" s="6"/>
      <c r="M10" s="85"/>
      <c r="N10" s="37" t="s">
        <v>3524</v>
      </c>
      <c r="O10" s="59" t="s">
        <v>9</v>
      </c>
      <c r="P10" s="2" t="s">
        <v>3525</v>
      </c>
      <c r="AA10" s="4"/>
      <c r="AB10" s="4"/>
    </row>
    <row r="11" spans="1:28" x14ac:dyDescent="0.25">
      <c r="A11" s="5">
        <v>2</v>
      </c>
      <c r="B11" s="61">
        <v>3</v>
      </c>
      <c r="C11" s="2">
        <f t="shared" si="0"/>
        <v>0</v>
      </c>
      <c r="D11" s="4"/>
      <c r="E11" s="55"/>
      <c r="F11" s="55"/>
      <c r="G11" s="55"/>
      <c r="H11" s="112"/>
      <c r="J11" s="6"/>
      <c r="K11" s="6"/>
      <c r="L11" s="6"/>
      <c r="M11" s="85"/>
      <c r="N11" s="59" t="s">
        <v>9</v>
      </c>
      <c r="O11" s="2">
        <v>675</v>
      </c>
      <c r="P11" s="2">
        <v>142</v>
      </c>
      <c r="AA11" s="4"/>
      <c r="AB11" s="4"/>
    </row>
    <row r="12" spans="1:28" ht="15.75" thickBot="1" x14ac:dyDescent="0.3">
      <c r="A12" s="5">
        <v>1</v>
      </c>
      <c r="B12" s="60">
        <v>1</v>
      </c>
      <c r="C12" s="2">
        <f t="shared" si="0"/>
        <v>1</v>
      </c>
      <c r="D12" s="4"/>
      <c r="E12" s="55"/>
      <c r="F12" s="55"/>
      <c r="G12" s="55"/>
      <c r="H12" s="55"/>
      <c r="J12" s="6"/>
      <c r="K12" s="6"/>
      <c r="N12" s="2" t="s">
        <v>3525</v>
      </c>
      <c r="O12" s="2">
        <v>299</v>
      </c>
      <c r="P12" s="2">
        <v>884</v>
      </c>
      <c r="AA12" s="4"/>
      <c r="AB12" s="4"/>
    </row>
    <row r="13" spans="1:28" x14ac:dyDescent="0.25">
      <c r="A13" s="5">
        <v>4</v>
      </c>
      <c r="B13" s="61">
        <v>1</v>
      </c>
      <c r="C13" s="2">
        <f t="shared" si="0"/>
        <v>0</v>
      </c>
      <c r="D13" s="4"/>
      <c r="E13" s="55"/>
      <c r="F13" s="55"/>
      <c r="G13" s="55"/>
      <c r="H13" s="55"/>
      <c r="J13" s="86" t="s">
        <v>3531</v>
      </c>
      <c r="K13" s="87" t="s">
        <v>2988</v>
      </c>
      <c r="AA13" s="4"/>
      <c r="AB13" s="4"/>
    </row>
    <row r="14" spans="1:28" x14ac:dyDescent="0.25">
      <c r="A14" s="5">
        <v>3</v>
      </c>
      <c r="B14" s="60">
        <v>3</v>
      </c>
      <c r="C14" s="2">
        <f t="shared" si="0"/>
        <v>1</v>
      </c>
      <c r="D14" s="4"/>
      <c r="E14" s="55"/>
      <c r="F14" s="55"/>
      <c r="G14" s="55"/>
      <c r="H14" s="55"/>
      <c r="J14" s="90" t="s">
        <v>3597</v>
      </c>
      <c r="K14" s="89">
        <f>COUNTIFS(A2:A2001, "1", C2:C2001, "0" )</f>
        <v>145</v>
      </c>
      <c r="AA14" s="4"/>
      <c r="AB14" s="4"/>
    </row>
    <row r="15" spans="1:28" x14ac:dyDescent="0.25">
      <c r="A15" s="5">
        <v>4</v>
      </c>
      <c r="B15" s="61">
        <v>3</v>
      </c>
      <c r="C15" s="2">
        <f t="shared" si="0"/>
        <v>0</v>
      </c>
      <c r="D15" s="4"/>
      <c r="E15" s="55"/>
      <c r="F15" s="55"/>
      <c r="G15" s="55"/>
      <c r="H15" s="55"/>
      <c r="J15" s="90" t="s">
        <v>3601</v>
      </c>
      <c r="K15" s="89">
        <f>COUNTIFS(A2:A2001, "2", C2:C2001, "0" )</f>
        <v>142</v>
      </c>
      <c r="O15" s="111" t="s">
        <v>3521</v>
      </c>
      <c r="P15" s="111"/>
      <c r="AA15" s="4"/>
      <c r="AB15" s="4"/>
    </row>
    <row r="16" spans="1:28" x14ac:dyDescent="0.25">
      <c r="A16" s="5">
        <v>2</v>
      </c>
      <c r="B16" s="60">
        <v>2</v>
      </c>
      <c r="C16" s="2">
        <f t="shared" si="0"/>
        <v>1</v>
      </c>
      <c r="D16" s="4"/>
      <c r="E16" s="55"/>
      <c r="F16" s="55"/>
      <c r="G16" s="55"/>
      <c r="H16" s="55"/>
      <c r="J16" s="90" t="s">
        <v>3605</v>
      </c>
      <c r="K16" s="89">
        <f>COUNTIFS(A2:A2001, "3", C2:C2001, "0" )</f>
        <v>272</v>
      </c>
      <c r="N16" s="37" t="s">
        <v>3524</v>
      </c>
      <c r="O16" s="59" t="s">
        <v>26</v>
      </c>
      <c r="P16" s="2" t="s">
        <v>3525</v>
      </c>
      <c r="AA16" s="4"/>
      <c r="AB16" s="4"/>
    </row>
    <row r="17" spans="1:28" ht="15.75" thickBot="1" x14ac:dyDescent="0.3">
      <c r="A17" s="5">
        <v>1</v>
      </c>
      <c r="B17" s="61">
        <v>1</v>
      </c>
      <c r="C17" s="2">
        <f t="shared" si="0"/>
        <v>1</v>
      </c>
      <c r="D17" s="4"/>
      <c r="E17" s="55"/>
      <c r="F17" s="55"/>
      <c r="G17" s="55"/>
      <c r="H17" s="55"/>
      <c r="J17" s="91" t="s">
        <v>3609</v>
      </c>
      <c r="K17" s="92">
        <f>COUNTIFS(A2:A2001, "4", C2:C2001, "0" )</f>
        <v>75</v>
      </c>
      <c r="N17" s="59" t="s">
        <v>26</v>
      </c>
      <c r="O17" s="2">
        <v>255</v>
      </c>
      <c r="P17" s="2">
        <v>272</v>
      </c>
      <c r="AA17" s="4"/>
      <c r="AB17" s="4"/>
    </row>
    <row r="18" spans="1:28" x14ac:dyDescent="0.25">
      <c r="A18" s="5">
        <v>2</v>
      </c>
      <c r="B18" s="60">
        <v>2</v>
      </c>
      <c r="C18" s="2">
        <f t="shared" si="0"/>
        <v>1</v>
      </c>
      <c r="D18" s="4"/>
      <c r="E18" s="55"/>
      <c r="F18" s="55"/>
      <c r="G18" s="55"/>
      <c r="H18" s="55"/>
      <c r="J18" s="7"/>
      <c r="K18" s="7"/>
      <c r="N18" s="2" t="s">
        <v>3525</v>
      </c>
      <c r="O18" s="2">
        <v>147</v>
      </c>
      <c r="P18" s="2">
        <v>1326</v>
      </c>
      <c r="AA18" s="4"/>
      <c r="AB18" s="4"/>
    </row>
    <row r="19" spans="1:28" x14ac:dyDescent="0.25">
      <c r="A19" s="5">
        <v>2</v>
      </c>
      <c r="B19" s="61">
        <v>2</v>
      </c>
      <c r="C19" s="2">
        <f t="shared" si="0"/>
        <v>1</v>
      </c>
      <c r="D19" s="4"/>
      <c r="E19" s="55"/>
      <c r="F19" s="55"/>
      <c r="G19" s="55"/>
      <c r="H19" s="55"/>
      <c r="J19" s="7"/>
      <c r="K19" s="7"/>
      <c r="AA19" s="4"/>
      <c r="AB19" s="4"/>
    </row>
    <row r="20" spans="1:28" x14ac:dyDescent="0.25">
      <c r="A20" s="5">
        <v>2</v>
      </c>
      <c r="B20" s="60">
        <v>2</v>
      </c>
      <c r="C20" s="2">
        <f t="shared" si="0"/>
        <v>1</v>
      </c>
      <c r="D20" s="4"/>
      <c r="E20" s="55"/>
      <c r="F20" s="55"/>
      <c r="G20" s="55"/>
      <c r="H20" s="55"/>
      <c r="J20" s="7"/>
      <c r="K20" s="7"/>
      <c r="AA20" s="4"/>
      <c r="AB20" s="4"/>
    </row>
    <row r="21" spans="1:28" x14ac:dyDescent="0.25">
      <c r="A21" s="5">
        <v>2</v>
      </c>
      <c r="B21" s="61">
        <v>2</v>
      </c>
      <c r="C21" s="2">
        <f t="shared" si="0"/>
        <v>1</v>
      </c>
      <c r="D21" s="4"/>
      <c r="E21" s="55"/>
      <c r="F21" s="55"/>
      <c r="G21" s="55"/>
      <c r="H21" s="55"/>
      <c r="J21" s="7"/>
      <c r="K21" s="7"/>
      <c r="O21" s="111" t="s">
        <v>3521</v>
      </c>
      <c r="P21" s="111"/>
      <c r="AA21" s="4"/>
      <c r="AB21" s="4"/>
    </row>
    <row r="22" spans="1:28" ht="15.75" thickBot="1" x14ac:dyDescent="0.3">
      <c r="A22" s="5">
        <v>1</v>
      </c>
      <c r="B22" s="60">
        <v>1</v>
      </c>
      <c r="C22" s="2">
        <f t="shared" si="0"/>
        <v>1</v>
      </c>
      <c r="D22" s="4"/>
      <c r="E22" s="55"/>
      <c r="F22" s="55"/>
      <c r="G22" s="55"/>
      <c r="H22" s="55"/>
      <c r="N22" s="37" t="s">
        <v>3524</v>
      </c>
      <c r="O22" s="59" t="s">
        <v>19</v>
      </c>
      <c r="P22" s="2" t="s">
        <v>3525</v>
      </c>
      <c r="AA22" s="4"/>
      <c r="AB22" s="4"/>
    </row>
    <row r="23" spans="1:28" x14ac:dyDescent="0.25">
      <c r="A23" s="5">
        <v>1</v>
      </c>
      <c r="B23" s="61">
        <v>1</v>
      </c>
      <c r="C23" s="2">
        <f t="shared" si="0"/>
        <v>1</v>
      </c>
      <c r="D23" s="4"/>
      <c r="E23" s="55"/>
      <c r="F23" s="55"/>
      <c r="G23" s="55"/>
      <c r="H23" s="55"/>
      <c r="J23" s="86" t="s">
        <v>3533</v>
      </c>
      <c r="K23" s="87" t="s">
        <v>2988</v>
      </c>
      <c r="N23" s="59" t="s">
        <v>19</v>
      </c>
      <c r="O23" s="2">
        <v>2</v>
      </c>
      <c r="P23" s="2">
        <v>75</v>
      </c>
      <c r="AA23" s="4"/>
      <c r="AB23" s="4"/>
    </row>
    <row r="24" spans="1:28" x14ac:dyDescent="0.25">
      <c r="A24" s="5">
        <v>1</v>
      </c>
      <c r="B24" s="60">
        <v>1</v>
      </c>
      <c r="C24" s="2">
        <f t="shared" si="0"/>
        <v>1</v>
      </c>
      <c r="D24" s="4"/>
      <c r="E24" s="55"/>
      <c r="F24" s="55"/>
      <c r="G24" s="55"/>
      <c r="H24" s="55"/>
      <c r="J24" s="90" t="s">
        <v>3598</v>
      </c>
      <c r="K24" s="89">
        <f>COUNTIFS(B2:B2001, "1", C2:C2001, "0" )</f>
        <v>172</v>
      </c>
      <c r="N24" s="2" t="s">
        <v>3525</v>
      </c>
      <c r="O24" s="2">
        <v>16</v>
      </c>
      <c r="P24" s="2">
        <v>1907</v>
      </c>
      <c r="AA24" s="4"/>
      <c r="AB24" s="4"/>
    </row>
    <row r="25" spans="1:28" x14ac:dyDescent="0.25">
      <c r="A25" s="5">
        <v>2</v>
      </c>
      <c r="B25" s="61">
        <v>2</v>
      </c>
      <c r="C25" s="2">
        <f t="shared" si="0"/>
        <v>1</v>
      </c>
      <c r="D25" s="4"/>
      <c r="E25" s="55"/>
      <c r="F25" s="55"/>
      <c r="G25" s="55"/>
      <c r="H25" s="55"/>
      <c r="J25" s="90" t="s">
        <v>3602</v>
      </c>
      <c r="K25" s="89">
        <f>COUNTIFS(B2:B2001, "2", C2:C2001, "0" )</f>
        <v>299</v>
      </c>
      <c r="AA25" s="4"/>
      <c r="AB25" s="4"/>
    </row>
    <row r="26" spans="1:28" x14ac:dyDescent="0.25">
      <c r="A26" s="5">
        <v>1</v>
      </c>
      <c r="B26" s="60">
        <v>1</v>
      </c>
      <c r="C26" s="2">
        <f t="shared" si="0"/>
        <v>1</v>
      </c>
      <c r="D26" s="4"/>
      <c r="E26" s="55"/>
      <c r="F26" s="55"/>
      <c r="G26" s="55"/>
      <c r="H26" s="55"/>
      <c r="J26" s="90" t="s">
        <v>3606</v>
      </c>
      <c r="K26" s="89">
        <f>COUNTIFS(B2:B2001, "3", C2:C2001, "0" )</f>
        <v>147</v>
      </c>
      <c r="N26" s="7"/>
      <c r="O26" s="115"/>
      <c r="P26" s="115"/>
      <c r="Q26" s="7"/>
      <c r="R26" s="7"/>
      <c r="S26" s="7"/>
      <c r="T26" s="7"/>
      <c r="AA26" s="4"/>
      <c r="AB26" s="4"/>
    </row>
    <row r="27" spans="1:28" ht="15.75" thickBot="1" x14ac:dyDescent="0.3">
      <c r="A27" s="5">
        <v>1</v>
      </c>
      <c r="B27" s="61">
        <v>1</v>
      </c>
      <c r="C27" s="2">
        <f t="shared" si="0"/>
        <v>1</v>
      </c>
      <c r="D27" s="4"/>
      <c r="E27" s="55"/>
      <c r="F27" s="55"/>
      <c r="G27" s="55"/>
      <c r="H27" s="55"/>
      <c r="J27" s="91" t="s">
        <v>3610</v>
      </c>
      <c r="K27" s="92">
        <f>COUNTIFS(B2:B2001, "4", C2:C2001, "0" )</f>
        <v>16</v>
      </c>
      <c r="N27" s="82"/>
      <c r="O27" s="7"/>
      <c r="P27" s="7"/>
      <c r="Q27" s="7"/>
      <c r="R27" s="7"/>
      <c r="S27" s="115"/>
      <c r="T27" s="115"/>
      <c r="AA27" s="4"/>
      <c r="AB27" s="4"/>
    </row>
    <row r="28" spans="1:28" x14ac:dyDescent="0.25">
      <c r="A28" s="5">
        <v>2</v>
      </c>
      <c r="B28" s="60">
        <v>2</v>
      </c>
      <c r="C28" s="2">
        <f t="shared" si="0"/>
        <v>1</v>
      </c>
      <c r="D28" s="4"/>
      <c r="E28" s="55"/>
      <c r="F28" s="55"/>
      <c r="G28" s="55"/>
      <c r="H28" s="55"/>
      <c r="J28" s="7"/>
      <c r="K28" s="7"/>
      <c r="N28" s="7"/>
      <c r="O28" s="7"/>
      <c r="P28" s="7"/>
      <c r="Q28" s="7"/>
      <c r="R28" s="82"/>
      <c r="S28" s="7"/>
      <c r="T28" s="7"/>
      <c r="AA28" s="4"/>
      <c r="AB28" s="4"/>
    </row>
    <row r="29" spans="1:28" x14ac:dyDescent="0.25">
      <c r="A29" s="5">
        <v>4</v>
      </c>
      <c r="B29" s="61">
        <v>2</v>
      </c>
      <c r="C29" s="2">
        <f t="shared" si="0"/>
        <v>0</v>
      </c>
      <c r="D29" s="4"/>
      <c r="E29" s="55"/>
      <c r="F29" s="55"/>
      <c r="G29" s="55"/>
      <c r="H29" s="55"/>
      <c r="J29" s="7"/>
      <c r="K29" s="7"/>
      <c r="N29" s="7"/>
      <c r="O29" s="7"/>
      <c r="P29" s="7"/>
      <c r="Q29" s="7"/>
      <c r="R29" s="7"/>
      <c r="S29" s="7"/>
      <c r="T29" s="7"/>
      <c r="AA29" s="4"/>
      <c r="AB29" s="4"/>
    </row>
    <row r="30" spans="1:28" x14ac:dyDescent="0.25">
      <c r="A30" s="5">
        <v>2</v>
      </c>
      <c r="B30" s="60">
        <v>2</v>
      </c>
      <c r="C30" s="2">
        <f t="shared" si="0"/>
        <v>1</v>
      </c>
      <c r="D30" s="4"/>
      <c r="E30" s="55"/>
      <c r="F30" s="55"/>
      <c r="G30" s="55"/>
      <c r="H30" s="55"/>
      <c r="J30" s="7"/>
      <c r="K30" s="7"/>
      <c r="N30" s="7"/>
      <c r="O30" s="7"/>
      <c r="P30" s="7"/>
      <c r="Q30" s="7"/>
      <c r="R30" s="7"/>
      <c r="S30" s="7"/>
      <c r="T30" s="7"/>
      <c r="AA30" s="4"/>
      <c r="AB30" s="4"/>
    </row>
    <row r="31" spans="1:28" x14ac:dyDescent="0.25">
      <c r="A31" s="5">
        <v>1</v>
      </c>
      <c r="B31" s="61">
        <v>1</v>
      </c>
      <c r="C31" s="2">
        <f t="shared" si="0"/>
        <v>1</v>
      </c>
      <c r="D31" s="4"/>
      <c r="E31" s="55"/>
      <c r="F31" s="55"/>
      <c r="G31" s="55"/>
      <c r="H31" s="55"/>
      <c r="J31" s="7"/>
      <c r="K31" s="7"/>
      <c r="N31" s="7"/>
      <c r="O31" s="7"/>
      <c r="P31" s="7"/>
      <c r="Q31" s="7"/>
      <c r="R31" s="7"/>
      <c r="S31" s="7"/>
      <c r="T31" s="7"/>
      <c r="AA31" s="4"/>
      <c r="AB31" s="4"/>
    </row>
    <row r="32" spans="1:28" x14ac:dyDescent="0.25">
      <c r="A32" s="5">
        <v>1</v>
      </c>
      <c r="B32" s="60">
        <v>1</v>
      </c>
      <c r="C32" s="2">
        <f t="shared" si="0"/>
        <v>1</v>
      </c>
      <c r="D32" s="4"/>
      <c r="E32" s="55"/>
      <c r="F32" s="55"/>
      <c r="G32" s="55"/>
      <c r="H32" s="55"/>
      <c r="N32" s="7"/>
      <c r="O32" s="115"/>
      <c r="P32" s="115"/>
      <c r="Q32" s="7"/>
      <c r="R32" s="7"/>
      <c r="S32" s="7"/>
      <c r="T32" s="7"/>
      <c r="AA32" s="4"/>
      <c r="AB32" s="4"/>
    </row>
    <row r="33" spans="1:28" ht="15.75" thickBot="1" x14ac:dyDescent="0.3">
      <c r="A33" s="5">
        <v>2</v>
      </c>
      <c r="B33" s="61">
        <v>2</v>
      </c>
      <c r="C33" s="2">
        <f t="shared" si="0"/>
        <v>1</v>
      </c>
      <c r="D33" s="4"/>
      <c r="E33" s="55"/>
      <c r="F33" s="55"/>
      <c r="G33" s="55"/>
      <c r="H33" s="55"/>
      <c r="N33" s="82"/>
      <c r="O33" s="7"/>
      <c r="P33" s="7"/>
      <c r="Q33" s="7"/>
      <c r="R33" s="7"/>
      <c r="S33" s="115"/>
      <c r="T33" s="115"/>
      <c r="AA33" s="4"/>
      <c r="AB33" s="4"/>
    </row>
    <row r="34" spans="1:28" x14ac:dyDescent="0.25">
      <c r="A34" s="5">
        <v>2</v>
      </c>
      <c r="B34" s="60">
        <v>3</v>
      </c>
      <c r="C34" s="2">
        <f t="shared" si="0"/>
        <v>0</v>
      </c>
      <c r="D34" s="4"/>
      <c r="E34" s="55"/>
      <c r="F34" s="55"/>
      <c r="G34" s="55"/>
      <c r="H34" s="55"/>
      <c r="J34" s="86" t="s">
        <v>3534</v>
      </c>
      <c r="K34" s="87" t="s">
        <v>2988</v>
      </c>
      <c r="N34" s="7"/>
      <c r="O34" s="7"/>
      <c r="P34" s="7"/>
      <c r="Q34" s="7"/>
      <c r="R34" s="82"/>
      <c r="S34" s="7"/>
      <c r="T34" s="7"/>
      <c r="AA34" s="4"/>
      <c r="AB34" s="4"/>
    </row>
    <row r="35" spans="1:28" x14ac:dyDescent="0.25">
      <c r="A35" s="5">
        <v>1</v>
      </c>
      <c r="B35" s="61">
        <v>1</v>
      </c>
      <c r="C35" s="2">
        <f t="shared" si="0"/>
        <v>1</v>
      </c>
      <c r="D35" s="4"/>
      <c r="E35" s="55"/>
      <c r="F35" s="55"/>
      <c r="G35" s="55"/>
      <c r="H35" s="55"/>
      <c r="J35" s="90" t="s">
        <v>3599</v>
      </c>
      <c r="K35" s="89">
        <f>2000-K3-K14-K24</f>
        <v>1249</v>
      </c>
      <c r="N35" s="7"/>
      <c r="O35" s="7"/>
      <c r="P35" s="7"/>
      <c r="Q35" s="7"/>
      <c r="R35" s="7"/>
      <c r="S35" s="7"/>
      <c r="T35" s="7"/>
      <c r="AA35" s="4"/>
      <c r="AB35" s="4"/>
    </row>
    <row r="36" spans="1:28" x14ac:dyDescent="0.25">
      <c r="A36" s="5">
        <v>1</v>
      </c>
      <c r="B36" s="60">
        <v>3</v>
      </c>
      <c r="C36" s="2">
        <f t="shared" si="0"/>
        <v>0</v>
      </c>
      <c r="D36" s="4"/>
      <c r="E36" s="55"/>
      <c r="F36" s="55"/>
      <c r="G36" s="55"/>
      <c r="H36" s="55"/>
      <c r="J36" s="90" t="s">
        <v>3603</v>
      </c>
      <c r="K36" s="89">
        <f>2000-K4-K15-K25</f>
        <v>884</v>
      </c>
      <c r="L36" s="116" t="s">
        <v>3535</v>
      </c>
      <c r="M36" s="117"/>
      <c r="N36" s="117"/>
      <c r="R36" s="6"/>
      <c r="S36" s="6"/>
      <c r="T36" s="6"/>
      <c r="AA36" s="4"/>
      <c r="AB36" s="4"/>
    </row>
    <row r="37" spans="1:28" x14ac:dyDescent="0.25">
      <c r="A37" s="5">
        <v>3</v>
      </c>
      <c r="B37" s="61">
        <v>2</v>
      </c>
      <c r="C37" s="2">
        <f t="shared" si="0"/>
        <v>0</v>
      </c>
      <c r="D37" s="4"/>
      <c r="E37" s="55"/>
      <c r="F37" s="55"/>
      <c r="G37" s="55"/>
      <c r="H37" s="55"/>
      <c r="J37" s="90" t="s">
        <v>3607</v>
      </c>
      <c r="K37" s="89">
        <f>2000-K5-K16-K26</f>
        <v>1326</v>
      </c>
      <c r="L37" s="116"/>
      <c r="M37" s="117"/>
      <c r="N37" s="117"/>
      <c r="AA37" s="4"/>
      <c r="AB37" s="4"/>
    </row>
    <row r="38" spans="1:28" ht="15.75" thickBot="1" x14ac:dyDescent="0.3">
      <c r="A38" s="5">
        <v>3</v>
      </c>
      <c r="B38" s="60">
        <v>3</v>
      </c>
      <c r="C38" s="2">
        <f t="shared" si="0"/>
        <v>1</v>
      </c>
      <c r="D38" s="4"/>
      <c r="E38" s="55"/>
      <c r="F38" s="55"/>
      <c r="G38" s="55"/>
      <c r="H38" s="55"/>
      <c r="J38" s="91" t="s">
        <v>3611</v>
      </c>
      <c r="K38" s="92">
        <f>2000-K6-K17-K27</f>
        <v>1907</v>
      </c>
      <c r="L38" s="116"/>
      <c r="M38" s="117"/>
      <c r="N38" s="117"/>
      <c r="AA38" s="4"/>
      <c r="AB38" s="4"/>
    </row>
    <row r="39" spans="1:28" x14ac:dyDescent="0.25">
      <c r="A39" s="5">
        <v>3</v>
      </c>
      <c r="B39" s="61">
        <v>4</v>
      </c>
      <c r="C39" s="2">
        <f t="shared" si="0"/>
        <v>0</v>
      </c>
      <c r="D39" s="4"/>
      <c r="E39" s="55"/>
      <c r="F39" s="55"/>
      <c r="G39" s="55"/>
      <c r="H39" s="55"/>
      <c r="J39" s="7"/>
      <c r="K39" s="7"/>
      <c r="L39" s="117"/>
      <c r="M39" s="117"/>
      <c r="N39" s="117"/>
      <c r="AA39" s="4"/>
      <c r="AB39" s="4"/>
    </row>
    <row r="40" spans="1:28" x14ac:dyDescent="0.25">
      <c r="A40" s="5">
        <v>1</v>
      </c>
      <c r="B40" s="60">
        <v>1</v>
      </c>
      <c r="C40" s="2">
        <f t="shared" si="0"/>
        <v>1</v>
      </c>
      <c r="D40" s="4"/>
      <c r="E40" s="55"/>
      <c r="F40" s="55"/>
      <c r="G40" s="55"/>
      <c r="H40" s="55"/>
      <c r="J40" s="7"/>
      <c r="K40" s="7"/>
      <c r="AA40" s="4"/>
      <c r="AB40" s="4"/>
    </row>
    <row r="41" spans="1:28" x14ac:dyDescent="0.25">
      <c r="A41" s="5">
        <v>2</v>
      </c>
      <c r="B41" s="61">
        <v>2</v>
      </c>
      <c r="C41" s="2">
        <f t="shared" si="0"/>
        <v>1</v>
      </c>
      <c r="D41" s="4"/>
      <c r="E41" s="55"/>
      <c r="F41" s="55"/>
      <c r="G41" s="55"/>
      <c r="H41" s="55"/>
      <c r="J41" s="7"/>
      <c r="K41" s="7"/>
      <c r="AA41" s="4"/>
      <c r="AB41" s="4"/>
    </row>
    <row r="42" spans="1:28" x14ac:dyDescent="0.25">
      <c r="A42" s="5">
        <v>2</v>
      </c>
      <c r="B42" s="60">
        <v>2</v>
      </c>
      <c r="C42" s="2">
        <f t="shared" si="0"/>
        <v>1</v>
      </c>
      <c r="D42" s="4"/>
      <c r="E42" s="55"/>
      <c r="F42" s="55"/>
      <c r="G42" s="55"/>
      <c r="H42" s="55"/>
      <c r="J42" s="7"/>
      <c r="K42" s="7"/>
      <c r="R42" t="s">
        <v>3537</v>
      </c>
      <c r="AA42" s="4"/>
      <c r="AB42" s="4"/>
    </row>
    <row r="43" spans="1:28" x14ac:dyDescent="0.25">
      <c r="A43" s="5">
        <v>2</v>
      </c>
      <c r="B43" s="61">
        <v>2</v>
      </c>
      <c r="C43" s="2">
        <f t="shared" si="0"/>
        <v>1</v>
      </c>
      <c r="D43" s="4"/>
      <c r="E43" s="55"/>
      <c r="F43" s="55"/>
      <c r="G43" s="55"/>
      <c r="H43" s="55"/>
      <c r="P43" s="33" t="s">
        <v>3538</v>
      </c>
      <c r="Q43" s="33"/>
      <c r="R43" s="33" t="s">
        <v>3539</v>
      </c>
      <c r="S43" t="s">
        <v>3540</v>
      </c>
      <c r="AA43" s="4"/>
      <c r="AB43" s="4"/>
    </row>
    <row r="44" spans="1:28" ht="18.75" x14ac:dyDescent="0.3">
      <c r="A44" s="5">
        <v>2</v>
      </c>
      <c r="B44" s="60">
        <v>2</v>
      </c>
      <c r="C44" s="2">
        <f t="shared" si="0"/>
        <v>1</v>
      </c>
      <c r="D44" s="4"/>
      <c r="E44" s="55"/>
      <c r="F44" s="55"/>
      <c r="G44" s="55"/>
      <c r="H44" s="55"/>
      <c r="J44" s="118" t="s">
        <v>3541</v>
      </c>
      <c r="K44" s="118"/>
      <c r="L44" s="118"/>
      <c r="P44" s="33">
        <v>1</v>
      </c>
      <c r="Q44" s="33">
        <f>SUM(C2:C66)</f>
        <v>47</v>
      </c>
      <c r="R44" s="68">
        <f>Q44/65</f>
        <v>0.72307692307692306</v>
      </c>
      <c r="S44" s="69">
        <f>1-R44</f>
        <v>0.27692307692307694</v>
      </c>
      <c r="T44" s="119" t="s">
        <v>3542</v>
      </c>
      <c r="U44" s="119"/>
      <c r="V44" s="119"/>
      <c r="AA44" s="4"/>
      <c r="AB44" s="4"/>
    </row>
    <row r="45" spans="1:28" x14ac:dyDescent="0.25">
      <c r="A45" s="5">
        <v>2</v>
      </c>
      <c r="B45" s="61">
        <v>2</v>
      </c>
      <c r="C45" s="2">
        <f t="shared" si="0"/>
        <v>1</v>
      </c>
      <c r="D45" s="4"/>
      <c r="E45" s="55"/>
      <c r="F45" s="55"/>
      <c r="G45" s="55"/>
      <c r="H45" s="55"/>
      <c r="P45" s="33">
        <v>2</v>
      </c>
      <c r="Q45" s="33">
        <f>SUM(C67:C129)</f>
        <v>46</v>
      </c>
      <c r="R45" s="68">
        <f t="shared" ref="R45:R53" si="2">Q45/65</f>
        <v>0.70769230769230773</v>
      </c>
      <c r="S45" s="69">
        <f t="shared" ref="S45:S53" si="3">1-R45</f>
        <v>0.29230769230769227</v>
      </c>
      <c r="T45" s="119"/>
      <c r="U45" s="119"/>
      <c r="V45" s="119"/>
      <c r="AA45" s="4"/>
      <c r="AB45" s="4"/>
    </row>
    <row r="46" spans="1:28" x14ac:dyDescent="0.25">
      <c r="A46" s="5">
        <v>2</v>
      </c>
      <c r="B46" s="60">
        <v>2</v>
      </c>
      <c r="C46" s="2">
        <f t="shared" si="0"/>
        <v>1</v>
      </c>
      <c r="D46" s="4"/>
      <c r="E46" s="55"/>
      <c r="F46" s="55"/>
      <c r="G46" s="55"/>
      <c r="H46" s="55"/>
      <c r="J46" s="64" t="s">
        <v>3543</v>
      </c>
      <c r="K46" s="64" t="s">
        <v>3544</v>
      </c>
      <c r="L46" s="64" t="s">
        <v>3545</v>
      </c>
      <c r="M46" s="64" t="s">
        <v>3546</v>
      </c>
      <c r="P46" s="33">
        <v>3</v>
      </c>
      <c r="Q46" s="33">
        <f>SUM(C130:C194)</f>
        <v>42</v>
      </c>
      <c r="R46" s="68">
        <f t="shared" si="2"/>
        <v>0.64615384615384619</v>
      </c>
      <c r="S46" s="69">
        <f t="shared" si="3"/>
        <v>0.35384615384615381</v>
      </c>
      <c r="T46" s="119"/>
      <c r="U46" s="119"/>
      <c r="V46" s="119"/>
      <c r="AA46" s="4"/>
      <c r="AB46" s="4"/>
    </row>
    <row r="47" spans="1:28" x14ac:dyDescent="0.25">
      <c r="A47" s="5">
        <v>2</v>
      </c>
      <c r="B47" s="61">
        <v>2</v>
      </c>
      <c r="C47" s="2">
        <f t="shared" si="0"/>
        <v>1</v>
      </c>
      <c r="D47" s="4"/>
      <c r="E47" s="55"/>
      <c r="F47" s="55"/>
      <c r="G47" s="55"/>
      <c r="H47" s="55"/>
      <c r="J47" s="2" t="s">
        <v>3516</v>
      </c>
      <c r="K47" s="2">
        <f>COUNTIFS(D2:D649," Local Businesses",C2:C649,"0")</f>
        <v>0</v>
      </c>
      <c r="L47" s="70">
        <f>K47/M47</f>
        <v>0</v>
      </c>
      <c r="M47" s="2">
        <v>99</v>
      </c>
      <c r="P47" s="33">
        <v>4</v>
      </c>
      <c r="Q47" s="33">
        <f>SUM(C195:C259)</f>
        <v>44</v>
      </c>
      <c r="R47" s="68">
        <f t="shared" si="2"/>
        <v>0.67692307692307696</v>
      </c>
      <c r="S47" s="69">
        <f t="shared" si="3"/>
        <v>0.32307692307692304</v>
      </c>
      <c r="T47" s="119"/>
      <c r="U47" s="119"/>
      <c r="V47" s="119"/>
      <c r="AA47" s="4"/>
      <c r="AB47" s="4"/>
    </row>
    <row r="48" spans="1:28" x14ac:dyDescent="0.25">
      <c r="A48" s="5">
        <v>3</v>
      </c>
      <c r="B48" s="60">
        <v>3</v>
      </c>
      <c r="C48" s="2">
        <f t="shared" si="0"/>
        <v>1</v>
      </c>
      <c r="D48" s="4"/>
      <c r="E48" s="55"/>
      <c r="F48" s="55"/>
      <c r="G48" s="55"/>
      <c r="H48" s="55"/>
      <c r="J48" s="5" t="s">
        <v>3522</v>
      </c>
      <c r="K48" s="2">
        <f>COUNTIFS(D2:D649," Dining Out",C2:C649,"0")</f>
        <v>0</v>
      </c>
      <c r="L48" s="71">
        <f t="shared" ref="L48:L72" si="4">K48/M48</f>
        <v>0</v>
      </c>
      <c r="M48" s="2">
        <v>73</v>
      </c>
      <c r="P48" s="33">
        <v>5</v>
      </c>
      <c r="Q48" s="33">
        <f>SUM(C260:C324)</f>
        <v>45</v>
      </c>
      <c r="R48" s="68">
        <f t="shared" si="2"/>
        <v>0.69230769230769229</v>
      </c>
      <c r="S48" s="69">
        <f t="shared" si="3"/>
        <v>0.30769230769230771</v>
      </c>
      <c r="T48" s="119"/>
      <c r="U48" s="119"/>
      <c r="V48" s="119"/>
      <c r="AA48" s="4"/>
      <c r="AB48" s="4"/>
    </row>
    <row r="49" spans="1:28" x14ac:dyDescent="0.25">
      <c r="A49" s="5">
        <v>4</v>
      </c>
      <c r="B49" s="61">
        <v>2</v>
      </c>
      <c r="C49" s="2">
        <f t="shared" si="0"/>
        <v>0</v>
      </c>
      <c r="D49" s="4"/>
      <c r="E49" s="55"/>
      <c r="F49" s="55"/>
      <c r="G49" s="55"/>
      <c r="H49" s="55"/>
      <c r="J49" s="5" t="s">
        <v>3532</v>
      </c>
      <c r="K49" s="2">
        <f>COUNTIFS(D2:D649," Travel",C2:C649,"0")</f>
        <v>0</v>
      </c>
      <c r="L49" s="2">
        <f t="shared" si="4"/>
        <v>0</v>
      </c>
      <c r="M49" s="2">
        <v>47</v>
      </c>
      <c r="P49" s="33">
        <v>6</v>
      </c>
      <c r="Q49" s="33">
        <f>SUM(C325:C389)</f>
        <v>43</v>
      </c>
      <c r="R49" s="68">
        <f t="shared" si="2"/>
        <v>0.66153846153846152</v>
      </c>
      <c r="S49" s="69">
        <f t="shared" si="3"/>
        <v>0.33846153846153848</v>
      </c>
      <c r="T49" s="119"/>
      <c r="U49" s="119"/>
      <c r="V49" s="119"/>
      <c r="AA49" s="4"/>
      <c r="AB49" s="4"/>
    </row>
    <row r="50" spans="1:28" x14ac:dyDescent="0.25">
      <c r="A50" s="5">
        <v>3</v>
      </c>
      <c r="B50" s="60">
        <v>2</v>
      </c>
      <c r="C50" s="2">
        <f t="shared" si="0"/>
        <v>0</v>
      </c>
      <c r="D50" s="4"/>
      <c r="E50" s="55"/>
      <c r="F50" s="55"/>
      <c r="G50" s="55"/>
      <c r="H50" s="55"/>
      <c r="J50" s="5" t="s">
        <v>3536</v>
      </c>
      <c r="K50" s="2">
        <f>COUNTIFS(D2:D649," Sports",C2:C649,"0")</f>
        <v>0</v>
      </c>
      <c r="L50" s="2">
        <f t="shared" si="4"/>
        <v>0</v>
      </c>
      <c r="M50" s="2">
        <v>30</v>
      </c>
      <c r="P50" s="33">
        <v>7</v>
      </c>
      <c r="Q50" s="33">
        <f>SUM(C390:C454)</f>
        <v>41</v>
      </c>
      <c r="R50" s="68">
        <f t="shared" si="2"/>
        <v>0.63076923076923075</v>
      </c>
      <c r="S50" s="69">
        <f t="shared" si="3"/>
        <v>0.36923076923076925</v>
      </c>
      <c r="AA50" s="4"/>
      <c r="AB50" s="4"/>
    </row>
    <row r="51" spans="1:28" x14ac:dyDescent="0.25">
      <c r="A51" s="5">
        <v>2</v>
      </c>
      <c r="B51" s="61">
        <v>2</v>
      </c>
      <c r="C51" s="2">
        <f t="shared" si="0"/>
        <v>1</v>
      </c>
      <c r="D51" s="4"/>
      <c r="E51" s="55"/>
      <c r="F51" s="55"/>
      <c r="G51" s="55"/>
      <c r="H51" s="55"/>
      <c r="J51" s="5" t="s">
        <v>3547</v>
      </c>
      <c r="K51" s="2">
        <f>COUNTIFS(D2:D649," Yahoo Products",C2:C649,"0")</f>
        <v>0</v>
      </c>
      <c r="L51" s="2">
        <f t="shared" si="4"/>
        <v>0</v>
      </c>
      <c r="M51" s="2">
        <v>41</v>
      </c>
      <c r="P51" s="33">
        <v>8</v>
      </c>
      <c r="Q51" s="33">
        <f>SUM(C455:C519)</f>
        <v>49</v>
      </c>
      <c r="R51" s="68">
        <f t="shared" si="2"/>
        <v>0.75384615384615383</v>
      </c>
      <c r="S51" s="69">
        <f t="shared" si="3"/>
        <v>0.24615384615384617</v>
      </c>
      <c r="AA51" s="4"/>
      <c r="AB51" s="4"/>
    </row>
    <row r="52" spans="1:28" x14ac:dyDescent="0.25">
      <c r="A52" s="5">
        <v>2</v>
      </c>
      <c r="B52" s="60">
        <v>2</v>
      </c>
      <c r="C52" s="2">
        <f t="shared" si="0"/>
        <v>1</v>
      </c>
      <c r="D52" s="4"/>
      <c r="E52" s="55"/>
      <c r="F52" s="55"/>
      <c r="G52" s="55"/>
      <c r="H52" s="55"/>
      <c r="J52" s="5" t="s">
        <v>3548</v>
      </c>
      <c r="K52" s="2">
        <f>COUNTIFS(D2:D649," Social Science",C2:C649,"0")</f>
        <v>0</v>
      </c>
      <c r="L52" s="2">
        <f t="shared" si="4"/>
        <v>0</v>
      </c>
      <c r="M52" s="2">
        <v>13</v>
      </c>
      <c r="P52" s="33">
        <v>9</v>
      </c>
      <c r="Q52" s="33">
        <f>SUM(C520:C584)</f>
        <v>49</v>
      </c>
      <c r="R52" s="68">
        <f t="shared" si="2"/>
        <v>0.75384615384615383</v>
      </c>
      <c r="S52" s="69">
        <f t="shared" si="3"/>
        <v>0.24615384615384617</v>
      </c>
      <c r="AA52" s="4"/>
      <c r="AB52" s="4"/>
    </row>
    <row r="53" spans="1:28" x14ac:dyDescent="0.25">
      <c r="A53" s="5">
        <v>2</v>
      </c>
      <c r="B53" s="61">
        <v>2</v>
      </c>
      <c r="C53" s="2">
        <f t="shared" si="0"/>
        <v>1</v>
      </c>
      <c r="D53" s="4"/>
      <c r="E53" s="55"/>
      <c r="F53" s="55"/>
      <c r="G53" s="55"/>
      <c r="H53" s="55"/>
      <c r="J53" s="5" t="s">
        <v>3549</v>
      </c>
      <c r="K53" s="2">
        <f>COUNTIFS(D2:D649," Cars &amp; Transportation",C2:C649,"0")</f>
        <v>0</v>
      </c>
      <c r="L53" s="2">
        <f t="shared" si="4"/>
        <v>0</v>
      </c>
      <c r="M53" s="2">
        <v>31</v>
      </c>
      <c r="P53" s="33">
        <v>10</v>
      </c>
      <c r="Q53" s="33">
        <f>SUM(C585:C649)</f>
        <v>45</v>
      </c>
      <c r="R53" s="68">
        <f t="shared" si="2"/>
        <v>0.69230769230769229</v>
      </c>
      <c r="S53" s="69">
        <f t="shared" si="3"/>
        <v>0.30769230769230771</v>
      </c>
      <c r="AA53" s="4"/>
      <c r="AB53" s="4"/>
    </row>
    <row r="54" spans="1:28" x14ac:dyDescent="0.25">
      <c r="A54" s="5">
        <v>2</v>
      </c>
      <c r="B54" s="60">
        <v>2</v>
      </c>
      <c r="C54" s="2">
        <f t="shared" si="0"/>
        <v>1</v>
      </c>
      <c r="D54" s="4"/>
      <c r="E54" s="55"/>
      <c r="F54" s="55"/>
      <c r="G54" s="55"/>
      <c r="H54" s="55"/>
      <c r="J54" s="5" t="s">
        <v>3550</v>
      </c>
      <c r="K54" s="2">
        <f>COUNTIFS(D2:D649," Entertainment &amp; Music",C2:C649,"0")</f>
        <v>0</v>
      </c>
      <c r="L54" s="2">
        <f t="shared" si="4"/>
        <v>0</v>
      </c>
      <c r="M54" s="2">
        <v>20</v>
      </c>
      <c r="AA54" s="4"/>
      <c r="AB54" s="4"/>
    </row>
    <row r="55" spans="1:28" x14ac:dyDescent="0.25">
      <c r="A55" s="5">
        <v>2</v>
      </c>
      <c r="B55" s="61">
        <v>1</v>
      </c>
      <c r="C55" s="2">
        <f t="shared" si="0"/>
        <v>0</v>
      </c>
      <c r="D55" s="4"/>
      <c r="E55" s="55"/>
      <c r="F55" s="55"/>
      <c r="G55" s="55"/>
      <c r="H55" s="55"/>
      <c r="J55" s="5" t="s">
        <v>3551</v>
      </c>
      <c r="K55" s="2">
        <f>COUNTIFS(D2:D649," Society &amp; Culture",C2:C649,"0")</f>
        <v>0</v>
      </c>
      <c r="L55" s="2">
        <f t="shared" si="4"/>
        <v>0</v>
      </c>
      <c r="M55" s="2">
        <v>12</v>
      </c>
      <c r="AA55" s="4"/>
      <c r="AB55" s="4"/>
    </row>
    <row r="56" spans="1:28" x14ac:dyDescent="0.25">
      <c r="A56" s="5">
        <v>4</v>
      </c>
      <c r="B56" s="60">
        <v>3</v>
      </c>
      <c r="C56" s="2">
        <f t="shared" si="0"/>
        <v>0</v>
      </c>
      <c r="D56" s="4"/>
      <c r="E56" s="55"/>
      <c r="F56" s="55"/>
      <c r="G56" s="55"/>
      <c r="H56" s="55"/>
      <c r="J56" s="5" t="s">
        <v>3552</v>
      </c>
      <c r="K56" s="2">
        <f>COUNTIFS(D2:D649," Computers &amp; Internet",C2:C649,"0")</f>
        <v>0</v>
      </c>
      <c r="L56" s="2">
        <f t="shared" si="4"/>
        <v>0</v>
      </c>
      <c r="M56" s="2">
        <v>14</v>
      </c>
      <c r="AA56" s="4"/>
      <c r="AB56" s="4"/>
    </row>
    <row r="57" spans="1:28" x14ac:dyDescent="0.25">
      <c r="A57" s="5">
        <v>2</v>
      </c>
      <c r="B57" s="61">
        <v>3</v>
      </c>
      <c r="C57" s="2">
        <f t="shared" si="0"/>
        <v>0</v>
      </c>
      <c r="D57" s="4"/>
      <c r="E57" s="55"/>
      <c r="F57" s="55"/>
      <c r="G57" s="55"/>
      <c r="H57" s="55"/>
      <c r="J57" s="5" t="s">
        <v>3553</v>
      </c>
      <c r="K57" s="2">
        <f>COUNTIFS(D2:D649," Business &amp; Finance",C2:C649,"0")</f>
        <v>0</v>
      </c>
      <c r="L57" s="2">
        <f t="shared" si="4"/>
        <v>0</v>
      </c>
      <c r="M57" s="2">
        <v>16</v>
      </c>
      <c r="P57" s="37" t="s">
        <v>0</v>
      </c>
      <c r="Q57" s="37" t="s">
        <v>3554</v>
      </c>
      <c r="AA57" s="4"/>
      <c r="AB57" s="4"/>
    </row>
    <row r="58" spans="1:28" x14ac:dyDescent="0.25">
      <c r="A58" s="5">
        <v>2</v>
      </c>
      <c r="B58" s="60">
        <v>2</v>
      </c>
      <c r="C58" s="2">
        <f t="shared" si="0"/>
        <v>1</v>
      </c>
      <c r="D58" s="4"/>
      <c r="E58" s="55"/>
      <c r="F58" s="55"/>
      <c r="G58" s="55"/>
      <c r="H58" s="55"/>
      <c r="J58" s="5" t="s">
        <v>3555</v>
      </c>
      <c r="K58" s="2">
        <f>COUNTIFS(D2:D649," Politics &amp; Government",C2:C649,"0")</f>
        <v>0</v>
      </c>
      <c r="L58" s="2">
        <f t="shared" si="4"/>
        <v>0</v>
      </c>
      <c r="M58" s="2">
        <v>24</v>
      </c>
      <c r="P58" s="2" t="s">
        <v>3556</v>
      </c>
      <c r="Q58" s="2">
        <v>1</v>
      </c>
      <c r="AA58" s="4"/>
      <c r="AB58" s="4"/>
    </row>
    <row r="59" spans="1:28" x14ac:dyDescent="0.25">
      <c r="A59" s="5">
        <v>2</v>
      </c>
      <c r="B59" s="61">
        <v>2</v>
      </c>
      <c r="C59" s="2">
        <f t="shared" si="0"/>
        <v>1</v>
      </c>
      <c r="D59" s="4"/>
      <c r="E59" s="55"/>
      <c r="F59" s="55"/>
      <c r="G59" s="55"/>
      <c r="H59" s="55"/>
      <c r="J59" s="5" t="s">
        <v>3557</v>
      </c>
      <c r="K59" s="2">
        <f>COUNTIFS(D2:D649," Consumer Electronics",C2:C649,"0")</f>
        <v>0</v>
      </c>
      <c r="L59" s="71">
        <f t="shared" si="4"/>
        <v>0</v>
      </c>
      <c r="M59" s="2">
        <v>14</v>
      </c>
      <c r="P59" s="2" t="s">
        <v>3520</v>
      </c>
      <c r="Q59" s="2">
        <v>2</v>
      </c>
      <c r="AA59" s="4"/>
      <c r="AB59" s="4"/>
    </row>
    <row r="60" spans="1:28" x14ac:dyDescent="0.25">
      <c r="A60" s="5">
        <v>3</v>
      </c>
      <c r="B60" s="60">
        <v>3</v>
      </c>
      <c r="C60" s="2">
        <f t="shared" si="0"/>
        <v>1</v>
      </c>
      <c r="D60" s="4"/>
      <c r="E60" s="55"/>
      <c r="F60" s="55"/>
      <c r="G60" s="55"/>
      <c r="H60" s="55"/>
      <c r="J60" s="5" t="s">
        <v>3558</v>
      </c>
      <c r="K60" s="2">
        <f>COUNTIFS(D2:D649," Environment",C2:C649,"0")</f>
        <v>0</v>
      </c>
      <c r="L60" s="71">
        <f t="shared" si="4"/>
        <v>0</v>
      </c>
      <c r="M60" s="2">
        <v>24</v>
      </c>
      <c r="P60" s="2" t="s">
        <v>3523</v>
      </c>
      <c r="Q60" s="2">
        <v>3</v>
      </c>
      <c r="AA60" s="4"/>
      <c r="AB60" s="4"/>
    </row>
    <row r="61" spans="1:28" x14ac:dyDescent="0.25">
      <c r="A61" s="5">
        <v>2</v>
      </c>
      <c r="B61" s="61">
        <v>2</v>
      </c>
      <c r="C61" s="2">
        <f t="shared" si="0"/>
        <v>1</v>
      </c>
      <c r="D61" s="4"/>
      <c r="E61" s="55"/>
      <c r="F61" s="55"/>
      <c r="G61" s="55"/>
      <c r="H61" s="55"/>
      <c r="J61" s="5" t="s">
        <v>3559</v>
      </c>
      <c r="K61" s="2">
        <f>COUNTIFS(D2:D649," Games &amp; Recreation",C2:C649,"0")</f>
        <v>0</v>
      </c>
      <c r="L61" s="2">
        <f t="shared" si="4"/>
        <v>0</v>
      </c>
      <c r="M61" s="2">
        <v>25</v>
      </c>
      <c r="P61" s="2" t="s">
        <v>3526</v>
      </c>
      <c r="Q61" s="2">
        <v>4</v>
      </c>
      <c r="AA61" s="4"/>
      <c r="AB61" s="4"/>
    </row>
    <row r="62" spans="1:28" x14ac:dyDescent="0.25">
      <c r="A62" s="5">
        <v>1</v>
      </c>
      <c r="B62" s="60">
        <v>3</v>
      </c>
      <c r="C62" s="2">
        <f t="shared" si="0"/>
        <v>0</v>
      </c>
      <c r="D62" s="4"/>
      <c r="E62" s="55"/>
      <c r="F62" s="55"/>
      <c r="G62" s="55"/>
      <c r="H62" s="55"/>
      <c r="J62" s="5" t="s">
        <v>3560</v>
      </c>
      <c r="K62" s="2">
        <f>COUNTIFS(D2:D649," Home &amp; Garden",C2:C649,"0")</f>
        <v>0</v>
      </c>
      <c r="L62" s="2">
        <f t="shared" si="4"/>
        <v>0</v>
      </c>
      <c r="M62" s="2">
        <v>22</v>
      </c>
      <c r="P62" s="2" t="s">
        <v>3527</v>
      </c>
      <c r="Q62" s="2">
        <v>5</v>
      </c>
      <c r="AA62" s="4"/>
      <c r="AB62" s="4"/>
    </row>
    <row r="63" spans="1:28" x14ac:dyDescent="0.25">
      <c r="A63" s="5">
        <v>1</v>
      </c>
      <c r="B63" s="61">
        <v>2</v>
      </c>
      <c r="C63" s="2">
        <f t="shared" si="0"/>
        <v>0</v>
      </c>
      <c r="D63" s="4"/>
      <c r="E63" s="55"/>
      <c r="F63" s="55"/>
      <c r="G63" s="55"/>
      <c r="H63" s="55"/>
      <c r="J63" s="5" t="s">
        <v>3561</v>
      </c>
      <c r="K63" s="2">
        <f>COUNTIFS(D2:D649," Science &amp; Mathematics",C2:C649,"0")</f>
        <v>0</v>
      </c>
      <c r="L63" s="72">
        <f t="shared" si="4"/>
        <v>0</v>
      </c>
      <c r="M63" s="2">
        <v>18</v>
      </c>
      <c r="P63" s="2" t="s">
        <v>3528</v>
      </c>
      <c r="Q63" s="2">
        <v>6</v>
      </c>
      <c r="AA63" s="4"/>
      <c r="AB63" s="4"/>
    </row>
    <row r="64" spans="1:28" x14ac:dyDescent="0.25">
      <c r="A64" s="5">
        <v>2</v>
      </c>
      <c r="B64" s="60">
        <v>2</v>
      </c>
      <c r="C64" s="2">
        <f t="shared" si="0"/>
        <v>1</v>
      </c>
      <c r="D64" s="4"/>
      <c r="E64" s="55"/>
      <c r="F64" s="55"/>
      <c r="G64" s="55"/>
      <c r="H64" s="55"/>
      <c r="J64" s="5" t="s">
        <v>3562</v>
      </c>
      <c r="K64" s="2">
        <f>COUNTIFS(D2:D649," Pregnancy &amp; Parenting",C2:C649,"0")</f>
        <v>0</v>
      </c>
      <c r="L64" s="71">
        <f t="shared" si="4"/>
        <v>0</v>
      </c>
      <c r="M64" s="2">
        <v>17</v>
      </c>
      <c r="P64" s="2" t="s">
        <v>3529</v>
      </c>
      <c r="Q64" s="2">
        <v>7</v>
      </c>
      <c r="AA64" s="4"/>
      <c r="AB64" s="4"/>
    </row>
    <row r="65" spans="1:28" x14ac:dyDescent="0.25">
      <c r="A65" s="5">
        <v>2</v>
      </c>
      <c r="B65" s="61">
        <v>3</v>
      </c>
      <c r="C65" s="2">
        <f t="shared" si="0"/>
        <v>0</v>
      </c>
      <c r="D65" s="4"/>
      <c r="E65" s="55"/>
      <c r="F65" s="55"/>
      <c r="G65" s="55"/>
      <c r="H65" s="55"/>
      <c r="J65" s="5" t="s">
        <v>3563</v>
      </c>
      <c r="K65" s="2">
        <f>COUNTIFS(D2:D649," Education &amp; Reference",C2:C649,"0")</f>
        <v>0</v>
      </c>
      <c r="L65" s="2">
        <f t="shared" si="4"/>
        <v>0</v>
      </c>
      <c r="M65" s="2">
        <v>17</v>
      </c>
      <c r="P65" s="2" t="s">
        <v>3530</v>
      </c>
      <c r="Q65" s="2">
        <v>8</v>
      </c>
      <c r="AA65" s="4"/>
      <c r="AB65" s="4"/>
    </row>
    <row r="66" spans="1:28" x14ac:dyDescent="0.25">
      <c r="A66" s="5">
        <v>2</v>
      </c>
      <c r="B66" s="60">
        <v>2</v>
      </c>
      <c r="C66" s="2">
        <f t="shared" si="0"/>
        <v>1</v>
      </c>
      <c r="D66" s="4"/>
      <c r="E66" s="55"/>
      <c r="F66" s="55"/>
      <c r="G66" s="55"/>
      <c r="H66" s="55"/>
      <c r="J66" s="5" t="s">
        <v>3564</v>
      </c>
      <c r="K66" s="2">
        <f>COUNTIFS(D2:D649," Food &amp; Drink",C2:C649,"0")</f>
        <v>0</v>
      </c>
      <c r="L66" s="2">
        <f t="shared" si="4"/>
        <v>0</v>
      </c>
      <c r="M66" s="2">
        <v>14</v>
      </c>
      <c r="N66" s="73"/>
      <c r="AA66" s="4"/>
      <c r="AB66" s="4"/>
    </row>
    <row r="67" spans="1:28" x14ac:dyDescent="0.25">
      <c r="A67" s="5">
        <v>2</v>
      </c>
      <c r="B67" s="61">
        <v>2</v>
      </c>
      <c r="C67" s="2">
        <f t="shared" ref="C67:C130" si="5">IF(A67=B67,1,0)</f>
        <v>1</v>
      </c>
      <c r="D67" s="4"/>
      <c r="E67" s="55"/>
      <c r="F67" s="55"/>
      <c r="G67" s="55"/>
      <c r="H67" s="55"/>
      <c r="J67" s="5" t="s">
        <v>3565</v>
      </c>
      <c r="K67" s="2">
        <f>COUNTIFS(D2:D649," Arts &amp; Humanities",C2:C649,"0")</f>
        <v>0</v>
      </c>
      <c r="L67" s="2">
        <f t="shared" si="4"/>
        <v>0</v>
      </c>
      <c r="M67" s="2">
        <v>10</v>
      </c>
      <c r="AA67" s="4"/>
      <c r="AB67" s="4"/>
    </row>
    <row r="68" spans="1:28" x14ac:dyDescent="0.25">
      <c r="A68" s="5">
        <v>1</v>
      </c>
      <c r="B68" s="60">
        <v>1</v>
      </c>
      <c r="C68" s="2">
        <f t="shared" si="5"/>
        <v>1</v>
      </c>
      <c r="D68" s="4"/>
      <c r="E68" s="55"/>
      <c r="F68" s="55"/>
      <c r="G68" s="55"/>
      <c r="H68" s="55"/>
      <c r="J68" s="5" t="s">
        <v>3566</v>
      </c>
      <c r="K68" s="2">
        <f>COUNTIFS(D2:D649," Beauty &amp; Style",C2:C649,"0")</f>
        <v>0</v>
      </c>
      <c r="L68" s="3">
        <f t="shared" si="4"/>
        <v>0</v>
      </c>
      <c r="M68" s="2">
        <v>12</v>
      </c>
      <c r="AA68" s="4"/>
      <c r="AB68" s="4"/>
    </row>
    <row r="69" spans="1:28" ht="15.75" x14ac:dyDescent="0.25">
      <c r="A69" s="5">
        <v>1</v>
      </c>
      <c r="B69" s="61">
        <v>1</v>
      </c>
      <c r="C69" s="2">
        <f t="shared" si="5"/>
        <v>1</v>
      </c>
      <c r="D69" s="4"/>
      <c r="E69" s="55"/>
      <c r="F69" s="55"/>
      <c r="G69" s="55"/>
      <c r="H69" s="55"/>
      <c r="J69" s="5" t="s">
        <v>3567</v>
      </c>
      <c r="K69" s="2">
        <f>COUNTIFS(D2:D649," Family &amp; Relationships",C2:C649,"0")</f>
        <v>0</v>
      </c>
      <c r="L69" s="72">
        <f t="shared" si="4"/>
        <v>0</v>
      </c>
      <c r="M69" s="2">
        <v>13</v>
      </c>
      <c r="O69" s="113" t="s">
        <v>3568</v>
      </c>
      <c r="P69" s="113"/>
      <c r="AA69" s="4"/>
      <c r="AB69" s="4"/>
    </row>
    <row r="70" spans="1:28" x14ac:dyDescent="0.25">
      <c r="A70" s="5">
        <v>3</v>
      </c>
      <c r="B70" s="60">
        <v>1</v>
      </c>
      <c r="C70" s="2">
        <f t="shared" si="5"/>
        <v>0</v>
      </c>
      <c r="D70" s="4"/>
      <c r="E70" s="55"/>
      <c r="F70" s="55"/>
      <c r="G70" s="55"/>
      <c r="H70" s="55"/>
      <c r="J70" s="5" t="s">
        <v>3569</v>
      </c>
      <c r="K70" s="2">
        <f>COUNTIFS(D2:D649," Health",C2:C649,"0")</f>
        <v>0</v>
      </c>
      <c r="L70" s="3">
        <f>K70/M70</f>
        <v>0</v>
      </c>
      <c r="M70" s="2">
        <v>16</v>
      </c>
      <c r="O70" s="74" t="s">
        <v>3570</v>
      </c>
      <c r="P70" s="74" t="s">
        <v>3545</v>
      </c>
      <c r="AA70" s="4"/>
      <c r="AB70" s="4"/>
    </row>
    <row r="71" spans="1:28" x14ac:dyDescent="0.25">
      <c r="A71" s="5">
        <v>3</v>
      </c>
      <c r="B71" s="61">
        <v>2</v>
      </c>
      <c r="C71" s="2">
        <f t="shared" si="5"/>
        <v>0</v>
      </c>
      <c r="D71" s="4"/>
      <c r="E71" s="55"/>
      <c r="F71" s="55"/>
      <c r="G71" s="55"/>
      <c r="H71" s="55"/>
      <c r="J71" s="5" t="s">
        <v>3571</v>
      </c>
      <c r="K71" s="2">
        <f>COUNTIFS(D2:D649," Pets",C2:C649,"0")</f>
        <v>0</v>
      </c>
      <c r="L71" s="70">
        <f t="shared" si="4"/>
        <v>0</v>
      </c>
      <c r="M71" s="2">
        <v>13</v>
      </c>
      <c r="O71" s="75" t="s">
        <v>3572</v>
      </c>
      <c r="P71" s="76">
        <v>81.538499999999999</v>
      </c>
      <c r="AA71" s="4"/>
      <c r="AB71" s="4"/>
    </row>
    <row r="72" spans="1:28" x14ac:dyDescent="0.25">
      <c r="A72" s="5">
        <v>3</v>
      </c>
      <c r="B72" s="60">
        <v>3</v>
      </c>
      <c r="C72" s="2">
        <f t="shared" si="5"/>
        <v>1</v>
      </c>
      <c r="D72" s="4"/>
      <c r="E72" s="55"/>
      <c r="F72" s="55"/>
      <c r="G72" s="55"/>
      <c r="H72" s="55"/>
      <c r="J72" s="5" t="s">
        <v>3573</v>
      </c>
      <c r="K72" s="2">
        <f>COUNTIFS(D2:D649," News &amp; Events",C2:C649,"0")</f>
        <v>0</v>
      </c>
      <c r="L72" s="71">
        <f t="shared" si="4"/>
        <v>0</v>
      </c>
      <c r="M72" s="2">
        <v>15</v>
      </c>
      <c r="O72" s="75" t="s">
        <v>3574</v>
      </c>
      <c r="P72" s="76">
        <v>81.538499999999999</v>
      </c>
      <c r="AA72" s="4"/>
      <c r="AB72" s="4"/>
    </row>
    <row r="73" spans="1:28" x14ac:dyDescent="0.25">
      <c r="A73" s="5">
        <v>1</v>
      </c>
      <c r="B73" s="61">
        <v>1</v>
      </c>
      <c r="C73" s="2">
        <f t="shared" si="5"/>
        <v>1</v>
      </c>
      <c r="D73" s="4"/>
      <c r="E73" s="55"/>
      <c r="F73" s="55"/>
      <c r="G73" s="55"/>
      <c r="H73" s="55"/>
      <c r="O73" s="77" t="s">
        <v>3575</v>
      </c>
      <c r="P73" s="78">
        <v>75.384600000000006</v>
      </c>
      <c r="AA73" s="4"/>
      <c r="AB73" s="4"/>
    </row>
    <row r="74" spans="1:28" x14ac:dyDescent="0.25">
      <c r="A74" s="5">
        <v>3</v>
      </c>
      <c r="B74" s="60">
        <v>2</v>
      </c>
      <c r="C74" s="2">
        <f t="shared" si="5"/>
        <v>0</v>
      </c>
      <c r="D74" s="4"/>
      <c r="E74" s="55"/>
      <c r="F74" s="55"/>
      <c r="G74" s="55"/>
      <c r="H74" s="55"/>
      <c r="O74" s="77" t="s">
        <v>3576</v>
      </c>
      <c r="P74" s="78">
        <v>69.230800000000002</v>
      </c>
      <c r="AA74" s="4"/>
      <c r="AB74" s="4"/>
    </row>
    <row r="75" spans="1:28" x14ac:dyDescent="0.25">
      <c r="A75" s="5">
        <v>2</v>
      </c>
      <c r="B75" s="61">
        <v>3</v>
      </c>
      <c r="C75" s="2">
        <f t="shared" si="5"/>
        <v>0</v>
      </c>
      <c r="D75" s="4"/>
      <c r="E75" s="55"/>
      <c r="F75" s="55"/>
      <c r="G75" s="55"/>
      <c r="H75" s="55"/>
      <c r="O75" s="77" t="s">
        <v>3577</v>
      </c>
      <c r="P75" s="78">
        <v>56.923099999999998</v>
      </c>
      <c r="AA75" s="4"/>
      <c r="AB75" s="4"/>
    </row>
    <row r="76" spans="1:28" x14ac:dyDescent="0.25">
      <c r="A76" s="5">
        <v>1</v>
      </c>
      <c r="B76" s="60">
        <v>1</v>
      </c>
      <c r="C76" s="2">
        <f t="shared" si="5"/>
        <v>1</v>
      </c>
      <c r="D76" s="4"/>
      <c r="E76" s="55"/>
      <c r="F76" s="55"/>
      <c r="G76" s="55"/>
      <c r="H76" s="55"/>
      <c r="J76" s="62" t="s">
        <v>4</v>
      </c>
      <c r="K76" s="62" t="s">
        <v>3578</v>
      </c>
      <c r="L76" s="114" t="s">
        <v>3579</v>
      </c>
      <c r="M76" s="114"/>
      <c r="O76" s="77" t="s">
        <v>3580</v>
      </c>
      <c r="P76" s="78">
        <v>67.692300000000003</v>
      </c>
      <c r="AA76" s="4"/>
      <c r="AB76" s="4"/>
    </row>
    <row r="77" spans="1:28" x14ac:dyDescent="0.25">
      <c r="A77" s="5">
        <v>2</v>
      </c>
      <c r="B77" s="61">
        <v>2</v>
      </c>
      <c r="C77" s="2">
        <f t="shared" si="5"/>
        <v>1</v>
      </c>
      <c r="D77" s="4"/>
      <c r="E77" s="55"/>
      <c r="F77" s="55"/>
      <c r="G77" s="55"/>
      <c r="H77" s="55"/>
      <c r="J77" s="2" t="s">
        <v>3527</v>
      </c>
      <c r="K77" s="2">
        <v>207</v>
      </c>
      <c r="L77" s="2">
        <f>O28/K77</f>
        <v>0</v>
      </c>
      <c r="O77" s="77" t="s">
        <v>3581</v>
      </c>
      <c r="P77" s="78">
        <v>69.230800000000002</v>
      </c>
      <c r="AA77" s="4"/>
      <c r="AB77" s="4"/>
    </row>
    <row r="78" spans="1:28" x14ac:dyDescent="0.25">
      <c r="A78" s="5">
        <v>3</v>
      </c>
      <c r="B78" s="60">
        <v>3</v>
      </c>
      <c r="C78" s="2">
        <f t="shared" si="5"/>
        <v>1</v>
      </c>
      <c r="D78" s="4"/>
      <c r="E78" s="55"/>
      <c r="F78" s="55"/>
      <c r="G78" s="55"/>
      <c r="H78" s="55"/>
      <c r="J78" s="2" t="s">
        <v>3582</v>
      </c>
      <c r="K78" s="2">
        <v>14</v>
      </c>
      <c r="L78" s="2">
        <f>O23/14</f>
        <v>0.14285714285714285</v>
      </c>
      <c r="O78" s="77" t="s">
        <v>3583</v>
      </c>
      <c r="P78" s="78">
        <v>61.538499999999999</v>
      </c>
      <c r="AA78" s="4"/>
      <c r="AB78" s="4"/>
    </row>
    <row r="79" spans="1:28" x14ac:dyDescent="0.25">
      <c r="A79" s="5">
        <v>2</v>
      </c>
      <c r="B79" s="61">
        <v>2</v>
      </c>
      <c r="C79" s="2">
        <f t="shared" si="5"/>
        <v>1</v>
      </c>
      <c r="D79" s="4"/>
      <c r="E79" s="55"/>
      <c r="F79" s="55"/>
      <c r="G79" s="55"/>
      <c r="H79" s="55"/>
      <c r="J79" s="2" t="s">
        <v>3529</v>
      </c>
      <c r="K79" s="2">
        <v>134</v>
      </c>
      <c r="L79" s="2">
        <f>S29/K79</f>
        <v>0</v>
      </c>
      <c r="O79" s="77" t="s">
        <v>3584</v>
      </c>
      <c r="P79" s="78">
        <v>72.307699999999997</v>
      </c>
      <c r="AA79" s="4"/>
      <c r="AB79" s="4"/>
    </row>
    <row r="80" spans="1:28" x14ac:dyDescent="0.25">
      <c r="A80" s="5">
        <v>2</v>
      </c>
      <c r="B80" s="60">
        <v>2</v>
      </c>
      <c r="C80" s="2">
        <f t="shared" si="5"/>
        <v>1</v>
      </c>
      <c r="D80" s="4"/>
      <c r="E80" s="55"/>
      <c r="F80" s="55"/>
      <c r="G80" s="55"/>
      <c r="H80" s="55"/>
      <c r="J80" s="2" t="s">
        <v>3585</v>
      </c>
      <c r="K80" s="2">
        <v>40</v>
      </c>
      <c r="L80" s="2">
        <f>O5/40</f>
        <v>10.85</v>
      </c>
      <c r="O80" s="75" t="s">
        <v>3586</v>
      </c>
      <c r="P80" s="76">
        <v>49.230800000000002</v>
      </c>
      <c r="AA80" s="4"/>
      <c r="AB80" s="4"/>
    </row>
    <row r="81" spans="1:28" x14ac:dyDescent="0.25">
      <c r="A81" s="5">
        <v>1</v>
      </c>
      <c r="B81" s="61">
        <v>1</v>
      </c>
      <c r="C81" s="2">
        <f t="shared" si="5"/>
        <v>1</v>
      </c>
      <c r="D81" s="4"/>
      <c r="E81" s="55"/>
      <c r="F81" s="55"/>
      <c r="G81" s="55"/>
      <c r="H81" s="55"/>
      <c r="J81" s="2" t="s">
        <v>3587</v>
      </c>
      <c r="K81" s="2">
        <v>52</v>
      </c>
      <c r="L81" s="2">
        <f>S35/K81</f>
        <v>0</v>
      </c>
      <c r="AA81" s="4"/>
      <c r="AB81" s="4"/>
    </row>
    <row r="82" spans="1:28" x14ac:dyDescent="0.25">
      <c r="A82" s="5">
        <v>2</v>
      </c>
      <c r="B82" s="60">
        <v>2</v>
      </c>
      <c r="C82" s="2">
        <f t="shared" si="5"/>
        <v>1</v>
      </c>
      <c r="D82" s="4"/>
      <c r="E82" s="55"/>
      <c r="F82" s="55"/>
      <c r="G82" s="55"/>
      <c r="H82" s="55"/>
      <c r="J82" s="2" t="s">
        <v>3520</v>
      </c>
      <c r="K82" s="2">
        <v>130</v>
      </c>
      <c r="L82" s="2">
        <f>O11/K82</f>
        <v>5.1923076923076925</v>
      </c>
      <c r="S82" s="7"/>
      <c r="T82" s="7"/>
      <c r="U82" s="7"/>
      <c r="AA82" s="4"/>
      <c r="AB82" s="4"/>
    </row>
    <row r="83" spans="1:28" x14ac:dyDescent="0.25">
      <c r="A83" s="5">
        <v>3</v>
      </c>
      <c r="B83" s="61">
        <v>3</v>
      </c>
      <c r="C83" s="2">
        <f t="shared" si="5"/>
        <v>1</v>
      </c>
      <c r="D83" s="4"/>
      <c r="E83" s="55"/>
      <c r="F83" s="55"/>
      <c r="G83" s="55"/>
      <c r="H83" s="55"/>
      <c r="J83" s="79" t="s">
        <v>3588</v>
      </c>
      <c r="K83" s="79">
        <v>170</v>
      </c>
      <c r="L83" s="2"/>
      <c r="P83" s="3" t="s">
        <v>16</v>
      </c>
      <c r="S83" s="7"/>
      <c r="T83" s="7"/>
      <c r="U83" s="7"/>
      <c r="AA83" s="4"/>
      <c r="AB83" s="4"/>
    </row>
    <row r="84" spans="1:28" x14ac:dyDescent="0.25">
      <c r="A84" s="5">
        <v>3</v>
      </c>
      <c r="B84" s="60">
        <v>1</v>
      </c>
      <c r="C84" s="2">
        <f t="shared" si="5"/>
        <v>0</v>
      </c>
      <c r="D84" s="4"/>
      <c r="E84" s="55"/>
      <c r="F84" s="55"/>
      <c r="G84" s="55"/>
      <c r="H84" s="55"/>
      <c r="J84" s="79" t="s">
        <v>3589</v>
      </c>
      <c r="K84" s="79">
        <v>182</v>
      </c>
      <c r="L84" s="2"/>
      <c r="P84" s="2" t="s">
        <v>3590</v>
      </c>
      <c r="Q84" s="2">
        <f>(O5+P6)/SUM(O5:P6)</f>
        <v>0.84150000000000003</v>
      </c>
      <c r="S84" s="7"/>
      <c r="T84" s="7"/>
      <c r="U84" s="7"/>
      <c r="AA84" s="4"/>
      <c r="AB84" s="4"/>
    </row>
    <row r="85" spans="1:28" x14ac:dyDescent="0.25">
      <c r="A85" s="5">
        <v>2</v>
      </c>
      <c r="B85" s="61">
        <v>2</v>
      </c>
      <c r="C85" s="2">
        <f t="shared" si="5"/>
        <v>1</v>
      </c>
      <c r="D85" s="4"/>
      <c r="E85" s="55"/>
      <c r="F85" s="55"/>
      <c r="G85" s="55"/>
      <c r="H85" s="55"/>
      <c r="J85" s="2" t="s">
        <v>3523</v>
      </c>
      <c r="K85" s="2">
        <v>13</v>
      </c>
      <c r="L85" s="2">
        <f>O17/K85</f>
        <v>19.615384615384617</v>
      </c>
      <c r="P85" s="2" t="s">
        <v>3591</v>
      </c>
      <c r="Q85" s="2">
        <f>(O5/SUM(O5:O6))</f>
        <v>0.71617161716171618</v>
      </c>
      <c r="S85" s="7"/>
      <c r="T85" s="7"/>
      <c r="U85" s="7"/>
      <c r="AA85" s="4"/>
      <c r="AB85" s="4"/>
    </row>
    <row r="86" spans="1:28" x14ac:dyDescent="0.25">
      <c r="A86" s="5">
        <v>3</v>
      </c>
      <c r="B86" s="60">
        <v>2</v>
      </c>
      <c r="C86" s="2">
        <f t="shared" si="5"/>
        <v>0</v>
      </c>
      <c r="D86" s="4"/>
      <c r="E86" s="55"/>
      <c r="F86" s="55"/>
      <c r="G86" s="55"/>
      <c r="H86" s="55"/>
      <c r="J86" s="2" t="s">
        <v>3528</v>
      </c>
      <c r="K86" s="2">
        <v>60</v>
      </c>
      <c r="L86" s="2">
        <f>O34/K86</f>
        <v>0</v>
      </c>
      <c r="S86" s="7"/>
      <c r="T86" s="7"/>
      <c r="U86" s="7"/>
      <c r="AA86" s="4"/>
      <c r="AB86" s="4"/>
    </row>
    <row r="87" spans="1:28" x14ac:dyDescent="0.25">
      <c r="A87" s="5">
        <v>2</v>
      </c>
      <c r="B87" s="61">
        <v>2</v>
      </c>
      <c r="C87" s="2">
        <f t="shared" si="5"/>
        <v>1</v>
      </c>
      <c r="D87" s="4"/>
      <c r="E87" s="55"/>
      <c r="F87" s="55"/>
      <c r="G87" s="55"/>
      <c r="H87" s="55"/>
      <c r="S87" s="7"/>
      <c r="T87" s="7"/>
      <c r="U87" s="7"/>
      <c r="AA87" s="4"/>
      <c r="AB87" s="4"/>
    </row>
    <row r="88" spans="1:28" x14ac:dyDescent="0.25">
      <c r="A88" s="5">
        <v>1</v>
      </c>
      <c r="B88" s="60">
        <v>2</v>
      </c>
      <c r="C88" s="2">
        <f t="shared" si="5"/>
        <v>0</v>
      </c>
      <c r="D88" s="4"/>
      <c r="E88" s="55"/>
      <c r="F88" s="55"/>
      <c r="G88" s="55"/>
      <c r="H88" s="55"/>
      <c r="K88" s="114" t="s">
        <v>3592</v>
      </c>
      <c r="L88" s="114"/>
      <c r="M88" s="114"/>
      <c r="N88" s="114"/>
      <c r="P88" s="3" t="s">
        <v>9</v>
      </c>
      <c r="S88" s="7"/>
      <c r="T88" s="7"/>
      <c r="U88" s="7"/>
      <c r="AA88" s="4"/>
      <c r="AB88" s="4"/>
    </row>
    <row r="89" spans="1:28" x14ac:dyDescent="0.25">
      <c r="A89" s="5">
        <v>2</v>
      </c>
      <c r="B89" s="61">
        <v>3</v>
      </c>
      <c r="C89" s="2">
        <f t="shared" si="5"/>
        <v>0</v>
      </c>
      <c r="D89" s="4"/>
      <c r="E89" s="55"/>
      <c r="F89" s="55"/>
      <c r="G89" s="55"/>
      <c r="H89" s="55"/>
      <c r="K89" s="114"/>
      <c r="L89" s="114"/>
      <c r="M89" s="114"/>
      <c r="N89" s="114"/>
      <c r="P89" s="2" t="s">
        <v>3590</v>
      </c>
      <c r="Q89" s="2">
        <f>((O11+P12)/SUM(O11:P12))</f>
        <v>0.77949999999999997</v>
      </c>
      <c r="S89" s="7"/>
      <c r="T89" s="7"/>
      <c r="U89" s="7"/>
      <c r="AA89" s="4"/>
      <c r="AB89" s="4"/>
    </row>
    <row r="90" spans="1:28" x14ac:dyDescent="0.25">
      <c r="A90" s="5">
        <v>1</v>
      </c>
      <c r="B90" s="60">
        <v>1</v>
      </c>
      <c r="C90" s="2">
        <f t="shared" si="5"/>
        <v>1</v>
      </c>
      <c r="D90" s="4"/>
      <c r="E90" s="55"/>
      <c r="F90" s="55"/>
      <c r="G90" s="55"/>
      <c r="H90" s="55"/>
      <c r="K90" s="114"/>
      <c r="L90" s="114"/>
      <c r="M90" s="114"/>
      <c r="N90" s="114"/>
      <c r="P90" s="2" t="s">
        <v>3591</v>
      </c>
      <c r="Q90" s="2">
        <f>(O11/SUM(O11:O12))</f>
        <v>0.69301848049281312</v>
      </c>
      <c r="S90" s="7"/>
      <c r="T90" s="7"/>
      <c r="U90" s="7"/>
      <c r="AA90" s="4"/>
      <c r="AB90" s="4"/>
    </row>
    <row r="91" spans="1:28" x14ac:dyDescent="0.25">
      <c r="A91" s="5">
        <v>1</v>
      </c>
      <c r="B91" s="61">
        <v>1</v>
      </c>
      <c r="C91" s="2">
        <f t="shared" si="5"/>
        <v>1</v>
      </c>
      <c r="D91" s="4"/>
      <c r="E91" s="55"/>
      <c r="F91" s="55"/>
      <c r="G91" s="55"/>
      <c r="H91" s="55"/>
      <c r="S91" s="7"/>
      <c r="T91" s="7"/>
      <c r="U91" s="7"/>
      <c r="AA91" s="4"/>
      <c r="AB91" s="4"/>
    </row>
    <row r="92" spans="1:28" x14ac:dyDescent="0.25">
      <c r="A92" s="5">
        <v>3</v>
      </c>
      <c r="B92" s="60">
        <v>1</v>
      </c>
      <c r="C92" s="2">
        <f t="shared" si="5"/>
        <v>0</v>
      </c>
      <c r="D92" s="4"/>
      <c r="E92" s="55"/>
      <c r="F92" s="55"/>
      <c r="G92" s="55"/>
      <c r="H92" s="55"/>
      <c r="S92" s="7"/>
      <c r="T92" s="7"/>
      <c r="U92" s="7"/>
      <c r="AA92" s="4"/>
      <c r="AB92" s="4"/>
    </row>
    <row r="93" spans="1:28" x14ac:dyDescent="0.25">
      <c r="A93" s="5">
        <v>2</v>
      </c>
      <c r="B93" s="61">
        <v>2</v>
      </c>
      <c r="C93" s="2">
        <f t="shared" si="5"/>
        <v>1</v>
      </c>
      <c r="D93" s="4"/>
      <c r="E93" s="55"/>
      <c r="F93" s="55"/>
      <c r="G93" s="55"/>
      <c r="H93" s="55"/>
      <c r="P93" s="3" t="s">
        <v>26</v>
      </c>
      <c r="S93" s="7"/>
      <c r="T93" s="7"/>
      <c r="U93" s="7"/>
      <c r="AA93" s="4"/>
      <c r="AB93" s="4"/>
    </row>
    <row r="94" spans="1:28" x14ac:dyDescent="0.25">
      <c r="A94" s="5">
        <v>2</v>
      </c>
      <c r="B94" s="60">
        <v>3</v>
      </c>
      <c r="C94" s="2">
        <f t="shared" si="5"/>
        <v>0</v>
      </c>
      <c r="D94" s="4"/>
      <c r="E94" s="55"/>
      <c r="F94" s="55"/>
      <c r="G94" s="55"/>
      <c r="H94" s="55"/>
      <c r="P94" s="2" t="s">
        <v>3590</v>
      </c>
      <c r="Q94" s="2">
        <f>((O17+P18)/SUM(O17:P18))</f>
        <v>0.79049999999999998</v>
      </c>
      <c r="S94" s="7"/>
      <c r="T94" s="7"/>
      <c r="U94" s="7"/>
      <c r="AA94" s="4"/>
      <c r="AB94" s="4"/>
    </row>
    <row r="95" spans="1:28" x14ac:dyDescent="0.25">
      <c r="A95" s="5">
        <v>3</v>
      </c>
      <c r="B95" s="61">
        <v>3</v>
      </c>
      <c r="C95" s="2">
        <f t="shared" si="5"/>
        <v>1</v>
      </c>
      <c r="D95" s="4"/>
      <c r="E95" s="55"/>
      <c r="F95" s="55"/>
      <c r="G95" s="55"/>
      <c r="H95" s="55"/>
      <c r="J95" s="62" t="s">
        <v>4</v>
      </c>
      <c r="K95" s="62" t="s">
        <v>3578</v>
      </c>
      <c r="P95" s="2" t="s">
        <v>3591</v>
      </c>
      <c r="Q95" s="2">
        <f>(O17/SUM(O17:O18))</f>
        <v>0.63432835820895528</v>
      </c>
      <c r="S95" s="7"/>
      <c r="T95" s="7"/>
      <c r="U95" s="7"/>
      <c r="AA95" s="4"/>
      <c r="AB95" s="4"/>
    </row>
    <row r="96" spans="1:28" x14ac:dyDescent="0.25">
      <c r="A96" s="5">
        <v>3</v>
      </c>
      <c r="B96" s="60">
        <v>2</v>
      </c>
      <c r="C96" s="2">
        <f t="shared" si="5"/>
        <v>0</v>
      </c>
      <c r="D96" s="4"/>
      <c r="E96" s="55"/>
      <c r="F96" s="55"/>
      <c r="G96" s="55"/>
      <c r="H96" s="55"/>
      <c r="J96" s="2" t="s">
        <v>3527</v>
      </c>
      <c r="K96" s="2">
        <v>207</v>
      </c>
      <c r="S96" s="7"/>
      <c r="T96" s="7"/>
      <c r="U96" s="7"/>
      <c r="AA96" s="4"/>
      <c r="AB96" s="4"/>
    </row>
    <row r="97" spans="1:28" x14ac:dyDescent="0.25">
      <c r="A97" s="5">
        <v>2</v>
      </c>
      <c r="B97" s="61">
        <v>2</v>
      </c>
      <c r="C97" s="2">
        <f t="shared" si="5"/>
        <v>1</v>
      </c>
      <c r="D97" s="4"/>
      <c r="E97" s="55"/>
      <c r="F97" s="55"/>
      <c r="G97" s="55"/>
      <c r="H97" s="55"/>
      <c r="J97" s="2" t="s">
        <v>3582</v>
      </c>
      <c r="K97" s="2">
        <v>14</v>
      </c>
      <c r="S97" s="7"/>
      <c r="T97" s="7"/>
      <c r="U97" s="7"/>
      <c r="AA97" s="4"/>
      <c r="AB97" s="4"/>
    </row>
    <row r="98" spans="1:28" x14ac:dyDescent="0.25">
      <c r="A98" s="5">
        <v>2</v>
      </c>
      <c r="B98" s="60">
        <v>2</v>
      </c>
      <c r="C98" s="2">
        <f t="shared" si="5"/>
        <v>1</v>
      </c>
      <c r="D98" s="4"/>
      <c r="E98" s="55"/>
      <c r="F98" s="55"/>
      <c r="G98" s="55"/>
      <c r="H98" s="55"/>
      <c r="J98" s="2" t="s">
        <v>3529</v>
      </c>
      <c r="K98" s="2">
        <v>134</v>
      </c>
      <c r="P98" s="3" t="s">
        <v>19</v>
      </c>
      <c r="S98" s="7"/>
      <c r="T98" s="7"/>
      <c r="U98" s="7"/>
      <c r="AA98" s="4"/>
      <c r="AB98" s="4"/>
    </row>
    <row r="99" spans="1:28" x14ac:dyDescent="0.25">
      <c r="A99" s="5">
        <v>2</v>
      </c>
      <c r="B99" s="61">
        <v>2</v>
      </c>
      <c r="C99" s="2">
        <f t="shared" si="5"/>
        <v>1</v>
      </c>
      <c r="D99" s="4"/>
      <c r="E99" s="55"/>
      <c r="F99" s="55"/>
      <c r="G99" s="55"/>
      <c r="H99" s="55"/>
      <c r="J99" s="2" t="s">
        <v>3517</v>
      </c>
      <c r="K99" s="2">
        <v>40</v>
      </c>
      <c r="P99" s="2" t="s">
        <v>3590</v>
      </c>
      <c r="Q99" s="2">
        <f>((O23+P24)/SUM(O23:P24))</f>
        <v>0.95450000000000002</v>
      </c>
      <c r="S99" s="7"/>
      <c r="T99" s="7"/>
      <c r="U99" s="7"/>
      <c r="AA99" s="4"/>
      <c r="AB99" s="4"/>
    </row>
    <row r="100" spans="1:28" x14ac:dyDescent="0.25">
      <c r="A100" s="5">
        <v>2</v>
      </c>
      <c r="B100" s="60">
        <v>2</v>
      </c>
      <c r="C100" s="2">
        <f t="shared" si="5"/>
        <v>1</v>
      </c>
      <c r="D100" s="4"/>
      <c r="E100" s="55"/>
      <c r="F100" s="55"/>
      <c r="G100" s="55"/>
      <c r="H100" s="55"/>
      <c r="J100" s="2" t="s">
        <v>3530</v>
      </c>
      <c r="K100" s="2">
        <v>52</v>
      </c>
      <c r="P100" s="2" t="s">
        <v>3591</v>
      </c>
      <c r="Q100" s="2">
        <f>O23/SUM(O23:O24)</f>
        <v>0.1111111111111111</v>
      </c>
      <c r="S100" s="7"/>
      <c r="T100" s="7"/>
      <c r="U100" s="7"/>
      <c r="AA100" s="4"/>
      <c r="AB100" s="4"/>
    </row>
    <row r="101" spans="1:28" x14ac:dyDescent="0.25">
      <c r="A101" s="5">
        <v>2</v>
      </c>
      <c r="B101" s="61">
        <v>2</v>
      </c>
      <c r="C101" s="2">
        <f t="shared" si="5"/>
        <v>1</v>
      </c>
      <c r="D101" s="4"/>
      <c r="E101" s="55"/>
      <c r="F101" s="55"/>
      <c r="G101" s="55"/>
      <c r="H101" s="55"/>
      <c r="J101" s="2" t="s">
        <v>3520</v>
      </c>
      <c r="K101" s="2">
        <v>130</v>
      </c>
      <c r="S101" s="7"/>
      <c r="T101" s="7"/>
      <c r="U101" s="7"/>
      <c r="AA101" s="4"/>
      <c r="AB101" s="4"/>
    </row>
    <row r="102" spans="1:28" x14ac:dyDescent="0.25">
      <c r="A102" s="5">
        <v>3</v>
      </c>
      <c r="B102" s="60">
        <v>2</v>
      </c>
      <c r="C102" s="2">
        <f t="shared" si="5"/>
        <v>0</v>
      </c>
      <c r="D102" s="4"/>
      <c r="E102" s="55"/>
      <c r="F102" s="55"/>
      <c r="G102" s="55"/>
      <c r="H102" s="55"/>
      <c r="J102" s="2" t="s">
        <v>3523</v>
      </c>
      <c r="K102" s="2">
        <v>13</v>
      </c>
      <c r="S102" s="7"/>
      <c r="T102" s="7"/>
      <c r="U102" s="7"/>
      <c r="AA102" s="4"/>
      <c r="AB102" s="4"/>
    </row>
    <row r="103" spans="1:28" x14ac:dyDescent="0.25">
      <c r="A103" s="5">
        <v>2</v>
      </c>
      <c r="B103" s="61">
        <v>2</v>
      </c>
      <c r="C103" s="2">
        <f t="shared" si="5"/>
        <v>1</v>
      </c>
      <c r="D103" s="4"/>
      <c r="E103" s="55"/>
      <c r="F103" s="55"/>
      <c r="G103" s="55"/>
      <c r="H103" s="55"/>
      <c r="J103" s="2" t="s">
        <v>3528</v>
      </c>
      <c r="K103" s="2">
        <v>60</v>
      </c>
      <c r="S103" s="73"/>
      <c r="T103" s="73"/>
      <c r="U103" s="73"/>
      <c r="AA103" s="4"/>
      <c r="AB103" s="4"/>
    </row>
    <row r="104" spans="1:28" x14ac:dyDescent="0.25">
      <c r="A104" s="5">
        <v>2</v>
      </c>
      <c r="B104" s="60">
        <v>2</v>
      </c>
      <c r="C104" s="2">
        <f t="shared" si="5"/>
        <v>1</v>
      </c>
      <c r="D104" s="4"/>
      <c r="E104" s="55"/>
      <c r="F104" s="55"/>
      <c r="G104" s="55"/>
      <c r="H104" s="55"/>
      <c r="K104" s="2">
        <f>SUM(K96:K103)</f>
        <v>650</v>
      </c>
      <c r="AA104" s="4"/>
      <c r="AB104" s="4"/>
    </row>
    <row r="105" spans="1:28" x14ac:dyDescent="0.25">
      <c r="A105" s="5">
        <v>2</v>
      </c>
      <c r="B105" s="61">
        <v>1</v>
      </c>
      <c r="C105" s="2">
        <f t="shared" si="5"/>
        <v>0</v>
      </c>
      <c r="D105" s="4"/>
      <c r="E105" s="55"/>
      <c r="F105" s="55"/>
      <c r="G105" s="55"/>
      <c r="H105" s="55"/>
      <c r="AA105" s="4"/>
      <c r="AB105" s="4"/>
    </row>
    <row r="106" spans="1:28" x14ac:dyDescent="0.25">
      <c r="A106" s="5">
        <v>1</v>
      </c>
      <c r="B106" s="60">
        <v>1</v>
      </c>
      <c r="C106" s="2">
        <f t="shared" si="5"/>
        <v>1</v>
      </c>
      <c r="D106" s="4"/>
      <c r="E106" s="55"/>
      <c r="F106" s="55"/>
      <c r="G106" s="55"/>
      <c r="H106" s="55"/>
      <c r="AA106" s="4"/>
      <c r="AB106" s="4"/>
    </row>
    <row r="107" spans="1:28" x14ac:dyDescent="0.25">
      <c r="A107" s="5">
        <v>1</v>
      </c>
      <c r="B107" s="61">
        <v>1</v>
      </c>
      <c r="C107" s="2">
        <f t="shared" si="5"/>
        <v>1</v>
      </c>
      <c r="D107" s="4"/>
      <c r="E107" s="55"/>
      <c r="F107" s="55"/>
      <c r="G107" s="55"/>
      <c r="H107" s="55"/>
      <c r="AA107" s="4"/>
      <c r="AB107" s="4"/>
    </row>
    <row r="108" spans="1:28" x14ac:dyDescent="0.25">
      <c r="A108" s="5">
        <v>1</v>
      </c>
      <c r="B108" s="60">
        <v>1</v>
      </c>
      <c r="C108" s="2">
        <f t="shared" si="5"/>
        <v>1</v>
      </c>
      <c r="D108" s="4"/>
      <c r="E108" s="55"/>
      <c r="F108" s="55"/>
      <c r="G108" s="55"/>
      <c r="H108" s="55"/>
      <c r="AA108" s="4"/>
      <c r="AB108" s="4"/>
    </row>
    <row r="109" spans="1:28" x14ac:dyDescent="0.25">
      <c r="A109" s="5">
        <v>2</v>
      </c>
      <c r="B109" s="61">
        <v>2</v>
      </c>
      <c r="C109" s="2">
        <f t="shared" si="5"/>
        <v>1</v>
      </c>
      <c r="D109" s="4"/>
      <c r="E109" s="55"/>
      <c r="F109" s="55"/>
      <c r="G109" s="55"/>
      <c r="H109" s="55"/>
      <c r="AA109" s="4"/>
      <c r="AB109" s="4"/>
    </row>
    <row r="110" spans="1:28" x14ac:dyDescent="0.25">
      <c r="A110" s="5">
        <v>1</v>
      </c>
      <c r="B110" s="60">
        <v>1</v>
      </c>
      <c r="C110" s="2">
        <f t="shared" si="5"/>
        <v>1</v>
      </c>
      <c r="D110" s="4"/>
      <c r="E110" s="55"/>
      <c r="F110" s="55"/>
      <c r="G110" s="55"/>
      <c r="H110" s="55"/>
      <c r="AA110" s="4"/>
      <c r="AB110" s="4"/>
    </row>
    <row r="111" spans="1:28" x14ac:dyDescent="0.25">
      <c r="A111" s="5">
        <v>2</v>
      </c>
      <c r="B111" s="61">
        <v>3</v>
      </c>
      <c r="C111" s="2">
        <f t="shared" si="5"/>
        <v>0</v>
      </c>
      <c r="D111" s="4"/>
      <c r="E111" s="55"/>
      <c r="F111" s="55"/>
      <c r="G111" s="55"/>
      <c r="H111" s="55"/>
      <c r="AA111" s="4"/>
      <c r="AB111" s="4"/>
    </row>
    <row r="112" spans="1:28" x14ac:dyDescent="0.25">
      <c r="A112" s="5">
        <v>2</v>
      </c>
      <c r="B112" s="60">
        <v>2</v>
      </c>
      <c r="C112" s="2">
        <f t="shared" si="5"/>
        <v>1</v>
      </c>
      <c r="D112" s="4"/>
      <c r="E112" s="55"/>
      <c r="F112" s="55"/>
      <c r="G112" s="55"/>
      <c r="H112" s="55"/>
      <c r="AA112" s="4"/>
      <c r="AB112" s="4"/>
    </row>
    <row r="113" spans="1:28" x14ac:dyDescent="0.25">
      <c r="A113" s="5">
        <v>3</v>
      </c>
      <c r="B113" s="61">
        <v>1</v>
      </c>
      <c r="C113" s="2">
        <f t="shared" si="5"/>
        <v>0</v>
      </c>
      <c r="D113" s="4"/>
      <c r="E113" s="55"/>
      <c r="F113" s="55"/>
      <c r="G113" s="55"/>
      <c r="H113" s="55"/>
      <c r="AA113" s="4"/>
      <c r="AB113" s="4"/>
    </row>
    <row r="114" spans="1:28" x14ac:dyDescent="0.25">
      <c r="A114" s="5">
        <v>1</v>
      </c>
      <c r="B114" s="60">
        <v>1</v>
      </c>
      <c r="C114" s="2">
        <f t="shared" si="5"/>
        <v>1</v>
      </c>
      <c r="D114" s="4"/>
      <c r="E114" s="55"/>
      <c r="F114" s="55"/>
      <c r="G114" s="55"/>
      <c r="H114" s="55"/>
      <c r="AA114" s="4"/>
      <c r="AB114" s="4"/>
    </row>
    <row r="115" spans="1:28" x14ac:dyDescent="0.25">
      <c r="A115" s="5">
        <v>1</v>
      </c>
      <c r="B115" s="61">
        <v>1</v>
      </c>
      <c r="C115" s="2">
        <f t="shared" si="5"/>
        <v>1</v>
      </c>
      <c r="D115" s="4"/>
      <c r="E115" s="55"/>
      <c r="F115" s="55"/>
      <c r="G115" s="55"/>
      <c r="H115" s="55"/>
      <c r="AA115" s="4"/>
      <c r="AB115" s="4"/>
    </row>
    <row r="116" spans="1:28" x14ac:dyDescent="0.25">
      <c r="A116" s="5">
        <v>2</v>
      </c>
      <c r="B116" s="60">
        <v>2</v>
      </c>
      <c r="C116" s="2">
        <f t="shared" si="5"/>
        <v>1</v>
      </c>
      <c r="D116" s="4"/>
      <c r="E116" s="55"/>
      <c r="F116" s="55"/>
      <c r="G116" s="55"/>
      <c r="H116" s="55"/>
      <c r="AA116" s="4"/>
      <c r="AB116" s="4"/>
    </row>
    <row r="117" spans="1:28" x14ac:dyDescent="0.25">
      <c r="A117" s="5">
        <v>2</v>
      </c>
      <c r="B117" s="61">
        <v>2</v>
      </c>
      <c r="C117" s="2">
        <f t="shared" si="5"/>
        <v>1</v>
      </c>
      <c r="D117" s="4"/>
      <c r="E117" s="55"/>
      <c r="F117" s="55"/>
      <c r="G117" s="55"/>
      <c r="H117" s="55"/>
      <c r="AA117" s="4"/>
      <c r="AB117" s="4"/>
    </row>
    <row r="118" spans="1:28" x14ac:dyDescent="0.25">
      <c r="A118" s="5">
        <v>1</v>
      </c>
      <c r="B118" s="60">
        <v>1</v>
      </c>
      <c r="C118" s="2">
        <f t="shared" si="5"/>
        <v>1</v>
      </c>
      <c r="D118" s="4"/>
      <c r="E118" s="55"/>
      <c r="F118" s="55"/>
      <c r="G118" s="55"/>
      <c r="H118" s="55"/>
      <c r="AA118" s="4"/>
      <c r="AB118" s="4"/>
    </row>
    <row r="119" spans="1:28" x14ac:dyDescent="0.25">
      <c r="A119" s="5">
        <v>1</v>
      </c>
      <c r="B119" s="61">
        <v>1</v>
      </c>
      <c r="C119" s="2">
        <f t="shared" si="5"/>
        <v>1</v>
      </c>
      <c r="D119" s="4"/>
      <c r="E119" s="55"/>
      <c r="F119" s="55"/>
      <c r="G119" s="55"/>
      <c r="H119" s="55"/>
      <c r="AA119" s="4"/>
      <c r="AB119" s="4"/>
    </row>
    <row r="120" spans="1:28" x14ac:dyDescent="0.25">
      <c r="A120" s="5">
        <v>2</v>
      </c>
      <c r="B120" s="60">
        <v>2</v>
      </c>
      <c r="C120" s="2">
        <f t="shared" si="5"/>
        <v>1</v>
      </c>
      <c r="D120" s="4"/>
      <c r="E120" s="55"/>
      <c r="F120" s="55"/>
      <c r="G120" s="55"/>
      <c r="H120" s="55"/>
      <c r="AA120" s="4"/>
      <c r="AB120" s="4"/>
    </row>
    <row r="121" spans="1:28" x14ac:dyDescent="0.25">
      <c r="A121" s="5">
        <v>3</v>
      </c>
      <c r="B121" s="61">
        <v>3</v>
      </c>
      <c r="C121" s="2">
        <f t="shared" si="5"/>
        <v>1</v>
      </c>
      <c r="D121" s="4"/>
      <c r="E121" s="55"/>
      <c r="F121" s="55"/>
      <c r="G121" s="55"/>
      <c r="H121" s="55"/>
      <c r="AA121" s="4"/>
      <c r="AB121" s="4"/>
    </row>
    <row r="122" spans="1:28" x14ac:dyDescent="0.25">
      <c r="A122" s="5">
        <v>1</v>
      </c>
      <c r="B122" s="60">
        <v>1</v>
      </c>
      <c r="C122" s="2">
        <f t="shared" si="5"/>
        <v>1</v>
      </c>
      <c r="D122" s="4"/>
      <c r="E122" s="55"/>
      <c r="F122" s="55"/>
      <c r="G122" s="55"/>
      <c r="H122" s="55"/>
      <c r="AA122" s="4"/>
      <c r="AB122" s="4"/>
    </row>
    <row r="123" spans="1:28" x14ac:dyDescent="0.25">
      <c r="A123" s="5">
        <v>2</v>
      </c>
      <c r="B123" s="61">
        <v>2</v>
      </c>
      <c r="C123" s="2">
        <f t="shared" si="5"/>
        <v>1</v>
      </c>
      <c r="D123" s="4"/>
      <c r="E123" s="55"/>
      <c r="F123" s="55"/>
      <c r="G123" s="55"/>
      <c r="H123" s="55"/>
      <c r="AA123" s="4"/>
      <c r="AB123" s="4"/>
    </row>
    <row r="124" spans="1:28" x14ac:dyDescent="0.25">
      <c r="A124" s="5">
        <v>2</v>
      </c>
      <c r="B124" s="60">
        <v>2</v>
      </c>
      <c r="C124" s="2">
        <f t="shared" si="5"/>
        <v>1</v>
      </c>
      <c r="D124" s="4"/>
      <c r="E124" s="55"/>
      <c r="F124" s="55"/>
      <c r="G124" s="55"/>
      <c r="H124" s="55"/>
      <c r="AA124" s="4"/>
      <c r="AB124" s="4"/>
    </row>
    <row r="125" spans="1:28" x14ac:dyDescent="0.25">
      <c r="A125" s="5">
        <v>1</v>
      </c>
      <c r="B125" s="61">
        <v>1</v>
      </c>
      <c r="C125" s="2">
        <f t="shared" si="5"/>
        <v>1</v>
      </c>
      <c r="D125" s="4"/>
      <c r="E125" s="55"/>
      <c r="F125" s="55"/>
      <c r="G125" s="55"/>
      <c r="H125" s="55"/>
      <c r="AA125" s="4"/>
      <c r="AB125" s="4"/>
    </row>
    <row r="126" spans="1:28" x14ac:dyDescent="0.25">
      <c r="A126" s="5">
        <v>3</v>
      </c>
      <c r="B126" s="60">
        <v>1</v>
      </c>
      <c r="C126" s="2">
        <f t="shared" si="5"/>
        <v>0</v>
      </c>
      <c r="D126" s="4"/>
      <c r="E126" s="55"/>
      <c r="F126" s="55"/>
      <c r="G126" s="55"/>
      <c r="H126" s="55"/>
      <c r="AA126" s="4"/>
      <c r="AB126" s="4"/>
    </row>
    <row r="127" spans="1:28" x14ac:dyDescent="0.25">
      <c r="A127" s="5">
        <v>3</v>
      </c>
      <c r="B127" s="61">
        <v>3</v>
      </c>
      <c r="C127" s="2">
        <f t="shared" si="5"/>
        <v>1</v>
      </c>
      <c r="D127" s="4"/>
      <c r="E127" s="55"/>
      <c r="F127" s="55"/>
      <c r="G127" s="55"/>
      <c r="H127" s="55"/>
      <c r="AA127" s="4"/>
      <c r="AB127" s="4"/>
    </row>
    <row r="128" spans="1:28" x14ac:dyDescent="0.25">
      <c r="A128" s="5">
        <v>3</v>
      </c>
      <c r="B128" s="60">
        <v>2</v>
      </c>
      <c r="C128" s="2">
        <f t="shared" si="5"/>
        <v>0</v>
      </c>
      <c r="D128" s="4"/>
      <c r="E128" s="55"/>
      <c r="F128" s="55"/>
      <c r="G128" s="55"/>
      <c r="H128" s="55"/>
      <c r="AA128" s="4"/>
      <c r="AB128" s="4"/>
    </row>
    <row r="129" spans="1:28" x14ac:dyDescent="0.25">
      <c r="A129" s="5">
        <v>3</v>
      </c>
      <c r="B129" s="61">
        <v>3</v>
      </c>
      <c r="C129" s="2">
        <f t="shared" si="5"/>
        <v>1</v>
      </c>
      <c r="D129" s="4"/>
      <c r="E129" s="55"/>
      <c r="F129" s="55"/>
      <c r="G129" s="55"/>
      <c r="H129" s="55"/>
      <c r="AA129" s="4"/>
      <c r="AB129" s="4"/>
    </row>
    <row r="130" spans="1:28" x14ac:dyDescent="0.25">
      <c r="A130" s="5">
        <v>2</v>
      </c>
      <c r="B130" s="60">
        <v>1</v>
      </c>
      <c r="C130" s="2">
        <f t="shared" si="5"/>
        <v>0</v>
      </c>
      <c r="D130" s="4"/>
      <c r="E130" s="55"/>
      <c r="F130" s="55"/>
      <c r="G130" s="55"/>
      <c r="H130" s="55"/>
      <c r="AA130" s="4"/>
      <c r="AB130" s="4"/>
    </row>
    <row r="131" spans="1:28" x14ac:dyDescent="0.25">
      <c r="A131" s="5">
        <v>4</v>
      </c>
      <c r="B131" s="61">
        <v>2</v>
      </c>
      <c r="C131" s="2">
        <f t="shared" ref="C131:C194" si="6">IF(A131=B131,1,0)</f>
        <v>0</v>
      </c>
      <c r="D131" s="4"/>
      <c r="E131" s="55"/>
      <c r="F131" s="55"/>
      <c r="G131" s="55"/>
      <c r="H131" s="55"/>
      <c r="AA131" s="4"/>
      <c r="AB131" s="4"/>
    </row>
    <row r="132" spans="1:28" x14ac:dyDescent="0.25">
      <c r="A132" s="5">
        <v>1</v>
      </c>
      <c r="B132" s="60">
        <v>1</v>
      </c>
      <c r="C132" s="2">
        <f t="shared" si="6"/>
        <v>1</v>
      </c>
      <c r="D132" s="4"/>
      <c r="E132" s="55"/>
      <c r="F132" s="55"/>
      <c r="G132" s="55"/>
      <c r="H132" s="55"/>
      <c r="AA132" s="4"/>
      <c r="AB132" s="4"/>
    </row>
    <row r="133" spans="1:28" x14ac:dyDescent="0.25">
      <c r="A133" s="5">
        <v>2</v>
      </c>
      <c r="B133" s="61">
        <v>2</v>
      </c>
      <c r="C133" s="2">
        <f t="shared" si="6"/>
        <v>1</v>
      </c>
      <c r="D133" s="4"/>
      <c r="E133" s="55"/>
      <c r="F133" s="55"/>
      <c r="G133" s="55"/>
      <c r="H133" s="55"/>
      <c r="AA133" s="4"/>
      <c r="AB133" s="4"/>
    </row>
    <row r="134" spans="1:28" x14ac:dyDescent="0.25">
      <c r="A134" s="5">
        <v>3</v>
      </c>
      <c r="B134" s="60">
        <v>3</v>
      </c>
      <c r="C134" s="2">
        <f t="shared" si="6"/>
        <v>1</v>
      </c>
      <c r="D134" s="4"/>
      <c r="E134" s="55"/>
      <c r="F134" s="55"/>
      <c r="G134" s="55"/>
      <c r="H134" s="55"/>
      <c r="AA134" s="4"/>
      <c r="AB134" s="4"/>
    </row>
    <row r="135" spans="1:28" x14ac:dyDescent="0.25">
      <c r="A135" s="5">
        <v>2</v>
      </c>
      <c r="B135" s="61">
        <v>2</v>
      </c>
      <c r="C135" s="2">
        <f t="shared" si="6"/>
        <v>1</v>
      </c>
      <c r="D135" s="4"/>
      <c r="E135" s="55"/>
      <c r="F135" s="55"/>
      <c r="G135" s="55"/>
      <c r="H135" s="55"/>
      <c r="AA135" s="4"/>
      <c r="AB135" s="4"/>
    </row>
    <row r="136" spans="1:28" x14ac:dyDescent="0.25">
      <c r="A136" s="5">
        <v>2</v>
      </c>
      <c r="B136" s="60">
        <v>2</v>
      </c>
      <c r="C136" s="2">
        <f t="shared" si="6"/>
        <v>1</v>
      </c>
      <c r="D136" s="4"/>
      <c r="E136" s="55"/>
      <c r="F136" s="55"/>
      <c r="G136" s="55"/>
      <c r="H136" s="55"/>
      <c r="AA136" s="4"/>
      <c r="AB136" s="4"/>
    </row>
    <row r="137" spans="1:28" x14ac:dyDescent="0.25">
      <c r="A137" s="5">
        <v>2</v>
      </c>
      <c r="B137" s="61">
        <v>2</v>
      </c>
      <c r="C137" s="2">
        <f t="shared" si="6"/>
        <v>1</v>
      </c>
      <c r="D137" s="4"/>
      <c r="E137" s="55"/>
      <c r="F137" s="55"/>
      <c r="G137" s="55"/>
      <c r="H137" s="55"/>
      <c r="AA137" s="4"/>
      <c r="AB137" s="4"/>
    </row>
    <row r="138" spans="1:28" x14ac:dyDescent="0.25">
      <c r="A138" s="5">
        <v>1</v>
      </c>
      <c r="B138" s="60">
        <v>1</v>
      </c>
      <c r="C138" s="2">
        <f t="shared" si="6"/>
        <v>1</v>
      </c>
      <c r="D138" s="4"/>
      <c r="E138" s="55"/>
      <c r="F138" s="55"/>
      <c r="G138" s="55"/>
      <c r="H138" s="55"/>
      <c r="AA138" s="4"/>
      <c r="AB138" s="4"/>
    </row>
    <row r="139" spans="1:28" x14ac:dyDescent="0.25">
      <c r="A139" s="5">
        <v>2</v>
      </c>
      <c r="B139" s="61">
        <v>2</v>
      </c>
      <c r="C139" s="2">
        <f t="shared" si="6"/>
        <v>1</v>
      </c>
      <c r="D139" s="4"/>
      <c r="E139" s="55"/>
      <c r="F139" s="55"/>
      <c r="G139" s="55"/>
      <c r="H139" s="55"/>
      <c r="AA139" s="4"/>
      <c r="AB139" s="4"/>
    </row>
    <row r="140" spans="1:28" x14ac:dyDescent="0.25">
      <c r="A140" s="5">
        <v>3</v>
      </c>
      <c r="B140" s="60">
        <v>3</v>
      </c>
      <c r="C140" s="2">
        <f t="shared" si="6"/>
        <v>1</v>
      </c>
      <c r="D140" s="4"/>
      <c r="E140" s="55"/>
      <c r="F140" s="55"/>
      <c r="G140" s="55"/>
      <c r="H140" s="55"/>
      <c r="AA140" s="4"/>
      <c r="AB140" s="4"/>
    </row>
    <row r="141" spans="1:28" x14ac:dyDescent="0.25">
      <c r="A141" s="5">
        <v>3</v>
      </c>
      <c r="B141" s="61">
        <v>3</v>
      </c>
      <c r="C141" s="2">
        <f t="shared" si="6"/>
        <v>1</v>
      </c>
      <c r="D141" s="4"/>
      <c r="E141" s="55"/>
      <c r="F141" s="55"/>
      <c r="G141" s="55"/>
      <c r="H141" s="55"/>
      <c r="AA141" s="4"/>
      <c r="AB141" s="4"/>
    </row>
    <row r="142" spans="1:28" x14ac:dyDescent="0.25">
      <c r="A142" s="5">
        <v>1</v>
      </c>
      <c r="B142" s="60">
        <v>4</v>
      </c>
      <c r="C142" s="2">
        <f t="shared" si="6"/>
        <v>0</v>
      </c>
      <c r="D142" s="4"/>
      <c r="E142" s="55"/>
      <c r="F142" s="55"/>
      <c r="G142" s="55"/>
      <c r="H142" s="55"/>
      <c r="AA142" s="4"/>
      <c r="AB142" s="4"/>
    </row>
    <row r="143" spans="1:28" x14ac:dyDescent="0.25">
      <c r="A143" s="5">
        <v>2</v>
      </c>
      <c r="B143" s="61">
        <v>2</v>
      </c>
      <c r="C143" s="2">
        <f t="shared" si="6"/>
        <v>1</v>
      </c>
      <c r="D143" s="4"/>
      <c r="E143" s="55"/>
      <c r="F143" s="55"/>
      <c r="G143" s="55"/>
      <c r="H143" s="55"/>
      <c r="AA143" s="4"/>
      <c r="AB143" s="4"/>
    </row>
    <row r="144" spans="1:28" x14ac:dyDescent="0.25">
      <c r="A144" s="5">
        <v>2</v>
      </c>
      <c r="B144" s="60">
        <v>2</v>
      </c>
      <c r="C144" s="2">
        <f t="shared" si="6"/>
        <v>1</v>
      </c>
      <c r="D144" s="4"/>
      <c r="E144" s="55"/>
      <c r="F144" s="55"/>
      <c r="G144" s="55"/>
      <c r="H144" s="55"/>
      <c r="AA144" s="4"/>
      <c r="AB144" s="4"/>
    </row>
    <row r="145" spans="1:28" x14ac:dyDescent="0.25">
      <c r="A145" s="5">
        <v>3</v>
      </c>
      <c r="B145" s="61">
        <v>3</v>
      </c>
      <c r="C145" s="2">
        <f t="shared" si="6"/>
        <v>1</v>
      </c>
      <c r="D145" s="4"/>
      <c r="E145" s="55"/>
      <c r="F145" s="55"/>
      <c r="G145" s="55"/>
      <c r="H145" s="55"/>
      <c r="AA145" s="4"/>
      <c r="AB145" s="4"/>
    </row>
    <row r="146" spans="1:28" x14ac:dyDescent="0.25">
      <c r="A146" s="5">
        <v>2</v>
      </c>
      <c r="B146" s="60">
        <v>2</v>
      </c>
      <c r="C146" s="2">
        <f t="shared" si="6"/>
        <v>1</v>
      </c>
      <c r="D146" s="4"/>
      <c r="E146" s="55"/>
      <c r="F146" s="55"/>
      <c r="G146" s="55"/>
      <c r="H146" s="55"/>
      <c r="AA146" s="4"/>
      <c r="AB146" s="4"/>
    </row>
    <row r="147" spans="1:28" x14ac:dyDescent="0.25">
      <c r="A147" s="5">
        <v>1</v>
      </c>
      <c r="B147" s="61">
        <v>1</v>
      </c>
      <c r="C147" s="2">
        <f t="shared" si="6"/>
        <v>1</v>
      </c>
      <c r="D147" s="4"/>
      <c r="E147" s="55"/>
      <c r="F147" s="55"/>
      <c r="G147" s="55"/>
      <c r="H147" s="55"/>
      <c r="AA147" s="4"/>
      <c r="AB147" s="4"/>
    </row>
    <row r="148" spans="1:28" x14ac:dyDescent="0.25">
      <c r="A148" s="5">
        <v>1</v>
      </c>
      <c r="B148" s="60">
        <v>1</v>
      </c>
      <c r="C148" s="2">
        <f t="shared" si="6"/>
        <v>1</v>
      </c>
      <c r="D148" s="4"/>
      <c r="E148" s="55"/>
      <c r="F148" s="55"/>
      <c r="G148" s="55"/>
      <c r="H148" s="55"/>
      <c r="AA148" s="4"/>
      <c r="AB148" s="4"/>
    </row>
    <row r="149" spans="1:28" x14ac:dyDescent="0.25">
      <c r="A149" s="5">
        <v>1</v>
      </c>
      <c r="B149" s="61">
        <v>3</v>
      </c>
      <c r="C149" s="2">
        <f t="shared" si="6"/>
        <v>0</v>
      </c>
      <c r="D149" s="4"/>
      <c r="E149" s="55"/>
      <c r="F149" s="55"/>
      <c r="G149" s="55"/>
      <c r="H149" s="55"/>
      <c r="AA149" s="4"/>
      <c r="AB149" s="4"/>
    </row>
    <row r="150" spans="1:28" x14ac:dyDescent="0.25">
      <c r="A150" s="5">
        <v>3</v>
      </c>
      <c r="B150" s="60">
        <v>1</v>
      </c>
      <c r="C150" s="2">
        <f t="shared" si="6"/>
        <v>0</v>
      </c>
      <c r="D150" s="4"/>
      <c r="E150" s="55"/>
      <c r="F150" s="55"/>
      <c r="G150" s="55"/>
      <c r="H150" s="55"/>
      <c r="AA150" s="4"/>
      <c r="AB150" s="4"/>
    </row>
    <row r="151" spans="1:28" x14ac:dyDescent="0.25">
      <c r="A151" s="5">
        <v>3</v>
      </c>
      <c r="B151" s="61">
        <v>3</v>
      </c>
      <c r="C151" s="2">
        <f t="shared" si="6"/>
        <v>1</v>
      </c>
      <c r="D151" s="4"/>
      <c r="E151" s="55"/>
      <c r="F151" s="55"/>
      <c r="G151" s="55"/>
      <c r="H151" s="55"/>
      <c r="AA151" s="4"/>
      <c r="AB151" s="4"/>
    </row>
    <row r="152" spans="1:28" x14ac:dyDescent="0.25">
      <c r="A152" s="5">
        <v>3</v>
      </c>
      <c r="B152" s="60">
        <v>3</v>
      </c>
      <c r="C152" s="2">
        <f t="shared" si="6"/>
        <v>1</v>
      </c>
      <c r="D152" s="4"/>
      <c r="E152" s="55"/>
      <c r="F152" s="55"/>
      <c r="G152" s="55"/>
      <c r="H152" s="55"/>
      <c r="AA152" s="4"/>
      <c r="AB152" s="4"/>
    </row>
    <row r="153" spans="1:28" x14ac:dyDescent="0.25">
      <c r="A153" s="5">
        <v>1</v>
      </c>
      <c r="B153" s="61">
        <v>3</v>
      </c>
      <c r="C153" s="2">
        <f t="shared" si="6"/>
        <v>0</v>
      </c>
      <c r="D153" s="4"/>
      <c r="E153" s="55"/>
      <c r="F153" s="55"/>
      <c r="G153" s="55"/>
      <c r="H153" s="55"/>
      <c r="AA153" s="4"/>
      <c r="AB153" s="4"/>
    </row>
    <row r="154" spans="1:28" x14ac:dyDescent="0.25">
      <c r="A154" s="5">
        <v>2</v>
      </c>
      <c r="B154" s="60">
        <v>1</v>
      </c>
      <c r="C154" s="2">
        <f t="shared" si="6"/>
        <v>0</v>
      </c>
      <c r="D154" s="4"/>
      <c r="E154" s="55"/>
      <c r="F154" s="55"/>
      <c r="G154" s="55"/>
      <c r="H154" s="55"/>
      <c r="AA154" s="4"/>
      <c r="AB154" s="4"/>
    </row>
    <row r="155" spans="1:28" x14ac:dyDescent="0.25">
      <c r="A155" s="5">
        <v>1</v>
      </c>
      <c r="B155" s="61">
        <v>1</v>
      </c>
      <c r="C155" s="2">
        <f t="shared" si="6"/>
        <v>1</v>
      </c>
      <c r="D155" s="4"/>
      <c r="E155" s="55"/>
      <c r="F155" s="55"/>
      <c r="G155" s="55"/>
      <c r="H155" s="55"/>
      <c r="AA155" s="4"/>
      <c r="AB155" s="4"/>
    </row>
    <row r="156" spans="1:28" x14ac:dyDescent="0.25">
      <c r="A156" s="5">
        <v>1</v>
      </c>
      <c r="B156" s="60">
        <v>1</v>
      </c>
      <c r="C156" s="2">
        <f t="shared" si="6"/>
        <v>1</v>
      </c>
      <c r="D156" s="4"/>
      <c r="E156" s="55"/>
      <c r="F156" s="55"/>
      <c r="G156" s="55"/>
      <c r="H156" s="55"/>
      <c r="AA156" s="4"/>
      <c r="AB156" s="4"/>
    </row>
    <row r="157" spans="1:28" x14ac:dyDescent="0.25">
      <c r="A157" s="5">
        <v>2</v>
      </c>
      <c r="B157" s="61">
        <v>2</v>
      </c>
      <c r="C157" s="2">
        <f t="shared" si="6"/>
        <v>1</v>
      </c>
      <c r="D157" s="4"/>
      <c r="E157" s="55"/>
      <c r="F157" s="55"/>
      <c r="G157" s="55"/>
      <c r="H157" s="55"/>
      <c r="AA157" s="4"/>
      <c r="AB157" s="4"/>
    </row>
    <row r="158" spans="1:28" x14ac:dyDescent="0.25">
      <c r="A158" s="5">
        <v>2</v>
      </c>
      <c r="B158" s="60">
        <v>3</v>
      </c>
      <c r="C158" s="2">
        <f t="shared" si="6"/>
        <v>0</v>
      </c>
      <c r="D158" s="4"/>
      <c r="E158" s="55"/>
      <c r="F158" s="55"/>
      <c r="G158" s="55"/>
      <c r="H158" s="55"/>
      <c r="AA158" s="4"/>
      <c r="AB158" s="4"/>
    </row>
    <row r="159" spans="1:28" x14ac:dyDescent="0.25">
      <c r="A159" s="5">
        <v>3</v>
      </c>
      <c r="B159" s="61">
        <v>3</v>
      </c>
      <c r="C159" s="2">
        <f t="shared" si="6"/>
        <v>1</v>
      </c>
      <c r="D159" s="4"/>
      <c r="E159" s="55"/>
      <c r="F159" s="55"/>
      <c r="G159" s="55"/>
      <c r="H159" s="55"/>
      <c r="AA159" s="4"/>
      <c r="AB159" s="4"/>
    </row>
    <row r="160" spans="1:28" x14ac:dyDescent="0.25">
      <c r="A160" s="5">
        <v>1</v>
      </c>
      <c r="B160" s="60">
        <v>1</v>
      </c>
      <c r="C160" s="2">
        <f t="shared" si="6"/>
        <v>1</v>
      </c>
      <c r="D160" s="4"/>
      <c r="E160" s="55"/>
      <c r="F160" s="55"/>
      <c r="G160" s="55"/>
      <c r="H160" s="55"/>
      <c r="AA160" s="4"/>
      <c r="AB160" s="4"/>
    </row>
    <row r="161" spans="1:28" x14ac:dyDescent="0.25">
      <c r="A161" s="5">
        <v>1</v>
      </c>
      <c r="B161" s="61">
        <v>1</v>
      </c>
      <c r="C161" s="2">
        <f t="shared" si="6"/>
        <v>1</v>
      </c>
      <c r="D161" s="4"/>
      <c r="E161" s="55"/>
      <c r="F161" s="55"/>
      <c r="G161" s="55"/>
      <c r="H161" s="55"/>
      <c r="AA161" s="4"/>
      <c r="AB161" s="4"/>
    </row>
    <row r="162" spans="1:28" x14ac:dyDescent="0.25">
      <c r="A162" s="5">
        <v>3</v>
      </c>
      <c r="B162" s="60">
        <v>2</v>
      </c>
      <c r="C162" s="2">
        <f t="shared" si="6"/>
        <v>0</v>
      </c>
      <c r="D162" s="4"/>
      <c r="E162" s="55"/>
      <c r="F162" s="55"/>
      <c r="G162" s="55"/>
      <c r="H162" s="55"/>
      <c r="AA162" s="4"/>
      <c r="AB162" s="4"/>
    </row>
    <row r="163" spans="1:28" x14ac:dyDescent="0.25">
      <c r="A163" s="5">
        <v>1</v>
      </c>
      <c r="B163" s="61">
        <v>2</v>
      </c>
      <c r="C163" s="2">
        <f t="shared" si="6"/>
        <v>0</v>
      </c>
      <c r="D163" s="4"/>
      <c r="E163" s="55"/>
      <c r="F163" s="55"/>
      <c r="G163" s="55"/>
      <c r="H163" s="55"/>
      <c r="AA163" s="1"/>
      <c r="AB163" s="4"/>
    </row>
    <row r="164" spans="1:28" x14ac:dyDescent="0.25">
      <c r="A164" s="5">
        <v>1</v>
      </c>
      <c r="B164" s="60">
        <v>2</v>
      </c>
      <c r="C164" s="2">
        <f t="shared" si="6"/>
        <v>0</v>
      </c>
      <c r="D164" s="4"/>
      <c r="E164" s="55"/>
      <c r="F164" s="55"/>
      <c r="G164" s="55"/>
      <c r="H164" s="55"/>
      <c r="AA164" s="4"/>
      <c r="AB164" s="4"/>
    </row>
    <row r="165" spans="1:28" x14ac:dyDescent="0.25">
      <c r="A165" s="5">
        <v>1</v>
      </c>
      <c r="B165" s="61">
        <v>1</v>
      </c>
      <c r="C165" s="2">
        <f t="shared" si="6"/>
        <v>1</v>
      </c>
      <c r="D165" s="4"/>
      <c r="E165" s="55"/>
      <c r="F165" s="55"/>
      <c r="G165" s="55"/>
      <c r="H165" s="55"/>
      <c r="AA165" s="4"/>
      <c r="AB165" s="4"/>
    </row>
    <row r="166" spans="1:28" x14ac:dyDescent="0.25">
      <c r="A166" s="5">
        <v>3</v>
      </c>
      <c r="B166" s="60">
        <v>1</v>
      </c>
      <c r="C166" s="2">
        <f t="shared" si="6"/>
        <v>0</v>
      </c>
      <c r="D166" s="4"/>
      <c r="E166" s="55"/>
      <c r="F166" s="55"/>
      <c r="G166" s="55"/>
      <c r="H166" s="55"/>
      <c r="AA166" s="4"/>
      <c r="AB166" s="4"/>
    </row>
    <row r="167" spans="1:28" x14ac:dyDescent="0.25">
      <c r="A167" s="5">
        <v>3</v>
      </c>
      <c r="B167" s="61">
        <v>3</v>
      </c>
      <c r="C167" s="2">
        <f t="shared" si="6"/>
        <v>1</v>
      </c>
      <c r="D167" s="4"/>
      <c r="E167" s="55"/>
      <c r="F167" s="55"/>
      <c r="G167" s="55"/>
      <c r="H167" s="55"/>
      <c r="AA167" s="4"/>
      <c r="AB167" s="4"/>
    </row>
    <row r="168" spans="1:28" x14ac:dyDescent="0.25">
      <c r="A168" s="5">
        <v>3</v>
      </c>
      <c r="B168" s="60">
        <v>2</v>
      </c>
      <c r="C168" s="2">
        <f t="shared" si="6"/>
        <v>0</v>
      </c>
      <c r="D168" s="4"/>
      <c r="E168" s="55"/>
      <c r="F168" s="55"/>
      <c r="G168" s="55"/>
      <c r="H168" s="55"/>
      <c r="AA168" s="4"/>
      <c r="AB168" s="4"/>
    </row>
    <row r="169" spans="1:28" x14ac:dyDescent="0.25">
      <c r="A169" s="5">
        <v>2</v>
      </c>
      <c r="B169" s="61">
        <v>2</v>
      </c>
      <c r="C169" s="2">
        <f t="shared" si="6"/>
        <v>1</v>
      </c>
      <c r="D169" s="4"/>
      <c r="E169" s="55"/>
      <c r="F169" s="55"/>
      <c r="G169" s="55"/>
      <c r="H169" s="55"/>
      <c r="AA169" s="4"/>
      <c r="AB169" s="4"/>
    </row>
    <row r="170" spans="1:28" x14ac:dyDescent="0.25">
      <c r="A170" s="5">
        <v>2</v>
      </c>
      <c r="B170" s="60">
        <v>3</v>
      </c>
      <c r="C170" s="2">
        <f t="shared" si="6"/>
        <v>0</v>
      </c>
      <c r="D170" s="4"/>
      <c r="E170" s="55"/>
      <c r="F170" s="55"/>
      <c r="G170" s="55"/>
      <c r="H170" s="55"/>
      <c r="AA170" s="4"/>
      <c r="AB170" s="4"/>
    </row>
    <row r="171" spans="1:28" x14ac:dyDescent="0.25">
      <c r="A171" s="5">
        <v>1</v>
      </c>
      <c r="B171" s="61">
        <v>1</v>
      </c>
      <c r="C171" s="2">
        <f t="shared" si="6"/>
        <v>1</v>
      </c>
      <c r="D171" s="4"/>
      <c r="E171" s="55"/>
      <c r="F171" s="55"/>
      <c r="G171" s="55"/>
      <c r="H171" s="55"/>
      <c r="AA171" s="4"/>
      <c r="AB171" s="4"/>
    </row>
    <row r="172" spans="1:28" x14ac:dyDescent="0.25">
      <c r="A172" s="5">
        <v>3</v>
      </c>
      <c r="B172" s="60">
        <v>2</v>
      </c>
      <c r="C172" s="2">
        <f t="shared" si="6"/>
        <v>0</v>
      </c>
      <c r="D172" s="4"/>
      <c r="E172" s="55"/>
      <c r="F172" s="55"/>
      <c r="G172" s="55"/>
      <c r="H172" s="55"/>
      <c r="AA172" s="4"/>
      <c r="AB172" s="4"/>
    </row>
    <row r="173" spans="1:28" x14ac:dyDescent="0.25">
      <c r="A173" s="5">
        <v>1</v>
      </c>
      <c r="B173" s="61">
        <v>1</v>
      </c>
      <c r="C173" s="2">
        <f t="shared" si="6"/>
        <v>1</v>
      </c>
      <c r="D173" s="4"/>
      <c r="E173" s="55"/>
      <c r="F173" s="55"/>
      <c r="G173" s="55"/>
      <c r="H173" s="55"/>
      <c r="AA173" s="4"/>
      <c r="AB173" s="4"/>
    </row>
    <row r="174" spans="1:28" x14ac:dyDescent="0.25">
      <c r="A174" s="5">
        <v>2</v>
      </c>
      <c r="B174" s="60">
        <v>2</v>
      </c>
      <c r="C174" s="2">
        <f t="shared" si="6"/>
        <v>1</v>
      </c>
      <c r="D174" s="4"/>
      <c r="E174" s="55"/>
      <c r="F174" s="55"/>
      <c r="G174" s="55"/>
      <c r="H174" s="55"/>
      <c r="AA174" s="4"/>
      <c r="AB174" s="4"/>
    </row>
    <row r="175" spans="1:28" x14ac:dyDescent="0.25">
      <c r="A175" s="5">
        <v>1</v>
      </c>
      <c r="B175" s="61">
        <v>2</v>
      </c>
      <c r="C175" s="2">
        <f t="shared" si="6"/>
        <v>0</v>
      </c>
      <c r="D175" s="4"/>
      <c r="E175" s="55"/>
      <c r="F175" s="55"/>
      <c r="G175" s="55"/>
      <c r="H175" s="55"/>
      <c r="AA175" s="4"/>
      <c r="AB175" s="4"/>
    </row>
    <row r="176" spans="1:28" x14ac:dyDescent="0.25">
      <c r="A176" s="5">
        <v>2</v>
      </c>
      <c r="B176" s="60">
        <v>2</v>
      </c>
      <c r="C176" s="2">
        <f t="shared" si="6"/>
        <v>1</v>
      </c>
      <c r="D176" s="4"/>
      <c r="E176" s="55"/>
      <c r="F176" s="55"/>
      <c r="G176" s="55"/>
      <c r="H176" s="55"/>
      <c r="AA176" s="4"/>
      <c r="AB176" s="4"/>
    </row>
    <row r="177" spans="1:28" x14ac:dyDescent="0.25">
      <c r="A177" s="5">
        <v>1</v>
      </c>
      <c r="B177" s="61">
        <v>1</v>
      </c>
      <c r="C177" s="2">
        <f t="shared" si="6"/>
        <v>1</v>
      </c>
      <c r="D177" s="4"/>
      <c r="E177" s="55"/>
      <c r="F177" s="55"/>
      <c r="G177" s="55"/>
      <c r="H177" s="55"/>
      <c r="AA177" s="4"/>
      <c r="AB177" s="4"/>
    </row>
    <row r="178" spans="1:28" x14ac:dyDescent="0.25">
      <c r="A178" s="5">
        <v>2</v>
      </c>
      <c r="B178" s="60">
        <v>2</v>
      </c>
      <c r="C178" s="2">
        <f t="shared" si="6"/>
        <v>1</v>
      </c>
      <c r="D178" s="4"/>
      <c r="E178" s="55"/>
      <c r="F178" s="55"/>
      <c r="G178" s="55"/>
      <c r="H178" s="55"/>
      <c r="AA178" s="4"/>
      <c r="AB178" s="4"/>
    </row>
    <row r="179" spans="1:28" x14ac:dyDescent="0.25">
      <c r="A179" s="5">
        <v>3</v>
      </c>
      <c r="B179" s="61">
        <v>3</v>
      </c>
      <c r="C179" s="2">
        <f t="shared" si="6"/>
        <v>1</v>
      </c>
      <c r="D179" s="4"/>
      <c r="E179" s="55"/>
      <c r="F179" s="55"/>
      <c r="G179" s="55"/>
      <c r="H179" s="55"/>
      <c r="AA179" s="4"/>
      <c r="AB179" s="4"/>
    </row>
    <row r="180" spans="1:28" x14ac:dyDescent="0.25">
      <c r="A180" s="5">
        <v>1</v>
      </c>
      <c r="B180" s="60">
        <v>2</v>
      </c>
      <c r="C180" s="2">
        <f t="shared" si="6"/>
        <v>0</v>
      </c>
      <c r="D180" s="4"/>
      <c r="E180" s="55"/>
      <c r="F180" s="55"/>
      <c r="G180" s="55"/>
      <c r="H180" s="55"/>
      <c r="AA180" s="4"/>
      <c r="AB180" s="4"/>
    </row>
    <row r="181" spans="1:28" x14ac:dyDescent="0.25">
      <c r="A181" s="5">
        <v>2</v>
      </c>
      <c r="B181" s="61">
        <v>2</v>
      </c>
      <c r="C181" s="2">
        <f t="shared" si="6"/>
        <v>1</v>
      </c>
      <c r="D181" s="4"/>
      <c r="E181" s="55"/>
      <c r="F181" s="55"/>
      <c r="G181" s="55"/>
      <c r="H181" s="55"/>
      <c r="AA181" s="4"/>
      <c r="AB181" s="4"/>
    </row>
    <row r="182" spans="1:28" x14ac:dyDescent="0.25">
      <c r="A182" s="5">
        <v>3</v>
      </c>
      <c r="B182" s="60">
        <v>3</v>
      </c>
      <c r="C182" s="2">
        <f t="shared" si="6"/>
        <v>1</v>
      </c>
      <c r="D182" s="4"/>
      <c r="E182" s="55"/>
      <c r="F182" s="55"/>
      <c r="G182" s="55"/>
      <c r="H182" s="55"/>
      <c r="AA182" s="4"/>
      <c r="AB182" s="4"/>
    </row>
    <row r="183" spans="1:28" x14ac:dyDescent="0.25">
      <c r="A183" s="5">
        <v>1</v>
      </c>
      <c r="B183" s="61">
        <v>1</v>
      </c>
      <c r="C183" s="2">
        <f t="shared" si="6"/>
        <v>1</v>
      </c>
      <c r="D183" s="4"/>
      <c r="E183" s="55"/>
      <c r="F183" s="55"/>
      <c r="G183" s="55"/>
      <c r="H183" s="55"/>
      <c r="AA183" s="4"/>
      <c r="AB183" s="4"/>
    </row>
    <row r="184" spans="1:28" x14ac:dyDescent="0.25">
      <c r="A184" s="5">
        <v>2</v>
      </c>
      <c r="B184" s="60">
        <v>2</v>
      </c>
      <c r="C184" s="2">
        <f t="shared" si="6"/>
        <v>1</v>
      </c>
      <c r="D184" s="4"/>
      <c r="E184" s="55"/>
      <c r="F184" s="55"/>
      <c r="G184" s="55"/>
      <c r="H184" s="55"/>
      <c r="AA184" s="4"/>
      <c r="AB184" s="4"/>
    </row>
    <row r="185" spans="1:28" x14ac:dyDescent="0.25">
      <c r="A185" s="5">
        <v>2</v>
      </c>
      <c r="B185" s="61">
        <v>2</v>
      </c>
      <c r="C185" s="2">
        <f t="shared" si="6"/>
        <v>1</v>
      </c>
      <c r="D185" s="4"/>
      <c r="E185" s="55"/>
      <c r="F185" s="55"/>
      <c r="G185" s="55"/>
      <c r="H185" s="55"/>
      <c r="AA185" s="4"/>
      <c r="AB185" s="4"/>
    </row>
    <row r="186" spans="1:28" x14ac:dyDescent="0.25">
      <c r="A186" s="5">
        <v>2</v>
      </c>
      <c r="B186" s="60">
        <v>2</v>
      </c>
      <c r="C186" s="2">
        <f t="shared" si="6"/>
        <v>1</v>
      </c>
      <c r="D186" s="4"/>
      <c r="E186" s="55"/>
      <c r="F186" s="55"/>
      <c r="G186" s="55"/>
      <c r="H186" s="55"/>
      <c r="AA186" s="4"/>
      <c r="AB186" s="4"/>
    </row>
    <row r="187" spans="1:28" x14ac:dyDescent="0.25">
      <c r="A187" s="5">
        <v>1</v>
      </c>
      <c r="B187" s="61">
        <v>3</v>
      </c>
      <c r="C187" s="2">
        <f t="shared" si="6"/>
        <v>0</v>
      </c>
      <c r="D187" s="4"/>
      <c r="E187" s="55"/>
      <c r="F187" s="55"/>
      <c r="G187" s="55"/>
      <c r="H187" s="55"/>
      <c r="AA187" s="4"/>
      <c r="AB187" s="4"/>
    </row>
    <row r="188" spans="1:28" x14ac:dyDescent="0.25">
      <c r="A188" s="5">
        <v>3</v>
      </c>
      <c r="B188" s="60">
        <v>2</v>
      </c>
      <c r="C188" s="2">
        <f t="shared" si="6"/>
        <v>0</v>
      </c>
      <c r="D188" s="4"/>
      <c r="E188" s="55"/>
      <c r="F188" s="55"/>
      <c r="G188" s="55"/>
      <c r="H188" s="55"/>
      <c r="AA188" s="4"/>
      <c r="AB188" s="4"/>
    </row>
    <row r="189" spans="1:28" x14ac:dyDescent="0.25">
      <c r="A189" s="5">
        <v>2</v>
      </c>
      <c r="B189" s="61">
        <v>2</v>
      </c>
      <c r="C189" s="2">
        <f t="shared" si="6"/>
        <v>1</v>
      </c>
      <c r="D189" s="4"/>
      <c r="E189" s="55"/>
      <c r="F189" s="55"/>
      <c r="G189" s="55"/>
      <c r="H189" s="55"/>
      <c r="AA189" s="4"/>
      <c r="AB189" s="4"/>
    </row>
    <row r="190" spans="1:28" x14ac:dyDescent="0.25">
      <c r="A190" s="5">
        <v>2</v>
      </c>
      <c r="B190" s="60">
        <v>2</v>
      </c>
      <c r="C190" s="2">
        <f t="shared" si="6"/>
        <v>1</v>
      </c>
      <c r="D190" s="4"/>
      <c r="E190" s="55"/>
      <c r="F190" s="55"/>
      <c r="G190" s="55"/>
      <c r="H190" s="55"/>
      <c r="AA190" s="4"/>
      <c r="AB190" s="4"/>
    </row>
    <row r="191" spans="1:28" x14ac:dyDescent="0.25">
      <c r="A191" s="5">
        <v>2</v>
      </c>
      <c r="B191" s="61">
        <v>1</v>
      </c>
      <c r="C191" s="2">
        <f t="shared" si="6"/>
        <v>0</v>
      </c>
      <c r="D191" s="4"/>
      <c r="E191" s="55"/>
      <c r="F191" s="55"/>
      <c r="G191" s="55"/>
      <c r="H191" s="55"/>
      <c r="AA191" s="4"/>
      <c r="AB191" s="4"/>
    </row>
    <row r="192" spans="1:28" x14ac:dyDescent="0.25">
      <c r="A192" s="5">
        <v>4</v>
      </c>
      <c r="B192" s="60">
        <v>2</v>
      </c>
      <c r="C192" s="2">
        <f t="shared" si="6"/>
        <v>0</v>
      </c>
      <c r="D192" s="4"/>
      <c r="E192" s="55"/>
      <c r="F192" s="55"/>
      <c r="G192" s="55"/>
      <c r="H192" s="55"/>
      <c r="AA192" s="4"/>
      <c r="AB192" s="4"/>
    </row>
    <row r="193" spans="1:28" x14ac:dyDescent="0.25">
      <c r="A193" s="5">
        <v>2</v>
      </c>
      <c r="B193" s="61">
        <v>3</v>
      </c>
      <c r="C193" s="2">
        <f t="shared" si="6"/>
        <v>0</v>
      </c>
      <c r="D193" s="4"/>
      <c r="E193" s="55"/>
      <c r="F193" s="55"/>
      <c r="G193" s="55"/>
      <c r="H193" s="55"/>
      <c r="AA193" s="4"/>
      <c r="AB193" s="4"/>
    </row>
    <row r="194" spans="1:28" x14ac:dyDescent="0.25">
      <c r="A194" s="5">
        <v>4</v>
      </c>
      <c r="B194" s="60">
        <v>2</v>
      </c>
      <c r="C194" s="2">
        <f t="shared" si="6"/>
        <v>0</v>
      </c>
      <c r="D194" s="4"/>
      <c r="E194" s="55"/>
      <c r="F194" s="55"/>
      <c r="G194" s="55"/>
      <c r="H194" s="55"/>
      <c r="AA194" s="4"/>
      <c r="AB194" s="4"/>
    </row>
    <row r="195" spans="1:28" x14ac:dyDescent="0.25">
      <c r="A195" s="5">
        <v>1</v>
      </c>
      <c r="B195" s="61">
        <v>2</v>
      </c>
      <c r="C195" s="2">
        <f t="shared" ref="C195:C258" si="7">IF(A195=B195,1,0)</f>
        <v>0</v>
      </c>
      <c r="D195" s="4"/>
      <c r="E195" s="55"/>
      <c r="F195" s="55"/>
      <c r="G195" s="55"/>
      <c r="H195" s="55"/>
      <c r="AA195" s="4"/>
      <c r="AB195" s="4"/>
    </row>
    <row r="196" spans="1:28" x14ac:dyDescent="0.25">
      <c r="A196" s="5">
        <v>2</v>
      </c>
      <c r="B196" s="60">
        <v>2</v>
      </c>
      <c r="C196" s="2">
        <f t="shared" si="7"/>
        <v>1</v>
      </c>
      <c r="D196" s="4"/>
      <c r="E196" s="55"/>
      <c r="F196" s="55"/>
      <c r="G196" s="55"/>
      <c r="H196" s="55"/>
      <c r="AA196" s="4"/>
      <c r="AB196" s="4"/>
    </row>
    <row r="197" spans="1:28" x14ac:dyDescent="0.25">
      <c r="A197" s="5">
        <v>2</v>
      </c>
      <c r="B197" s="61">
        <v>2</v>
      </c>
      <c r="C197" s="2">
        <f t="shared" si="7"/>
        <v>1</v>
      </c>
      <c r="D197" s="4"/>
      <c r="E197" s="55"/>
      <c r="F197" s="55"/>
      <c r="G197" s="55"/>
      <c r="H197" s="55"/>
      <c r="AA197" s="4"/>
      <c r="AB197" s="4"/>
    </row>
    <row r="198" spans="1:28" x14ac:dyDescent="0.25">
      <c r="A198" s="5">
        <v>3</v>
      </c>
      <c r="B198" s="60">
        <v>1</v>
      </c>
      <c r="C198" s="2">
        <f t="shared" si="7"/>
        <v>0</v>
      </c>
      <c r="D198" s="4"/>
      <c r="E198" s="55"/>
      <c r="F198" s="55"/>
      <c r="G198" s="55"/>
      <c r="H198" s="55"/>
      <c r="AA198" s="4"/>
      <c r="AB198" s="4"/>
    </row>
    <row r="199" spans="1:28" x14ac:dyDescent="0.25">
      <c r="A199" s="5">
        <v>2</v>
      </c>
      <c r="B199" s="61">
        <v>2</v>
      </c>
      <c r="C199" s="2">
        <f t="shared" si="7"/>
        <v>1</v>
      </c>
      <c r="D199" s="4"/>
      <c r="E199" s="55"/>
      <c r="F199" s="55"/>
      <c r="G199" s="55"/>
      <c r="H199" s="55"/>
      <c r="AA199" s="4"/>
      <c r="AB199" s="4"/>
    </row>
    <row r="200" spans="1:28" x14ac:dyDescent="0.25">
      <c r="A200" s="5">
        <v>2</v>
      </c>
      <c r="B200" s="60">
        <v>2</v>
      </c>
      <c r="C200" s="2">
        <f t="shared" si="7"/>
        <v>1</v>
      </c>
      <c r="D200" s="4"/>
      <c r="E200" s="55"/>
      <c r="F200" s="55"/>
      <c r="G200" s="55"/>
      <c r="H200" s="55"/>
      <c r="AA200" s="4"/>
      <c r="AB200" s="4"/>
    </row>
    <row r="201" spans="1:28" x14ac:dyDescent="0.25">
      <c r="A201" s="5">
        <v>3</v>
      </c>
      <c r="B201" s="61">
        <v>3</v>
      </c>
      <c r="C201" s="2">
        <f t="shared" si="7"/>
        <v>1</v>
      </c>
      <c r="D201" s="4"/>
      <c r="E201" s="55"/>
      <c r="F201" s="55"/>
      <c r="G201" s="55"/>
      <c r="H201" s="55"/>
      <c r="AA201" s="4"/>
      <c r="AB201" s="4"/>
    </row>
    <row r="202" spans="1:28" x14ac:dyDescent="0.25">
      <c r="A202" s="5">
        <v>3</v>
      </c>
      <c r="B202" s="60">
        <v>3</v>
      </c>
      <c r="C202" s="2">
        <f t="shared" si="7"/>
        <v>1</v>
      </c>
      <c r="D202" s="4"/>
      <c r="E202" s="55"/>
      <c r="F202" s="55"/>
      <c r="G202" s="55"/>
      <c r="H202" s="55"/>
      <c r="AA202" s="4"/>
      <c r="AB202" s="4"/>
    </row>
    <row r="203" spans="1:28" x14ac:dyDescent="0.25">
      <c r="A203" s="5">
        <v>3</v>
      </c>
      <c r="B203" s="61">
        <v>2</v>
      </c>
      <c r="C203" s="2">
        <f t="shared" si="7"/>
        <v>0</v>
      </c>
      <c r="D203" s="4"/>
      <c r="E203" s="55"/>
      <c r="F203" s="55"/>
      <c r="G203" s="55"/>
      <c r="H203" s="55"/>
      <c r="AA203" s="4"/>
      <c r="AB203" s="4"/>
    </row>
    <row r="204" spans="1:28" x14ac:dyDescent="0.25">
      <c r="A204" s="5">
        <v>1</v>
      </c>
      <c r="B204" s="60">
        <v>1</v>
      </c>
      <c r="C204" s="2">
        <f t="shared" si="7"/>
        <v>1</v>
      </c>
      <c r="D204" s="4"/>
      <c r="E204" s="55"/>
      <c r="F204" s="55"/>
      <c r="G204" s="55"/>
      <c r="H204" s="55"/>
      <c r="AA204" s="4"/>
      <c r="AB204" s="4"/>
    </row>
    <row r="205" spans="1:28" x14ac:dyDescent="0.25">
      <c r="A205" s="5">
        <v>2</v>
      </c>
      <c r="B205" s="61">
        <v>2</v>
      </c>
      <c r="C205" s="2">
        <f t="shared" si="7"/>
        <v>1</v>
      </c>
      <c r="D205" s="4"/>
      <c r="E205" s="55"/>
      <c r="F205" s="55"/>
      <c r="G205" s="55"/>
      <c r="H205" s="55"/>
      <c r="AA205" s="4"/>
      <c r="AB205" s="4"/>
    </row>
    <row r="206" spans="1:28" x14ac:dyDescent="0.25">
      <c r="A206" s="5">
        <v>1</v>
      </c>
      <c r="B206" s="60">
        <v>3</v>
      </c>
      <c r="C206" s="2">
        <f t="shared" si="7"/>
        <v>0</v>
      </c>
      <c r="D206" s="4"/>
      <c r="E206" s="55"/>
      <c r="F206" s="55"/>
      <c r="G206" s="55"/>
      <c r="H206" s="55"/>
      <c r="AA206" s="4"/>
      <c r="AB206" s="4"/>
    </row>
    <row r="207" spans="1:28" x14ac:dyDescent="0.25">
      <c r="A207" s="5">
        <v>1</v>
      </c>
      <c r="B207" s="61">
        <v>1</v>
      </c>
      <c r="C207" s="2">
        <f t="shared" si="7"/>
        <v>1</v>
      </c>
      <c r="D207" s="4"/>
      <c r="E207" s="55"/>
      <c r="F207" s="55"/>
      <c r="G207" s="55"/>
      <c r="H207" s="55"/>
      <c r="AA207" s="4"/>
      <c r="AB207" s="4"/>
    </row>
    <row r="208" spans="1:28" x14ac:dyDescent="0.25">
      <c r="A208" s="5">
        <v>3</v>
      </c>
      <c r="B208" s="60">
        <v>2</v>
      </c>
      <c r="C208" s="2">
        <f t="shared" si="7"/>
        <v>0</v>
      </c>
      <c r="D208" s="4"/>
      <c r="E208" s="55"/>
      <c r="F208" s="55"/>
      <c r="G208" s="55"/>
      <c r="H208" s="55"/>
      <c r="AA208" s="4"/>
      <c r="AB208" s="4"/>
    </row>
    <row r="209" spans="1:28" x14ac:dyDescent="0.25">
      <c r="A209" s="5">
        <v>3</v>
      </c>
      <c r="B209" s="61">
        <v>3</v>
      </c>
      <c r="C209" s="2">
        <f t="shared" si="7"/>
        <v>1</v>
      </c>
      <c r="D209" s="4"/>
      <c r="E209" s="55"/>
      <c r="F209" s="55"/>
      <c r="G209" s="55"/>
      <c r="H209" s="55"/>
      <c r="AA209" s="4"/>
      <c r="AB209" s="4"/>
    </row>
    <row r="210" spans="1:28" x14ac:dyDescent="0.25">
      <c r="A210" s="5">
        <v>2</v>
      </c>
      <c r="B210" s="60">
        <v>2</v>
      </c>
      <c r="C210" s="2">
        <f t="shared" si="7"/>
        <v>1</v>
      </c>
      <c r="D210" s="4"/>
      <c r="E210" s="55"/>
      <c r="F210" s="55"/>
      <c r="G210" s="55"/>
      <c r="H210" s="55"/>
      <c r="AA210" s="4"/>
      <c r="AB210" s="4"/>
    </row>
    <row r="211" spans="1:28" x14ac:dyDescent="0.25">
      <c r="A211" s="5">
        <v>3</v>
      </c>
      <c r="B211" s="61">
        <v>2</v>
      </c>
      <c r="C211" s="2">
        <f t="shared" si="7"/>
        <v>0</v>
      </c>
      <c r="D211" s="4"/>
      <c r="E211" s="55"/>
      <c r="F211" s="55"/>
      <c r="G211" s="55"/>
      <c r="H211" s="55"/>
      <c r="AA211" s="4"/>
      <c r="AB211" s="4"/>
    </row>
    <row r="212" spans="1:28" x14ac:dyDescent="0.25">
      <c r="A212" s="5">
        <v>2</v>
      </c>
      <c r="B212" s="60">
        <v>2</v>
      </c>
      <c r="C212" s="2">
        <f t="shared" si="7"/>
        <v>1</v>
      </c>
      <c r="D212" s="4"/>
      <c r="E212" s="55"/>
      <c r="F212" s="55"/>
      <c r="G212" s="55"/>
      <c r="H212" s="55"/>
      <c r="AA212" s="4"/>
      <c r="AB212" s="4"/>
    </row>
    <row r="213" spans="1:28" x14ac:dyDescent="0.25">
      <c r="A213" s="5">
        <v>1</v>
      </c>
      <c r="B213" s="61">
        <v>2</v>
      </c>
      <c r="C213" s="2">
        <f t="shared" si="7"/>
        <v>0</v>
      </c>
      <c r="D213" s="4"/>
      <c r="E213" s="55"/>
      <c r="F213" s="55"/>
      <c r="G213" s="55"/>
      <c r="H213" s="55"/>
      <c r="AA213" s="4"/>
      <c r="AB213" s="4"/>
    </row>
    <row r="214" spans="1:28" x14ac:dyDescent="0.25">
      <c r="A214" s="5">
        <v>1</v>
      </c>
      <c r="B214" s="60">
        <v>3</v>
      </c>
      <c r="C214" s="2">
        <f t="shared" si="7"/>
        <v>0</v>
      </c>
      <c r="D214" s="4"/>
      <c r="E214" s="55"/>
      <c r="F214" s="55"/>
      <c r="G214" s="55"/>
      <c r="H214" s="55"/>
      <c r="AA214" s="4"/>
      <c r="AB214" s="4"/>
    </row>
    <row r="215" spans="1:28" x14ac:dyDescent="0.25">
      <c r="A215" s="5">
        <v>3</v>
      </c>
      <c r="B215" s="61">
        <v>1</v>
      </c>
      <c r="C215" s="2">
        <f t="shared" si="7"/>
        <v>0</v>
      </c>
      <c r="D215" s="4"/>
      <c r="E215" s="55"/>
      <c r="F215" s="55"/>
      <c r="G215" s="55"/>
      <c r="H215" s="55"/>
      <c r="AA215" s="4"/>
      <c r="AB215" s="4"/>
    </row>
    <row r="216" spans="1:28" x14ac:dyDescent="0.25">
      <c r="A216" s="5">
        <v>1</v>
      </c>
      <c r="B216" s="60">
        <v>1</v>
      </c>
      <c r="C216" s="2">
        <f t="shared" si="7"/>
        <v>1</v>
      </c>
      <c r="D216" s="4"/>
      <c r="E216" s="55"/>
      <c r="F216" s="55"/>
      <c r="G216" s="55"/>
      <c r="H216" s="55"/>
      <c r="AA216" s="4"/>
      <c r="AB216" s="4"/>
    </row>
    <row r="217" spans="1:28" x14ac:dyDescent="0.25">
      <c r="A217" s="5">
        <v>4</v>
      </c>
      <c r="B217" s="61">
        <v>2</v>
      </c>
      <c r="C217" s="2">
        <f t="shared" si="7"/>
        <v>0</v>
      </c>
      <c r="D217" s="4"/>
      <c r="E217" s="55"/>
      <c r="F217" s="55"/>
      <c r="G217" s="55"/>
      <c r="H217" s="55"/>
      <c r="AA217" s="4"/>
      <c r="AB217" s="4"/>
    </row>
    <row r="218" spans="1:28" x14ac:dyDescent="0.25">
      <c r="A218" s="5">
        <v>1</v>
      </c>
      <c r="B218" s="60">
        <v>1</v>
      </c>
      <c r="C218" s="2">
        <f t="shared" si="7"/>
        <v>1</v>
      </c>
      <c r="D218" s="4"/>
      <c r="E218" s="55"/>
      <c r="F218" s="55"/>
      <c r="G218" s="55"/>
      <c r="H218" s="55"/>
      <c r="AA218" s="4"/>
      <c r="AB218" s="4"/>
    </row>
    <row r="219" spans="1:28" x14ac:dyDescent="0.25">
      <c r="A219" s="5">
        <v>2</v>
      </c>
      <c r="B219" s="61">
        <v>2</v>
      </c>
      <c r="C219" s="2">
        <f t="shared" si="7"/>
        <v>1</v>
      </c>
      <c r="D219" s="4"/>
      <c r="E219" s="55"/>
      <c r="F219" s="55"/>
      <c r="G219" s="55"/>
      <c r="H219" s="55"/>
      <c r="AA219" s="4"/>
      <c r="AB219" s="4"/>
    </row>
    <row r="220" spans="1:28" x14ac:dyDescent="0.25">
      <c r="A220" s="5">
        <v>1</v>
      </c>
      <c r="B220" s="60">
        <v>2</v>
      </c>
      <c r="C220" s="2">
        <f t="shared" si="7"/>
        <v>0</v>
      </c>
      <c r="D220" s="4"/>
      <c r="E220" s="55"/>
      <c r="F220" s="55"/>
      <c r="G220" s="55"/>
      <c r="H220" s="55"/>
      <c r="AA220" s="4"/>
      <c r="AB220" s="4"/>
    </row>
    <row r="221" spans="1:28" x14ac:dyDescent="0.25">
      <c r="A221" s="5">
        <v>1</v>
      </c>
      <c r="B221" s="61">
        <v>1</v>
      </c>
      <c r="C221" s="2">
        <f t="shared" si="7"/>
        <v>1</v>
      </c>
      <c r="D221" s="4"/>
      <c r="E221" s="55"/>
      <c r="F221" s="55"/>
      <c r="G221" s="55"/>
      <c r="H221" s="55"/>
      <c r="AA221" s="4"/>
      <c r="AB221" s="4"/>
    </row>
    <row r="222" spans="1:28" x14ac:dyDescent="0.25">
      <c r="A222" s="5">
        <v>1</v>
      </c>
      <c r="B222" s="60">
        <v>1</v>
      </c>
      <c r="C222" s="2">
        <f t="shared" si="7"/>
        <v>1</v>
      </c>
      <c r="D222" s="4"/>
      <c r="E222" s="55"/>
      <c r="F222" s="55"/>
      <c r="G222" s="55"/>
      <c r="H222" s="55"/>
      <c r="AA222" s="4"/>
      <c r="AB222" s="4"/>
    </row>
    <row r="223" spans="1:28" x14ac:dyDescent="0.25">
      <c r="A223" s="5">
        <v>1</v>
      </c>
      <c r="B223" s="61">
        <v>1</v>
      </c>
      <c r="C223" s="2">
        <f t="shared" si="7"/>
        <v>1</v>
      </c>
      <c r="D223" s="4"/>
      <c r="E223" s="55"/>
      <c r="F223" s="55"/>
      <c r="G223" s="55"/>
      <c r="H223" s="55"/>
      <c r="AA223" s="4"/>
      <c r="AB223" s="4"/>
    </row>
    <row r="224" spans="1:28" x14ac:dyDescent="0.25">
      <c r="A224" s="5">
        <v>2</v>
      </c>
      <c r="B224" s="60">
        <v>2</v>
      </c>
      <c r="C224" s="2">
        <f t="shared" si="7"/>
        <v>1</v>
      </c>
      <c r="D224" s="4"/>
      <c r="E224" s="55"/>
      <c r="F224" s="55"/>
      <c r="G224" s="55"/>
      <c r="H224" s="55"/>
      <c r="AA224" s="4"/>
      <c r="AB224" s="4"/>
    </row>
    <row r="225" spans="1:28" x14ac:dyDescent="0.25">
      <c r="A225" s="5">
        <v>1</v>
      </c>
      <c r="B225" s="61">
        <v>1</v>
      </c>
      <c r="C225" s="2">
        <f t="shared" si="7"/>
        <v>1</v>
      </c>
      <c r="D225" s="4"/>
      <c r="E225" s="55"/>
      <c r="F225" s="55"/>
      <c r="G225" s="55"/>
      <c r="H225" s="55"/>
      <c r="AA225" s="4"/>
      <c r="AB225" s="4"/>
    </row>
    <row r="226" spans="1:28" x14ac:dyDescent="0.25">
      <c r="A226" s="5">
        <v>2</v>
      </c>
      <c r="B226" s="60">
        <v>3</v>
      </c>
      <c r="C226" s="2">
        <f t="shared" si="7"/>
        <v>0</v>
      </c>
      <c r="D226" s="4"/>
      <c r="E226" s="55"/>
      <c r="F226" s="55"/>
      <c r="G226" s="55"/>
      <c r="H226" s="55"/>
      <c r="AA226" s="4"/>
      <c r="AB226" s="4"/>
    </row>
    <row r="227" spans="1:28" x14ac:dyDescent="0.25">
      <c r="A227" s="5">
        <v>2</v>
      </c>
      <c r="B227" s="61">
        <v>2</v>
      </c>
      <c r="C227" s="2">
        <f t="shared" si="7"/>
        <v>1</v>
      </c>
      <c r="D227" s="4"/>
      <c r="E227" s="55"/>
      <c r="F227" s="55"/>
      <c r="G227" s="55"/>
      <c r="H227" s="55"/>
      <c r="AA227" s="4"/>
      <c r="AB227" s="4"/>
    </row>
    <row r="228" spans="1:28" x14ac:dyDescent="0.25">
      <c r="A228" s="5">
        <v>1</v>
      </c>
      <c r="B228" s="60">
        <v>1</v>
      </c>
      <c r="C228" s="2">
        <f t="shared" si="7"/>
        <v>1</v>
      </c>
      <c r="D228" s="4"/>
      <c r="E228" s="55"/>
      <c r="F228" s="55"/>
      <c r="G228" s="55"/>
      <c r="H228" s="55"/>
      <c r="AA228" s="4"/>
      <c r="AB228" s="4"/>
    </row>
    <row r="229" spans="1:28" x14ac:dyDescent="0.25">
      <c r="A229" s="5">
        <v>1</v>
      </c>
      <c r="B229" s="61">
        <v>1</v>
      </c>
      <c r="C229" s="2">
        <f t="shared" si="7"/>
        <v>1</v>
      </c>
      <c r="D229" s="4"/>
      <c r="E229" s="55"/>
      <c r="F229" s="55"/>
      <c r="G229" s="55"/>
      <c r="H229" s="55"/>
      <c r="AA229" s="4"/>
      <c r="AB229" s="4"/>
    </row>
    <row r="230" spans="1:28" x14ac:dyDescent="0.25">
      <c r="A230" s="5">
        <v>1</v>
      </c>
      <c r="B230" s="60">
        <v>2</v>
      </c>
      <c r="C230" s="2">
        <f t="shared" si="7"/>
        <v>0</v>
      </c>
      <c r="D230" s="4"/>
      <c r="E230" s="55"/>
      <c r="F230" s="55"/>
      <c r="G230" s="55"/>
      <c r="H230" s="55"/>
      <c r="AA230" s="4"/>
      <c r="AB230" s="4"/>
    </row>
    <row r="231" spans="1:28" x14ac:dyDescent="0.25">
      <c r="A231" s="5">
        <v>3</v>
      </c>
      <c r="B231" s="61">
        <v>3</v>
      </c>
      <c r="C231" s="2">
        <f t="shared" si="7"/>
        <v>1</v>
      </c>
      <c r="D231" s="4"/>
      <c r="E231" s="55"/>
      <c r="F231" s="55"/>
      <c r="G231" s="55"/>
      <c r="H231" s="55"/>
      <c r="AA231" s="4"/>
      <c r="AB231" s="4"/>
    </row>
    <row r="232" spans="1:28" x14ac:dyDescent="0.25">
      <c r="A232" s="5">
        <v>1</v>
      </c>
      <c r="B232" s="60">
        <v>1</v>
      </c>
      <c r="C232" s="2">
        <f t="shared" si="7"/>
        <v>1</v>
      </c>
      <c r="D232" s="4"/>
      <c r="E232" s="55"/>
      <c r="F232" s="55"/>
      <c r="G232" s="55"/>
      <c r="H232" s="55"/>
      <c r="AA232" s="4"/>
      <c r="AB232" s="4"/>
    </row>
    <row r="233" spans="1:28" x14ac:dyDescent="0.25">
      <c r="A233" s="5">
        <v>3</v>
      </c>
      <c r="B233" s="61">
        <v>2</v>
      </c>
      <c r="C233" s="2">
        <f t="shared" si="7"/>
        <v>0</v>
      </c>
      <c r="D233" s="4"/>
      <c r="E233" s="55"/>
      <c r="F233" s="55"/>
      <c r="G233" s="55"/>
      <c r="H233" s="55"/>
      <c r="AA233" s="4"/>
      <c r="AB233" s="4"/>
    </row>
    <row r="234" spans="1:28" x14ac:dyDescent="0.25">
      <c r="A234" s="5">
        <v>2</v>
      </c>
      <c r="B234" s="60">
        <v>2</v>
      </c>
      <c r="C234" s="2">
        <f t="shared" si="7"/>
        <v>1</v>
      </c>
      <c r="D234" s="4"/>
      <c r="E234" s="55"/>
      <c r="F234" s="55"/>
      <c r="G234" s="55"/>
      <c r="H234" s="55"/>
      <c r="AA234" s="4"/>
      <c r="AB234" s="4"/>
    </row>
    <row r="235" spans="1:28" x14ac:dyDescent="0.25">
      <c r="A235" s="5">
        <v>3</v>
      </c>
      <c r="B235" s="61">
        <v>3</v>
      </c>
      <c r="C235" s="2">
        <f t="shared" si="7"/>
        <v>1</v>
      </c>
      <c r="D235" s="4"/>
      <c r="E235" s="55"/>
      <c r="F235" s="55"/>
      <c r="G235" s="55"/>
      <c r="H235" s="55"/>
      <c r="AA235" s="4"/>
      <c r="AB235" s="4"/>
    </row>
    <row r="236" spans="1:28" x14ac:dyDescent="0.25">
      <c r="A236" s="5">
        <v>2</v>
      </c>
      <c r="B236" s="60">
        <v>2</v>
      </c>
      <c r="C236" s="2">
        <f t="shared" si="7"/>
        <v>1</v>
      </c>
      <c r="D236" s="4"/>
      <c r="E236" s="55"/>
      <c r="F236" s="55"/>
      <c r="G236" s="55"/>
      <c r="H236" s="55"/>
      <c r="AA236" s="4"/>
      <c r="AB236" s="4"/>
    </row>
    <row r="237" spans="1:28" x14ac:dyDescent="0.25">
      <c r="A237" s="5">
        <v>1</v>
      </c>
      <c r="B237" s="61">
        <v>1</v>
      </c>
      <c r="C237" s="2">
        <f t="shared" si="7"/>
        <v>1</v>
      </c>
      <c r="D237" s="4"/>
      <c r="E237" s="55"/>
      <c r="F237" s="55"/>
      <c r="G237" s="55"/>
      <c r="H237" s="55"/>
      <c r="AA237" s="4"/>
      <c r="AB237" s="4"/>
    </row>
    <row r="238" spans="1:28" x14ac:dyDescent="0.25">
      <c r="A238" s="5">
        <v>3</v>
      </c>
      <c r="B238" s="60">
        <v>3</v>
      </c>
      <c r="C238" s="2">
        <f t="shared" si="7"/>
        <v>1</v>
      </c>
      <c r="D238" s="4"/>
      <c r="E238" s="55"/>
      <c r="F238" s="55"/>
      <c r="G238" s="55"/>
      <c r="H238" s="55"/>
      <c r="AA238" s="4"/>
      <c r="AB238" s="4"/>
    </row>
    <row r="239" spans="1:28" x14ac:dyDescent="0.25">
      <c r="A239" s="5">
        <v>4</v>
      </c>
      <c r="B239" s="61">
        <v>2</v>
      </c>
      <c r="C239" s="2">
        <f t="shared" si="7"/>
        <v>0</v>
      </c>
      <c r="D239" s="4"/>
      <c r="E239" s="55"/>
      <c r="F239" s="55"/>
      <c r="G239" s="55"/>
      <c r="H239" s="55"/>
      <c r="AA239" s="4"/>
      <c r="AB239" s="4"/>
    </row>
    <row r="240" spans="1:28" x14ac:dyDescent="0.25">
      <c r="A240" s="5">
        <v>3</v>
      </c>
      <c r="B240" s="60">
        <v>3</v>
      </c>
      <c r="C240" s="2">
        <f t="shared" si="7"/>
        <v>1</v>
      </c>
      <c r="D240" s="4"/>
      <c r="E240" s="55"/>
      <c r="F240" s="55"/>
      <c r="G240" s="55"/>
      <c r="H240" s="55"/>
      <c r="AA240" s="4"/>
      <c r="AB240" s="4"/>
    </row>
    <row r="241" spans="1:28" x14ac:dyDescent="0.25">
      <c r="A241" s="5">
        <v>4</v>
      </c>
      <c r="B241" s="61">
        <v>2</v>
      </c>
      <c r="C241" s="2">
        <f t="shared" si="7"/>
        <v>0</v>
      </c>
      <c r="D241" s="4"/>
      <c r="E241" s="55"/>
      <c r="F241" s="55"/>
      <c r="G241" s="55"/>
      <c r="H241" s="55"/>
      <c r="AA241" s="4"/>
      <c r="AB241" s="4"/>
    </row>
    <row r="242" spans="1:28" x14ac:dyDescent="0.25">
      <c r="A242" s="5">
        <v>2</v>
      </c>
      <c r="B242" s="60">
        <v>2</v>
      </c>
      <c r="C242" s="2">
        <f t="shared" si="7"/>
        <v>1</v>
      </c>
      <c r="D242" s="4"/>
      <c r="E242" s="55"/>
      <c r="F242" s="55"/>
      <c r="G242" s="55"/>
      <c r="H242" s="55"/>
      <c r="AA242" s="4"/>
      <c r="AB242" s="4"/>
    </row>
    <row r="243" spans="1:28" x14ac:dyDescent="0.25">
      <c r="A243" s="5">
        <v>2</v>
      </c>
      <c r="B243" s="61">
        <v>2</v>
      </c>
      <c r="C243" s="2">
        <f t="shared" si="7"/>
        <v>1</v>
      </c>
      <c r="D243" s="4"/>
      <c r="E243" s="55"/>
      <c r="F243" s="55"/>
      <c r="G243" s="55"/>
      <c r="H243" s="55"/>
      <c r="AA243" s="4"/>
      <c r="AB243" s="4"/>
    </row>
    <row r="244" spans="1:28" x14ac:dyDescent="0.25">
      <c r="A244" s="5">
        <v>1</v>
      </c>
      <c r="B244" s="60">
        <v>3</v>
      </c>
      <c r="C244" s="2">
        <f t="shared" si="7"/>
        <v>0</v>
      </c>
      <c r="D244" s="4"/>
      <c r="E244" s="55"/>
      <c r="F244" s="55"/>
      <c r="G244" s="55"/>
      <c r="H244" s="55"/>
      <c r="AA244" s="4"/>
      <c r="AB244" s="4"/>
    </row>
    <row r="245" spans="1:28" x14ac:dyDescent="0.25">
      <c r="A245" s="5">
        <v>3</v>
      </c>
      <c r="B245" s="61">
        <v>3</v>
      </c>
      <c r="C245" s="2">
        <f t="shared" si="7"/>
        <v>1</v>
      </c>
      <c r="D245" s="4"/>
      <c r="E245" s="55"/>
      <c r="F245" s="55"/>
      <c r="G245" s="55"/>
      <c r="H245" s="55"/>
      <c r="AA245" s="4"/>
      <c r="AB245" s="4"/>
    </row>
    <row r="246" spans="1:28" x14ac:dyDescent="0.25">
      <c r="A246" s="5">
        <v>3</v>
      </c>
      <c r="B246" s="60">
        <v>2</v>
      </c>
      <c r="C246" s="2">
        <f t="shared" si="7"/>
        <v>0</v>
      </c>
      <c r="D246" s="4"/>
      <c r="E246" s="55"/>
      <c r="F246" s="55"/>
      <c r="G246" s="55"/>
      <c r="H246" s="55"/>
      <c r="AA246" s="4"/>
      <c r="AB246" s="4"/>
    </row>
    <row r="247" spans="1:28" x14ac:dyDescent="0.25">
      <c r="A247" s="5">
        <v>3</v>
      </c>
      <c r="B247" s="61">
        <v>2</v>
      </c>
      <c r="C247" s="2">
        <f t="shared" si="7"/>
        <v>0</v>
      </c>
      <c r="D247" s="4"/>
      <c r="E247" s="55"/>
      <c r="F247" s="55"/>
      <c r="G247" s="55"/>
      <c r="H247" s="55"/>
      <c r="AA247" s="4"/>
      <c r="AB247" s="4"/>
    </row>
    <row r="248" spans="1:28" x14ac:dyDescent="0.25">
      <c r="A248" s="5">
        <v>2</v>
      </c>
      <c r="B248" s="60">
        <v>2</v>
      </c>
      <c r="C248" s="2">
        <f t="shared" si="7"/>
        <v>1</v>
      </c>
      <c r="D248" s="4"/>
      <c r="E248" s="55"/>
      <c r="F248" s="55"/>
      <c r="G248" s="55"/>
      <c r="H248" s="55"/>
      <c r="AA248" s="4"/>
      <c r="AB248" s="4"/>
    </row>
    <row r="249" spans="1:28" x14ac:dyDescent="0.25">
      <c r="A249" s="5">
        <v>2</v>
      </c>
      <c r="B249" s="61">
        <v>2</v>
      </c>
      <c r="C249" s="2">
        <f t="shared" si="7"/>
        <v>1</v>
      </c>
      <c r="D249" s="4"/>
      <c r="E249" s="55"/>
      <c r="F249" s="55"/>
      <c r="G249" s="55"/>
      <c r="H249" s="55"/>
      <c r="AA249" s="4"/>
      <c r="AB249" s="4"/>
    </row>
    <row r="250" spans="1:28" x14ac:dyDescent="0.25">
      <c r="A250" s="5">
        <v>4</v>
      </c>
      <c r="B250" s="60">
        <v>1</v>
      </c>
      <c r="C250" s="2">
        <f t="shared" si="7"/>
        <v>0</v>
      </c>
      <c r="D250" s="4"/>
      <c r="E250" s="55"/>
      <c r="F250" s="55"/>
      <c r="G250" s="55"/>
      <c r="H250" s="55"/>
      <c r="AA250" s="4"/>
      <c r="AB250" s="4"/>
    </row>
    <row r="251" spans="1:28" x14ac:dyDescent="0.25">
      <c r="A251" s="5">
        <v>2</v>
      </c>
      <c r="B251" s="61">
        <v>2</v>
      </c>
      <c r="C251" s="2">
        <f t="shared" si="7"/>
        <v>1</v>
      </c>
      <c r="D251" s="4"/>
      <c r="E251" s="55"/>
      <c r="F251" s="55"/>
      <c r="G251" s="55"/>
      <c r="H251" s="55"/>
      <c r="AA251" s="4"/>
      <c r="AB251" s="4"/>
    </row>
    <row r="252" spans="1:28" x14ac:dyDescent="0.25">
      <c r="A252" s="5">
        <v>2</v>
      </c>
      <c r="B252" s="60">
        <v>2</v>
      </c>
      <c r="C252" s="2">
        <f t="shared" si="7"/>
        <v>1</v>
      </c>
      <c r="D252" s="4"/>
      <c r="E252" s="55"/>
      <c r="F252" s="55"/>
      <c r="G252" s="55"/>
      <c r="H252" s="55"/>
      <c r="AA252" s="4"/>
      <c r="AB252" s="4"/>
    </row>
    <row r="253" spans="1:28" x14ac:dyDescent="0.25">
      <c r="A253" s="5">
        <v>1</v>
      </c>
      <c r="B253" s="61">
        <v>1</v>
      </c>
      <c r="C253" s="2">
        <f t="shared" si="7"/>
        <v>1</v>
      </c>
      <c r="D253" s="4"/>
      <c r="E253" s="55"/>
      <c r="F253" s="55"/>
      <c r="G253" s="55"/>
      <c r="H253" s="55"/>
      <c r="AA253" s="4"/>
      <c r="AB253" s="4"/>
    </row>
    <row r="254" spans="1:28" x14ac:dyDescent="0.25">
      <c r="A254" s="5">
        <v>1</v>
      </c>
      <c r="B254" s="60">
        <v>1</v>
      </c>
      <c r="C254" s="2">
        <f t="shared" si="7"/>
        <v>1</v>
      </c>
      <c r="D254" s="4"/>
      <c r="E254" s="55"/>
      <c r="F254" s="55"/>
      <c r="G254" s="55"/>
      <c r="H254" s="55"/>
      <c r="AA254" s="4"/>
      <c r="AB254" s="4"/>
    </row>
    <row r="255" spans="1:28" x14ac:dyDescent="0.25">
      <c r="A255" s="5">
        <v>2</v>
      </c>
      <c r="B255" s="61">
        <v>2</v>
      </c>
      <c r="C255" s="2">
        <f t="shared" si="7"/>
        <v>1</v>
      </c>
      <c r="D255" s="4"/>
      <c r="E255" s="55"/>
      <c r="F255" s="55"/>
      <c r="G255" s="55"/>
      <c r="H255" s="55"/>
      <c r="AA255" s="4"/>
      <c r="AB255" s="4"/>
    </row>
    <row r="256" spans="1:28" x14ac:dyDescent="0.25">
      <c r="A256" s="5">
        <v>4</v>
      </c>
      <c r="B256" s="60">
        <v>2</v>
      </c>
      <c r="C256" s="2">
        <f t="shared" si="7"/>
        <v>0</v>
      </c>
      <c r="D256" s="4"/>
      <c r="E256" s="55"/>
      <c r="F256" s="55"/>
      <c r="G256" s="55"/>
      <c r="H256" s="55"/>
      <c r="AA256" s="4"/>
      <c r="AB256" s="4"/>
    </row>
    <row r="257" spans="1:28" x14ac:dyDescent="0.25">
      <c r="A257" s="5">
        <v>1</v>
      </c>
      <c r="B257" s="61">
        <v>1</v>
      </c>
      <c r="C257" s="2">
        <f t="shared" si="7"/>
        <v>1</v>
      </c>
      <c r="D257" s="4"/>
      <c r="E257" s="55"/>
      <c r="F257" s="55"/>
      <c r="G257" s="55"/>
      <c r="H257" s="55"/>
      <c r="AA257" s="4"/>
      <c r="AB257" s="4"/>
    </row>
    <row r="258" spans="1:28" x14ac:dyDescent="0.25">
      <c r="A258" s="5">
        <v>1</v>
      </c>
      <c r="B258" s="60">
        <v>1</v>
      </c>
      <c r="C258" s="2">
        <f t="shared" si="7"/>
        <v>1</v>
      </c>
      <c r="D258" s="4"/>
      <c r="E258" s="55"/>
      <c r="F258" s="55"/>
      <c r="G258" s="55"/>
      <c r="H258" s="55"/>
      <c r="AA258" s="4"/>
      <c r="AB258" s="4"/>
    </row>
    <row r="259" spans="1:28" x14ac:dyDescent="0.25">
      <c r="A259" s="5">
        <v>1</v>
      </c>
      <c r="B259" s="61">
        <v>1</v>
      </c>
      <c r="C259" s="2">
        <f t="shared" ref="C259:C322" si="8">IF(A259=B259,1,0)</f>
        <v>1</v>
      </c>
      <c r="D259" s="4"/>
      <c r="E259" s="55"/>
      <c r="F259" s="55"/>
      <c r="G259" s="55"/>
      <c r="H259" s="55"/>
      <c r="AA259" s="4"/>
      <c r="AB259" s="4"/>
    </row>
    <row r="260" spans="1:28" x14ac:dyDescent="0.25">
      <c r="A260" s="5">
        <v>2</v>
      </c>
      <c r="B260" s="60">
        <v>3</v>
      </c>
      <c r="C260" s="2">
        <f t="shared" si="8"/>
        <v>0</v>
      </c>
      <c r="D260" s="4"/>
      <c r="E260" s="55"/>
      <c r="F260" s="55"/>
      <c r="G260" s="55"/>
      <c r="H260" s="55"/>
      <c r="AA260" s="4"/>
      <c r="AB260" s="4"/>
    </row>
    <row r="261" spans="1:28" x14ac:dyDescent="0.25">
      <c r="A261" s="5">
        <v>2</v>
      </c>
      <c r="B261" s="61">
        <v>2</v>
      </c>
      <c r="C261" s="2">
        <f t="shared" si="8"/>
        <v>1</v>
      </c>
      <c r="D261" s="4"/>
      <c r="E261" s="55"/>
      <c r="F261" s="55"/>
      <c r="G261" s="55"/>
      <c r="H261" s="55"/>
      <c r="AA261" s="4"/>
      <c r="AB261" s="4"/>
    </row>
    <row r="262" spans="1:28" x14ac:dyDescent="0.25">
      <c r="A262" s="5">
        <v>2</v>
      </c>
      <c r="B262" s="60">
        <v>2</v>
      </c>
      <c r="C262" s="2">
        <f t="shared" si="8"/>
        <v>1</v>
      </c>
      <c r="D262" s="4"/>
      <c r="E262" s="55"/>
      <c r="F262" s="55"/>
      <c r="G262" s="55"/>
      <c r="H262" s="55"/>
      <c r="AA262" s="4"/>
      <c r="AB262" s="4"/>
    </row>
    <row r="263" spans="1:28" x14ac:dyDescent="0.25">
      <c r="A263" s="5">
        <v>3</v>
      </c>
      <c r="B263" s="61">
        <v>3</v>
      </c>
      <c r="C263" s="2">
        <f t="shared" si="8"/>
        <v>1</v>
      </c>
      <c r="D263" s="4"/>
      <c r="E263" s="55"/>
      <c r="F263" s="55"/>
      <c r="G263" s="55"/>
      <c r="H263" s="55"/>
      <c r="AA263" s="4"/>
      <c r="AB263" s="4"/>
    </row>
    <row r="264" spans="1:28" x14ac:dyDescent="0.25">
      <c r="A264" s="5">
        <v>2</v>
      </c>
      <c r="B264" s="60">
        <v>2</v>
      </c>
      <c r="C264" s="2">
        <f t="shared" si="8"/>
        <v>1</v>
      </c>
      <c r="D264" s="4"/>
      <c r="E264" s="55"/>
      <c r="F264" s="55"/>
      <c r="G264" s="55"/>
      <c r="H264" s="55"/>
      <c r="AA264" s="4"/>
      <c r="AB264" s="4"/>
    </row>
    <row r="265" spans="1:28" x14ac:dyDescent="0.25">
      <c r="A265" s="5">
        <v>1</v>
      </c>
      <c r="B265" s="61">
        <v>1</v>
      </c>
      <c r="C265" s="2">
        <f t="shared" si="8"/>
        <v>1</v>
      </c>
      <c r="D265" s="4"/>
      <c r="E265" s="55"/>
      <c r="F265" s="55"/>
      <c r="G265" s="55"/>
      <c r="H265" s="55"/>
      <c r="AA265" s="4"/>
      <c r="AB265" s="4"/>
    </row>
    <row r="266" spans="1:28" x14ac:dyDescent="0.25">
      <c r="A266" s="5">
        <v>2</v>
      </c>
      <c r="B266" s="60">
        <v>2</v>
      </c>
      <c r="C266" s="2">
        <f t="shared" si="8"/>
        <v>1</v>
      </c>
      <c r="D266" s="4"/>
      <c r="E266" s="55"/>
      <c r="F266" s="55"/>
      <c r="G266" s="55"/>
      <c r="H266" s="55"/>
      <c r="AA266" s="4"/>
      <c r="AB266" s="4"/>
    </row>
    <row r="267" spans="1:28" x14ac:dyDescent="0.25">
      <c r="A267" s="5">
        <v>1</v>
      </c>
      <c r="B267" s="61">
        <v>1</v>
      </c>
      <c r="C267" s="2">
        <f t="shared" si="8"/>
        <v>1</v>
      </c>
      <c r="D267" s="4"/>
      <c r="E267" s="55"/>
      <c r="F267" s="55"/>
      <c r="G267" s="55"/>
      <c r="H267" s="55"/>
      <c r="AA267" s="4"/>
      <c r="AB267" s="4"/>
    </row>
    <row r="268" spans="1:28" x14ac:dyDescent="0.25">
      <c r="A268" s="5">
        <v>2</v>
      </c>
      <c r="B268" s="60">
        <v>1</v>
      </c>
      <c r="C268" s="2">
        <f t="shared" si="8"/>
        <v>0</v>
      </c>
      <c r="D268" s="4"/>
      <c r="E268" s="55"/>
      <c r="F268" s="55"/>
      <c r="G268" s="55"/>
      <c r="H268" s="55"/>
      <c r="AA268" s="4"/>
      <c r="AB268" s="4"/>
    </row>
    <row r="269" spans="1:28" x14ac:dyDescent="0.25">
      <c r="A269" s="5">
        <v>3</v>
      </c>
      <c r="B269" s="61">
        <v>3</v>
      </c>
      <c r="C269" s="2">
        <f t="shared" si="8"/>
        <v>1</v>
      </c>
      <c r="D269" s="4"/>
      <c r="E269" s="55"/>
      <c r="F269" s="55"/>
      <c r="G269" s="55"/>
      <c r="H269" s="55"/>
      <c r="AA269" s="4"/>
      <c r="AB269" s="4"/>
    </row>
    <row r="270" spans="1:28" x14ac:dyDescent="0.25">
      <c r="A270" s="5">
        <v>2</v>
      </c>
      <c r="B270" s="60">
        <v>2</v>
      </c>
      <c r="C270" s="2">
        <f t="shared" si="8"/>
        <v>1</v>
      </c>
      <c r="D270" s="4"/>
      <c r="E270" s="55"/>
      <c r="F270" s="55"/>
      <c r="G270" s="55"/>
      <c r="H270" s="55"/>
      <c r="AA270" s="4"/>
      <c r="AB270" s="4"/>
    </row>
    <row r="271" spans="1:28" x14ac:dyDescent="0.25">
      <c r="A271" s="5">
        <v>1</v>
      </c>
      <c r="B271" s="61">
        <v>1</v>
      </c>
      <c r="C271" s="2">
        <f t="shared" si="8"/>
        <v>1</v>
      </c>
      <c r="D271" s="4"/>
      <c r="E271" s="55"/>
      <c r="F271" s="55"/>
      <c r="G271" s="55"/>
      <c r="H271" s="55"/>
      <c r="AA271" s="4"/>
      <c r="AB271" s="4"/>
    </row>
    <row r="272" spans="1:28" x14ac:dyDescent="0.25">
      <c r="A272" s="5">
        <v>3</v>
      </c>
      <c r="B272" s="60">
        <v>1</v>
      </c>
      <c r="C272" s="2">
        <f t="shared" si="8"/>
        <v>0</v>
      </c>
      <c r="D272" s="4"/>
      <c r="E272" s="55"/>
      <c r="F272" s="55"/>
      <c r="G272" s="55"/>
      <c r="H272" s="55"/>
      <c r="AA272" s="4"/>
      <c r="AB272" s="4"/>
    </row>
    <row r="273" spans="1:28" x14ac:dyDescent="0.25">
      <c r="A273" s="5">
        <v>2</v>
      </c>
      <c r="B273" s="61">
        <v>2</v>
      </c>
      <c r="C273" s="2">
        <f t="shared" si="8"/>
        <v>1</v>
      </c>
      <c r="D273" s="4"/>
      <c r="E273" s="55"/>
      <c r="F273" s="55"/>
      <c r="G273" s="55"/>
      <c r="H273" s="55"/>
      <c r="AA273" s="4"/>
      <c r="AB273" s="4"/>
    </row>
    <row r="274" spans="1:28" x14ac:dyDescent="0.25">
      <c r="A274" s="5">
        <v>2</v>
      </c>
      <c r="B274" s="60">
        <v>3</v>
      </c>
      <c r="C274" s="2">
        <f t="shared" si="8"/>
        <v>0</v>
      </c>
      <c r="D274" s="4"/>
      <c r="E274" s="55"/>
      <c r="F274" s="55"/>
      <c r="G274" s="55"/>
      <c r="H274" s="55"/>
      <c r="AA274" s="4"/>
      <c r="AB274" s="4"/>
    </row>
    <row r="275" spans="1:28" x14ac:dyDescent="0.25">
      <c r="A275" s="5">
        <v>2</v>
      </c>
      <c r="B275" s="61">
        <v>2</v>
      </c>
      <c r="C275" s="2">
        <f t="shared" si="8"/>
        <v>1</v>
      </c>
      <c r="D275" s="4"/>
      <c r="E275" s="55"/>
      <c r="F275" s="55"/>
      <c r="G275" s="55"/>
      <c r="H275" s="55"/>
      <c r="AA275" s="4"/>
      <c r="AB275" s="4"/>
    </row>
    <row r="276" spans="1:28" x14ac:dyDescent="0.25">
      <c r="A276" s="5">
        <v>2</v>
      </c>
      <c r="B276" s="60">
        <v>2</v>
      </c>
      <c r="C276" s="2">
        <f t="shared" si="8"/>
        <v>1</v>
      </c>
      <c r="D276" s="4"/>
      <c r="E276" s="55"/>
      <c r="F276" s="55"/>
      <c r="G276" s="55"/>
      <c r="H276" s="55"/>
      <c r="AA276" s="4"/>
      <c r="AB276" s="4"/>
    </row>
    <row r="277" spans="1:28" x14ac:dyDescent="0.25">
      <c r="A277" s="5">
        <v>3</v>
      </c>
      <c r="B277" s="61">
        <v>3</v>
      </c>
      <c r="C277" s="2">
        <f t="shared" si="8"/>
        <v>1</v>
      </c>
      <c r="D277" s="4"/>
      <c r="E277" s="55"/>
      <c r="F277" s="55"/>
      <c r="G277" s="55"/>
      <c r="H277" s="55"/>
      <c r="AA277" s="4"/>
      <c r="AB277" s="4"/>
    </row>
    <row r="278" spans="1:28" x14ac:dyDescent="0.25">
      <c r="A278" s="5">
        <v>1</v>
      </c>
      <c r="B278" s="60">
        <v>1</v>
      </c>
      <c r="C278" s="2">
        <f t="shared" si="8"/>
        <v>1</v>
      </c>
      <c r="D278" s="4"/>
      <c r="E278" s="55"/>
      <c r="F278" s="55"/>
      <c r="G278" s="55"/>
      <c r="H278" s="55"/>
      <c r="AA278" s="4"/>
      <c r="AB278" s="4"/>
    </row>
    <row r="279" spans="1:28" x14ac:dyDescent="0.25">
      <c r="A279" s="5">
        <v>3</v>
      </c>
      <c r="B279" s="61">
        <v>3</v>
      </c>
      <c r="C279" s="2">
        <f t="shared" si="8"/>
        <v>1</v>
      </c>
      <c r="D279" s="4"/>
      <c r="E279" s="55"/>
      <c r="F279" s="55"/>
      <c r="G279" s="55"/>
      <c r="H279" s="55"/>
      <c r="AA279" s="4"/>
      <c r="AB279" s="4"/>
    </row>
    <row r="280" spans="1:28" x14ac:dyDescent="0.25">
      <c r="A280" s="5">
        <v>3</v>
      </c>
      <c r="B280" s="60">
        <v>2</v>
      </c>
      <c r="C280" s="2">
        <f t="shared" si="8"/>
        <v>0</v>
      </c>
      <c r="D280" s="4"/>
      <c r="E280" s="55"/>
      <c r="F280" s="55"/>
      <c r="G280" s="55"/>
      <c r="H280" s="55"/>
      <c r="AA280" s="4"/>
      <c r="AB280" s="4"/>
    </row>
    <row r="281" spans="1:28" x14ac:dyDescent="0.25">
      <c r="A281" s="5">
        <v>2</v>
      </c>
      <c r="B281" s="61">
        <v>2</v>
      </c>
      <c r="C281" s="2">
        <f t="shared" si="8"/>
        <v>1</v>
      </c>
      <c r="D281" s="4"/>
      <c r="E281" s="55"/>
      <c r="F281" s="55"/>
      <c r="G281" s="55"/>
      <c r="H281" s="55"/>
      <c r="AA281" s="4"/>
      <c r="AB281" s="4"/>
    </row>
    <row r="282" spans="1:28" x14ac:dyDescent="0.25">
      <c r="A282" s="5">
        <v>1</v>
      </c>
      <c r="B282" s="60">
        <v>1</v>
      </c>
      <c r="C282" s="2">
        <f t="shared" si="8"/>
        <v>1</v>
      </c>
      <c r="D282" s="4"/>
      <c r="E282" s="55"/>
      <c r="F282" s="55"/>
      <c r="G282" s="55"/>
      <c r="H282" s="55"/>
      <c r="AA282" s="4"/>
      <c r="AB282" s="4"/>
    </row>
    <row r="283" spans="1:28" x14ac:dyDescent="0.25">
      <c r="A283" s="5">
        <v>3</v>
      </c>
      <c r="B283" s="61">
        <v>3</v>
      </c>
      <c r="C283" s="2">
        <f t="shared" si="8"/>
        <v>1</v>
      </c>
      <c r="D283" s="4"/>
      <c r="E283" s="55"/>
      <c r="F283" s="55"/>
      <c r="G283" s="55"/>
      <c r="H283" s="55"/>
      <c r="AA283" s="4"/>
      <c r="AB283" s="4"/>
    </row>
    <row r="284" spans="1:28" x14ac:dyDescent="0.25">
      <c r="A284" s="5">
        <v>2</v>
      </c>
      <c r="B284" s="60">
        <v>2</v>
      </c>
      <c r="C284" s="2">
        <f t="shared" si="8"/>
        <v>1</v>
      </c>
      <c r="D284" s="4"/>
      <c r="E284" s="55"/>
      <c r="F284" s="55"/>
      <c r="G284" s="55"/>
      <c r="H284" s="55"/>
      <c r="AA284" s="4"/>
      <c r="AB284" s="4"/>
    </row>
    <row r="285" spans="1:28" x14ac:dyDescent="0.25">
      <c r="A285" s="5">
        <v>3</v>
      </c>
      <c r="B285" s="61">
        <v>1</v>
      </c>
      <c r="C285" s="2">
        <f t="shared" si="8"/>
        <v>0</v>
      </c>
      <c r="D285" s="4"/>
      <c r="E285" s="55"/>
      <c r="F285" s="55"/>
      <c r="G285" s="55"/>
      <c r="H285" s="55"/>
      <c r="AA285" s="4"/>
      <c r="AB285" s="4"/>
    </row>
    <row r="286" spans="1:28" x14ac:dyDescent="0.25">
      <c r="A286" s="5">
        <v>1</v>
      </c>
      <c r="B286" s="60">
        <v>2</v>
      </c>
      <c r="C286" s="2">
        <f t="shared" si="8"/>
        <v>0</v>
      </c>
      <c r="D286" s="4"/>
      <c r="E286" s="55"/>
      <c r="F286" s="55"/>
      <c r="G286" s="55"/>
      <c r="H286" s="55"/>
      <c r="AA286" s="4"/>
      <c r="AB286" s="4"/>
    </row>
    <row r="287" spans="1:28" x14ac:dyDescent="0.25">
      <c r="A287" s="5">
        <v>1</v>
      </c>
      <c r="B287" s="61">
        <v>1</v>
      </c>
      <c r="C287" s="2">
        <f t="shared" si="8"/>
        <v>1</v>
      </c>
      <c r="D287" s="4"/>
      <c r="E287" s="55"/>
      <c r="F287" s="55"/>
      <c r="G287" s="55"/>
      <c r="H287" s="55"/>
      <c r="AA287" s="4"/>
      <c r="AB287" s="4"/>
    </row>
    <row r="288" spans="1:28" x14ac:dyDescent="0.25">
      <c r="A288" s="5">
        <v>4</v>
      </c>
      <c r="B288" s="60">
        <v>2</v>
      </c>
      <c r="C288" s="2">
        <f t="shared" si="8"/>
        <v>0</v>
      </c>
      <c r="D288" s="4"/>
      <c r="E288" s="55"/>
      <c r="F288" s="55"/>
      <c r="G288" s="55"/>
      <c r="H288" s="55"/>
      <c r="AA288" s="4"/>
      <c r="AB288" s="4"/>
    </row>
    <row r="289" spans="1:28" x14ac:dyDescent="0.25">
      <c r="A289" s="5">
        <v>1</v>
      </c>
      <c r="B289" s="61">
        <v>1</v>
      </c>
      <c r="C289" s="2">
        <f t="shared" si="8"/>
        <v>1</v>
      </c>
      <c r="D289" s="4"/>
      <c r="E289" s="55"/>
      <c r="F289" s="55"/>
      <c r="G289" s="55"/>
      <c r="H289" s="55"/>
      <c r="AA289" s="4"/>
      <c r="AB289" s="4"/>
    </row>
    <row r="290" spans="1:28" x14ac:dyDescent="0.25">
      <c r="A290" s="5">
        <v>4</v>
      </c>
      <c r="B290" s="60">
        <v>2</v>
      </c>
      <c r="C290" s="2">
        <f t="shared" si="8"/>
        <v>0</v>
      </c>
      <c r="D290" s="4"/>
      <c r="E290" s="55"/>
      <c r="F290" s="55"/>
      <c r="G290" s="55"/>
      <c r="H290" s="55"/>
      <c r="AA290" s="4"/>
      <c r="AB290" s="4"/>
    </row>
    <row r="291" spans="1:28" x14ac:dyDescent="0.25">
      <c r="A291" s="5">
        <v>2</v>
      </c>
      <c r="B291" s="61">
        <v>2</v>
      </c>
      <c r="C291" s="2">
        <f t="shared" si="8"/>
        <v>1</v>
      </c>
      <c r="D291" s="4"/>
      <c r="E291" s="55"/>
      <c r="F291" s="55"/>
      <c r="G291" s="55"/>
      <c r="H291" s="55"/>
      <c r="AA291" s="4"/>
      <c r="AB291" s="4"/>
    </row>
    <row r="292" spans="1:28" x14ac:dyDescent="0.25">
      <c r="A292" s="5">
        <v>1</v>
      </c>
      <c r="B292" s="60">
        <v>1</v>
      </c>
      <c r="C292" s="2">
        <f t="shared" si="8"/>
        <v>1</v>
      </c>
      <c r="D292" s="4"/>
      <c r="E292" s="55"/>
      <c r="F292" s="55"/>
      <c r="G292" s="55"/>
      <c r="H292" s="55"/>
      <c r="AA292" s="4"/>
      <c r="AB292" s="4"/>
    </row>
    <row r="293" spans="1:28" x14ac:dyDescent="0.25">
      <c r="A293" s="5">
        <v>2</v>
      </c>
      <c r="B293" s="61">
        <v>2</v>
      </c>
      <c r="C293" s="2">
        <f t="shared" si="8"/>
        <v>1</v>
      </c>
      <c r="D293" s="4"/>
      <c r="E293" s="55"/>
      <c r="F293" s="55"/>
      <c r="G293" s="55"/>
      <c r="H293" s="55"/>
      <c r="AA293" s="4"/>
      <c r="AB293" s="4"/>
    </row>
    <row r="294" spans="1:28" x14ac:dyDescent="0.25">
      <c r="A294" s="5">
        <v>2</v>
      </c>
      <c r="B294" s="60">
        <v>2</v>
      </c>
      <c r="C294" s="2">
        <f t="shared" si="8"/>
        <v>1</v>
      </c>
      <c r="D294" s="4"/>
      <c r="E294" s="55"/>
      <c r="F294" s="55"/>
      <c r="G294" s="55"/>
      <c r="H294" s="55"/>
      <c r="AA294" s="4"/>
      <c r="AB294" s="4"/>
    </row>
    <row r="295" spans="1:28" x14ac:dyDescent="0.25">
      <c r="A295" s="5">
        <v>3</v>
      </c>
      <c r="B295" s="61">
        <v>1</v>
      </c>
      <c r="C295" s="2">
        <f t="shared" si="8"/>
        <v>0</v>
      </c>
      <c r="D295" s="4"/>
      <c r="E295" s="55"/>
      <c r="F295" s="55"/>
      <c r="G295" s="55"/>
      <c r="H295" s="55"/>
      <c r="AA295" s="4"/>
      <c r="AB295" s="4"/>
    </row>
    <row r="296" spans="1:28" x14ac:dyDescent="0.25">
      <c r="A296" s="5">
        <v>3</v>
      </c>
      <c r="B296" s="60">
        <v>3</v>
      </c>
      <c r="C296" s="2">
        <f t="shared" si="8"/>
        <v>1</v>
      </c>
      <c r="D296" s="4"/>
      <c r="E296" s="55"/>
      <c r="F296" s="55"/>
      <c r="G296" s="55"/>
      <c r="H296" s="55"/>
      <c r="AA296" s="4"/>
      <c r="AB296" s="4"/>
    </row>
    <row r="297" spans="1:28" x14ac:dyDescent="0.25">
      <c r="A297" s="5">
        <v>1</v>
      </c>
      <c r="B297" s="61">
        <v>2</v>
      </c>
      <c r="C297" s="2">
        <f t="shared" si="8"/>
        <v>0</v>
      </c>
      <c r="D297" s="4"/>
      <c r="E297" s="55"/>
      <c r="F297" s="55"/>
      <c r="G297" s="55"/>
      <c r="H297" s="55"/>
      <c r="AA297" s="4"/>
      <c r="AB297" s="4"/>
    </row>
    <row r="298" spans="1:28" x14ac:dyDescent="0.25">
      <c r="A298" s="5">
        <v>4</v>
      </c>
      <c r="B298" s="60">
        <v>2</v>
      </c>
      <c r="C298" s="2">
        <f t="shared" si="8"/>
        <v>0</v>
      </c>
      <c r="D298" s="4"/>
      <c r="E298" s="55"/>
      <c r="F298" s="55"/>
      <c r="G298" s="55"/>
      <c r="H298" s="55"/>
      <c r="AA298" s="4"/>
      <c r="AB298" s="4"/>
    </row>
    <row r="299" spans="1:28" x14ac:dyDescent="0.25">
      <c r="A299" s="5">
        <v>3</v>
      </c>
      <c r="B299" s="61">
        <v>4</v>
      </c>
      <c r="C299" s="2">
        <f t="shared" si="8"/>
        <v>0</v>
      </c>
      <c r="D299" s="4"/>
      <c r="E299" s="55"/>
      <c r="F299" s="55"/>
      <c r="G299" s="55"/>
      <c r="H299" s="55"/>
      <c r="AA299" s="4"/>
      <c r="AB299" s="4"/>
    </row>
    <row r="300" spans="1:28" x14ac:dyDescent="0.25">
      <c r="A300" s="5">
        <v>1</v>
      </c>
      <c r="B300" s="60">
        <v>1</v>
      </c>
      <c r="C300" s="2">
        <f t="shared" si="8"/>
        <v>1</v>
      </c>
      <c r="D300" s="4"/>
      <c r="E300" s="55"/>
      <c r="F300" s="55"/>
      <c r="G300" s="55"/>
      <c r="H300" s="55"/>
      <c r="AA300" s="4"/>
      <c r="AB300" s="4"/>
    </row>
    <row r="301" spans="1:28" x14ac:dyDescent="0.25">
      <c r="A301" s="5">
        <v>2</v>
      </c>
      <c r="B301" s="61">
        <v>2</v>
      </c>
      <c r="C301" s="2">
        <f t="shared" si="8"/>
        <v>1</v>
      </c>
      <c r="D301" s="4"/>
      <c r="E301" s="55"/>
      <c r="F301" s="55"/>
      <c r="G301" s="55"/>
      <c r="H301" s="55"/>
      <c r="AA301" s="4"/>
      <c r="AB301" s="4"/>
    </row>
    <row r="302" spans="1:28" x14ac:dyDescent="0.25">
      <c r="A302" s="5">
        <v>3</v>
      </c>
      <c r="B302" s="60">
        <v>3</v>
      </c>
      <c r="C302" s="2">
        <f t="shared" si="8"/>
        <v>1</v>
      </c>
      <c r="D302" s="4"/>
      <c r="E302" s="55"/>
      <c r="F302" s="55"/>
      <c r="G302" s="55"/>
      <c r="H302" s="55"/>
      <c r="AA302" s="4"/>
      <c r="AB302" s="4"/>
    </row>
    <row r="303" spans="1:28" x14ac:dyDescent="0.25">
      <c r="A303" s="5">
        <v>2</v>
      </c>
      <c r="B303" s="61">
        <v>2</v>
      </c>
      <c r="C303" s="2">
        <f t="shared" si="8"/>
        <v>1</v>
      </c>
      <c r="D303" s="4"/>
      <c r="E303" s="55"/>
      <c r="F303" s="55"/>
      <c r="G303" s="55"/>
      <c r="H303" s="55"/>
      <c r="AA303" s="4"/>
      <c r="AB303" s="4"/>
    </row>
    <row r="304" spans="1:28" x14ac:dyDescent="0.25">
      <c r="A304" s="5">
        <v>2</v>
      </c>
      <c r="B304" s="60">
        <v>2</v>
      </c>
      <c r="C304" s="2">
        <f t="shared" si="8"/>
        <v>1</v>
      </c>
      <c r="D304" s="4"/>
      <c r="E304" s="55"/>
      <c r="F304" s="55"/>
      <c r="G304" s="55"/>
      <c r="H304" s="55"/>
      <c r="AA304" s="4"/>
      <c r="AB304" s="4"/>
    </row>
    <row r="305" spans="1:28" x14ac:dyDescent="0.25">
      <c r="A305" s="5">
        <v>2</v>
      </c>
      <c r="B305" s="61">
        <v>2</v>
      </c>
      <c r="C305" s="2">
        <f t="shared" si="8"/>
        <v>1</v>
      </c>
      <c r="D305" s="4"/>
      <c r="E305" s="55"/>
      <c r="F305" s="55"/>
      <c r="G305" s="55"/>
      <c r="H305" s="55"/>
      <c r="AA305" s="4"/>
      <c r="AB305" s="4"/>
    </row>
    <row r="306" spans="1:28" x14ac:dyDescent="0.25">
      <c r="A306" s="5">
        <v>4</v>
      </c>
      <c r="B306" s="60">
        <v>4</v>
      </c>
      <c r="C306" s="2">
        <f t="shared" si="8"/>
        <v>1</v>
      </c>
      <c r="D306" s="4"/>
      <c r="E306" s="55"/>
      <c r="F306" s="55"/>
      <c r="G306" s="55"/>
      <c r="H306" s="55"/>
      <c r="AA306" s="4"/>
      <c r="AB306" s="4"/>
    </row>
    <row r="307" spans="1:28" x14ac:dyDescent="0.25">
      <c r="A307" s="5">
        <v>4</v>
      </c>
      <c r="B307" s="61">
        <v>1</v>
      </c>
      <c r="C307" s="2">
        <f t="shared" si="8"/>
        <v>0</v>
      </c>
      <c r="D307" s="4"/>
      <c r="E307" s="55"/>
      <c r="F307" s="55"/>
      <c r="G307" s="55"/>
      <c r="H307" s="55"/>
      <c r="AA307" s="4"/>
      <c r="AB307" s="4"/>
    </row>
    <row r="308" spans="1:28" x14ac:dyDescent="0.25">
      <c r="A308" s="5">
        <v>1</v>
      </c>
      <c r="B308" s="60">
        <v>1</v>
      </c>
      <c r="C308" s="2">
        <f t="shared" si="8"/>
        <v>1</v>
      </c>
      <c r="D308" s="4"/>
      <c r="E308" s="55"/>
      <c r="F308" s="55"/>
      <c r="G308" s="55"/>
      <c r="H308" s="55"/>
      <c r="AA308" s="4"/>
      <c r="AB308" s="4"/>
    </row>
    <row r="309" spans="1:28" x14ac:dyDescent="0.25">
      <c r="A309" s="5">
        <v>2</v>
      </c>
      <c r="B309" s="61">
        <v>2</v>
      </c>
      <c r="C309" s="2">
        <f t="shared" si="8"/>
        <v>1</v>
      </c>
      <c r="D309" s="4"/>
      <c r="E309" s="55"/>
      <c r="F309" s="55"/>
      <c r="G309" s="55"/>
      <c r="H309" s="55"/>
      <c r="AA309" s="4"/>
      <c r="AB309" s="4"/>
    </row>
    <row r="310" spans="1:28" x14ac:dyDescent="0.25">
      <c r="A310" s="5">
        <v>2</v>
      </c>
      <c r="B310" s="60">
        <v>2</v>
      </c>
      <c r="C310" s="2">
        <f t="shared" si="8"/>
        <v>1</v>
      </c>
      <c r="D310" s="4"/>
      <c r="E310" s="55"/>
      <c r="F310" s="55"/>
      <c r="G310" s="55"/>
      <c r="H310" s="55"/>
      <c r="AA310" s="4"/>
      <c r="AB310" s="4"/>
    </row>
    <row r="311" spans="1:28" x14ac:dyDescent="0.25">
      <c r="A311" s="5">
        <v>3</v>
      </c>
      <c r="B311" s="61">
        <v>2</v>
      </c>
      <c r="C311" s="2">
        <f t="shared" si="8"/>
        <v>0</v>
      </c>
      <c r="D311" s="4"/>
      <c r="E311" s="55"/>
      <c r="F311" s="55"/>
      <c r="G311" s="55"/>
      <c r="H311" s="55"/>
      <c r="AA311" s="4"/>
      <c r="AB311" s="4"/>
    </row>
    <row r="312" spans="1:28" x14ac:dyDescent="0.25">
      <c r="A312" s="5">
        <v>2</v>
      </c>
      <c r="B312" s="60">
        <v>3</v>
      </c>
      <c r="C312" s="2">
        <f t="shared" si="8"/>
        <v>0</v>
      </c>
      <c r="D312" s="4"/>
      <c r="E312" s="55"/>
      <c r="F312" s="55"/>
      <c r="G312" s="55"/>
      <c r="H312" s="55"/>
      <c r="AA312" s="4"/>
      <c r="AB312" s="4"/>
    </row>
    <row r="313" spans="1:28" x14ac:dyDescent="0.25">
      <c r="A313" s="5">
        <v>1</v>
      </c>
      <c r="B313" s="61">
        <v>1</v>
      </c>
      <c r="C313" s="2">
        <f t="shared" si="8"/>
        <v>1</v>
      </c>
      <c r="D313" s="4"/>
      <c r="E313" s="55"/>
      <c r="F313" s="55"/>
      <c r="G313" s="55"/>
      <c r="H313" s="55"/>
      <c r="AA313" s="4"/>
      <c r="AB313" s="4"/>
    </row>
    <row r="314" spans="1:28" x14ac:dyDescent="0.25">
      <c r="A314" s="5">
        <v>3</v>
      </c>
      <c r="B314" s="60">
        <v>2</v>
      </c>
      <c r="C314" s="2">
        <f t="shared" si="8"/>
        <v>0</v>
      </c>
      <c r="D314" s="4"/>
      <c r="E314" s="55"/>
      <c r="F314" s="55"/>
      <c r="G314" s="55"/>
      <c r="H314" s="55"/>
      <c r="AA314" s="4"/>
      <c r="AB314" s="4"/>
    </row>
    <row r="315" spans="1:28" x14ac:dyDescent="0.25">
      <c r="A315" s="5">
        <v>2</v>
      </c>
      <c r="B315" s="61">
        <v>2</v>
      </c>
      <c r="C315" s="2">
        <f t="shared" si="8"/>
        <v>1</v>
      </c>
      <c r="D315" s="4"/>
      <c r="E315" s="55"/>
      <c r="F315" s="55"/>
      <c r="G315" s="55"/>
      <c r="H315" s="55"/>
      <c r="AA315" s="4"/>
      <c r="AB315" s="4"/>
    </row>
    <row r="316" spans="1:28" x14ac:dyDescent="0.25">
      <c r="A316" s="5">
        <v>2</v>
      </c>
      <c r="B316" s="60">
        <v>2</v>
      </c>
      <c r="C316" s="2">
        <f t="shared" si="8"/>
        <v>1</v>
      </c>
      <c r="D316" s="4"/>
      <c r="E316" s="55"/>
      <c r="F316" s="55"/>
      <c r="G316" s="55"/>
      <c r="H316" s="55"/>
      <c r="AA316" s="4"/>
      <c r="AB316" s="4"/>
    </row>
    <row r="317" spans="1:28" x14ac:dyDescent="0.25">
      <c r="A317" s="5">
        <v>1</v>
      </c>
      <c r="B317" s="61">
        <v>2</v>
      </c>
      <c r="C317" s="2">
        <f t="shared" si="8"/>
        <v>0</v>
      </c>
      <c r="D317" s="4"/>
      <c r="E317" s="55"/>
      <c r="F317" s="55"/>
      <c r="G317" s="55"/>
      <c r="H317" s="55"/>
      <c r="AA317" s="4"/>
      <c r="AB317" s="4"/>
    </row>
    <row r="318" spans="1:28" x14ac:dyDescent="0.25">
      <c r="A318" s="5">
        <v>1</v>
      </c>
      <c r="B318" s="60">
        <v>1</v>
      </c>
      <c r="C318" s="2">
        <f t="shared" si="8"/>
        <v>1</v>
      </c>
      <c r="D318" s="4"/>
      <c r="E318" s="55"/>
      <c r="F318" s="55"/>
      <c r="G318" s="55"/>
      <c r="H318" s="55"/>
      <c r="AA318" s="4"/>
      <c r="AB318" s="4"/>
    </row>
    <row r="319" spans="1:28" x14ac:dyDescent="0.25">
      <c r="A319" s="5">
        <v>3</v>
      </c>
      <c r="B319" s="61">
        <v>3</v>
      </c>
      <c r="C319" s="2">
        <f t="shared" si="8"/>
        <v>1</v>
      </c>
      <c r="D319" s="4"/>
      <c r="E319" s="55"/>
      <c r="F319" s="55"/>
      <c r="G319" s="55"/>
      <c r="H319" s="55"/>
      <c r="AA319" s="4"/>
      <c r="AB319" s="4"/>
    </row>
    <row r="320" spans="1:28" x14ac:dyDescent="0.25">
      <c r="A320" s="5">
        <v>2</v>
      </c>
      <c r="B320" s="60">
        <v>2</v>
      </c>
      <c r="C320" s="2">
        <f t="shared" si="8"/>
        <v>1</v>
      </c>
      <c r="D320" s="4"/>
      <c r="E320" s="55"/>
      <c r="F320" s="55"/>
      <c r="G320" s="55"/>
      <c r="H320" s="55"/>
      <c r="AA320" s="4"/>
      <c r="AB320" s="4"/>
    </row>
    <row r="321" spans="1:28" x14ac:dyDescent="0.25">
      <c r="A321" s="5">
        <v>2</v>
      </c>
      <c r="B321" s="61">
        <v>2</v>
      </c>
      <c r="C321" s="2">
        <f t="shared" si="8"/>
        <v>1</v>
      </c>
      <c r="D321" s="4"/>
      <c r="E321" s="55"/>
      <c r="F321" s="55"/>
      <c r="G321" s="55"/>
      <c r="H321" s="55"/>
      <c r="AA321" s="4"/>
      <c r="AB321" s="4"/>
    </row>
    <row r="322" spans="1:28" x14ac:dyDescent="0.25">
      <c r="A322" s="5">
        <v>3</v>
      </c>
      <c r="B322" s="60">
        <v>2</v>
      </c>
      <c r="C322" s="2">
        <f t="shared" si="8"/>
        <v>0</v>
      </c>
      <c r="D322" s="4"/>
      <c r="E322" s="55"/>
      <c r="F322" s="55"/>
      <c r="G322" s="55"/>
      <c r="H322" s="55"/>
      <c r="AA322" s="4"/>
      <c r="AB322" s="4"/>
    </row>
    <row r="323" spans="1:28" x14ac:dyDescent="0.25">
      <c r="A323" s="5">
        <v>2</v>
      </c>
      <c r="B323" s="61">
        <v>3</v>
      </c>
      <c r="C323" s="2">
        <f t="shared" ref="C323:C386" si="9">IF(A323=B323,1,0)</f>
        <v>0</v>
      </c>
      <c r="D323" s="4"/>
      <c r="E323" s="55"/>
      <c r="F323" s="55"/>
      <c r="G323" s="55"/>
      <c r="H323" s="55"/>
      <c r="AA323" s="4"/>
      <c r="AB323" s="4"/>
    </row>
    <row r="324" spans="1:28" x14ac:dyDescent="0.25">
      <c r="A324" s="5">
        <v>1</v>
      </c>
      <c r="B324" s="60">
        <v>1</v>
      </c>
      <c r="C324" s="2">
        <f t="shared" si="9"/>
        <v>1</v>
      </c>
      <c r="D324" s="4"/>
      <c r="E324" s="55"/>
      <c r="F324" s="55"/>
      <c r="G324" s="55"/>
      <c r="H324" s="55"/>
      <c r="AA324" s="4"/>
      <c r="AB324" s="4"/>
    </row>
    <row r="325" spans="1:28" x14ac:dyDescent="0.25">
      <c r="A325" s="5">
        <v>3</v>
      </c>
      <c r="B325" s="61">
        <v>3</v>
      </c>
      <c r="C325" s="2">
        <f t="shared" si="9"/>
        <v>1</v>
      </c>
      <c r="D325" s="4"/>
      <c r="E325" s="55"/>
      <c r="F325" s="55"/>
      <c r="G325" s="55"/>
      <c r="H325" s="55"/>
      <c r="AA325" s="4"/>
      <c r="AB325" s="4"/>
    </row>
    <row r="326" spans="1:28" x14ac:dyDescent="0.25">
      <c r="A326" s="5">
        <v>3</v>
      </c>
      <c r="B326" s="60">
        <v>2</v>
      </c>
      <c r="C326" s="2">
        <f t="shared" si="9"/>
        <v>0</v>
      </c>
      <c r="D326" s="4"/>
      <c r="E326" s="55"/>
      <c r="F326" s="55"/>
      <c r="G326" s="55"/>
      <c r="H326" s="55"/>
      <c r="AA326" s="4"/>
      <c r="AB326" s="4"/>
    </row>
    <row r="327" spans="1:28" x14ac:dyDescent="0.25">
      <c r="A327" s="5">
        <v>3</v>
      </c>
      <c r="B327" s="61">
        <v>1</v>
      </c>
      <c r="C327" s="2">
        <f t="shared" si="9"/>
        <v>0</v>
      </c>
      <c r="D327" s="4"/>
      <c r="E327" s="55"/>
      <c r="F327" s="55"/>
      <c r="G327" s="55"/>
      <c r="H327" s="55"/>
      <c r="AA327" s="4"/>
      <c r="AB327" s="4"/>
    </row>
    <row r="328" spans="1:28" x14ac:dyDescent="0.25">
      <c r="A328" s="5">
        <v>1</v>
      </c>
      <c r="B328" s="60">
        <v>3</v>
      </c>
      <c r="C328" s="2">
        <f t="shared" si="9"/>
        <v>0</v>
      </c>
      <c r="D328" s="4"/>
      <c r="E328" s="55"/>
      <c r="F328" s="55"/>
      <c r="G328" s="55"/>
      <c r="H328" s="55"/>
      <c r="AA328" s="4"/>
      <c r="AB328" s="4"/>
    </row>
    <row r="329" spans="1:28" x14ac:dyDescent="0.25">
      <c r="A329" s="5">
        <v>1</v>
      </c>
      <c r="B329" s="61">
        <v>1</v>
      </c>
      <c r="C329" s="2">
        <f t="shared" si="9"/>
        <v>1</v>
      </c>
      <c r="D329" s="4"/>
      <c r="E329" s="55"/>
      <c r="F329" s="55"/>
      <c r="G329" s="55"/>
      <c r="H329" s="55"/>
      <c r="AA329" s="4"/>
      <c r="AB329" s="4"/>
    </row>
    <row r="330" spans="1:28" x14ac:dyDescent="0.25">
      <c r="A330" s="5">
        <v>2</v>
      </c>
      <c r="B330" s="60">
        <v>2</v>
      </c>
      <c r="C330" s="2">
        <f t="shared" si="9"/>
        <v>1</v>
      </c>
      <c r="D330" s="4"/>
      <c r="E330" s="55"/>
      <c r="F330" s="55"/>
      <c r="G330" s="55"/>
      <c r="H330" s="55"/>
      <c r="AA330" s="4"/>
      <c r="AB330" s="4"/>
    </row>
    <row r="331" spans="1:28" x14ac:dyDescent="0.25">
      <c r="A331" s="5">
        <v>3</v>
      </c>
      <c r="B331" s="61">
        <v>2</v>
      </c>
      <c r="C331" s="2">
        <f t="shared" si="9"/>
        <v>0</v>
      </c>
      <c r="D331" s="4"/>
      <c r="E331" s="55"/>
      <c r="F331" s="55"/>
      <c r="G331" s="55"/>
      <c r="H331" s="55"/>
      <c r="AA331" s="4"/>
      <c r="AB331" s="4"/>
    </row>
    <row r="332" spans="1:28" x14ac:dyDescent="0.25">
      <c r="A332" s="5">
        <v>2</v>
      </c>
      <c r="B332" s="60">
        <v>2</v>
      </c>
      <c r="C332" s="2">
        <f t="shared" si="9"/>
        <v>1</v>
      </c>
      <c r="D332" s="4"/>
      <c r="E332" s="55"/>
      <c r="F332" s="55"/>
      <c r="G332" s="55"/>
      <c r="H332" s="55"/>
      <c r="AA332" s="4"/>
      <c r="AB332" s="4"/>
    </row>
    <row r="333" spans="1:28" x14ac:dyDescent="0.25">
      <c r="A333" s="5">
        <v>1</v>
      </c>
      <c r="B333" s="61">
        <v>1</v>
      </c>
      <c r="C333" s="2">
        <f t="shared" si="9"/>
        <v>1</v>
      </c>
      <c r="D333" s="4"/>
      <c r="E333" s="55"/>
      <c r="F333" s="55"/>
      <c r="G333" s="55"/>
      <c r="H333" s="55"/>
      <c r="AA333" s="4"/>
      <c r="AB333" s="4"/>
    </row>
    <row r="334" spans="1:28" x14ac:dyDescent="0.25">
      <c r="A334" s="5">
        <v>1</v>
      </c>
      <c r="B334" s="60">
        <v>3</v>
      </c>
      <c r="C334" s="2">
        <f t="shared" si="9"/>
        <v>0</v>
      </c>
      <c r="D334" s="4"/>
      <c r="E334" s="55"/>
      <c r="F334" s="55"/>
      <c r="G334" s="55"/>
      <c r="H334" s="55"/>
      <c r="AA334" s="4"/>
      <c r="AB334" s="4"/>
    </row>
    <row r="335" spans="1:28" x14ac:dyDescent="0.25">
      <c r="A335" s="5">
        <v>2</v>
      </c>
      <c r="B335" s="61">
        <v>2</v>
      </c>
      <c r="C335" s="2">
        <f t="shared" si="9"/>
        <v>1</v>
      </c>
      <c r="D335" s="4"/>
      <c r="E335" s="55"/>
      <c r="F335" s="55"/>
      <c r="G335" s="55"/>
      <c r="H335" s="55"/>
      <c r="AA335" s="4"/>
      <c r="AB335" s="4"/>
    </row>
    <row r="336" spans="1:28" x14ac:dyDescent="0.25">
      <c r="A336" s="5">
        <v>1</v>
      </c>
      <c r="B336" s="60">
        <v>1</v>
      </c>
      <c r="C336" s="2">
        <f t="shared" si="9"/>
        <v>1</v>
      </c>
      <c r="D336" s="4"/>
      <c r="E336" s="55"/>
      <c r="F336" s="55"/>
      <c r="G336" s="55"/>
      <c r="H336" s="55"/>
      <c r="AA336" s="4"/>
      <c r="AB336" s="4"/>
    </row>
    <row r="337" spans="1:28" x14ac:dyDescent="0.25">
      <c r="A337" s="5">
        <v>2</v>
      </c>
      <c r="B337" s="61">
        <v>3</v>
      </c>
      <c r="C337" s="2">
        <f t="shared" si="9"/>
        <v>0</v>
      </c>
      <c r="D337" s="4"/>
      <c r="E337" s="55"/>
      <c r="F337" s="55"/>
      <c r="G337" s="55"/>
      <c r="H337" s="55"/>
      <c r="AA337" s="4"/>
      <c r="AB337" s="4"/>
    </row>
    <row r="338" spans="1:28" x14ac:dyDescent="0.25">
      <c r="A338" s="5">
        <v>1</v>
      </c>
      <c r="B338" s="60">
        <v>1</v>
      </c>
      <c r="C338" s="2">
        <f t="shared" si="9"/>
        <v>1</v>
      </c>
      <c r="D338" s="4"/>
      <c r="E338" s="55"/>
      <c r="F338" s="55"/>
      <c r="G338" s="55"/>
      <c r="H338" s="55"/>
      <c r="AA338" s="4"/>
      <c r="AB338" s="4"/>
    </row>
    <row r="339" spans="1:28" x14ac:dyDescent="0.25">
      <c r="A339" s="5">
        <v>4</v>
      </c>
      <c r="B339" s="61">
        <v>1</v>
      </c>
      <c r="C339" s="2">
        <f t="shared" si="9"/>
        <v>0</v>
      </c>
      <c r="D339" s="4"/>
      <c r="E339" s="55"/>
      <c r="F339" s="55"/>
      <c r="G339" s="55"/>
      <c r="H339" s="55"/>
      <c r="AA339" s="4"/>
      <c r="AB339" s="4"/>
    </row>
    <row r="340" spans="1:28" x14ac:dyDescent="0.25">
      <c r="A340" s="5">
        <v>1</v>
      </c>
      <c r="B340" s="60">
        <v>2</v>
      </c>
      <c r="C340" s="2">
        <f t="shared" si="9"/>
        <v>0</v>
      </c>
      <c r="D340" s="4"/>
      <c r="E340" s="55"/>
      <c r="F340" s="55"/>
      <c r="G340" s="55"/>
      <c r="H340" s="55"/>
      <c r="AA340" s="4"/>
      <c r="AB340" s="4"/>
    </row>
    <row r="341" spans="1:28" x14ac:dyDescent="0.25">
      <c r="A341" s="5">
        <v>2</v>
      </c>
      <c r="B341" s="61">
        <v>2</v>
      </c>
      <c r="C341" s="2">
        <f t="shared" si="9"/>
        <v>1</v>
      </c>
      <c r="D341" s="4"/>
      <c r="E341" s="55"/>
      <c r="F341" s="55"/>
      <c r="G341" s="55"/>
      <c r="H341" s="55"/>
      <c r="AA341" s="4"/>
      <c r="AB341" s="4"/>
    </row>
    <row r="342" spans="1:28" x14ac:dyDescent="0.25">
      <c r="A342" s="5">
        <v>3</v>
      </c>
      <c r="B342" s="60">
        <v>3</v>
      </c>
      <c r="C342" s="2">
        <f t="shared" si="9"/>
        <v>1</v>
      </c>
      <c r="D342" s="4"/>
      <c r="E342" s="55"/>
      <c r="F342" s="55"/>
      <c r="G342" s="55"/>
      <c r="H342" s="55"/>
      <c r="AA342" s="4"/>
      <c r="AB342" s="4"/>
    </row>
    <row r="343" spans="1:28" x14ac:dyDescent="0.25">
      <c r="A343" s="5">
        <v>2</v>
      </c>
      <c r="B343" s="61">
        <v>2</v>
      </c>
      <c r="C343" s="2">
        <f t="shared" si="9"/>
        <v>1</v>
      </c>
      <c r="D343" s="4"/>
      <c r="E343" s="55"/>
      <c r="F343" s="55"/>
      <c r="G343" s="55"/>
      <c r="H343" s="55"/>
      <c r="AA343" s="4"/>
      <c r="AB343" s="4"/>
    </row>
    <row r="344" spans="1:28" x14ac:dyDescent="0.25">
      <c r="A344" s="5">
        <v>3</v>
      </c>
      <c r="B344" s="60">
        <v>3</v>
      </c>
      <c r="C344" s="2">
        <f t="shared" si="9"/>
        <v>1</v>
      </c>
      <c r="D344" s="4"/>
      <c r="E344" s="55"/>
      <c r="F344" s="55"/>
      <c r="G344" s="55"/>
      <c r="H344" s="55"/>
      <c r="AA344" s="4"/>
      <c r="AB344" s="4"/>
    </row>
    <row r="345" spans="1:28" x14ac:dyDescent="0.25">
      <c r="A345" s="5">
        <v>2</v>
      </c>
      <c r="B345" s="61">
        <v>2</v>
      </c>
      <c r="C345" s="2">
        <f t="shared" si="9"/>
        <v>1</v>
      </c>
      <c r="D345" s="4"/>
      <c r="E345" s="55"/>
      <c r="F345" s="55"/>
      <c r="G345" s="55"/>
      <c r="H345" s="55"/>
      <c r="AA345" s="4"/>
      <c r="AB345" s="4"/>
    </row>
    <row r="346" spans="1:28" x14ac:dyDescent="0.25">
      <c r="A346" s="5">
        <v>2</v>
      </c>
      <c r="B346" s="60">
        <v>2</v>
      </c>
      <c r="C346" s="2">
        <f t="shared" si="9"/>
        <v>1</v>
      </c>
      <c r="D346" s="4"/>
      <c r="E346" s="55"/>
      <c r="F346" s="55"/>
      <c r="G346" s="55"/>
      <c r="H346" s="55"/>
      <c r="AA346" s="4"/>
      <c r="AB346" s="4"/>
    </row>
    <row r="347" spans="1:28" x14ac:dyDescent="0.25">
      <c r="A347" s="5">
        <v>1</v>
      </c>
      <c r="B347" s="61">
        <v>2</v>
      </c>
      <c r="C347" s="2">
        <f t="shared" si="9"/>
        <v>0</v>
      </c>
      <c r="D347" s="4"/>
      <c r="E347" s="55"/>
      <c r="F347" s="55"/>
      <c r="G347" s="55"/>
      <c r="H347" s="55"/>
      <c r="AA347" s="4"/>
      <c r="AB347" s="4"/>
    </row>
    <row r="348" spans="1:28" x14ac:dyDescent="0.25">
      <c r="A348" s="5">
        <v>1</v>
      </c>
      <c r="B348" s="60">
        <v>1</v>
      </c>
      <c r="C348" s="2">
        <f t="shared" si="9"/>
        <v>1</v>
      </c>
      <c r="D348" s="4"/>
      <c r="E348" s="55"/>
      <c r="F348" s="55"/>
      <c r="G348" s="55"/>
      <c r="H348" s="55"/>
      <c r="AA348" s="4"/>
      <c r="AB348" s="4"/>
    </row>
    <row r="349" spans="1:28" x14ac:dyDescent="0.25">
      <c r="A349" s="5">
        <v>3</v>
      </c>
      <c r="B349" s="61">
        <v>2</v>
      </c>
      <c r="C349" s="2">
        <f t="shared" si="9"/>
        <v>0</v>
      </c>
      <c r="D349" s="4"/>
      <c r="E349" s="55"/>
      <c r="F349" s="55"/>
      <c r="G349" s="55"/>
      <c r="H349" s="55"/>
      <c r="AA349" s="4"/>
      <c r="AB349" s="4"/>
    </row>
    <row r="350" spans="1:28" x14ac:dyDescent="0.25">
      <c r="A350" s="5">
        <v>1</v>
      </c>
      <c r="B350" s="60">
        <v>1</v>
      </c>
      <c r="C350" s="2">
        <f t="shared" si="9"/>
        <v>1</v>
      </c>
      <c r="D350" s="4"/>
      <c r="E350" s="55"/>
      <c r="F350" s="55"/>
      <c r="G350" s="55"/>
      <c r="H350" s="55"/>
      <c r="AA350" s="4"/>
      <c r="AB350" s="4"/>
    </row>
    <row r="351" spans="1:28" x14ac:dyDescent="0.25">
      <c r="A351" s="5">
        <v>3</v>
      </c>
      <c r="B351" s="61">
        <v>2</v>
      </c>
      <c r="C351" s="2">
        <f t="shared" si="9"/>
        <v>0</v>
      </c>
      <c r="D351" s="4"/>
      <c r="E351" s="55"/>
      <c r="F351" s="55"/>
      <c r="G351" s="55"/>
      <c r="H351" s="55"/>
      <c r="AA351" s="4"/>
      <c r="AB351" s="4"/>
    </row>
    <row r="352" spans="1:28" x14ac:dyDescent="0.25">
      <c r="A352" s="5">
        <v>3</v>
      </c>
      <c r="B352" s="60">
        <v>3</v>
      </c>
      <c r="C352" s="2">
        <f t="shared" si="9"/>
        <v>1</v>
      </c>
      <c r="D352" s="4"/>
      <c r="E352" s="55"/>
      <c r="F352" s="55"/>
      <c r="G352" s="55"/>
      <c r="H352" s="55"/>
      <c r="AA352" s="4"/>
      <c r="AB352" s="4"/>
    </row>
    <row r="353" spans="1:28" x14ac:dyDescent="0.25">
      <c r="A353" s="5">
        <v>2</v>
      </c>
      <c r="B353" s="61">
        <v>3</v>
      </c>
      <c r="C353" s="2">
        <f t="shared" si="9"/>
        <v>0</v>
      </c>
      <c r="D353" s="4"/>
      <c r="E353" s="55"/>
      <c r="F353" s="55"/>
      <c r="G353" s="55"/>
      <c r="H353" s="55"/>
      <c r="AA353" s="4"/>
      <c r="AB353" s="4"/>
    </row>
    <row r="354" spans="1:28" x14ac:dyDescent="0.25">
      <c r="A354" s="5">
        <v>3</v>
      </c>
      <c r="B354" s="60">
        <v>2</v>
      </c>
      <c r="C354" s="2">
        <f t="shared" si="9"/>
        <v>0</v>
      </c>
      <c r="D354" s="4"/>
      <c r="E354" s="55"/>
      <c r="F354" s="55"/>
      <c r="G354" s="55"/>
      <c r="H354" s="55"/>
      <c r="AA354" s="4"/>
      <c r="AB354" s="4"/>
    </row>
    <row r="355" spans="1:28" x14ac:dyDescent="0.25">
      <c r="A355" s="5">
        <v>1</v>
      </c>
      <c r="B355" s="61">
        <v>1</v>
      </c>
      <c r="C355" s="2">
        <f t="shared" si="9"/>
        <v>1</v>
      </c>
      <c r="D355" s="4"/>
      <c r="E355" s="55"/>
      <c r="F355" s="55"/>
      <c r="G355" s="55"/>
      <c r="H355" s="55"/>
      <c r="AA355" s="4"/>
      <c r="AB355" s="4"/>
    </row>
    <row r="356" spans="1:28" x14ac:dyDescent="0.25">
      <c r="A356" s="5">
        <v>3</v>
      </c>
      <c r="B356" s="60">
        <v>3</v>
      </c>
      <c r="C356" s="2">
        <f t="shared" si="9"/>
        <v>1</v>
      </c>
      <c r="D356" s="4"/>
      <c r="E356" s="55"/>
      <c r="F356" s="55"/>
      <c r="G356" s="55"/>
      <c r="H356" s="55"/>
      <c r="AA356" s="4"/>
      <c r="AB356" s="4"/>
    </row>
    <row r="357" spans="1:28" x14ac:dyDescent="0.25">
      <c r="A357" s="5">
        <v>1</v>
      </c>
      <c r="B357" s="61">
        <v>1</v>
      </c>
      <c r="C357" s="2">
        <f t="shared" si="9"/>
        <v>1</v>
      </c>
      <c r="D357" s="4"/>
      <c r="E357" s="55"/>
      <c r="F357" s="55"/>
      <c r="G357" s="55"/>
      <c r="H357" s="55"/>
      <c r="AA357" s="4"/>
      <c r="AB357" s="4"/>
    </row>
    <row r="358" spans="1:28" x14ac:dyDescent="0.25">
      <c r="A358" s="5">
        <v>2</v>
      </c>
      <c r="B358" s="60">
        <v>2</v>
      </c>
      <c r="C358" s="2">
        <f t="shared" si="9"/>
        <v>1</v>
      </c>
      <c r="D358" s="4"/>
      <c r="E358" s="55"/>
      <c r="F358" s="55"/>
      <c r="G358" s="55"/>
      <c r="H358" s="55"/>
      <c r="AA358" s="4"/>
      <c r="AB358" s="4"/>
    </row>
    <row r="359" spans="1:28" x14ac:dyDescent="0.25">
      <c r="A359" s="5">
        <v>1</v>
      </c>
      <c r="B359" s="61">
        <v>1</v>
      </c>
      <c r="C359" s="2">
        <f t="shared" si="9"/>
        <v>1</v>
      </c>
      <c r="D359" s="4"/>
      <c r="E359" s="55"/>
      <c r="F359" s="55"/>
      <c r="G359" s="55"/>
      <c r="H359" s="55"/>
      <c r="AA359" s="4"/>
      <c r="AB359" s="4"/>
    </row>
    <row r="360" spans="1:28" x14ac:dyDescent="0.25">
      <c r="A360" s="5">
        <v>2</v>
      </c>
      <c r="B360" s="60">
        <v>2</v>
      </c>
      <c r="C360" s="2">
        <f t="shared" si="9"/>
        <v>1</v>
      </c>
      <c r="D360" s="4"/>
      <c r="E360" s="55"/>
      <c r="F360" s="55"/>
      <c r="G360" s="55"/>
      <c r="H360" s="55"/>
      <c r="AA360" s="4"/>
      <c r="AB360" s="4"/>
    </row>
    <row r="361" spans="1:28" x14ac:dyDescent="0.25">
      <c r="A361" s="5">
        <v>3</v>
      </c>
      <c r="B361" s="61">
        <v>3</v>
      </c>
      <c r="C361" s="2">
        <f t="shared" si="9"/>
        <v>1</v>
      </c>
      <c r="D361" s="4"/>
      <c r="E361" s="55"/>
      <c r="F361" s="55"/>
      <c r="G361" s="55"/>
      <c r="H361" s="55"/>
      <c r="AA361" s="4"/>
      <c r="AB361" s="4"/>
    </row>
    <row r="362" spans="1:28" x14ac:dyDescent="0.25">
      <c r="A362" s="5">
        <v>2</v>
      </c>
      <c r="B362" s="60">
        <v>2</v>
      </c>
      <c r="C362" s="2">
        <f t="shared" si="9"/>
        <v>1</v>
      </c>
      <c r="D362" s="4"/>
      <c r="E362" s="55"/>
      <c r="F362" s="55"/>
      <c r="G362" s="55"/>
      <c r="H362" s="55"/>
      <c r="AA362" s="4"/>
      <c r="AB362" s="4"/>
    </row>
    <row r="363" spans="1:28" x14ac:dyDescent="0.25">
      <c r="A363" s="5">
        <v>2</v>
      </c>
      <c r="B363" s="61">
        <v>2</v>
      </c>
      <c r="C363" s="2">
        <f t="shared" si="9"/>
        <v>1</v>
      </c>
      <c r="D363" s="4"/>
      <c r="E363" s="55"/>
      <c r="F363" s="55"/>
      <c r="G363" s="55"/>
      <c r="H363" s="55"/>
      <c r="AA363" s="4"/>
      <c r="AB363" s="4"/>
    </row>
    <row r="364" spans="1:28" x14ac:dyDescent="0.25">
      <c r="A364" s="5">
        <v>2</v>
      </c>
      <c r="B364" s="60">
        <v>3</v>
      </c>
      <c r="C364" s="2">
        <f t="shared" si="9"/>
        <v>0</v>
      </c>
      <c r="D364" s="4"/>
      <c r="E364" s="55"/>
      <c r="F364" s="55"/>
      <c r="G364" s="55"/>
      <c r="H364" s="55"/>
      <c r="AA364" s="4"/>
      <c r="AB364" s="4"/>
    </row>
    <row r="365" spans="1:28" x14ac:dyDescent="0.25">
      <c r="A365" s="5">
        <v>3</v>
      </c>
      <c r="B365" s="61">
        <v>2</v>
      </c>
      <c r="C365" s="2">
        <f t="shared" si="9"/>
        <v>0</v>
      </c>
      <c r="D365" s="4"/>
      <c r="E365" s="55"/>
      <c r="F365" s="55"/>
      <c r="G365" s="55"/>
      <c r="H365" s="55"/>
      <c r="AA365" s="4"/>
      <c r="AB365" s="4"/>
    </row>
    <row r="366" spans="1:28" x14ac:dyDescent="0.25">
      <c r="A366" s="5">
        <v>2</v>
      </c>
      <c r="B366" s="60">
        <v>2</v>
      </c>
      <c r="C366" s="2">
        <f t="shared" si="9"/>
        <v>1</v>
      </c>
      <c r="D366" s="4"/>
      <c r="E366" s="55"/>
      <c r="F366" s="55"/>
      <c r="G366" s="55"/>
      <c r="H366" s="55"/>
      <c r="AA366" s="4"/>
      <c r="AB366" s="4"/>
    </row>
    <row r="367" spans="1:28" x14ac:dyDescent="0.25">
      <c r="A367" s="5">
        <v>3</v>
      </c>
      <c r="B367" s="61">
        <v>3</v>
      </c>
      <c r="C367" s="2">
        <f t="shared" si="9"/>
        <v>1</v>
      </c>
      <c r="D367" s="4"/>
      <c r="E367" s="55"/>
      <c r="F367" s="55"/>
      <c r="G367" s="55"/>
      <c r="H367" s="55"/>
      <c r="AA367" s="4"/>
      <c r="AB367" s="4"/>
    </row>
    <row r="368" spans="1:28" x14ac:dyDescent="0.25">
      <c r="A368" s="5">
        <v>3</v>
      </c>
      <c r="B368" s="60">
        <v>1</v>
      </c>
      <c r="C368" s="2">
        <f t="shared" si="9"/>
        <v>0</v>
      </c>
      <c r="D368" s="4"/>
      <c r="E368" s="55"/>
      <c r="F368" s="55"/>
      <c r="G368" s="55"/>
      <c r="H368" s="55"/>
      <c r="AA368" s="4"/>
      <c r="AB368" s="4"/>
    </row>
    <row r="369" spans="1:28" x14ac:dyDescent="0.25">
      <c r="A369" s="5">
        <v>1</v>
      </c>
      <c r="B369" s="61">
        <v>1</v>
      </c>
      <c r="C369" s="2">
        <f t="shared" si="9"/>
        <v>1</v>
      </c>
      <c r="D369" s="4"/>
      <c r="E369" s="55"/>
      <c r="F369" s="55"/>
      <c r="G369" s="55"/>
      <c r="H369" s="55"/>
      <c r="AA369" s="4"/>
      <c r="AB369" s="4"/>
    </row>
    <row r="370" spans="1:28" x14ac:dyDescent="0.25">
      <c r="A370" s="5">
        <v>1</v>
      </c>
      <c r="B370" s="60">
        <v>3</v>
      </c>
      <c r="C370" s="2">
        <f t="shared" si="9"/>
        <v>0</v>
      </c>
      <c r="D370" s="4"/>
      <c r="E370" s="55"/>
      <c r="F370" s="55"/>
      <c r="G370" s="55"/>
      <c r="H370" s="55"/>
      <c r="AA370" s="4"/>
      <c r="AB370" s="4"/>
    </row>
    <row r="371" spans="1:28" x14ac:dyDescent="0.25">
      <c r="A371" s="5">
        <v>2</v>
      </c>
      <c r="B371" s="61">
        <v>2</v>
      </c>
      <c r="C371" s="2">
        <f t="shared" si="9"/>
        <v>1</v>
      </c>
      <c r="D371" s="4"/>
      <c r="E371" s="55"/>
      <c r="F371" s="55"/>
      <c r="G371" s="55"/>
      <c r="H371" s="55"/>
      <c r="AA371" s="4"/>
      <c r="AB371" s="4"/>
    </row>
    <row r="372" spans="1:28" x14ac:dyDescent="0.25">
      <c r="A372" s="5">
        <v>1</v>
      </c>
      <c r="B372" s="60">
        <v>1</v>
      </c>
      <c r="C372" s="2">
        <f t="shared" si="9"/>
        <v>1</v>
      </c>
      <c r="D372" s="4"/>
      <c r="E372" s="55"/>
      <c r="F372" s="55"/>
      <c r="G372" s="55"/>
      <c r="H372" s="55"/>
      <c r="AA372" s="4"/>
      <c r="AB372" s="4"/>
    </row>
    <row r="373" spans="1:28" x14ac:dyDescent="0.25">
      <c r="A373" s="5">
        <v>1</v>
      </c>
      <c r="B373" s="61">
        <v>2</v>
      </c>
      <c r="C373" s="2">
        <f t="shared" si="9"/>
        <v>0</v>
      </c>
      <c r="D373" s="4"/>
      <c r="E373" s="55"/>
      <c r="F373" s="55"/>
      <c r="G373" s="55"/>
      <c r="H373" s="55"/>
      <c r="AA373" s="4"/>
      <c r="AB373" s="4"/>
    </row>
    <row r="374" spans="1:28" x14ac:dyDescent="0.25">
      <c r="A374" s="5">
        <v>3</v>
      </c>
      <c r="B374" s="60">
        <v>1</v>
      </c>
      <c r="C374" s="2">
        <f t="shared" si="9"/>
        <v>0</v>
      </c>
      <c r="D374" s="4"/>
      <c r="E374" s="55"/>
      <c r="F374" s="55"/>
      <c r="G374" s="55"/>
      <c r="H374" s="55"/>
      <c r="AA374" s="4"/>
      <c r="AB374" s="4"/>
    </row>
    <row r="375" spans="1:28" x14ac:dyDescent="0.25">
      <c r="A375" s="5">
        <v>2</v>
      </c>
      <c r="B375" s="61">
        <v>2</v>
      </c>
      <c r="C375" s="2">
        <f t="shared" si="9"/>
        <v>1</v>
      </c>
      <c r="D375" s="4"/>
      <c r="E375" s="55"/>
      <c r="F375" s="55"/>
      <c r="G375" s="55"/>
      <c r="H375" s="55"/>
      <c r="AA375" s="4"/>
      <c r="AB375" s="4"/>
    </row>
    <row r="376" spans="1:28" x14ac:dyDescent="0.25">
      <c r="A376" s="5">
        <v>3</v>
      </c>
      <c r="B376" s="60">
        <v>2</v>
      </c>
      <c r="C376" s="2">
        <f t="shared" si="9"/>
        <v>0</v>
      </c>
      <c r="D376" s="4"/>
      <c r="E376" s="55"/>
      <c r="F376" s="55"/>
      <c r="G376" s="55"/>
      <c r="H376" s="55"/>
      <c r="AA376" s="4"/>
      <c r="AB376" s="4"/>
    </row>
    <row r="377" spans="1:28" x14ac:dyDescent="0.25">
      <c r="A377" s="5">
        <v>3</v>
      </c>
      <c r="B377" s="61">
        <v>3</v>
      </c>
      <c r="C377" s="2">
        <f t="shared" si="9"/>
        <v>1</v>
      </c>
      <c r="D377" s="4"/>
      <c r="E377" s="55"/>
      <c r="F377" s="55"/>
      <c r="G377" s="55"/>
      <c r="H377" s="55"/>
      <c r="AA377" s="4"/>
      <c r="AB377" s="4"/>
    </row>
    <row r="378" spans="1:28" x14ac:dyDescent="0.25">
      <c r="A378" s="5">
        <v>3</v>
      </c>
      <c r="B378" s="60">
        <v>3</v>
      </c>
      <c r="C378" s="2">
        <f t="shared" si="9"/>
        <v>1</v>
      </c>
      <c r="D378" s="4"/>
      <c r="E378" s="55"/>
      <c r="F378" s="55"/>
      <c r="G378" s="55"/>
      <c r="H378" s="55"/>
      <c r="AA378" s="4"/>
      <c r="AB378" s="4"/>
    </row>
    <row r="379" spans="1:28" x14ac:dyDescent="0.25">
      <c r="A379" s="5">
        <v>4</v>
      </c>
      <c r="B379" s="61">
        <v>1</v>
      </c>
      <c r="C379" s="2">
        <f t="shared" si="9"/>
        <v>0</v>
      </c>
      <c r="D379" s="4"/>
      <c r="E379" s="55"/>
      <c r="F379" s="55"/>
      <c r="G379" s="55"/>
      <c r="H379" s="55"/>
      <c r="AA379" s="4"/>
      <c r="AB379" s="4"/>
    </row>
    <row r="380" spans="1:28" x14ac:dyDescent="0.25">
      <c r="A380" s="5">
        <v>2</v>
      </c>
      <c r="B380" s="60">
        <v>2</v>
      </c>
      <c r="C380" s="2">
        <f t="shared" si="9"/>
        <v>1</v>
      </c>
      <c r="D380" s="4"/>
      <c r="E380" s="55"/>
      <c r="F380" s="55"/>
      <c r="G380" s="55"/>
      <c r="H380" s="55"/>
      <c r="AA380" s="4"/>
      <c r="AB380" s="4"/>
    </row>
    <row r="381" spans="1:28" x14ac:dyDescent="0.25">
      <c r="A381" s="5">
        <v>2</v>
      </c>
      <c r="B381" s="61">
        <v>2</v>
      </c>
      <c r="C381" s="2">
        <f t="shared" si="9"/>
        <v>1</v>
      </c>
      <c r="D381" s="4"/>
      <c r="E381" s="55"/>
      <c r="F381" s="55"/>
      <c r="G381" s="55"/>
      <c r="H381" s="55"/>
      <c r="AA381" s="4"/>
      <c r="AB381" s="4"/>
    </row>
    <row r="382" spans="1:28" x14ac:dyDescent="0.25">
      <c r="A382" s="5">
        <v>3</v>
      </c>
      <c r="B382" s="60">
        <v>3</v>
      </c>
      <c r="C382" s="2">
        <f t="shared" si="9"/>
        <v>1</v>
      </c>
      <c r="D382" s="4"/>
      <c r="E382" s="55"/>
      <c r="F382" s="55"/>
      <c r="G382" s="55"/>
      <c r="H382" s="55"/>
      <c r="AA382" s="4"/>
      <c r="AB382" s="4"/>
    </row>
    <row r="383" spans="1:28" x14ac:dyDescent="0.25">
      <c r="A383" s="5">
        <v>3</v>
      </c>
      <c r="B383" s="61">
        <v>3</v>
      </c>
      <c r="C383" s="2">
        <f t="shared" si="9"/>
        <v>1</v>
      </c>
      <c r="D383" s="4"/>
      <c r="E383" s="55"/>
      <c r="F383" s="55"/>
      <c r="G383" s="55"/>
      <c r="H383" s="55"/>
      <c r="AA383" s="4"/>
      <c r="AB383" s="4"/>
    </row>
    <row r="384" spans="1:28" x14ac:dyDescent="0.25">
      <c r="A384" s="5">
        <v>3</v>
      </c>
      <c r="B384" s="60">
        <v>3</v>
      </c>
      <c r="C384" s="2">
        <f t="shared" si="9"/>
        <v>1</v>
      </c>
      <c r="D384" s="4"/>
      <c r="E384" s="55"/>
      <c r="F384" s="55"/>
      <c r="G384" s="55"/>
      <c r="H384" s="55"/>
      <c r="AA384" s="4"/>
      <c r="AB384" s="4"/>
    </row>
    <row r="385" spans="1:28" x14ac:dyDescent="0.25">
      <c r="A385" s="5">
        <v>3</v>
      </c>
      <c r="B385" s="61">
        <v>3</v>
      </c>
      <c r="C385" s="2">
        <f t="shared" si="9"/>
        <v>1</v>
      </c>
      <c r="D385" s="4"/>
      <c r="E385" s="55"/>
      <c r="F385" s="55"/>
      <c r="G385" s="55"/>
      <c r="H385" s="55"/>
      <c r="AA385" s="4"/>
      <c r="AB385" s="4"/>
    </row>
    <row r="386" spans="1:28" x14ac:dyDescent="0.25">
      <c r="A386" s="5">
        <v>1</v>
      </c>
      <c r="B386" s="60">
        <v>1</v>
      </c>
      <c r="C386" s="2">
        <f t="shared" si="9"/>
        <v>1</v>
      </c>
      <c r="D386" s="4"/>
      <c r="E386" s="55"/>
      <c r="F386" s="55"/>
      <c r="G386" s="55"/>
      <c r="H386" s="55"/>
      <c r="AA386" s="4"/>
      <c r="AB386" s="4"/>
    </row>
    <row r="387" spans="1:28" x14ac:dyDescent="0.25">
      <c r="A387" s="5">
        <v>3</v>
      </c>
      <c r="B387" s="61">
        <v>2</v>
      </c>
      <c r="C387" s="2">
        <f t="shared" ref="C387:C450" si="10">IF(A387=B387,1,0)</f>
        <v>0</v>
      </c>
      <c r="D387" s="4"/>
      <c r="E387" s="55"/>
      <c r="F387" s="55"/>
      <c r="G387" s="55"/>
      <c r="H387" s="55"/>
      <c r="AA387" s="4"/>
      <c r="AB387" s="4"/>
    </row>
    <row r="388" spans="1:28" x14ac:dyDescent="0.25">
      <c r="A388" s="5">
        <v>2</v>
      </c>
      <c r="B388" s="60">
        <v>2</v>
      </c>
      <c r="C388" s="2">
        <f t="shared" si="10"/>
        <v>1</v>
      </c>
      <c r="D388" s="4"/>
      <c r="E388" s="55"/>
      <c r="F388" s="55"/>
      <c r="G388" s="55"/>
      <c r="H388" s="55"/>
      <c r="AA388" s="4"/>
      <c r="AB388" s="4"/>
    </row>
    <row r="389" spans="1:28" x14ac:dyDescent="0.25">
      <c r="A389" s="5">
        <v>2</v>
      </c>
      <c r="B389" s="61">
        <v>2</v>
      </c>
      <c r="C389" s="2">
        <f t="shared" si="10"/>
        <v>1</v>
      </c>
      <c r="D389" s="4"/>
      <c r="E389" s="55"/>
      <c r="F389" s="55"/>
      <c r="G389" s="55"/>
      <c r="H389" s="55"/>
      <c r="AA389" s="4"/>
      <c r="AB389" s="4"/>
    </row>
    <row r="390" spans="1:28" x14ac:dyDescent="0.25">
      <c r="A390" s="5">
        <v>2</v>
      </c>
      <c r="B390" s="60">
        <v>2</v>
      </c>
      <c r="C390" s="2">
        <f t="shared" si="10"/>
        <v>1</v>
      </c>
      <c r="D390" s="4"/>
      <c r="E390" s="55"/>
      <c r="F390" s="55"/>
      <c r="G390" s="55"/>
      <c r="H390" s="55"/>
      <c r="AA390" s="4"/>
      <c r="AB390" s="4"/>
    </row>
    <row r="391" spans="1:28" x14ac:dyDescent="0.25">
      <c r="A391" s="5">
        <v>3</v>
      </c>
      <c r="B391" s="61">
        <v>2</v>
      </c>
      <c r="C391" s="2">
        <f t="shared" si="10"/>
        <v>0</v>
      </c>
      <c r="D391" s="4"/>
      <c r="E391" s="55"/>
      <c r="F391" s="55"/>
      <c r="G391" s="55"/>
      <c r="H391" s="55"/>
      <c r="AA391" s="4"/>
      <c r="AB391" s="4"/>
    </row>
    <row r="392" spans="1:28" x14ac:dyDescent="0.25">
      <c r="A392" s="5">
        <v>1</v>
      </c>
      <c r="B392" s="60">
        <v>1</v>
      </c>
      <c r="C392" s="2">
        <f t="shared" si="10"/>
        <v>1</v>
      </c>
      <c r="D392" s="4"/>
      <c r="E392" s="55"/>
      <c r="F392" s="55"/>
      <c r="G392" s="55"/>
      <c r="H392" s="55"/>
      <c r="AA392" s="4"/>
      <c r="AB392" s="4"/>
    </row>
    <row r="393" spans="1:28" x14ac:dyDescent="0.25">
      <c r="A393" s="5">
        <v>3</v>
      </c>
      <c r="B393" s="61">
        <v>2</v>
      </c>
      <c r="C393" s="2">
        <f t="shared" si="10"/>
        <v>0</v>
      </c>
      <c r="D393" s="4"/>
      <c r="E393" s="55"/>
      <c r="F393" s="55"/>
      <c r="G393" s="55"/>
      <c r="H393" s="55"/>
      <c r="AA393" s="4"/>
      <c r="AB393" s="4"/>
    </row>
    <row r="394" spans="1:28" x14ac:dyDescent="0.25">
      <c r="A394" s="5">
        <v>2</v>
      </c>
      <c r="B394" s="60">
        <v>2</v>
      </c>
      <c r="C394" s="2">
        <f t="shared" si="10"/>
        <v>1</v>
      </c>
      <c r="D394" s="4"/>
      <c r="E394" s="55"/>
      <c r="F394" s="55"/>
      <c r="G394" s="55"/>
      <c r="H394" s="55"/>
      <c r="AA394" s="4"/>
      <c r="AB394" s="4"/>
    </row>
    <row r="395" spans="1:28" x14ac:dyDescent="0.25">
      <c r="A395" s="5">
        <v>1</v>
      </c>
      <c r="B395" s="61">
        <v>1</v>
      </c>
      <c r="C395" s="2">
        <f t="shared" si="10"/>
        <v>1</v>
      </c>
      <c r="D395" s="4"/>
      <c r="E395" s="55"/>
      <c r="F395" s="55"/>
      <c r="G395" s="55"/>
      <c r="H395" s="55"/>
      <c r="AA395" s="4"/>
      <c r="AB395" s="4"/>
    </row>
    <row r="396" spans="1:28" x14ac:dyDescent="0.25">
      <c r="A396" s="5">
        <v>2</v>
      </c>
      <c r="B396" s="60">
        <v>2</v>
      </c>
      <c r="C396" s="2">
        <f t="shared" si="10"/>
        <v>1</v>
      </c>
      <c r="D396" s="4"/>
      <c r="E396" s="55"/>
      <c r="F396" s="55"/>
      <c r="G396" s="55"/>
      <c r="H396" s="55"/>
      <c r="AA396" s="4"/>
      <c r="AB396" s="4"/>
    </row>
    <row r="397" spans="1:28" x14ac:dyDescent="0.25">
      <c r="A397" s="5">
        <v>3</v>
      </c>
      <c r="B397" s="61">
        <v>1</v>
      </c>
      <c r="C397" s="2">
        <f t="shared" si="10"/>
        <v>0</v>
      </c>
      <c r="D397" s="4"/>
      <c r="E397" s="55"/>
      <c r="F397" s="55"/>
      <c r="G397" s="55"/>
      <c r="H397" s="55"/>
      <c r="AA397" s="4"/>
      <c r="AB397" s="4"/>
    </row>
    <row r="398" spans="1:28" x14ac:dyDescent="0.25">
      <c r="A398" s="5">
        <v>3</v>
      </c>
      <c r="B398" s="60">
        <v>2</v>
      </c>
      <c r="C398" s="2">
        <f t="shared" si="10"/>
        <v>0</v>
      </c>
      <c r="D398" s="4"/>
      <c r="E398" s="55"/>
      <c r="F398" s="55"/>
      <c r="G398" s="55"/>
      <c r="H398" s="55"/>
      <c r="AA398" s="4"/>
      <c r="AB398" s="4"/>
    </row>
    <row r="399" spans="1:28" x14ac:dyDescent="0.25">
      <c r="A399" s="5">
        <v>2</v>
      </c>
      <c r="B399" s="61">
        <v>2</v>
      </c>
      <c r="C399" s="2">
        <f t="shared" si="10"/>
        <v>1</v>
      </c>
      <c r="D399" s="4"/>
      <c r="E399" s="55"/>
      <c r="F399" s="55"/>
      <c r="G399" s="55"/>
      <c r="H399" s="55"/>
      <c r="AA399" s="4"/>
      <c r="AB399" s="4"/>
    </row>
    <row r="400" spans="1:28" x14ac:dyDescent="0.25">
      <c r="A400" s="5">
        <v>4</v>
      </c>
      <c r="B400" s="60">
        <v>1</v>
      </c>
      <c r="C400" s="2">
        <f t="shared" si="10"/>
        <v>0</v>
      </c>
      <c r="D400" s="4"/>
      <c r="E400" s="55"/>
      <c r="F400" s="55"/>
      <c r="G400" s="55"/>
      <c r="H400" s="55"/>
      <c r="AA400" s="4"/>
      <c r="AB400" s="4"/>
    </row>
    <row r="401" spans="1:28" x14ac:dyDescent="0.25">
      <c r="A401" s="5">
        <v>4</v>
      </c>
      <c r="B401" s="61">
        <v>3</v>
      </c>
      <c r="C401" s="2">
        <f t="shared" si="10"/>
        <v>0</v>
      </c>
      <c r="D401" s="4"/>
      <c r="E401" s="55"/>
      <c r="F401" s="55"/>
      <c r="G401" s="55"/>
      <c r="H401" s="55"/>
      <c r="AA401" s="4"/>
      <c r="AB401" s="4"/>
    </row>
    <row r="402" spans="1:28" x14ac:dyDescent="0.25">
      <c r="A402" s="5">
        <v>3</v>
      </c>
      <c r="B402" s="60">
        <v>2</v>
      </c>
      <c r="C402" s="2">
        <f t="shared" si="10"/>
        <v>0</v>
      </c>
      <c r="D402" s="4"/>
      <c r="E402" s="55"/>
      <c r="F402" s="55"/>
      <c r="G402" s="55"/>
      <c r="H402" s="55"/>
      <c r="AA402" s="4"/>
      <c r="AB402" s="4"/>
    </row>
    <row r="403" spans="1:28" x14ac:dyDescent="0.25">
      <c r="A403" s="5">
        <v>3</v>
      </c>
      <c r="B403" s="61">
        <v>3</v>
      </c>
      <c r="C403" s="2">
        <f t="shared" si="10"/>
        <v>1</v>
      </c>
      <c r="D403" s="4"/>
      <c r="E403" s="55"/>
      <c r="F403" s="55"/>
      <c r="G403" s="55"/>
      <c r="H403" s="55"/>
      <c r="AA403" s="4"/>
      <c r="AB403" s="4"/>
    </row>
    <row r="404" spans="1:28" x14ac:dyDescent="0.25">
      <c r="A404" s="5">
        <v>2</v>
      </c>
      <c r="B404" s="60">
        <v>1</v>
      </c>
      <c r="C404" s="2">
        <f t="shared" si="10"/>
        <v>0</v>
      </c>
      <c r="D404" s="4"/>
      <c r="E404" s="55"/>
      <c r="F404" s="55"/>
      <c r="G404" s="55"/>
      <c r="H404" s="55"/>
      <c r="AA404" s="4"/>
      <c r="AB404" s="4"/>
    </row>
    <row r="405" spans="1:28" x14ac:dyDescent="0.25">
      <c r="A405" s="5">
        <v>3</v>
      </c>
      <c r="B405" s="61">
        <v>1</v>
      </c>
      <c r="C405" s="2">
        <f t="shared" si="10"/>
        <v>0</v>
      </c>
      <c r="D405" s="4"/>
      <c r="E405" s="55"/>
      <c r="F405" s="55"/>
      <c r="G405" s="55"/>
      <c r="H405" s="55"/>
      <c r="AA405" s="4"/>
      <c r="AB405" s="4"/>
    </row>
    <row r="406" spans="1:28" x14ac:dyDescent="0.25">
      <c r="A406" s="5">
        <v>2</v>
      </c>
      <c r="B406" s="60">
        <v>2</v>
      </c>
      <c r="C406" s="2">
        <f t="shared" si="10"/>
        <v>1</v>
      </c>
      <c r="D406" s="4"/>
      <c r="E406" s="55"/>
      <c r="F406" s="55"/>
      <c r="G406" s="55"/>
      <c r="H406" s="55"/>
      <c r="AA406" s="4"/>
      <c r="AB406" s="4"/>
    </row>
    <row r="407" spans="1:28" x14ac:dyDescent="0.25">
      <c r="A407" s="5">
        <v>2</v>
      </c>
      <c r="B407" s="61">
        <v>2</v>
      </c>
      <c r="C407" s="2">
        <f t="shared" si="10"/>
        <v>1</v>
      </c>
      <c r="D407" s="4"/>
      <c r="E407" s="55"/>
      <c r="F407" s="55"/>
      <c r="G407" s="55"/>
      <c r="H407" s="55"/>
      <c r="AA407" s="4"/>
      <c r="AB407" s="4"/>
    </row>
    <row r="408" spans="1:28" x14ac:dyDescent="0.25">
      <c r="A408" s="5">
        <v>2</v>
      </c>
      <c r="B408" s="60">
        <v>3</v>
      </c>
      <c r="C408" s="2">
        <f t="shared" si="10"/>
        <v>0</v>
      </c>
      <c r="D408" s="4"/>
      <c r="E408" s="55"/>
      <c r="F408" s="55"/>
      <c r="G408" s="55"/>
      <c r="H408" s="55"/>
      <c r="AA408" s="4"/>
      <c r="AB408" s="4"/>
    </row>
    <row r="409" spans="1:28" x14ac:dyDescent="0.25">
      <c r="A409" s="5">
        <v>2</v>
      </c>
      <c r="B409" s="61">
        <v>2</v>
      </c>
      <c r="C409" s="2">
        <f t="shared" si="10"/>
        <v>1</v>
      </c>
      <c r="D409" s="4"/>
      <c r="E409" s="55"/>
      <c r="F409" s="55"/>
      <c r="G409" s="55"/>
      <c r="H409" s="55"/>
      <c r="AA409" s="4"/>
      <c r="AB409" s="4"/>
    </row>
    <row r="410" spans="1:28" x14ac:dyDescent="0.25">
      <c r="A410" s="5">
        <v>2</v>
      </c>
      <c r="B410" s="60">
        <v>3</v>
      </c>
      <c r="C410" s="2">
        <f t="shared" si="10"/>
        <v>0</v>
      </c>
      <c r="D410" s="4"/>
      <c r="E410" s="55"/>
      <c r="F410" s="55"/>
      <c r="G410" s="55"/>
      <c r="H410" s="55"/>
      <c r="AA410" s="4"/>
      <c r="AB410" s="4"/>
    </row>
    <row r="411" spans="1:28" x14ac:dyDescent="0.25">
      <c r="A411" s="5">
        <v>2</v>
      </c>
      <c r="B411" s="61">
        <v>2</v>
      </c>
      <c r="C411" s="2">
        <f t="shared" si="10"/>
        <v>1</v>
      </c>
      <c r="D411" s="4"/>
      <c r="E411" s="55"/>
      <c r="F411" s="55"/>
      <c r="G411" s="55"/>
      <c r="H411" s="55"/>
      <c r="AA411" s="4"/>
      <c r="AB411" s="4"/>
    </row>
    <row r="412" spans="1:28" x14ac:dyDescent="0.25">
      <c r="A412" s="5">
        <v>1</v>
      </c>
      <c r="B412" s="60">
        <v>1</v>
      </c>
      <c r="C412" s="2">
        <f t="shared" si="10"/>
        <v>1</v>
      </c>
      <c r="D412" s="4"/>
      <c r="E412" s="55"/>
      <c r="F412" s="55"/>
      <c r="G412" s="55"/>
      <c r="H412" s="55"/>
      <c r="AA412" s="4"/>
      <c r="AB412" s="4"/>
    </row>
    <row r="413" spans="1:28" x14ac:dyDescent="0.25">
      <c r="A413" s="5">
        <v>2</v>
      </c>
      <c r="B413" s="61">
        <v>2</v>
      </c>
      <c r="C413" s="2">
        <f t="shared" si="10"/>
        <v>1</v>
      </c>
      <c r="D413" s="4"/>
      <c r="E413" s="55"/>
      <c r="F413" s="55"/>
      <c r="G413" s="55"/>
      <c r="H413" s="55"/>
      <c r="AA413" s="4"/>
      <c r="AB413" s="4"/>
    </row>
    <row r="414" spans="1:28" x14ac:dyDescent="0.25">
      <c r="A414" s="5">
        <v>3</v>
      </c>
      <c r="B414" s="60">
        <v>3</v>
      </c>
      <c r="C414" s="2">
        <f t="shared" si="10"/>
        <v>1</v>
      </c>
      <c r="D414" s="4"/>
      <c r="E414" s="55"/>
      <c r="F414" s="55"/>
      <c r="G414" s="55"/>
      <c r="H414" s="55"/>
      <c r="AA414" s="4"/>
      <c r="AB414" s="4"/>
    </row>
    <row r="415" spans="1:28" x14ac:dyDescent="0.25">
      <c r="A415" s="5">
        <v>2</v>
      </c>
      <c r="B415" s="61">
        <v>2</v>
      </c>
      <c r="C415" s="2">
        <f t="shared" si="10"/>
        <v>1</v>
      </c>
      <c r="D415" s="4"/>
      <c r="E415" s="55"/>
      <c r="F415" s="55"/>
      <c r="G415" s="55"/>
      <c r="H415" s="55"/>
      <c r="AA415" s="4"/>
      <c r="AB415" s="4"/>
    </row>
    <row r="416" spans="1:28" x14ac:dyDescent="0.25">
      <c r="A416" s="5">
        <v>1</v>
      </c>
      <c r="B416" s="60">
        <v>1</v>
      </c>
      <c r="C416" s="2">
        <f t="shared" si="10"/>
        <v>1</v>
      </c>
      <c r="D416" s="4"/>
      <c r="E416" s="55"/>
      <c r="F416" s="55"/>
      <c r="G416" s="55"/>
      <c r="H416" s="55"/>
      <c r="AA416" s="4"/>
      <c r="AB416" s="4"/>
    </row>
    <row r="417" spans="1:28" x14ac:dyDescent="0.25">
      <c r="A417" s="5">
        <v>3</v>
      </c>
      <c r="B417" s="61">
        <v>1</v>
      </c>
      <c r="C417" s="2">
        <f t="shared" si="10"/>
        <v>0</v>
      </c>
      <c r="D417" s="4"/>
      <c r="E417" s="55"/>
      <c r="F417" s="55"/>
      <c r="G417" s="55"/>
      <c r="H417" s="55"/>
      <c r="AA417" s="4"/>
      <c r="AB417" s="4"/>
    </row>
    <row r="418" spans="1:28" x14ac:dyDescent="0.25">
      <c r="A418" s="5">
        <v>3</v>
      </c>
      <c r="B418" s="60">
        <v>2</v>
      </c>
      <c r="C418" s="2">
        <f t="shared" si="10"/>
        <v>0</v>
      </c>
      <c r="D418" s="4"/>
      <c r="E418" s="55"/>
      <c r="F418" s="55"/>
      <c r="G418" s="55"/>
      <c r="H418" s="55"/>
      <c r="AA418" s="4"/>
      <c r="AB418" s="4"/>
    </row>
    <row r="419" spans="1:28" x14ac:dyDescent="0.25">
      <c r="A419" s="5">
        <v>2</v>
      </c>
      <c r="B419" s="61">
        <v>2</v>
      </c>
      <c r="C419" s="2">
        <f t="shared" si="10"/>
        <v>1</v>
      </c>
      <c r="D419" s="4"/>
      <c r="E419" s="55"/>
      <c r="F419" s="55"/>
      <c r="G419" s="55"/>
      <c r="H419" s="55"/>
      <c r="AA419" s="4"/>
      <c r="AB419" s="4"/>
    </row>
    <row r="420" spans="1:28" x14ac:dyDescent="0.25">
      <c r="A420" s="5">
        <v>2</v>
      </c>
      <c r="B420" s="60">
        <v>2</v>
      </c>
      <c r="C420" s="2">
        <f t="shared" si="10"/>
        <v>1</v>
      </c>
      <c r="D420" s="4"/>
      <c r="E420" s="55"/>
      <c r="F420" s="55"/>
      <c r="G420" s="55"/>
      <c r="H420" s="55"/>
      <c r="AA420" s="4"/>
      <c r="AB420" s="4"/>
    </row>
    <row r="421" spans="1:28" x14ac:dyDescent="0.25">
      <c r="A421" s="5">
        <v>3</v>
      </c>
      <c r="B421" s="61">
        <v>2</v>
      </c>
      <c r="C421" s="2">
        <f t="shared" si="10"/>
        <v>0</v>
      </c>
      <c r="D421" s="4"/>
      <c r="E421" s="55"/>
      <c r="F421" s="55"/>
      <c r="G421" s="55"/>
      <c r="H421" s="55"/>
      <c r="AA421" s="4"/>
      <c r="AB421" s="4"/>
    </row>
    <row r="422" spans="1:28" x14ac:dyDescent="0.25">
      <c r="A422" s="5">
        <v>2</v>
      </c>
      <c r="B422" s="60">
        <v>2</v>
      </c>
      <c r="C422" s="2">
        <f t="shared" si="10"/>
        <v>1</v>
      </c>
      <c r="D422" s="4"/>
      <c r="E422" s="55"/>
      <c r="F422" s="55"/>
      <c r="G422" s="55"/>
      <c r="H422" s="55"/>
      <c r="AA422" s="4"/>
      <c r="AB422" s="4"/>
    </row>
    <row r="423" spans="1:28" x14ac:dyDescent="0.25">
      <c r="A423" s="5">
        <v>1</v>
      </c>
      <c r="B423" s="61">
        <v>1</v>
      </c>
      <c r="C423" s="2">
        <f t="shared" si="10"/>
        <v>1</v>
      </c>
      <c r="D423" s="4"/>
      <c r="E423" s="55"/>
      <c r="F423" s="55"/>
      <c r="G423" s="55"/>
      <c r="H423" s="55"/>
      <c r="AA423" s="4"/>
      <c r="AB423" s="4"/>
    </row>
    <row r="424" spans="1:28" x14ac:dyDescent="0.25">
      <c r="A424" s="5">
        <v>3</v>
      </c>
      <c r="B424" s="60">
        <v>3</v>
      </c>
      <c r="C424" s="2">
        <f t="shared" si="10"/>
        <v>1</v>
      </c>
      <c r="D424" s="4"/>
      <c r="E424" s="55"/>
      <c r="F424" s="55"/>
      <c r="G424" s="55"/>
      <c r="H424" s="55"/>
      <c r="AA424" s="4"/>
      <c r="AB424" s="4"/>
    </row>
    <row r="425" spans="1:28" x14ac:dyDescent="0.25">
      <c r="A425" s="5">
        <v>2</v>
      </c>
      <c r="B425" s="61">
        <v>2</v>
      </c>
      <c r="C425" s="2">
        <f t="shared" si="10"/>
        <v>1</v>
      </c>
      <c r="D425" s="4"/>
      <c r="E425" s="55"/>
      <c r="F425" s="55"/>
      <c r="G425" s="55"/>
      <c r="H425" s="55"/>
      <c r="AA425" s="4"/>
      <c r="AB425" s="4"/>
    </row>
    <row r="426" spans="1:28" x14ac:dyDescent="0.25">
      <c r="A426" s="5">
        <v>2</v>
      </c>
      <c r="B426" s="60">
        <v>2</v>
      </c>
      <c r="C426" s="2">
        <f t="shared" si="10"/>
        <v>1</v>
      </c>
      <c r="D426" s="4"/>
      <c r="E426" s="55"/>
      <c r="F426" s="55"/>
      <c r="G426" s="55"/>
      <c r="H426" s="55"/>
      <c r="AA426" s="4"/>
      <c r="AB426" s="4"/>
    </row>
    <row r="427" spans="1:28" x14ac:dyDescent="0.25">
      <c r="A427" s="5">
        <v>3</v>
      </c>
      <c r="B427" s="61">
        <v>2</v>
      </c>
      <c r="C427" s="2">
        <f t="shared" si="10"/>
        <v>0</v>
      </c>
      <c r="D427" s="4"/>
      <c r="E427" s="55"/>
      <c r="F427" s="55"/>
      <c r="G427" s="55"/>
      <c r="H427" s="55"/>
      <c r="AA427" s="4"/>
      <c r="AB427" s="4"/>
    </row>
    <row r="428" spans="1:28" x14ac:dyDescent="0.25">
      <c r="A428" s="5">
        <v>2</v>
      </c>
      <c r="B428" s="60">
        <v>2</v>
      </c>
      <c r="C428" s="2">
        <f t="shared" si="10"/>
        <v>1</v>
      </c>
      <c r="D428" s="4"/>
      <c r="E428" s="55"/>
      <c r="F428" s="55"/>
      <c r="G428" s="55"/>
      <c r="H428" s="55"/>
      <c r="AA428" s="4"/>
      <c r="AB428" s="4"/>
    </row>
    <row r="429" spans="1:28" x14ac:dyDescent="0.25">
      <c r="A429" s="5">
        <v>3</v>
      </c>
      <c r="B429" s="61">
        <v>1</v>
      </c>
      <c r="C429" s="2">
        <f t="shared" si="10"/>
        <v>0</v>
      </c>
      <c r="D429" s="4"/>
      <c r="E429" s="55"/>
      <c r="F429" s="55"/>
      <c r="G429" s="55"/>
      <c r="H429" s="55"/>
      <c r="AA429" s="4"/>
      <c r="AB429" s="4"/>
    </row>
    <row r="430" spans="1:28" x14ac:dyDescent="0.25">
      <c r="A430" s="5">
        <v>2</v>
      </c>
      <c r="B430" s="60">
        <v>2</v>
      </c>
      <c r="C430" s="2">
        <f t="shared" si="10"/>
        <v>1</v>
      </c>
      <c r="D430" s="4"/>
      <c r="E430" s="55"/>
      <c r="F430" s="55"/>
      <c r="G430" s="55"/>
      <c r="H430" s="55"/>
      <c r="AA430" s="4"/>
      <c r="AB430" s="4"/>
    </row>
    <row r="431" spans="1:28" x14ac:dyDescent="0.25">
      <c r="A431" s="5">
        <v>2</v>
      </c>
      <c r="B431" s="61">
        <v>2</v>
      </c>
      <c r="C431" s="2">
        <f t="shared" si="10"/>
        <v>1</v>
      </c>
      <c r="D431" s="4"/>
      <c r="E431" s="55"/>
      <c r="F431" s="55"/>
      <c r="G431" s="55"/>
      <c r="H431" s="55"/>
      <c r="AA431" s="4"/>
      <c r="AB431" s="4"/>
    </row>
    <row r="432" spans="1:28" x14ac:dyDescent="0.25">
      <c r="A432" s="5">
        <v>3</v>
      </c>
      <c r="B432" s="60">
        <v>2</v>
      </c>
      <c r="C432" s="2">
        <f t="shared" si="10"/>
        <v>0</v>
      </c>
      <c r="D432" s="4"/>
      <c r="E432" s="55"/>
      <c r="F432" s="55"/>
      <c r="G432" s="55"/>
      <c r="H432" s="55"/>
      <c r="AA432" s="4"/>
      <c r="AB432" s="4"/>
    </row>
    <row r="433" spans="1:28" x14ac:dyDescent="0.25">
      <c r="A433" s="5">
        <v>3</v>
      </c>
      <c r="B433" s="61">
        <v>3</v>
      </c>
      <c r="C433" s="2">
        <f t="shared" si="10"/>
        <v>1</v>
      </c>
      <c r="D433" s="4"/>
      <c r="E433" s="55"/>
      <c r="F433" s="55"/>
      <c r="G433" s="55"/>
      <c r="H433" s="55"/>
      <c r="AA433" s="4"/>
      <c r="AB433" s="4"/>
    </row>
    <row r="434" spans="1:28" x14ac:dyDescent="0.25">
      <c r="A434" s="5">
        <v>1</v>
      </c>
      <c r="B434" s="60">
        <v>2</v>
      </c>
      <c r="C434" s="2">
        <f t="shared" si="10"/>
        <v>0</v>
      </c>
      <c r="D434" s="4"/>
      <c r="E434" s="55"/>
      <c r="F434" s="55"/>
      <c r="G434" s="55"/>
      <c r="H434" s="55"/>
      <c r="AA434" s="4"/>
      <c r="AB434" s="4"/>
    </row>
    <row r="435" spans="1:28" x14ac:dyDescent="0.25">
      <c r="A435" s="5">
        <v>3</v>
      </c>
      <c r="B435" s="61">
        <v>1</v>
      </c>
      <c r="C435" s="2">
        <f t="shared" si="10"/>
        <v>0</v>
      </c>
      <c r="D435" s="4"/>
      <c r="E435" s="55"/>
      <c r="F435" s="55"/>
      <c r="G435" s="55"/>
      <c r="H435" s="55"/>
      <c r="AA435" s="4"/>
      <c r="AB435" s="4"/>
    </row>
    <row r="436" spans="1:28" x14ac:dyDescent="0.25">
      <c r="A436" s="5">
        <v>2</v>
      </c>
      <c r="B436" s="60">
        <v>1</v>
      </c>
      <c r="C436" s="2">
        <f t="shared" si="10"/>
        <v>0</v>
      </c>
      <c r="D436" s="4"/>
      <c r="E436" s="55"/>
      <c r="F436" s="55"/>
      <c r="G436" s="55"/>
      <c r="H436" s="55"/>
      <c r="AA436" s="4"/>
      <c r="AB436" s="4"/>
    </row>
    <row r="437" spans="1:28" x14ac:dyDescent="0.25">
      <c r="A437" s="5">
        <v>1</v>
      </c>
      <c r="B437" s="61">
        <v>3</v>
      </c>
      <c r="C437" s="2">
        <f t="shared" si="10"/>
        <v>0</v>
      </c>
      <c r="D437" s="4"/>
      <c r="E437" s="55"/>
      <c r="F437" s="55"/>
      <c r="G437" s="55"/>
      <c r="H437" s="55"/>
      <c r="AA437" s="4"/>
      <c r="AB437" s="4"/>
    </row>
    <row r="438" spans="1:28" x14ac:dyDescent="0.25">
      <c r="A438" s="5">
        <v>1</v>
      </c>
      <c r="B438" s="60">
        <v>2</v>
      </c>
      <c r="C438" s="2">
        <f t="shared" si="10"/>
        <v>0</v>
      </c>
      <c r="D438" s="4"/>
      <c r="E438" s="55"/>
      <c r="F438" s="55"/>
      <c r="G438" s="55"/>
      <c r="H438" s="55"/>
      <c r="AA438" s="4"/>
      <c r="AB438" s="4"/>
    </row>
    <row r="439" spans="1:28" x14ac:dyDescent="0.25">
      <c r="A439" s="5">
        <v>2</v>
      </c>
      <c r="B439" s="61">
        <v>2</v>
      </c>
      <c r="C439" s="2">
        <f t="shared" si="10"/>
        <v>1</v>
      </c>
      <c r="D439" s="4"/>
      <c r="E439" s="55"/>
      <c r="F439" s="55"/>
      <c r="G439" s="55"/>
      <c r="H439" s="55"/>
      <c r="AA439" s="4"/>
      <c r="AB439" s="4"/>
    </row>
    <row r="440" spans="1:28" x14ac:dyDescent="0.25">
      <c r="A440" s="5">
        <v>2</v>
      </c>
      <c r="B440" s="60">
        <v>2</v>
      </c>
      <c r="C440" s="2">
        <f t="shared" si="10"/>
        <v>1</v>
      </c>
      <c r="D440" s="4"/>
      <c r="E440" s="55"/>
      <c r="F440" s="55"/>
      <c r="G440" s="55"/>
      <c r="H440" s="55"/>
      <c r="AA440" s="4"/>
      <c r="AB440" s="4"/>
    </row>
    <row r="441" spans="1:28" x14ac:dyDescent="0.25">
      <c r="A441" s="5">
        <v>2</v>
      </c>
      <c r="B441" s="61">
        <v>2</v>
      </c>
      <c r="C441" s="2">
        <f t="shared" si="10"/>
        <v>1</v>
      </c>
      <c r="D441" s="4"/>
      <c r="E441" s="55"/>
      <c r="F441" s="55"/>
      <c r="G441" s="55"/>
      <c r="H441" s="55"/>
      <c r="AA441" s="4"/>
      <c r="AB441" s="4"/>
    </row>
    <row r="442" spans="1:28" x14ac:dyDescent="0.25">
      <c r="A442" s="5">
        <v>1</v>
      </c>
      <c r="B442" s="60">
        <v>3</v>
      </c>
      <c r="C442" s="2">
        <f t="shared" si="10"/>
        <v>0</v>
      </c>
      <c r="D442" s="4"/>
      <c r="E442" s="55"/>
      <c r="F442" s="55"/>
      <c r="G442" s="55"/>
      <c r="H442" s="55"/>
      <c r="AA442" s="4"/>
      <c r="AB442" s="4"/>
    </row>
    <row r="443" spans="1:28" x14ac:dyDescent="0.25">
      <c r="A443" s="5">
        <v>1</v>
      </c>
      <c r="B443" s="61">
        <v>1</v>
      </c>
      <c r="C443" s="2">
        <f t="shared" si="10"/>
        <v>1</v>
      </c>
      <c r="D443" s="4"/>
      <c r="E443" s="55"/>
      <c r="F443" s="55"/>
      <c r="G443" s="55"/>
      <c r="H443" s="55"/>
      <c r="AA443" s="4"/>
      <c r="AB443" s="4"/>
    </row>
    <row r="444" spans="1:28" x14ac:dyDescent="0.25">
      <c r="A444" s="5">
        <v>1</v>
      </c>
      <c r="B444" s="60">
        <v>1</v>
      </c>
      <c r="C444" s="2">
        <f t="shared" si="10"/>
        <v>1</v>
      </c>
      <c r="D444" s="4"/>
      <c r="E444" s="55"/>
      <c r="F444" s="55"/>
      <c r="G444" s="55"/>
      <c r="H444" s="55"/>
      <c r="AA444" s="4"/>
      <c r="AB444" s="4"/>
    </row>
    <row r="445" spans="1:28" x14ac:dyDescent="0.25">
      <c r="A445" s="5">
        <v>1</v>
      </c>
      <c r="B445" s="61">
        <v>1</v>
      </c>
      <c r="C445" s="2">
        <f t="shared" si="10"/>
        <v>1</v>
      </c>
      <c r="D445" s="4"/>
      <c r="E445" s="55"/>
      <c r="F445" s="55"/>
      <c r="G445" s="55"/>
      <c r="H445" s="55"/>
      <c r="AA445" s="4"/>
      <c r="AB445" s="4"/>
    </row>
    <row r="446" spans="1:28" x14ac:dyDescent="0.25">
      <c r="A446" s="5">
        <v>3</v>
      </c>
      <c r="B446" s="60">
        <v>3</v>
      </c>
      <c r="C446" s="2">
        <f t="shared" si="10"/>
        <v>1</v>
      </c>
      <c r="D446" s="4"/>
      <c r="E446" s="55"/>
      <c r="F446" s="55"/>
      <c r="G446" s="55"/>
      <c r="H446" s="55"/>
      <c r="AA446" s="4"/>
      <c r="AB446" s="4"/>
    </row>
    <row r="447" spans="1:28" x14ac:dyDescent="0.25">
      <c r="A447" s="5">
        <v>2</v>
      </c>
      <c r="B447" s="61">
        <v>2</v>
      </c>
      <c r="C447" s="2">
        <f t="shared" si="10"/>
        <v>1</v>
      </c>
      <c r="D447" s="4"/>
      <c r="E447" s="55"/>
      <c r="F447" s="55"/>
      <c r="G447" s="55"/>
      <c r="H447" s="55"/>
      <c r="AA447" s="4"/>
      <c r="AB447" s="4"/>
    </row>
    <row r="448" spans="1:28" x14ac:dyDescent="0.25">
      <c r="A448" s="5">
        <v>2</v>
      </c>
      <c r="B448" s="60">
        <v>2</v>
      </c>
      <c r="C448" s="2">
        <f t="shared" si="10"/>
        <v>1</v>
      </c>
      <c r="D448" s="4"/>
      <c r="E448" s="55"/>
      <c r="F448" s="55"/>
      <c r="G448" s="55"/>
      <c r="H448" s="55"/>
      <c r="AA448" s="4"/>
      <c r="AB448" s="4"/>
    </row>
    <row r="449" spans="1:28" x14ac:dyDescent="0.25">
      <c r="A449" s="5">
        <v>2</v>
      </c>
      <c r="B449" s="61">
        <v>2</v>
      </c>
      <c r="C449" s="2">
        <f t="shared" si="10"/>
        <v>1</v>
      </c>
      <c r="D449" s="4"/>
      <c r="E449" s="55"/>
      <c r="F449" s="55"/>
      <c r="G449" s="55"/>
      <c r="H449" s="55"/>
      <c r="AA449" s="4"/>
      <c r="AB449" s="4"/>
    </row>
    <row r="450" spans="1:28" x14ac:dyDescent="0.25">
      <c r="A450" s="5">
        <v>2</v>
      </c>
      <c r="B450" s="60">
        <v>2</v>
      </c>
      <c r="C450" s="2">
        <f t="shared" si="10"/>
        <v>1</v>
      </c>
      <c r="D450" s="4"/>
      <c r="E450" s="55"/>
      <c r="F450" s="55"/>
      <c r="G450" s="55"/>
      <c r="H450" s="55"/>
      <c r="AA450" s="4"/>
      <c r="AB450" s="4"/>
    </row>
    <row r="451" spans="1:28" x14ac:dyDescent="0.25">
      <c r="A451" s="5">
        <v>2</v>
      </c>
      <c r="B451" s="61">
        <v>2</v>
      </c>
      <c r="C451" s="2">
        <f t="shared" ref="C451:C514" si="11">IF(A451=B451,1,0)</f>
        <v>1</v>
      </c>
      <c r="D451" s="4"/>
      <c r="E451" s="55"/>
      <c r="F451" s="55"/>
      <c r="G451" s="55"/>
      <c r="H451" s="55"/>
      <c r="AA451" s="4"/>
      <c r="AB451" s="4"/>
    </row>
    <row r="452" spans="1:28" x14ac:dyDescent="0.25">
      <c r="A452" s="5">
        <v>2</v>
      </c>
      <c r="B452" s="60">
        <v>1</v>
      </c>
      <c r="C452" s="2">
        <f t="shared" si="11"/>
        <v>0</v>
      </c>
      <c r="D452" s="4"/>
      <c r="E452" s="55"/>
      <c r="F452" s="55"/>
      <c r="G452" s="55"/>
      <c r="H452" s="55"/>
      <c r="AA452" s="4"/>
      <c r="AB452" s="4"/>
    </row>
    <row r="453" spans="1:28" x14ac:dyDescent="0.25">
      <c r="A453" s="5">
        <v>2</v>
      </c>
      <c r="B453" s="61">
        <v>2</v>
      </c>
      <c r="C453" s="2">
        <f t="shared" si="11"/>
        <v>1</v>
      </c>
      <c r="D453" s="4"/>
      <c r="E453" s="55"/>
      <c r="F453" s="55"/>
      <c r="G453" s="55"/>
      <c r="H453" s="55"/>
      <c r="AA453" s="4"/>
      <c r="AB453" s="4"/>
    </row>
    <row r="454" spans="1:28" x14ac:dyDescent="0.25">
      <c r="A454" s="5">
        <v>2</v>
      </c>
      <c r="B454" s="60">
        <v>2</v>
      </c>
      <c r="C454" s="2">
        <f t="shared" si="11"/>
        <v>1</v>
      </c>
      <c r="D454" s="4"/>
      <c r="E454" s="55"/>
      <c r="F454" s="55"/>
      <c r="G454" s="55"/>
      <c r="H454" s="55"/>
      <c r="AA454" s="4"/>
      <c r="AB454" s="4"/>
    </row>
    <row r="455" spans="1:28" x14ac:dyDescent="0.25">
      <c r="A455" s="5">
        <v>4</v>
      </c>
      <c r="B455" s="61">
        <v>1</v>
      </c>
      <c r="C455" s="2">
        <f t="shared" si="11"/>
        <v>0</v>
      </c>
      <c r="D455" s="4"/>
      <c r="E455" s="55"/>
      <c r="F455" s="55"/>
      <c r="G455" s="55"/>
      <c r="H455" s="55"/>
      <c r="AA455" s="4"/>
      <c r="AB455" s="4"/>
    </row>
    <row r="456" spans="1:28" x14ac:dyDescent="0.25">
      <c r="A456" s="5">
        <v>2</v>
      </c>
      <c r="B456" s="60">
        <v>2</v>
      </c>
      <c r="C456" s="2">
        <f t="shared" si="11"/>
        <v>1</v>
      </c>
      <c r="D456" s="4"/>
      <c r="E456" s="55"/>
      <c r="F456" s="55"/>
      <c r="G456" s="55"/>
      <c r="H456" s="55"/>
      <c r="AA456" s="4"/>
      <c r="AB456" s="4"/>
    </row>
    <row r="457" spans="1:28" x14ac:dyDescent="0.25">
      <c r="A457" s="5">
        <v>1</v>
      </c>
      <c r="B457" s="61">
        <v>1</v>
      </c>
      <c r="C457" s="2">
        <f t="shared" si="11"/>
        <v>1</v>
      </c>
      <c r="D457" s="4"/>
      <c r="E457" s="55"/>
      <c r="F457" s="55"/>
      <c r="G457" s="55"/>
      <c r="H457" s="55"/>
      <c r="AA457" s="4"/>
      <c r="AB457" s="4"/>
    </row>
    <row r="458" spans="1:28" x14ac:dyDescent="0.25">
      <c r="A458" s="5">
        <v>1</v>
      </c>
      <c r="B458" s="60">
        <v>1</v>
      </c>
      <c r="C458" s="2">
        <f t="shared" si="11"/>
        <v>1</v>
      </c>
      <c r="D458" s="4"/>
      <c r="E458" s="55"/>
      <c r="F458" s="55"/>
      <c r="G458" s="55"/>
      <c r="H458" s="55"/>
      <c r="AA458" s="4"/>
      <c r="AB458" s="4"/>
    </row>
    <row r="459" spans="1:28" x14ac:dyDescent="0.25">
      <c r="A459" s="5">
        <v>1</v>
      </c>
      <c r="B459" s="61">
        <v>1</v>
      </c>
      <c r="C459" s="2">
        <f t="shared" si="11"/>
        <v>1</v>
      </c>
      <c r="D459" s="4"/>
      <c r="E459" s="55"/>
      <c r="F459" s="55"/>
      <c r="G459" s="55"/>
      <c r="H459" s="55"/>
      <c r="AA459" s="4"/>
      <c r="AB459" s="4"/>
    </row>
    <row r="460" spans="1:28" x14ac:dyDescent="0.25">
      <c r="A460" s="5">
        <v>2</v>
      </c>
      <c r="B460" s="60">
        <v>2</v>
      </c>
      <c r="C460" s="2">
        <f t="shared" si="11"/>
        <v>1</v>
      </c>
      <c r="D460" s="4"/>
      <c r="E460" s="55"/>
      <c r="F460" s="55"/>
      <c r="G460" s="55"/>
      <c r="H460" s="55"/>
      <c r="AA460" s="4"/>
      <c r="AB460" s="4"/>
    </row>
    <row r="461" spans="1:28" x14ac:dyDescent="0.25">
      <c r="A461" s="5">
        <v>1</v>
      </c>
      <c r="B461" s="61">
        <v>1</v>
      </c>
      <c r="C461" s="2">
        <f t="shared" si="11"/>
        <v>1</v>
      </c>
      <c r="D461" s="4"/>
      <c r="E461" s="55"/>
      <c r="F461" s="55"/>
      <c r="G461" s="55"/>
      <c r="H461" s="55"/>
      <c r="AA461" s="4"/>
      <c r="AB461" s="4"/>
    </row>
    <row r="462" spans="1:28" x14ac:dyDescent="0.25">
      <c r="A462" s="5">
        <v>2</v>
      </c>
      <c r="B462" s="60">
        <v>2</v>
      </c>
      <c r="C462" s="2">
        <f t="shared" si="11"/>
        <v>1</v>
      </c>
      <c r="D462" s="4"/>
      <c r="E462" s="55"/>
      <c r="F462" s="55"/>
      <c r="G462" s="55"/>
      <c r="H462" s="55"/>
      <c r="AA462" s="4"/>
      <c r="AB462" s="4"/>
    </row>
    <row r="463" spans="1:28" x14ac:dyDescent="0.25">
      <c r="A463" s="5">
        <v>1</v>
      </c>
      <c r="B463" s="61">
        <v>1</v>
      </c>
      <c r="C463" s="2">
        <f t="shared" si="11"/>
        <v>1</v>
      </c>
      <c r="D463" s="4"/>
      <c r="E463" s="55"/>
      <c r="F463" s="55"/>
      <c r="G463" s="55"/>
      <c r="H463" s="55"/>
      <c r="AA463" s="4"/>
      <c r="AB463" s="4"/>
    </row>
    <row r="464" spans="1:28" x14ac:dyDescent="0.25">
      <c r="A464" s="5">
        <v>2</v>
      </c>
      <c r="B464" s="60">
        <v>3</v>
      </c>
      <c r="C464" s="2">
        <f t="shared" si="11"/>
        <v>0</v>
      </c>
      <c r="D464" s="4"/>
      <c r="E464" s="55"/>
      <c r="F464" s="55"/>
      <c r="G464" s="55"/>
      <c r="H464" s="55"/>
      <c r="AA464" s="4"/>
      <c r="AB464" s="4"/>
    </row>
    <row r="465" spans="1:28" x14ac:dyDescent="0.25">
      <c r="A465" s="5">
        <v>2</v>
      </c>
      <c r="B465" s="61">
        <v>2</v>
      </c>
      <c r="C465" s="2">
        <f t="shared" si="11"/>
        <v>1</v>
      </c>
      <c r="D465" s="4"/>
      <c r="E465" s="55"/>
      <c r="F465" s="55"/>
      <c r="G465" s="55"/>
      <c r="H465" s="55"/>
      <c r="AA465" s="4"/>
      <c r="AB465" s="4"/>
    </row>
    <row r="466" spans="1:28" x14ac:dyDescent="0.25">
      <c r="A466" s="5">
        <v>1</v>
      </c>
      <c r="B466" s="60">
        <v>1</v>
      </c>
      <c r="C466" s="2">
        <f t="shared" si="11"/>
        <v>1</v>
      </c>
      <c r="D466" s="4"/>
      <c r="E466" s="55"/>
      <c r="F466" s="55"/>
      <c r="G466" s="55"/>
      <c r="H466" s="55"/>
      <c r="AA466" s="4"/>
      <c r="AB466" s="4"/>
    </row>
    <row r="467" spans="1:28" x14ac:dyDescent="0.25">
      <c r="A467" s="5">
        <v>1</v>
      </c>
      <c r="B467" s="61">
        <v>1</v>
      </c>
      <c r="C467" s="2">
        <f t="shared" si="11"/>
        <v>1</v>
      </c>
      <c r="D467" s="4"/>
      <c r="E467" s="55"/>
      <c r="F467" s="55"/>
      <c r="G467" s="55"/>
      <c r="H467" s="55"/>
      <c r="AA467" s="4"/>
      <c r="AB467" s="4"/>
    </row>
    <row r="468" spans="1:28" x14ac:dyDescent="0.25">
      <c r="A468" s="5">
        <v>2</v>
      </c>
      <c r="B468" s="60">
        <v>2</v>
      </c>
      <c r="C468" s="2">
        <f t="shared" si="11"/>
        <v>1</v>
      </c>
      <c r="D468" s="4"/>
      <c r="E468" s="55"/>
      <c r="F468" s="55"/>
      <c r="G468" s="55"/>
      <c r="H468" s="55"/>
      <c r="AA468" s="4"/>
      <c r="AB468" s="4"/>
    </row>
    <row r="469" spans="1:28" x14ac:dyDescent="0.25">
      <c r="A469" s="5">
        <v>2</v>
      </c>
      <c r="B469" s="61">
        <v>2</v>
      </c>
      <c r="C469" s="2">
        <f t="shared" si="11"/>
        <v>1</v>
      </c>
      <c r="D469" s="4"/>
      <c r="E469" s="55"/>
      <c r="F469" s="55"/>
      <c r="G469" s="55"/>
      <c r="H469" s="55"/>
      <c r="AA469" s="4"/>
      <c r="AB469" s="4"/>
    </row>
    <row r="470" spans="1:28" x14ac:dyDescent="0.25">
      <c r="A470" s="5">
        <v>1</v>
      </c>
      <c r="B470" s="60">
        <v>1</v>
      </c>
      <c r="C470" s="2">
        <f t="shared" si="11"/>
        <v>1</v>
      </c>
      <c r="D470" s="4"/>
      <c r="E470" s="55"/>
      <c r="F470" s="55"/>
      <c r="G470" s="55"/>
      <c r="H470" s="55"/>
      <c r="AA470" s="4"/>
      <c r="AB470" s="4"/>
    </row>
    <row r="471" spans="1:28" x14ac:dyDescent="0.25">
      <c r="A471" s="5">
        <v>1</v>
      </c>
      <c r="B471" s="61">
        <v>1</v>
      </c>
      <c r="C471" s="2">
        <f t="shared" si="11"/>
        <v>1</v>
      </c>
      <c r="D471" s="4"/>
      <c r="E471" s="55"/>
      <c r="F471" s="55"/>
      <c r="G471" s="55"/>
      <c r="H471" s="55"/>
      <c r="AA471" s="4"/>
      <c r="AB471" s="4"/>
    </row>
    <row r="472" spans="1:28" x14ac:dyDescent="0.25">
      <c r="A472" s="5">
        <v>3</v>
      </c>
      <c r="B472" s="60">
        <v>1</v>
      </c>
      <c r="C472" s="2">
        <f t="shared" si="11"/>
        <v>0</v>
      </c>
      <c r="D472" s="4"/>
      <c r="E472" s="55"/>
      <c r="F472" s="55"/>
      <c r="G472" s="55"/>
      <c r="H472" s="55"/>
      <c r="AA472" s="4"/>
      <c r="AB472" s="4"/>
    </row>
    <row r="473" spans="1:28" x14ac:dyDescent="0.25">
      <c r="A473" s="5">
        <v>1</v>
      </c>
      <c r="B473" s="61">
        <v>1</v>
      </c>
      <c r="C473" s="2">
        <f t="shared" si="11"/>
        <v>1</v>
      </c>
      <c r="D473" s="4"/>
      <c r="E473" s="55"/>
      <c r="F473" s="55"/>
      <c r="G473" s="55"/>
      <c r="H473" s="55"/>
      <c r="AA473" s="4"/>
      <c r="AB473" s="4"/>
    </row>
    <row r="474" spans="1:28" x14ac:dyDescent="0.25">
      <c r="A474" s="5">
        <v>3</v>
      </c>
      <c r="B474" s="60">
        <v>3</v>
      </c>
      <c r="C474" s="2">
        <f t="shared" si="11"/>
        <v>1</v>
      </c>
      <c r="D474" s="4"/>
      <c r="E474" s="55"/>
      <c r="F474" s="55"/>
      <c r="G474" s="55"/>
      <c r="H474" s="55"/>
      <c r="AA474" s="4"/>
      <c r="AB474" s="4"/>
    </row>
    <row r="475" spans="1:28" x14ac:dyDescent="0.25">
      <c r="A475" s="5">
        <v>1</v>
      </c>
      <c r="B475" s="61">
        <v>1</v>
      </c>
      <c r="C475" s="2">
        <f t="shared" si="11"/>
        <v>1</v>
      </c>
      <c r="D475" s="4"/>
      <c r="E475" s="55"/>
      <c r="F475" s="55"/>
      <c r="G475" s="55"/>
      <c r="H475" s="55"/>
      <c r="AA475" s="4"/>
      <c r="AB475" s="4"/>
    </row>
    <row r="476" spans="1:28" x14ac:dyDescent="0.25">
      <c r="A476" s="5">
        <v>2</v>
      </c>
      <c r="B476" s="60">
        <v>2</v>
      </c>
      <c r="C476" s="2">
        <f t="shared" si="11"/>
        <v>1</v>
      </c>
      <c r="D476" s="4"/>
      <c r="E476" s="55"/>
      <c r="F476" s="55"/>
      <c r="G476" s="55"/>
      <c r="H476" s="55"/>
      <c r="AA476" s="4"/>
      <c r="AB476" s="4"/>
    </row>
    <row r="477" spans="1:28" x14ac:dyDescent="0.25">
      <c r="A477" s="5">
        <v>1</v>
      </c>
      <c r="B477" s="61">
        <v>1</v>
      </c>
      <c r="C477" s="2">
        <f t="shared" si="11"/>
        <v>1</v>
      </c>
      <c r="D477" s="4"/>
      <c r="E477" s="55"/>
      <c r="F477" s="55"/>
      <c r="G477" s="55"/>
      <c r="H477" s="55"/>
      <c r="AA477" s="4"/>
      <c r="AB477" s="4"/>
    </row>
    <row r="478" spans="1:28" x14ac:dyDescent="0.25">
      <c r="A478" s="5">
        <v>2</v>
      </c>
      <c r="B478" s="60">
        <v>2</v>
      </c>
      <c r="C478" s="2">
        <f t="shared" si="11"/>
        <v>1</v>
      </c>
      <c r="D478" s="4"/>
      <c r="E478" s="55"/>
      <c r="F478" s="55"/>
      <c r="G478" s="55"/>
      <c r="H478" s="55"/>
      <c r="AA478" s="4"/>
      <c r="AB478" s="4"/>
    </row>
    <row r="479" spans="1:28" x14ac:dyDescent="0.25">
      <c r="A479" s="5">
        <v>2</v>
      </c>
      <c r="B479" s="61">
        <v>2</v>
      </c>
      <c r="C479" s="2">
        <f t="shared" si="11"/>
        <v>1</v>
      </c>
      <c r="D479" s="4"/>
      <c r="E479" s="55"/>
      <c r="F479" s="55"/>
      <c r="G479" s="55"/>
      <c r="H479" s="55"/>
      <c r="AA479" s="4"/>
      <c r="AB479" s="4"/>
    </row>
    <row r="480" spans="1:28" x14ac:dyDescent="0.25">
      <c r="A480" s="5">
        <v>2</v>
      </c>
      <c r="B480" s="60">
        <v>2</v>
      </c>
      <c r="C480" s="2">
        <f t="shared" si="11"/>
        <v>1</v>
      </c>
      <c r="D480" s="4"/>
      <c r="E480" s="55"/>
      <c r="F480" s="55"/>
      <c r="G480" s="55"/>
      <c r="H480" s="55"/>
      <c r="AA480" s="4"/>
      <c r="AB480" s="4"/>
    </row>
    <row r="481" spans="1:28" x14ac:dyDescent="0.25">
      <c r="A481" s="5">
        <v>2</v>
      </c>
      <c r="B481" s="61">
        <v>2</v>
      </c>
      <c r="C481" s="2">
        <f t="shared" si="11"/>
        <v>1</v>
      </c>
      <c r="D481" s="4"/>
      <c r="E481" s="55"/>
      <c r="F481" s="55"/>
      <c r="G481" s="55"/>
      <c r="H481" s="55"/>
      <c r="AA481" s="4"/>
      <c r="AB481" s="4"/>
    </row>
    <row r="482" spans="1:28" x14ac:dyDescent="0.25">
      <c r="A482" s="5">
        <v>3</v>
      </c>
      <c r="B482" s="60">
        <v>3</v>
      </c>
      <c r="C482" s="2">
        <f t="shared" si="11"/>
        <v>1</v>
      </c>
      <c r="D482" s="4"/>
      <c r="E482" s="55"/>
      <c r="F482" s="55"/>
      <c r="G482" s="55"/>
      <c r="H482" s="55"/>
      <c r="AA482" s="4"/>
      <c r="AB482" s="4"/>
    </row>
    <row r="483" spans="1:28" x14ac:dyDescent="0.25">
      <c r="A483" s="5">
        <v>2</v>
      </c>
      <c r="B483" s="61">
        <v>2</v>
      </c>
      <c r="C483" s="2">
        <f t="shared" si="11"/>
        <v>1</v>
      </c>
      <c r="D483" s="4"/>
      <c r="E483" s="55"/>
      <c r="F483" s="55"/>
      <c r="G483" s="55"/>
      <c r="H483" s="55"/>
      <c r="AA483" s="4"/>
      <c r="AB483" s="4"/>
    </row>
    <row r="484" spans="1:28" x14ac:dyDescent="0.25">
      <c r="A484" s="5">
        <v>2</v>
      </c>
      <c r="B484" s="60">
        <v>2</v>
      </c>
      <c r="C484" s="2">
        <f t="shared" si="11"/>
        <v>1</v>
      </c>
      <c r="D484" s="4"/>
      <c r="E484" s="55"/>
      <c r="F484" s="55"/>
      <c r="G484" s="55"/>
      <c r="H484" s="55"/>
      <c r="AA484" s="4"/>
      <c r="AB484" s="4"/>
    </row>
    <row r="485" spans="1:28" x14ac:dyDescent="0.25">
      <c r="A485" s="5">
        <v>2</v>
      </c>
      <c r="B485" s="61">
        <v>1</v>
      </c>
      <c r="C485" s="2">
        <f t="shared" si="11"/>
        <v>0</v>
      </c>
      <c r="D485" s="4"/>
      <c r="E485" s="55"/>
      <c r="F485" s="55"/>
      <c r="G485" s="55"/>
      <c r="H485" s="55"/>
      <c r="AA485" s="4"/>
      <c r="AB485" s="4"/>
    </row>
    <row r="486" spans="1:28" x14ac:dyDescent="0.25">
      <c r="A486" s="5">
        <v>3</v>
      </c>
      <c r="B486" s="60">
        <v>1</v>
      </c>
      <c r="C486" s="2">
        <f t="shared" si="11"/>
        <v>0</v>
      </c>
      <c r="D486" s="4"/>
      <c r="E486" s="55"/>
      <c r="F486" s="55"/>
      <c r="G486" s="55"/>
      <c r="H486" s="55"/>
      <c r="AA486" s="4"/>
      <c r="AB486" s="4"/>
    </row>
    <row r="487" spans="1:28" x14ac:dyDescent="0.25">
      <c r="A487" s="5">
        <v>4</v>
      </c>
      <c r="B487" s="61">
        <v>1</v>
      </c>
      <c r="C487" s="2">
        <f t="shared" si="11"/>
        <v>0</v>
      </c>
      <c r="D487" s="4"/>
      <c r="E487" s="55"/>
      <c r="F487" s="55"/>
      <c r="G487" s="55"/>
      <c r="H487" s="55"/>
      <c r="AA487" s="4"/>
      <c r="AB487" s="4"/>
    </row>
    <row r="488" spans="1:28" x14ac:dyDescent="0.25">
      <c r="A488" s="5">
        <v>2</v>
      </c>
      <c r="B488" s="60">
        <v>2</v>
      </c>
      <c r="C488" s="2">
        <f t="shared" si="11"/>
        <v>1</v>
      </c>
      <c r="D488" s="4"/>
      <c r="E488" s="55"/>
      <c r="F488" s="55"/>
      <c r="G488" s="55"/>
      <c r="H488" s="55"/>
      <c r="AA488" s="4"/>
      <c r="AB488" s="4"/>
    </row>
    <row r="489" spans="1:28" x14ac:dyDescent="0.25">
      <c r="A489" s="5">
        <v>1</v>
      </c>
      <c r="B489" s="61">
        <v>1</v>
      </c>
      <c r="C489" s="2">
        <f t="shared" si="11"/>
        <v>1</v>
      </c>
      <c r="D489" s="4"/>
      <c r="E489" s="55"/>
      <c r="F489" s="55"/>
      <c r="G489" s="55"/>
      <c r="H489" s="55"/>
      <c r="AA489" s="4"/>
      <c r="AB489" s="4"/>
    </row>
    <row r="490" spans="1:28" x14ac:dyDescent="0.25">
      <c r="A490" s="5">
        <v>2</v>
      </c>
      <c r="B490" s="60">
        <v>2</v>
      </c>
      <c r="C490" s="2">
        <f t="shared" si="11"/>
        <v>1</v>
      </c>
      <c r="D490" s="4"/>
      <c r="E490" s="55"/>
      <c r="F490" s="55"/>
      <c r="G490" s="55"/>
      <c r="H490" s="55"/>
      <c r="AA490" s="4"/>
      <c r="AB490" s="4"/>
    </row>
    <row r="491" spans="1:28" x14ac:dyDescent="0.25">
      <c r="A491" s="5">
        <v>2</v>
      </c>
      <c r="B491" s="61">
        <v>1</v>
      </c>
      <c r="C491" s="2">
        <f t="shared" si="11"/>
        <v>0</v>
      </c>
      <c r="D491" s="4"/>
      <c r="E491" s="55"/>
      <c r="F491" s="55"/>
      <c r="G491" s="55"/>
      <c r="H491" s="55"/>
      <c r="AA491" s="4"/>
      <c r="AB491" s="4"/>
    </row>
    <row r="492" spans="1:28" x14ac:dyDescent="0.25">
      <c r="A492" s="5">
        <v>2</v>
      </c>
      <c r="B492" s="60">
        <v>2</v>
      </c>
      <c r="C492" s="2">
        <f t="shared" si="11"/>
        <v>1</v>
      </c>
      <c r="D492" s="4"/>
      <c r="E492" s="55"/>
      <c r="F492" s="55"/>
      <c r="G492" s="55"/>
      <c r="H492" s="55"/>
      <c r="AA492" s="4"/>
      <c r="AB492" s="4"/>
    </row>
    <row r="493" spans="1:28" x14ac:dyDescent="0.25">
      <c r="A493" s="5">
        <v>3</v>
      </c>
      <c r="B493" s="61">
        <v>3</v>
      </c>
      <c r="C493" s="2">
        <f t="shared" si="11"/>
        <v>1</v>
      </c>
      <c r="D493" s="4"/>
      <c r="E493" s="55"/>
      <c r="F493" s="55"/>
      <c r="G493" s="55"/>
      <c r="H493" s="55"/>
      <c r="AA493" s="4"/>
      <c r="AB493" s="4"/>
    </row>
    <row r="494" spans="1:28" x14ac:dyDescent="0.25">
      <c r="A494" s="5">
        <v>2</v>
      </c>
      <c r="B494" s="60">
        <v>2</v>
      </c>
      <c r="C494" s="2">
        <f t="shared" si="11"/>
        <v>1</v>
      </c>
      <c r="D494" s="4"/>
      <c r="E494" s="55"/>
      <c r="F494" s="55"/>
      <c r="G494" s="55"/>
      <c r="H494" s="55"/>
      <c r="AA494" s="4"/>
      <c r="AB494" s="4"/>
    </row>
    <row r="495" spans="1:28" x14ac:dyDescent="0.25">
      <c r="A495" s="5">
        <v>1</v>
      </c>
      <c r="B495" s="61">
        <v>1</v>
      </c>
      <c r="C495" s="2">
        <f t="shared" si="11"/>
        <v>1</v>
      </c>
      <c r="D495" s="4"/>
      <c r="E495" s="55"/>
      <c r="F495" s="55"/>
      <c r="G495" s="55"/>
      <c r="H495" s="55"/>
      <c r="AA495" s="4"/>
      <c r="AB495" s="4"/>
    </row>
    <row r="496" spans="1:28" x14ac:dyDescent="0.25">
      <c r="A496" s="5">
        <v>2</v>
      </c>
      <c r="B496" s="60">
        <v>2</v>
      </c>
      <c r="C496" s="2">
        <f t="shared" si="11"/>
        <v>1</v>
      </c>
      <c r="D496" s="4"/>
      <c r="E496" s="55"/>
      <c r="F496" s="55"/>
      <c r="G496" s="55"/>
      <c r="H496" s="55"/>
      <c r="AA496" s="4"/>
      <c r="AB496" s="4"/>
    </row>
    <row r="497" spans="1:28" x14ac:dyDescent="0.25">
      <c r="A497" s="5">
        <v>2</v>
      </c>
      <c r="B497" s="61">
        <v>2</v>
      </c>
      <c r="C497" s="2">
        <f t="shared" si="11"/>
        <v>1</v>
      </c>
      <c r="D497" s="4"/>
      <c r="E497" s="55"/>
      <c r="F497" s="55"/>
      <c r="G497" s="55"/>
      <c r="H497" s="55"/>
      <c r="AA497" s="4"/>
      <c r="AB497" s="4"/>
    </row>
    <row r="498" spans="1:28" x14ac:dyDescent="0.25">
      <c r="A498" s="5">
        <v>2</v>
      </c>
      <c r="B498" s="60">
        <v>2</v>
      </c>
      <c r="C498" s="2">
        <f t="shared" si="11"/>
        <v>1</v>
      </c>
      <c r="D498" s="4"/>
      <c r="E498" s="55"/>
      <c r="F498" s="55"/>
      <c r="G498" s="55"/>
      <c r="H498" s="55"/>
      <c r="AA498" s="4"/>
      <c r="AB498" s="4"/>
    </row>
    <row r="499" spans="1:28" x14ac:dyDescent="0.25">
      <c r="A499" s="5">
        <v>3</v>
      </c>
      <c r="B499" s="61">
        <v>3</v>
      </c>
      <c r="C499" s="2">
        <f t="shared" si="11"/>
        <v>1</v>
      </c>
      <c r="D499" s="4"/>
      <c r="E499" s="55"/>
      <c r="F499" s="55"/>
      <c r="G499" s="55"/>
      <c r="H499" s="55"/>
      <c r="AA499" s="4"/>
      <c r="AB499" s="4"/>
    </row>
    <row r="500" spans="1:28" x14ac:dyDescent="0.25">
      <c r="A500" s="5">
        <v>2</v>
      </c>
      <c r="B500" s="60">
        <v>2</v>
      </c>
      <c r="C500" s="2">
        <f t="shared" si="11"/>
        <v>1</v>
      </c>
      <c r="D500" s="4"/>
      <c r="E500" s="55"/>
      <c r="F500" s="55"/>
      <c r="G500" s="55"/>
      <c r="H500" s="55"/>
      <c r="AA500" s="4"/>
      <c r="AB500" s="4"/>
    </row>
    <row r="501" spans="1:28" x14ac:dyDescent="0.25">
      <c r="A501" s="5">
        <v>1</v>
      </c>
      <c r="B501" s="61">
        <v>1</v>
      </c>
      <c r="C501" s="2">
        <f t="shared" si="11"/>
        <v>1</v>
      </c>
      <c r="D501" s="4"/>
      <c r="E501" s="55"/>
      <c r="F501" s="55"/>
      <c r="G501" s="55"/>
      <c r="H501" s="55"/>
      <c r="AA501" s="4"/>
      <c r="AB501" s="4"/>
    </row>
    <row r="502" spans="1:28" x14ac:dyDescent="0.25">
      <c r="A502" s="5">
        <v>2</v>
      </c>
      <c r="B502" s="60">
        <v>3</v>
      </c>
      <c r="C502" s="2">
        <f t="shared" si="11"/>
        <v>0</v>
      </c>
      <c r="D502" s="4"/>
      <c r="E502" s="55"/>
      <c r="F502" s="55"/>
      <c r="G502" s="55"/>
      <c r="H502" s="55"/>
      <c r="AA502" s="4"/>
      <c r="AB502" s="4"/>
    </row>
    <row r="503" spans="1:28" x14ac:dyDescent="0.25">
      <c r="A503" s="5">
        <v>1</v>
      </c>
      <c r="B503" s="61">
        <v>2</v>
      </c>
      <c r="C503" s="2">
        <f t="shared" si="11"/>
        <v>0</v>
      </c>
      <c r="D503" s="4"/>
      <c r="E503" s="55"/>
      <c r="F503" s="55"/>
      <c r="G503" s="55"/>
      <c r="H503" s="55"/>
      <c r="AA503" s="4"/>
      <c r="AB503" s="4"/>
    </row>
    <row r="504" spans="1:28" x14ac:dyDescent="0.25">
      <c r="A504" s="5">
        <v>3</v>
      </c>
      <c r="B504" s="60">
        <v>2</v>
      </c>
      <c r="C504" s="2">
        <f t="shared" si="11"/>
        <v>0</v>
      </c>
      <c r="D504" s="4"/>
      <c r="E504" s="55"/>
      <c r="F504" s="55"/>
      <c r="G504" s="55"/>
      <c r="H504" s="55"/>
      <c r="AA504" s="4"/>
      <c r="AB504" s="4"/>
    </row>
    <row r="505" spans="1:28" x14ac:dyDescent="0.25">
      <c r="A505" s="5">
        <v>4</v>
      </c>
      <c r="B505" s="61">
        <v>2</v>
      </c>
      <c r="C505" s="2">
        <f t="shared" si="11"/>
        <v>0</v>
      </c>
      <c r="D505" s="4"/>
      <c r="E505" s="55"/>
      <c r="F505" s="55"/>
      <c r="G505" s="55"/>
      <c r="H505" s="55"/>
      <c r="AA505" s="4"/>
      <c r="AB505" s="4"/>
    </row>
    <row r="506" spans="1:28" x14ac:dyDescent="0.25">
      <c r="A506" s="5">
        <v>3</v>
      </c>
      <c r="B506" s="60">
        <v>2</v>
      </c>
      <c r="C506" s="2">
        <f t="shared" si="11"/>
        <v>0</v>
      </c>
      <c r="D506" s="4"/>
      <c r="E506" s="55"/>
      <c r="F506" s="55"/>
      <c r="G506" s="55"/>
      <c r="H506" s="55"/>
      <c r="AA506" s="4"/>
      <c r="AB506" s="4"/>
    </row>
    <row r="507" spans="1:28" x14ac:dyDescent="0.25">
      <c r="A507" s="5">
        <v>2</v>
      </c>
      <c r="B507" s="61">
        <v>2</v>
      </c>
      <c r="C507" s="2">
        <f t="shared" si="11"/>
        <v>1</v>
      </c>
      <c r="D507" s="4"/>
      <c r="E507" s="55"/>
      <c r="F507" s="55"/>
      <c r="G507" s="55"/>
      <c r="H507" s="55"/>
      <c r="AA507" s="4"/>
      <c r="AB507" s="4"/>
    </row>
    <row r="508" spans="1:28" x14ac:dyDescent="0.25">
      <c r="A508" s="5">
        <v>1</v>
      </c>
      <c r="B508" s="60">
        <v>3</v>
      </c>
      <c r="C508" s="2">
        <f t="shared" si="11"/>
        <v>0</v>
      </c>
      <c r="D508" s="4"/>
      <c r="E508" s="55"/>
      <c r="F508" s="55"/>
      <c r="G508" s="55"/>
      <c r="H508" s="55"/>
      <c r="AA508" s="4"/>
      <c r="AB508" s="4"/>
    </row>
    <row r="509" spans="1:28" x14ac:dyDescent="0.25">
      <c r="A509" s="5">
        <v>1</v>
      </c>
      <c r="B509" s="61">
        <v>1</v>
      </c>
      <c r="C509" s="2">
        <f t="shared" si="11"/>
        <v>1</v>
      </c>
      <c r="D509" s="4"/>
      <c r="E509" s="55"/>
      <c r="F509" s="55"/>
      <c r="G509" s="55"/>
      <c r="H509" s="55"/>
      <c r="AA509" s="4"/>
      <c r="AB509" s="4"/>
    </row>
    <row r="510" spans="1:28" x14ac:dyDescent="0.25">
      <c r="A510" s="5">
        <v>2</v>
      </c>
      <c r="B510" s="60">
        <v>2</v>
      </c>
      <c r="C510" s="2">
        <f t="shared" si="11"/>
        <v>1</v>
      </c>
      <c r="D510" s="4"/>
      <c r="E510" s="55"/>
      <c r="F510" s="55"/>
      <c r="G510" s="55"/>
      <c r="H510" s="55"/>
      <c r="AA510" s="4"/>
      <c r="AB510" s="4"/>
    </row>
    <row r="511" spans="1:28" x14ac:dyDescent="0.25">
      <c r="A511" s="5">
        <v>2</v>
      </c>
      <c r="B511" s="61">
        <v>2</v>
      </c>
      <c r="C511" s="2">
        <f t="shared" si="11"/>
        <v>1</v>
      </c>
      <c r="D511" s="4"/>
      <c r="E511" s="55"/>
      <c r="F511" s="55"/>
      <c r="G511" s="55"/>
      <c r="H511" s="55"/>
      <c r="AA511" s="4"/>
      <c r="AB511" s="4"/>
    </row>
    <row r="512" spans="1:28" x14ac:dyDescent="0.25">
      <c r="A512" s="5">
        <v>3</v>
      </c>
      <c r="B512" s="60">
        <v>2</v>
      </c>
      <c r="C512" s="2">
        <f t="shared" si="11"/>
        <v>0</v>
      </c>
      <c r="D512" s="4"/>
      <c r="E512" s="55"/>
      <c r="F512" s="55"/>
      <c r="G512" s="55"/>
      <c r="H512" s="55"/>
      <c r="AA512" s="4"/>
      <c r="AB512" s="4"/>
    </row>
    <row r="513" spans="1:28" x14ac:dyDescent="0.25">
      <c r="A513" s="5">
        <v>2</v>
      </c>
      <c r="B513" s="61">
        <v>1</v>
      </c>
      <c r="C513" s="2">
        <f t="shared" si="11"/>
        <v>0</v>
      </c>
      <c r="D513" s="4"/>
      <c r="E513" s="55"/>
      <c r="F513" s="55"/>
      <c r="G513" s="55"/>
      <c r="H513" s="55"/>
      <c r="AA513" s="4"/>
      <c r="AB513" s="4"/>
    </row>
    <row r="514" spans="1:28" x14ac:dyDescent="0.25">
      <c r="A514" s="5">
        <v>2</v>
      </c>
      <c r="B514" s="60">
        <v>2</v>
      </c>
      <c r="C514" s="2">
        <f t="shared" si="11"/>
        <v>1</v>
      </c>
      <c r="D514" s="4"/>
      <c r="E514" s="55"/>
      <c r="F514" s="55"/>
      <c r="G514" s="55"/>
      <c r="H514" s="55"/>
      <c r="AA514" s="4"/>
      <c r="AB514" s="4"/>
    </row>
    <row r="515" spans="1:28" x14ac:dyDescent="0.25">
      <c r="A515" s="5">
        <v>2</v>
      </c>
      <c r="B515" s="61">
        <v>2</v>
      </c>
      <c r="C515" s="2">
        <f t="shared" ref="C515:C578" si="12">IF(A515=B515,1,0)</f>
        <v>1</v>
      </c>
      <c r="D515" s="4"/>
      <c r="E515" s="55"/>
      <c r="F515" s="55"/>
      <c r="G515" s="55"/>
      <c r="H515" s="55"/>
      <c r="AA515" s="4"/>
      <c r="AB515" s="4"/>
    </row>
    <row r="516" spans="1:28" x14ac:dyDescent="0.25">
      <c r="A516" s="5">
        <v>3</v>
      </c>
      <c r="B516" s="60">
        <v>1</v>
      </c>
      <c r="C516" s="2">
        <f t="shared" si="12"/>
        <v>0</v>
      </c>
      <c r="D516" s="4"/>
      <c r="E516" s="55"/>
      <c r="F516" s="55"/>
      <c r="G516" s="55"/>
      <c r="H516" s="55"/>
      <c r="AA516" s="4"/>
      <c r="AB516" s="4"/>
    </row>
    <row r="517" spans="1:28" x14ac:dyDescent="0.25">
      <c r="A517" s="5">
        <v>3</v>
      </c>
      <c r="B517" s="61">
        <v>3</v>
      </c>
      <c r="C517" s="2">
        <f t="shared" si="12"/>
        <v>1</v>
      </c>
      <c r="D517" s="4"/>
      <c r="E517" s="55"/>
      <c r="F517" s="55"/>
      <c r="G517" s="55"/>
      <c r="H517" s="55"/>
      <c r="AA517" s="4"/>
      <c r="AB517" s="4"/>
    </row>
    <row r="518" spans="1:28" x14ac:dyDescent="0.25">
      <c r="A518" s="5">
        <v>1</v>
      </c>
      <c r="B518" s="60">
        <v>1</v>
      </c>
      <c r="C518" s="2">
        <f t="shared" si="12"/>
        <v>1</v>
      </c>
      <c r="D518" s="4"/>
      <c r="E518" s="55"/>
      <c r="F518" s="55"/>
      <c r="G518" s="55"/>
      <c r="H518" s="55"/>
      <c r="AA518" s="4"/>
      <c r="AB518" s="4"/>
    </row>
    <row r="519" spans="1:28" x14ac:dyDescent="0.25">
      <c r="A519" s="5">
        <v>2</v>
      </c>
      <c r="B519" s="61">
        <v>2</v>
      </c>
      <c r="C519" s="2">
        <f t="shared" si="12"/>
        <v>1</v>
      </c>
      <c r="D519" s="4"/>
      <c r="E519" s="55"/>
      <c r="F519" s="55"/>
      <c r="G519" s="55"/>
      <c r="H519" s="55"/>
      <c r="AA519" s="4"/>
      <c r="AB519" s="4"/>
    </row>
    <row r="520" spans="1:28" x14ac:dyDescent="0.25">
      <c r="A520" s="5">
        <v>1</v>
      </c>
      <c r="B520" s="60">
        <v>1</v>
      </c>
      <c r="C520" s="2">
        <f t="shared" si="12"/>
        <v>1</v>
      </c>
      <c r="D520" s="4"/>
      <c r="E520" s="55"/>
      <c r="F520" s="55"/>
      <c r="G520" s="55"/>
      <c r="H520" s="55"/>
      <c r="AA520" s="4"/>
      <c r="AB520" s="4"/>
    </row>
    <row r="521" spans="1:28" x14ac:dyDescent="0.25">
      <c r="A521" s="5">
        <v>2</v>
      </c>
      <c r="B521" s="61">
        <v>2</v>
      </c>
      <c r="C521" s="2">
        <f t="shared" si="12"/>
        <v>1</v>
      </c>
      <c r="D521" s="4"/>
      <c r="E521" s="55"/>
      <c r="F521" s="55"/>
      <c r="G521" s="55"/>
      <c r="H521" s="55"/>
      <c r="AA521" s="4"/>
      <c r="AB521" s="4"/>
    </row>
    <row r="522" spans="1:28" x14ac:dyDescent="0.25">
      <c r="A522" s="5">
        <v>1</v>
      </c>
      <c r="B522" s="60">
        <v>1</v>
      </c>
      <c r="C522" s="2">
        <f t="shared" si="12"/>
        <v>1</v>
      </c>
      <c r="D522" s="4"/>
      <c r="E522" s="55"/>
      <c r="F522" s="55"/>
      <c r="G522" s="55"/>
      <c r="H522" s="55"/>
      <c r="AA522" s="4"/>
      <c r="AB522" s="4"/>
    </row>
    <row r="523" spans="1:28" x14ac:dyDescent="0.25">
      <c r="A523" s="5">
        <v>3</v>
      </c>
      <c r="B523" s="61">
        <v>1</v>
      </c>
      <c r="C523" s="2">
        <f t="shared" si="12"/>
        <v>0</v>
      </c>
      <c r="D523" s="4"/>
      <c r="E523" s="55"/>
      <c r="F523" s="55"/>
      <c r="G523" s="55"/>
      <c r="H523" s="55"/>
      <c r="AA523" s="4"/>
      <c r="AB523" s="4"/>
    </row>
    <row r="524" spans="1:28" x14ac:dyDescent="0.25">
      <c r="A524" s="5">
        <v>3</v>
      </c>
      <c r="B524" s="60">
        <v>3</v>
      </c>
      <c r="C524" s="2">
        <f t="shared" si="12"/>
        <v>1</v>
      </c>
      <c r="D524" s="4"/>
      <c r="E524" s="55"/>
      <c r="F524" s="55"/>
      <c r="G524" s="55"/>
      <c r="H524" s="55"/>
      <c r="AA524" s="4"/>
      <c r="AB524" s="4"/>
    </row>
    <row r="525" spans="1:28" x14ac:dyDescent="0.25">
      <c r="A525" s="5">
        <v>1</v>
      </c>
      <c r="B525" s="61">
        <v>1</v>
      </c>
      <c r="C525" s="2">
        <f t="shared" si="12"/>
        <v>1</v>
      </c>
      <c r="D525" s="4"/>
      <c r="E525" s="55"/>
      <c r="F525" s="55"/>
      <c r="G525" s="55"/>
      <c r="H525" s="55"/>
      <c r="AA525" s="4"/>
      <c r="AB525" s="4"/>
    </row>
    <row r="526" spans="1:28" x14ac:dyDescent="0.25">
      <c r="A526" s="5">
        <v>2</v>
      </c>
      <c r="B526" s="60">
        <v>2</v>
      </c>
      <c r="C526" s="2">
        <f t="shared" si="12"/>
        <v>1</v>
      </c>
      <c r="D526" s="4"/>
      <c r="E526" s="55"/>
      <c r="F526" s="55"/>
      <c r="G526" s="55"/>
      <c r="H526" s="55"/>
      <c r="AA526" s="4"/>
      <c r="AB526" s="4"/>
    </row>
    <row r="527" spans="1:28" x14ac:dyDescent="0.25">
      <c r="A527" s="5">
        <v>2</v>
      </c>
      <c r="B527" s="61">
        <v>2</v>
      </c>
      <c r="C527" s="2">
        <f t="shared" si="12"/>
        <v>1</v>
      </c>
      <c r="D527" s="4"/>
      <c r="E527" s="55"/>
      <c r="F527" s="55"/>
      <c r="G527" s="55"/>
      <c r="H527" s="55"/>
      <c r="AA527" s="4"/>
      <c r="AB527" s="4"/>
    </row>
    <row r="528" spans="1:28" x14ac:dyDescent="0.25">
      <c r="A528" s="5">
        <v>1</v>
      </c>
      <c r="B528" s="60">
        <v>3</v>
      </c>
      <c r="C528" s="2">
        <f t="shared" si="12"/>
        <v>0</v>
      </c>
      <c r="D528" s="4"/>
      <c r="E528" s="55"/>
      <c r="F528" s="55"/>
      <c r="G528" s="55"/>
      <c r="H528" s="55"/>
      <c r="AA528" s="4"/>
      <c r="AB528" s="4"/>
    </row>
    <row r="529" spans="1:28" x14ac:dyDescent="0.25">
      <c r="A529" s="5">
        <v>2</v>
      </c>
      <c r="B529" s="61">
        <v>3</v>
      </c>
      <c r="C529" s="2">
        <f t="shared" si="12"/>
        <v>0</v>
      </c>
      <c r="D529" s="4"/>
      <c r="E529" s="55"/>
      <c r="F529" s="55"/>
      <c r="G529" s="55"/>
      <c r="H529" s="55"/>
      <c r="AA529" s="4"/>
      <c r="AB529" s="4"/>
    </row>
    <row r="530" spans="1:28" x14ac:dyDescent="0.25">
      <c r="A530" s="5">
        <v>1</v>
      </c>
      <c r="B530" s="60">
        <v>1</v>
      </c>
      <c r="C530" s="2">
        <f t="shared" si="12"/>
        <v>1</v>
      </c>
      <c r="D530" s="4"/>
      <c r="E530" s="55"/>
      <c r="F530" s="55"/>
      <c r="G530" s="55"/>
      <c r="H530" s="55"/>
      <c r="AA530" s="4"/>
      <c r="AB530" s="4"/>
    </row>
    <row r="531" spans="1:28" x14ac:dyDescent="0.25">
      <c r="A531" s="5">
        <v>1</v>
      </c>
      <c r="B531" s="61">
        <v>1</v>
      </c>
      <c r="C531" s="2">
        <f t="shared" si="12"/>
        <v>1</v>
      </c>
      <c r="D531" s="4"/>
      <c r="E531" s="55"/>
      <c r="F531" s="55"/>
      <c r="G531" s="55"/>
      <c r="H531" s="55"/>
      <c r="AA531" s="4"/>
      <c r="AB531" s="4"/>
    </row>
    <row r="532" spans="1:28" x14ac:dyDescent="0.25">
      <c r="A532" s="5">
        <v>1</v>
      </c>
      <c r="B532" s="60">
        <v>2</v>
      </c>
      <c r="C532" s="2">
        <f t="shared" si="12"/>
        <v>0</v>
      </c>
      <c r="D532" s="4"/>
      <c r="E532" s="55"/>
      <c r="F532" s="55"/>
      <c r="G532" s="55"/>
      <c r="H532" s="55"/>
      <c r="AA532" s="4"/>
      <c r="AB532" s="4"/>
    </row>
    <row r="533" spans="1:28" x14ac:dyDescent="0.25">
      <c r="A533" s="5">
        <v>3</v>
      </c>
      <c r="B533" s="61">
        <v>3</v>
      </c>
      <c r="C533" s="2">
        <f t="shared" si="12"/>
        <v>1</v>
      </c>
      <c r="D533" s="4"/>
      <c r="E533" s="55"/>
      <c r="F533" s="55"/>
      <c r="G533" s="55"/>
      <c r="H533" s="55"/>
      <c r="AA533" s="4"/>
      <c r="AB533" s="4"/>
    </row>
    <row r="534" spans="1:28" x14ac:dyDescent="0.25">
      <c r="A534" s="5">
        <v>2</v>
      </c>
      <c r="B534" s="60">
        <v>2</v>
      </c>
      <c r="C534" s="2">
        <f t="shared" si="12"/>
        <v>1</v>
      </c>
      <c r="D534" s="4"/>
      <c r="E534" s="55"/>
      <c r="F534" s="55"/>
      <c r="G534" s="55"/>
      <c r="H534" s="55"/>
      <c r="AA534" s="4"/>
      <c r="AB534" s="4"/>
    </row>
    <row r="535" spans="1:28" x14ac:dyDescent="0.25">
      <c r="A535" s="5">
        <v>3</v>
      </c>
      <c r="B535" s="61">
        <v>1</v>
      </c>
      <c r="C535" s="2">
        <f t="shared" si="12"/>
        <v>0</v>
      </c>
      <c r="D535" s="4"/>
      <c r="E535" s="55"/>
      <c r="F535" s="55"/>
      <c r="G535" s="55"/>
      <c r="H535" s="55"/>
      <c r="AA535" s="4"/>
      <c r="AB535" s="4"/>
    </row>
    <row r="536" spans="1:28" x14ac:dyDescent="0.25">
      <c r="A536" s="5">
        <v>1</v>
      </c>
      <c r="B536" s="60">
        <v>1</v>
      </c>
      <c r="C536" s="2">
        <f t="shared" si="12"/>
        <v>1</v>
      </c>
      <c r="D536" s="4"/>
      <c r="E536" s="55"/>
      <c r="F536" s="55"/>
      <c r="G536" s="55"/>
      <c r="H536" s="55"/>
      <c r="AA536" s="4"/>
      <c r="AB536" s="4"/>
    </row>
    <row r="537" spans="1:28" x14ac:dyDescent="0.25">
      <c r="A537" s="5">
        <v>1</v>
      </c>
      <c r="B537" s="61">
        <v>1</v>
      </c>
      <c r="C537" s="2">
        <f t="shared" si="12"/>
        <v>1</v>
      </c>
      <c r="D537" s="4"/>
      <c r="E537" s="55"/>
      <c r="F537" s="55"/>
      <c r="G537" s="55"/>
      <c r="H537" s="55"/>
      <c r="AA537" s="4"/>
      <c r="AB537" s="4"/>
    </row>
    <row r="538" spans="1:28" x14ac:dyDescent="0.25">
      <c r="A538" s="5">
        <v>2</v>
      </c>
      <c r="B538" s="60">
        <v>2</v>
      </c>
      <c r="C538" s="2">
        <f t="shared" si="12"/>
        <v>1</v>
      </c>
      <c r="D538" s="4"/>
      <c r="E538" s="55"/>
      <c r="F538" s="55"/>
      <c r="G538" s="55"/>
      <c r="H538" s="55"/>
      <c r="AA538" s="4"/>
      <c r="AB538" s="4"/>
    </row>
    <row r="539" spans="1:28" x14ac:dyDescent="0.25">
      <c r="A539" s="5">
        <v>4</v>
      </c>
      <c r="B539" s="61">
        <v>2</v>
      </c>
      <c r="C539" s="2">
        <f t="shared" si="12"/>
        <v>0</v>
      </c>
      <c r="D539" s="4"/>
      <c r="E539" s="55"/>
      <c r="F539" s="55"/>
      <c r="G539" s="55"/>
      <c r="H539" s="55"/>
      <c r="AA539" s="4"/>
      <c r="AB539" s="4"/>
    </row>
    <row r="540" spans="1:28" x14ac:dyDescent="0.25">
      <c r="A540" s="5">
        <v>3</v>
      </c>
      <c r="B540" s="60">
        <v>3</v>
      </c>
      <c r="C540" s="2">
        <f t="shared" si="12"/>
        <v>1</v>
      </c>
      <c r="D540" s="4"/>
      <c r="E540" s="55"/>
      <c r="F540" s="55"/>
      <c r="G540" s="55"/>
      <c r="H540" s="55"/>
      <c r="AA540" s="4"/>
      <c r="AB540" s="4"/>
    </row>
    <row r="541" spans="1:28" x14ac:dyDescent="0.25">
      <c r="A541" s="5">
        <v>1</v>
      </c>
      <c r="B541" s="61">
        <v>1</v>
      </c>
      <c r="C541" s="2">
        <f t="shared" si="12"/>
        <v>1</v>
      </c>
      <c r="D541" s="4"/>
      <c r="E541" s="55"/>
      <c r="F541" s="55"/>
      <c r="G541" s="55"/>
      <c r="H541" s="55"/>
      <c r="AA541" s="4"/>
      <c r="AB541" s="4"/>
    </row>
    <row r="542" spans="1:28" x14ac:dyDescent="0.25">
      <c r="A542" s="5">
        <v>1</v>
      </c>
      <c r="B542" s="60">
        <v>1</v>
      </c>
      <c r="C542" s="2">
        <f t="shared" si="12"/>
        <v>1</v>
      </c>
      <c r="D542" s="4"/>
      <c r="E542" s="55"/>
      <c r="F542" s="55"/>
      <c r="G542" s="55"/>
      <c r="H542" s="55"/>
      <c r="AA542" s="4"/>
      <c r="AB542" s="4"/>
    </row>
    <row r="543" spans="1:28" x14ac:dyDescent="0.25">
      <c r="A543" s="5">
        <v>3</v>
      </c>
      <c r="B543" s="61">
        <v>3</v>
      </c>
      <c r="C543" s="2">
        <f t="shared" si="12"/>
        <v>1</v>
      </c>
      <c r="D543" s="4"/>
      <c r="E543" s="55"/>
      <c r="F543" s="55"/>
      <c r="G543" s="55"/>
      <c r="H543" s="55"/>
      <c r="AA543" s="4"/>
      <c r="AB543" s="4"/>
    </row>
    <row r="544" spans="1:28" x14ac:dyDescent="0.25">
      <c r="A544" s="5">
        <v>3</v>
      </c>
      <c r="B544" s="60">
        <v>3</v>
      </c>
      <c r="C544" s="2">
        <f t="shared" si="12"/>
        <v>1</v>
      </c>
      <c r="D544" s="4"/>
      <c r="E544" s="55"/>
      <c r="F544" s="55"/>
      <c r="G544" s="55"/>
      <c r="H544" s="55"/>
      <c r="AA544" s="4"/>
      <c r="AB544" s="4"/>
    </row>
    <row r="545" spans="1:28" x14ac:dyDescent="0.25">
      <c r="A545" s="5">
        <v>1</v>
      </c>
      <c r="B545" s="61">
        <v>1</v>
      </c>
      <c r="C545" s="2">
        <f t="shared" si="12"/>
        <v>1</v>
      </c>
      <c r="D545" s="4"/>
      <c r="E545" s="55"/>
      <c r="F545" s="55"/>
      <c r="G545" s="55"/>
      <c r="H545" s="55"/>
      <c r="AA545" s="4"/>
      <c r="AB545" s="4"/>
    </row>
    <row r="546" spans="1:28" x14ac:dyDescent="0.25">
      <c r="A546" s="5">
        <v>2</v>
      </c>
      <c r="B546" s="60">
        <v>2</v>
      </c>
      <c r="C546" s="2">
        <f t="shared" si="12"/>
        <v>1</v>
      </c>
      <c r="D546" s="4"/>
      <c r="E546" s="55"/>
      <c r="F546" s="55"/>
      <c r="G546" s="55"/>
      <c r="H546" s="55"/>
      <c r="AA546" s="4"/>
      <c r="AB546" s="4"/>
    </row>
    <row r="547" spans="1:28" x14ac:dyDescent="0.25">
      <c r="A547" s="5">
        <v>3</v>
      </c>
      <c r="B547" s="61">
        <v>2</v>
      </c>
      <c r="C547" s="2">
        <f t="shared" si="12"/>
        <v>0</v>
      </c>
      <c r="D547" s="4"/>
      <c r="E547" s="55"/>
      <c r="F547" s="55"/>
      <c r="G547" s="55"/>
      <c r="H547" s="55"/>
      <c r="AA547" s="4"/>
      <c r="AB547" s="4"/>
    </row>
    <row r="548" spans="1:28" x14ac:dyDescent="0.25">
      <c r="A548" s="5">
        <v>1</v>
      </c>
      <c r="B548" s="60">
        <v>1</v>
      </c>
      <c r="C548" s="2">
        <f t="shared" si="12"/>
        <v>1</v>
      </c>
      <c r="D548" s="4"/>
      <c r="E548" s="55"/>
      <c r="F548" s="55"/>
      <c r="G548" s="55"/>
      <c r="H548" s="55"/>
      <c r="AA548" s="4"/>
      <c r="AB548" s="4"/>
    </row>
    <row r="549" spans="1:28" x14ac:dyDescent="0.25">
      <c r="A549" s="5">
        <v>3</v>
      </c>
      <c r="B549" s="61">
        <v>3</v>
      </c>
      <c r="C549" s="2">
        <f t="shared" si="12"/>
        <v>1</v>
      </c>
      <c r="D549" s="4"/>
      <c r="E549" s="55"/>
      <c r="F549" s="55"/>
      <c r="G549" s="55"/>
      <c r="H549" s="55"/>
      <c r="AA549" s="4"/>
      <c r="AB549" s="4"/>
    </row>
    <row r="550" spans="1:28" x14ac:dyDescent="0.25">
      <c r="A550" s="5">
        <v>2</v>
      </c>
      <c r="B550" s="60">
        <v>3</v>
      </c>
      <c r="C550" s="2">
        <f t="shared" si="12"/>
        <v>0</v>
      </c>
      <c r="D550" s="4"/>
      <c r="E550" s="55"/>
      <c r="F550" s="55"/>
      <c r="G550" s="55"/>
      <c r="H550" s="55"/>
      <c r="AA550" s="4"/>
      <c r="AB550" s="4"/>
    </row>
    <row r="551" spans="1:28" x14ac:dyDescent="0.25">
      <c r="A551" s="5">
        <v>3</v>
      </c>
      <c r="B551" s="61">
        <v>3</v>
      </c>
      <c r="C551" s="2">
        <f t="shared" si="12"/>
        <v>1</v>
      </c>
      <c r="D551" s="4"/>
      <c r="E551" s="55"/>
      <c r="F551" s="55"/>
      <c r="G551" s="55"/>
      <c r="H551" s="55"/>
      <c r="AA551" s="4"/>
      <c r="AB551" s="4"/>
    </row>
    <row r="552" spans="1:28" x14ac:dyDescent="0.25">
      <c r="A552" s="5">
        <v>3</v>
      </c>
      <c r="B552" s="60">
        <v>3</v>
      </c>
      <c r="C552" s="2">
        <f t="shared" si="12"/>
        <v>1</v>
      </c>
      <c r="D552" s="4"/>
      <c r="E552" s="55"/>
      <c r="F552" s="55"/>
      <c r="G552" s="55"/>
      <c r="H552" s="55"/>
      <c r="AA552" s="4"/>
      <c r="AB552" s="4"/>
    </row>
    <row r="553" spans="1:28" x14ac:dyDescent="0.25">
      <c r="A553" s="5">
        <v>1</v>
      </c>
      <c r="B553" s="61">
        <v>1</v>
      </c>
      <c r="C553" s="2">
        <f t="shared" si="12"/>
        <v>1</v>
      </c>
      <c r="D553" s="4"/>
      <c r="E553" s="55"/>
      <c r="F553" s="55"/>
      <c r="G553" s="55"/>
      <c r="H553" s="55"/>
      <c r="AA553" s="4"/>
      <c r="AB553" s="4"/>
    </row>
    <row r="554" spans="1:28" x14ac:dyDescent="0.25">
      <c r="A554" s="5">
        <v>2</v>
      </c>
      <c r="B554" s="60">
        <v>2</v>
      </c>
      <c r="C554" s="2">
        <f t="shared" si="12"/>
        <v>1</v>
      </c>
      <c r="D554" s="4"/>
      <c r="E554" s="55"/>
      <c r="F554" s="55"/>
      <c r="G554" s="55"/>
      <c r="H554" s="55"/>
      <c r="AA554" s="4"/>
      <c r="AB554" s="4"/>
    </row>
    <row r="555" spans="1:28" x14ac:dyDescent="0.25">
      <c r="A555" s="5">
        <v>4</v>
      </c>
      <c r="B555" s="61">
        <v>2</v>
      </c>
      <c r="C555" s="2">
        <f t="shared" si="12"/>
        <v>0</v>
      </c>
      <c r="D555" s="4"/>
      <c r="E555" s="55"/>
      <c r="F555" s="55"/>
      <c r="G555" s="55"/>
      <c r="H555" s="55"/>
      <c r="AA555" s="4"/>
      <c r="AB555" s="4"/>
    </row>
    <row r="556" spans="1:28" x14ac:dyDescent="0.25">
      <c r="A556" s="5">
        <v>2</v>
      </c>
      <c r="B556" s="60">
        <v>2</v>
      </c>
      <c r="C556" s="2">
        <f t="shared" si="12"/>
        <v>1</v>
      </c>
      <c r="D556" s="4"/>
      <c r="E556" s="55"/>
      <c r="F556" s="55"/>
      <c r="G556" s="55"/>
      <c r="H556" s="55"/>
      <c r="AA556" s="4"/>
      <c r="AB556" s="4"/>
    </row>
    <row r="557" spans="1:28" x14ac:dyDescent="0.25">
      <c r="A557" s="5">
        <v>3</v>
      </c>
      <c r="B557" s="61">
        <v>3</v>
      </c>
      <c r="C557" s="2">
        <f t="shared" si="12"/>
        <v>1</v>
      </c>
      <c r="D557" s="4"/>
      <c r="E557" s="55"/>
      <c r="F557" s="55"/>
      <c r="G557" s="55"/>
      <c r="H557" s="55"/>
      <c r="AA557" s="4"/>
      <c r="AB557" s="4"/>
    </row>
    <row r="558" spans="1:28" x14ac:dyDescent="0.25">
      <c r="A558" s="5">
        <v>3</v>
      </c>
      <c r="B558" s="60">
        <v>1</v>
      </c>
      <c r="C558" s="2">
        <f t="shared" si="12"/>
        <v>0</v>
      </c>
      <c r="D558" s="4"/>
      <c r="E558" s="55"/>
      <c r="F558" s="55"/>
      <c r="G558" s="55"/>
      <c r="H558" s="55"/>
      <c r="AA558" s="4"/>
      <c r="AB558" s="4"/>
    </row>
    <row r="559" spans="1:28" x14ac:dyDescent="0.25">
      <c r="A559" s="5">
        <v>1</v>
      </c>
      <c r="B559" s="61">
        <v>1</v>
      </c>
      <c r="C559" s="2">
        <f t="shared" si="12"/>
        <v>1</v>
      </c>
      <c r="D559" s="4"/>
      <c r="E559" s="55"/>
      <c r="F559" s="55"/>
      <c r="G559" s="55"/>
      <c r="H559" s="55"/>
      <c r="AA559" s="4"/>
      <c r="AB559" s="4"/>
    </row>
    <row r="560" spans="1:28" x14ac:dyDescent="0.25">
      <c r="A560" s="5">
        <v>1</v>
      </c>
      <c r="B560" s="60">
        <v>1</v>
      </c>
      <c r="C560" s="2">
        <f t="shared" si="12"/>
        <v>1</v>
      </c>
      <c r="D560" s="4"/>
      <c r="E560" s="55"/>
      <c r="F560" s="55"/>
      <c r="G560" s="55"/>
      <c r="H560" s="55"/>
      <c r="AA560" s="4"/>
      <c r="AB560" s="4"/>
    </row>
    <row r="561" spans="1:28" x14ac:dyDescent="0.25">
      <c r="A561" s="5">
        <v>4</v>
      </c>
      <c r="B561" s="61">
        <v>1</v>
      </c>
      <c r="C561" s="2">
        <f t="shared" si="12"/>
        <v>0</v>
      </c>
      <c r="D561" s="4"/>
      <c r="E561" s="55"/>
      <c r="F561" s="55"/>
      <c r="G561" s="55"/>
      <c r="H561" s="55"/>
      <c r="AA561" s="4"/>
      <c r="AB561" s="4"/>
    </row>
    <row r="562" spans="1:28" x14ac:dyDescent="0.25">
      <c r="A562" s="5">
        <v>3</v>
      </c>
      <c r="B562" s="60">
        <v>2</v>
      </c>
      <c r="C562" s="2">
        <f t="shared" si="12"/>
        <v>0</v>
      </c>
      <c r="D562" s="4"/>
      <c r="E562" s="55"/>
      <c r="F562" s="55"/>
      <c r="G562" s="55"/>
      <c r="H562" s="55"/>
      <c r="AA562" s="4"/>
      <c r="AB562" s="4"/>
    </row>
    <row r="563" spans="1:28" x14ac:dyDescent="0.25">
      <c r="A563" s="5">
        <v>1</v>
      </c>
      <c r="B563" s="61">
        <v>3</v>
      </c>
      <c r="C563" s="2">
        <f t="shared" si="12"/>
        <v>0</v>
      </c>
      <c r="D563" s="4"/>
      <c r="E563" s="55"/>
      <c r="F563" s="55"/>
      <c r="G563" s="55"/>
      <c r="H563" s="55"/>
      <c r="AA563" s="4"/>
      <c r="AB563" s="4"/>
    </row>
    <row r="564" spans="1:28" x14ac:dyDescent="0.25">
      <c r="A564" s="5">
        <v>3</v>
      </c>
      <c r="B564" s="60">
        <v>3</v>
      </c>
      <c r="C564" s="2">
        <f t="shared" si="12"/>
        <v>1</v>
      </c>
      <c r="D564" s="4"/>
      <c r="E564" s="55"/>
      <c r="F564" s="55"/>
      <c r="G564" s="55"/>
      <c r="H564" s="55"/>
      <c r="AA564" s="4"/>
      <c r="AB564" s="4"/>
    </row>
    <row r="565" spans="1:28" x14ac:dyDescent="0.25">
      <c r="A565" s="5">
        <v>2</v>
      </c>
      <c r="B565" s="61">
        <v>2</v>
      </c>
      <c r="C565" s="2">
        <f t="shared" si="12"/>
        <v>1</v>
      </c>
      <c r="D565" s="4"/>
      <c r="E565" s="55"/>
      <c r="F565" s="55"/>
      <c r="G565" s="55"/>
      <c r="H565" s="55"/>
      <c r="AA565" s="4"/>
      <c r="AB565" s="4"/>
    </row>
    <row r="566" spans="1:28" x14ac:dyDescent="0.25">
      <c r="A566" s="5">
        <v>2</v>
      </c>
      <c r="B566" s="60">
        <v>2</v>
      </c>
      <c r="C566" s="2">
        <f t="shared" si="12"/>
        <v>1</v>
      </c>
      <c r="D566" s="4"/>
      <c r="E566" s="55"/>
      <c r="F566" s="55"/>
      <c r="G566" s="55"/>
      <c r="H566" s="55"/>
      <c r="AA566" s="4"/>
      <c r="AB566" s="4"/>
    </row>
    <row r="567" spans="1:28" x14ac:dyDescent="0.25">
      <c r="A567" s="5">
        <v>1</v>
      </c>
      <c r="B567" s="61">
        <v>1</v>
      </c>
      <c r="C567" s="2">
        <f t="shared" si="12"/>
        <v>1</v>
      </c>
      <c r="D567" s="4"/>
      <c r="E567" s="55"/>
      <c r="F567" s="55"/>
      <c r="G567" s="55"/>
      <c r="H567" s="55"/>
      <c r="AA567" s="4"/>
      <c r="AB567" s="4"/>
    </row>
    <row r="568" spans="1:28" x14ac:dyDescent="0.25">
      <c r="A568" s="5">
        <v>2</v>
      </c>
      <c r="B568" s="60">
        <v>2</v>
      </c>
      <c r="C568" s="2">
        <f t="shared" si="12"/>
        <v>1</v>
      </c>
      <c r="D568" s="4"/>
      <c r="E568" s="55"/>
      <c r="F568" s="55"/>
      <c r="G568" s="55"/>
      <c r="H568" s="55"/>
      <c r="AA568" s="4"/>
      <c r="AB568" s="4"/>
    </row>
    <row r="569" spans="1:28" x14ac:dyDescent="0.25">
      <c r="A569" s="5">
        <v>1</v>
      </c>
      <c r="B569" s="61">
        <v>1</v>
      </c>
      <c r="C569" s="2">
        <f t="shared" si="12"/>
        <v>1</v>
      </c>
      <c r="D569" s="4"/>
      <c r="E569" s="55"/>
      <c r="F569" s="55"/>
      <c r="G569" s="55"/>
      <c r="H569" s="55"/>
      <c r="AA569" s="4"/>
      <c r="AB569" s="4"/>
    </row>
    <row r="570" spans="1:28" x14ac:dyDescent="0.25">
      <c r="A570" s="5">
        <v>3</v>
      </c>
      <c r="B570" s="60">
        <v>3</v>
      </c>
      <c r="C570" s="2">
        <f t="shared" si="12"/>
        <v>1</v>
      </c>
      <c r="D570" s="4"/>
      <c r="E570" s="55"/>
      <c r="F570" s="55"/>
      <c r="G570" s="55"/>
      <c r="H570" s="55"/>
      <c r="AA570" s="4"/>
      <c r="AB570" s="4"/>
    </row>
    <row r="571" spans="1:28" x14ac:dyDescent="0.25">
      <c r="A571" s="5">
        <v>2</v>
      </c>
      <c r="B571" s="61">
        <v>2</v>
      </c>
      <c r="C571" s="2">
        <f t="shared" si="12"/>
        <v>1</v>
      </c>
      <c r="D571" s="4"/>
      <c r="E571" s="55"/>
      <c r="F571" s="55"/>
      <c r="G571" s="55"/>
      <c r="H571" s="55"/>
      <c r="AA571" s="4"/>
      <c r="AB571" s="4"/>
    </row>
    <row r="572" spans="1:28" x14ac:dyDescent="0.25">
      <c r="A572" s="5">
        <v>2</v>
      </c>
      <c r="B572" s="60">
        <v>2</v>
      </c>
      <c r="C572" s="2">
        <f t="shared" si="12"/>
        <v>1</v>
      </c>
      <c r="D572" s="4"/>
      <c r="E572" s="55"/>
      <c r="F572" s="55"/>
      <c r="G572" s="55"/>
      <c r="H572" s="55"/>
      <c r="AA572" s="4"/>
      <c r="AB572" s="4"/>
    </row>
    <row r="573" spans="1:28" x14ac:dyDescent="0.25">
      <c r="A573" s="5">
        <v>2</v>
      </c>
      <c r="B573" s="61">
        <v>2</v>
      </c>
      <c r="C573" s="2">
        <f t="shared" si="12"/>
        <v>1</v>
      </c>
      <c r="D573" s="4"/>
      <c r="E573" s="55"/>
      <c r="F573" s="55"/>
      <c r="G573" s="55"/>
      <c r="H573" s="55"/>
      <c r="AA573" s="4"/>
      <c r="AB573" s="4"/>
    </row>
    <row r="574" spans="1:28" x14ac:dyDescent="0.25">
      <c r="A574" s="5">
        <v>2</v>
      </c>
      <c r="B574" s="60">
        <v>2</v>
      </c>
      <c r="C574" s="2">
        <f t="shared" si="12"/>
        <v>1</v>
      </c>
      <c r="D574" s="4"/>
      <c r="E574" s="55"/>
      <c r="F574" s="55"/>
      <c r="G574" s="55"/>
      <c r="H574" s="55"/>
      <c r="AA574" s="4"/>
      <c r="AB574" s="4"/>
    </row>
    <row r="575" spans="1:28" x14ac:dyDescent="0.25">
      <c r="A575" s="5">
        <v>1</v>
      </c>
      <c r="B575" s="61">
        <v>1</v>
      </c>
      <c r="C575" s="2">
        <f t="shared" si="12"/>
        <v>1</v>
      </c>
      <c r="D575" s="4"/>
      <c r="E575" s="55"/>
      <c r="F575" s="55"/>
      <c r="G575" s="55"/>
      <c r="H575" s="55"/>
      <c r="AA575" s="4"/>
      <c r="AB575" s="4"/>
    </row>
    <row r="576" spans="1:28" x14ac:dyDescent="0.25">
      <c r="A576" s="5">
        <v>4</v>
      </c>
      <c r="B576" s="60">
        <v>2</v>
      </c>
      <c r="C576" s="2">
        <f t="shared" si="12"/>
        <v>0</v>
      </c>
      <c r="D576" s="4"/>
      <c r="E576" s="55"/>
      <c r="F576" s="55"/>
      <c r="G576" s="55"/>
      <c r="H576" s="55"/>
      <c r="AA576" s="4"/>
      <c r="AB576" s="4"/>
    </row>
    <row r="577" spans="1:28" x14ac:dyDescent="0.25">
      <c r="A577" s="5">
        <v>3</v>
      </c>
      <c r="B577" s="61">
        <v>2</v>
      </c>
      <c r="C577" s="2">
        <f t="shared" si="12"/>
        <v>0</v>
      </c>
      <c r="D577" s="4"/>
      <c r="E577" s="55"/>
      <c r="F577" s="55"/>
      <c r="G577" s="55"/>
      <c r="H577" s="55"/>
      <c r="AA577" s="4"/>
      <c r="AB577" s="4"/>
    </row>
    <row r="578" spans="1:28" x14ac:dyDescent="0.25">
      <c r="A578" s="5">
        <v>4</v>
      </c>
      <c r="B578" s="60">
        <v>2</v>
      </c>
      <c r="C578" s="2">
        <f t="shared" si="12"/>
        <v>0</v>
      </c>
      <c r="D578" s="4"/>
      <c r="E578" s="55"/>
      <c r="F578" s="55"/>
      <c r="G578" s="55"/>
      <c r="H578" s="55"/>
      <c r="AA578" s="4"/>
      <c r="AB578" s="4"/>
    </row>
    <row r="579" spans="1:28" x14ac:dyDescent="0.25">
      <c r="A579" s="5">
        <v>3</v>
      </c>
      <c r="B579" s="61">
        <v>3</v>
      </c>
      <c r="C579" s="2">
        <f t="shared" ref="C579:C642" si="13">IF(A579=B579,1,0)</f>
        <v>1</v>
      </c>
      <c r="D579" s="4"/>
      <c r="E579" s="55"/>
      <c r="F579" s="55"/>
      <c r="G579" s="55"/>
      <c r="H579" s="55"/>
      <c r="AA579" s="4"/>
      <c r="AB579" s="4"/>
    </row>
    <row r="580" spans="1:28" x14ac:dyDescent="0.25">
      <c r="A580" s="5">
        <v>1</v>
      </c>
      <c r="B580" s="60">
        <v>1</v>
      </c>
      <c r="C580" s="2">
        <f t="shared" si="13"/>
        <v>1</v>
      </c>
      <c r="D580" s="4"/>
      <c r="E580" s="55"/>
      <c r="F580" s="55"/>
      <c r="G580" s="55"/>
      <c r="H580" s="55"/>
      <c r="AA580" s="4"/>
      <c r="AB580" s="4"/>
    </row>
    <row r="581" spans="1:28" x14ac:dyDescent="0.25">
      <c r="A581" s="5">
        <v>2</v>
      </c>
      <c r="B581" s="61">
        <v>2</v>
      </c>
      <c r="C581" s="2">
        <f t="shared" si="13"/>
        <v>1</v>
      </c>
      <c r="D581" s="4"/>
      <c r="E581" s="55"/>
      <c r="F581" s="55"/>
      <c r="G581" s="55"/>
      <c r="H581" s="55"/>
      <c r="AA581" s="4"/>
      <c r="AB581" s="4"/>
    </row>
    <row r="582" spans="1:28" x14ac:dyDescent="0.25">
      <c r="A582" s="5">
        <v>2</v>
      </c>
      <c r="B582" s="60">
        <v>2</v>
      </c>
      <c r="C582" s="2">
        <f t="shared" si="13"/>
        <v>1</v>
      </c>
      <c r="D582" s="4"/>
      <c r="E582" s="55"/>
      <c r="F582" s="55"/>
      <c r="G582" s="55"/>
      <c r="H582" s="55"/>
      <c r="AA582" s="4"/>
      <c r="AB582" s="4"/>
    </row>
    <row r="583" spans="1:28" x14ac:dyDescent="0.25">
      <c r="A583" s="5">
        <v>2</v>
      </c>
      <c r="B583" s="61">
        <v>2</v>
      </c>
      <c r="C583" s="2">
        <f t="shared" si="13"/>
        <v>1</v>
      </c>
      <c r="D583" s="4"/>
      <c r="E583" s="55"/>
      <c r="F583" s="55"/>
      <c r="G583" s="55"/>
      <c r="H583" s="55"/>
      <c r="AA583" s="4"/>
      <c r="AB583" s="4"/>
    </row>
    <row r="584" spans="1:28" x14ac:dyDescent="0.25">
      <c r="A584" s="5">
        <v>3</v>
      </c>
      <c r="B584" s="60">
        <v>3</v>
      </c>
      <c r="C584" s="2">
        <f t="shared" si="13"/>
        <v>1</v>
      </c>
      <c r="D584" s="4"/>
      <c r="E584" s="55"/>
      <c r="F584" s="55"/>
      <c r="G584" s="55"/>
      <c r="H584" s="55"/>
      <c r="AA584" s="4"/>
      <c r="AB584" s="4"/>
    </row>
    <row r="585" spans="1:28" x14ac:dyDescent="0.25">
      <c r="A585" s="5">
        <v>1</v>
      </c>
      <c r="B585" s="61">
        <v>2</v>
      </c>
      <c r="C585" s="2">
        <f t="shared" si="13"/>
        <v>0</v>
      </c>
      <c r="D585" s="4"/>
      <c r="E585" s="55"/>
      <c r="F585" s="55"/>
      <c r="G585" s="55"/>
      <c r="H585" s="55"/>
      <c r="AA585" s="4"/>
      <c r="AB585" s="4"/>
    </row>
    <row r="586" spans="1:28" x14ac:dyDescent="0.25">
      <c r="A586" s="5">
        <v>1</v>
      </c>
      <c r="B586" s="60">
        <v>1</v>
      </c>
      <c r="C586" s="2">
        <f t="shared" si="13"/>
        <v>1</v>
      </c>
      <c r="D586" s="4"/>
      <c r="E586" s="55"/>
      <c r="F586" s="55"/>
      <c r="G586" s="55"/>
      <c r="H586" s="55"/>
      <c r="AA586" s="4"/>
      <c r="AB586" s="4"/>
    </row>
    <row r="587" spans="1:28" x14ac:dyDescent="0.25">
      <c r="A587" s="5">
        <v>3</v>
      </c>
      <c r="B587" s="61">
        <v>1</v>
      </c>
      <c r="C587" s="2">
        <f t="shared" si="13"/>
        <v>0</v>
      </c>
      <c r="D587" s="4"/>
      <c r="E587" s="55"/>
      <c r="F587" s="55"/>
      <c r="G587" s="55"/>
      <c r="H587" s="55"/>
      <c r="AA587" s="4"/>
      <c r="AB587" s="4"/>
    </row>
    <row r="588" spans="1:28" x14ac:dyDescent="0.25">
      <c r="A588" s="5">
        <v>2</v>
      </c>
      <c r="B588" s="60">
        <v>2</v>
      </c>
      <c r="C588" s="2">
        <f t="shared" si="13"/>
        <v>1</v>
      </c>
      <c r="D588" s="4"/>
      <c r="E588" s="55"/>
      <c r="F588" s="55"/>
      <c r="G588" s="55"/>
      <c r="H588" s="55"/>
      <c r="AA588" s="4"/>
      <c r="AB588" s="4"/>
    </row>
    <row r="589" spans="1:28" x14ac:dyDescent="0.25">
      <c r="A589" s="5">
        <v>2</v>
      </c>
      <c r="B589" s="61">
        <v>2</v>
      </c>
      <c r="C589" s="2">
        <f t="shared" si="13"/>
        <v>1</v>
      </c>
      <c r="D589" s="4"/>
      <c r="E589" s="55"/>
      <c r="F589" s="55"/>
      <c r="G589" s="55"/>
      <c r="H589" s="55"/>
      <c r="AA589" s="4"/>
      <c r="AB589" s="4"/>
    </row>
    <row r="590" spans="1:28" x14ac:dyDescent="0.25">
      <c r="A590" s="5">
        <v>3</v>
      </c>
      <c r="B590" s="60">
        <v>1</v>
      </c>
      <c r="C590" s="2">
        <f t="shared" si="13"/>
        <v>0</v>
      </c>
      <c r="D590" s="4"/>
      <c r="E590" s="55"/>
      <c r="F590" s="55"/>
      <c r="G590" s="55"/>
      <c r="H590" s="55"/>
      <c r="AA590" s="4"/>
      <c r="AB590" s="4"/>
    </row>
    <row r="591" spans="1:28" x14ac:dyDescent="0.25">
      <c r="A591" s="5">
        <v>1</v>
      </c>
      <c r="B591" s="61">
        <v>1</v>
      </c>
      <c r="C591" s="2">
        <f t="shared" si="13"/>
        <v>1</v>
      </c>
      <c r="D591" s="4"/>
      <c r="E591" s="55"/>
      <c r="F591" s="55"/>
      <c r="G591" s="55"/>
      <c r="H591" s="55"/>
      <c r="AA591" s="4"/>
      <c r="AB591" s="4"/>
    </row>
    <row r="592" spans="1:28" x14ac:dyDescent="0.25">
      <c r="A592" s="5">
        <v>2</v>
      </c>
      <c r="B592" s="60">
        <v>2</v>
      </c>
      <c r="C592" s="2">
        <f t="shared" si="13"/>
        <v>1</v>
      </c>
      <c r="D592" s="4"/>
      <c r="E592" s="55"/>
      <c r="F592" s="55"/>
      <c r="G592" s="55"/>
      <c r="H592" s="55"/>
      <c r="AA592" s="4"/>
      <c r="AB592" s="4"/>
    </row>
    <row r="593" spans="1:28" x14ac:dyDescent="0.25">
      <c r="A593" s="5">
        <v>3</v>
      </c>
      <c r="B593" s="61">
        <v>2</v>
      </c>
      <c r="C593" s="2">
        <f t="shared" si="13"/>
        <v>0</v>
      </c>
      <c r="D593" s="4"/>
      <c r="E593" s="55"/>
      <c r="F593" s="55"/>
      <c r="G593" s="55"/>
      <c r="H593" s="55"/>
      <c r="AA593" s="4"/>
      <c r="AB593" s="4"/>
    </row>
    <row r="594" spans="1:28" x14ac:dyDescent="0.25">
      <c r="A594" s="5">
        <v>2</v>
      </c>
      <c r="B594" s="60">
        <v>2</v>
      </c>
      <c r="C594" s="2">
        <f t="shared" si="13"/>
        <v>1</v>
      </c>
      <c r="D594" s="4"/>
      <c r="E594" s="55"/>
      <c r="F594" s="55"/>
      <c r="G594" s="55"/>
      <c r="H594" s="55"/>
      <c r="AA594" s="4"/>
      <c r="AB594" s="4"/>
    </row>
    <row r="595" spans="1:28" x14ac:dyDescent="0.25">
      <c r="A595" s="5">
        <v>3</v>
      </c>
      <c r="B595" s="61">
        <v>3</v>
      </c>
      <c r="C595" s="2">
        <f t="shared" si="13"/>
        <v>1</v>
      </c>
      <c r="D595" s="4"/>
      <c r="E595" s="55"/>
      <c r="F595" s="55"/>
      <c r="G595" s="55"/>
      <c r="H595" s="55"/>
      <c r="AA595" s="4"/>
      <c r="AB595" s="4"/>
    </row>
    <row r="596" spans="1:28" x14ac:dyDescent="0.25">
      <c r="A596" s="5">
        <v>1</v>
      </c>
      <c r="B596" s="60">
        <v>3</v>
      </c>
      <c r="C596" s="2">
        <f t="shared" si="13"/>
        <v>0</v>
      </c>
      <c r="D596" s="4"/>
      <c r="E596" s="55"/>
      <c r="F596" s="55"/>
      <c r="G596" s="55"/>
      <c r="H596" s="55"/>
      <c r="AA596" s="4"/>
      <c r="AB596" s="4"/>
    </row>
    <row r="597" spans="1:28" x14ac:dyDescent="0.25">
      <c r="A597" s="5">
        <v>1</v>
      </c>
      <c r="B597" s="61">
        <v>1</v>
      </c>
      <c r="C597" s="2">
        <f t="shared" si="13"/>
        <v>1</v>
      </c>
      <c r="D597" s="4"/>
      <c r="E597" s="55"/>
      <c r="F597" s="55"/>
      <c r="G597" s="55"/>
      <c r="H597" s="55"/>
      <c r="AA597" s="4"/>
      <c r="AB597" s="4"/>
    </row>
    <row r="598" spans="1:28" x14ac:dyDescent="0.25">
      <c r="A598" s="5">
        <v>3</v>
      </c>
      <c r="B598" s="60">
        <v>2</v>
      </c>
      <c r="C598" s="2">
        <f t="shared" si="13"/>
        <v>0</v>
      </c>
      <c r="D598" s="4"/>
      <c r="E598" s="55"/>
      <c r="F598" s="55"/>
      <c r="G598" s="55"/>
      <c r="H598" s="55"/>
      <c r="AA598" s="4"/>
      <c r="AB598" s="4"/>
    </row>
    <row r="599" spans="1:28" x14ac:dyDescent="0.25">
      <c r="A599" s="5">
        <v>1</v>
      </c>
      <c r="B599" s="61">
        <v>1</v>
      </c>
      <c r="C599" s="2">
        <f t="shared" si="13"/>
        <v>1</v>
      </c>
      <c r="D599" s="4"/>
      <c r="E599" s="55"/>
      <c r="F599" s="55"/>
      <c r="G599" s="55"/>
      <c r="H599" s="55"/>
      <c r="AA599" s="4"/>
      <c r="AB599" s="4"/>
    </row>
    <row r="600" spans="1:28" x14ac:dyDescent="0.25">
      <c r="A600" s="5">
        <v>2</v>
      </c>
      <c r="B600" s="60">
        <v>2</v>
      </c>
      <c r="C600" s="2">
        <f t="shared" si="13"/>
        <v>1</v>
      </c>
      <c r="D600" s="4"/>
      <c r="E600" s="55"/>
      <c r="F600" s="55"/>
      <c r="G600" s="55"/>
      <c r="H600" s="55"/>
      <c r="AA600" s="4"/>
      <c r="AB600" s="4"/>
    </row>
    <row r="601" spans="1:28" x14ac:dyDescent="0.25">
      <c r="A601" s="5">
        <v>2</v>
      </c>
      <c r="B601" s="61">
        <v>2</v>
      </c>
      <c r="C601" s="2">
        <f t="shared" si="13"/>
        <v>1</v>
      </c>
      <c r="D601" s="4"/>
      <c r="E601" s="55"/>
      <c r="F601" s="55"/>
      <c r="G601" s="55"/>
      <c r="H601" s="55"/>
      <c r="AA601" s="4"/>
      <c r="AB601" s="4"/>
    </row>
    <row r="602" spans="1:28" x14ac:dyDescent="0.25">
      <c r="A602" s="5">
        <v>3</v>
      </c>
      <c r="B602" s="60">
        <v>2</v>
      </c>
      <c r="C602" s="2">
        <f t="shared" si="13"/>
        <v>0</v>
      </c>
      <c r="D602" s="4"/>
      <c r="E602" s="55"/>
      <c r="F602" s="55"/>
      <c r="G602" s="55"/>
      <c r="H602" s="55"/>
      <c r="AA602" s="4"/>
      <c r="AB602" s="4"/>
    </row>
    <row r="603" spans="1:28" x14ac:dyDescent="0.25">
      <c r="A603" s="5">
        <v>3</v>
      </c>
      <c r="B603" s="61">
        <v>2</v>
      </c>
      <c r="C603" s="2">
        <f t="shared" si="13"/>
        <v>0</v>
      </c>
      <c r="D603" s="4"/>
      <c r="E603" s="55"/>
      <c r="F603" s="55"/>
      <c r="G603" s="55"/>
      <c r="H603" s="55"/>
      <c r="AA603" s="4"/>
      <c r="AB603" s="4"/>
    </row>
    <row r="604" spans="1:28" x14ac:dyDescent="0.25">
      <c r="A604" s="5">
        <v>1</v>
      </c>
      <c r="B604" s="60">
        <v>1</v>
      </c>
      <c r="C604" s="2">
        <f t="shared" si="13"/>
        <v>1</v>
      </c>
      <c r="D604" s="4"/>
      <c r="E604" s="55"/>
      <c r="F604" s="55"/>
      <c r="G604" s="55"/>
      <c r="H604" s="55"/>
      <c r="AA604" s="4"/>
      <c r="AB604" s="4"/>
    </row>
    <row r="605" spans="1:28" x14ac:dyDescent="0.25">
      <c r="A605" s="5">
        <v>1</v>
      </c>
      <c r="B605" s="61">
        <v>1</v>
      </c>
      <c r="C605" s="2">
        <f t="shared" si="13"/>
        <v>1</v>
      </c>
      <c r="D605" s="4"/>
      <c r="E605" s="55"/>
      <c r="F605" s="55"/>
      <c r="G605" s="55"/>
      <c r="H605" s="55"/>
      <c r="AA605" s="4"/>
      <c r="AB605" s="4"/>
    </row>
    <row r="606" spans="1:28" x14ac:dyDescent="0.25">
      <c r="A606" s="5">
        <v>3</v>
      </c>
      <c r="B606" s="60">
        <v>1</v>
      </c>
      <c r="C606" s="2">
        <f t="shared" si="13"/>
        <v>0</v>
      </c>
      <c r="D606" s="4"/>
      <c r="E606" s="55"/>
      <c r="F606" s="55"/>
      <c r="G606" s="55"/>
      <c r="H606" s="55"/>
      <c r="AA606" s="4"/>
      <c r="AB606" s="4"/>
    </row>
    <row r="607" spans="1:28" x14ac:dyDescent="0.25">
      <c r="A607" s="5">
        <v>1</v>
      </c>
      <c r="B607" s="61">
        <v>1</v>
      </c>
      <c r="C607" s="2">
        <f t="shared" si="13"/>
        <v>1</v>
      </c>
      <c r="D607" s="4"/>
      <c r="E607" s="55"/>
      <c r="F607" s="55"/>
      <c r="G607" s="55"/>
      <c r="H607" s="55"/>
      <c r="AA607" s="4"/>
      <c r="AB607" s="4"/>
    </row>
    <row r="608" spans="1:28" x14ac:dyDescent="0.25">
      <c r="A608" s="5">
        <v>3</v>
      </c>
      <c r="B608" s="60">
        <v>3</v>
      </c>
      <c r="C608" s="2">
        <f t="shared" si="13"/>
        <v>1</v>
      </c>
      <c r="D608" s="4"/>
      <c r="E608" s="55"/>
      <c r="F608" s="55"/>
      <c r="G608" s="55"/>
      <c r="H608" s="55"/>
      <c r="AA608" s="4"/>
      <c r="AB608" s="4"/>
    </row>
    <row r="609" spans="1:28" x14ac:dyDescent="0.25">
      <c r="A609" s="5">
        <v>2</v>
      </c>
      <c r="B609" s="61">
        <v>2</v>
      </c>
      <c r="C609" s="2">
        <f t="shared" si="13"/>
        <v>1</v>
      </c>
      <c r="D609" s="4"/>
      <c r="E609" s="55"/>
      <c r="F609" s="55"/>
      <c r="G609" s="55"/>
      <c r="H609" s="55"/>
      <c r="AA609" s="4"/>
      <c r="AB609" s="4"/>
    </row>
    <row r="610" spans="1:28" x14ac:dyDescent="0.25">
      <c r="A610" s="5">
        <v>3</v>
      </c>
      <c r="B610" s="60">
        <v>3</v>
      </c>
      <c r="C610" s="2">
        <f t="shared" si="13"/>
        <v>1</v>
      </c>
      <c r="D610" s="4"/>
      <c r="E610" s="55"/>
      <c r="F610" s="55"/>
      <c r="G610" s="55"/>
      <c r="H610" s="55"/>
      <c r="AA610" s="4"/>
      <c r="AB610" s="4"/>
    </row>
    <row r="611" spans="1:28" x14ac:dyDescent="0.25">
      <c r="A611" s="5">
        <v>1</v>
      </c>
      <c r="B611" s="61">
        <v>1</v>
      </c>
      <c r="C611" s="2">
        <f t="shared" si="13"/>
        <v>1</v>
      </c>
      <c r="D611" s="4"/>
      <c r="E611" s="55"/>
      <c r="F611" s="55"/>
      <c r="G611" s="55"/>
      <c r="H611" s="55"/>
      <c r="AA611" s="4"/>
      <c r="AB611" s="4"/>
    </row>
    <row r="612" spans="1:28" x14ac:dyDescent="0.25">
      <c r="A612" s="5">
        <v>1</v>
      </c>
      <c r="B612" s="60">
        <v>2</v>
      </c>
      <c r="C612" s="2">
        <f t="shared" si="13"/>
        <v>0</v>
      </c>
      <c r="D612" s="4"/>
      <c r="E612" s="55"/>
      <c r="F612" s="55"/>
      <c r="G612" s="55"/>
      <c r="H612" s="55"/>
      <c r="AA612" s="4"/>
      <c r="AB612" s="4"/>
    </row>
    <row r="613" spans="1:28" x14ac:dyDescent="0.25">
      <c r="A613" s="5">
        <v>2</v>
      </c>
      <c r="B613" s="61">
        <v>2</v>
      </c>
      <c r="C613" s="2">
        <f t="shared" si="13"/>
        <v>1</v>
      </c>
      <c r="D613" s="4"/>
      <c r="E613" s="55"/>
      <c r="F613" s="55"/>
      <c r="G613" s="55"/>
      <c r="H613" s="55"/>
      <c r="AA613" s="4"/>
      <c r="AB613" s="4"/>
    </row>
    <row r="614" spans="1:28" x14ac:dyDescent="0.25">
      <c r="A614" s="5">
        <v>1</v>
      </c>
      <c r="B614" s="60">
        <v>1</v>
      </c>
      <c r="C614" s="2">
        <f t="shared" si="13"/>
        <v>1</v>
      </c>
      <c r="D614" s="4"/>
      <c r="E614" s="55"/>
      <c r="F614" s="55"/>
      <c r="G614" s="55"/>
      <c r="H614" s="55"/>
      <c r="AA614" s="4"/>
      <c r="AB614" s="4"/>
    </row>
    <row r="615" spans="1:28" x14ac:dyDescent="0.25">
      <c r="A615" s="5">
        <v>1</v>
      </c>
      <c r="B615" s="61">
        <v>2</v>
      </c>
      <c r="C615" s="2">
        <f t="shared" si="13"/>
        <v>0</v>
      </c>
      <c r="D615" s="4"/>
      <c r="E615" s="55"/>
      <c r="F615" s="55"/>
      <c r="G615" s="55"/>
      <c r="H615" s="55"/>
      <c r="AA615" s="4"/>
      <c r="AB615" s="4"/>
    </row>
    <row r="616" spans="1:28" x14ac:dyDescent="0.25">
      <c r="A616" s="5">
        <v>1</v>
      </c>
      <c r="B616" s="60">
        <v>1</v>
      </c>
      <c r="C616" s="2">
        <f t="shared" si="13"/>
        <v>1</v>
      </c>
      <c r="D616" s="4"/>
      <c r="E616" s="55"/>
      <c r="F616" s="55"/>
      <c r="G616" s="55"/>
      <c r="H616" s="55"/>
      <c r="AA616" s="4"/>
      <c r="AB616" s="4"/>
    </row>
    <row r="617" spans="1:28" x14ac:dyDescent="0.25">
      <c r="A617" s="5">
        <v>3</v>
      </c>
      <c r="B617" s="61">
        <v>4</v>
      </c>
      <c r="C617" s="2">
        <f t="shared" si="13"/>
        <v>0</v>
      </c>
      <c r="D617" s="4"/>
      <c r="E617" s="55"/>
      <c r="F617" s="55"/>
      <c r="G617" s="55"/>
      <c r="H617" s="55"/>
      <c r="AA617" s="4"/>
      <c r="AB617" s="4"/>
    </row>
    <row r="618" spans="1:28" x14ac:dyDescent="0.25">
      <c r="A618" s="5">
        <v>2</v>
      </c>
      <c r="B618" s="60">
        <v>2</v>
      </c>
      <c r="C618" s="2">
        <f t="shared" si="13"/>
        <v>1</v>
      </c>
      <c r="D618" s="4"/>
      <c r="E618" s="55"/>
      <c r="F618" s="55"/>
      <c r="G618" s="55"/>
      <c r="H618" s="55"/>
      <c r="AA618" s="4"/>
      <c r="AB618" s="4"/>
    </row>
    <row r="619" spans="1:28" x14ac:dyDescent="0.25">
      <c r="A619" s="5">
        <v>2</v>
      </c>
      <c r="B619" s="61">
        <v>2</v>
      </c>
      <c r="C619" s="2">
        <f t="shared" si="13"/>
        <v>1</v>
      </c>
      <c r="D619" s="4"/>
      <c r="E619" s="55"/>
      <c r="F619" s="55"/>
      <c r="G619" s="55"/>
      <c r="H619" s="55"/>
      <c r="AA619" s="4"/>
      <c r="AB619" s="4"/>
    </row>
    <row r="620" spans="1:28" x14ac:dyDescent="0.25">
      <c r="A620" s="5">
        <v>1</v>
      </c>
      <c r="B620" s="60">
        <v>2</v>
      </c>
      <c r="C620" s="2">
        <f t="shared" si="13"/>
        <v>0</v>
      </c>
      <c r="D620" s="4"/>
      <c r="E620" s="55"/>
      <c r="F620" s="55"/>
      <c r="G620" s="55"/>
      <c r="H620" s="55"/>
      <c r="AA620" s="4"/>
      <c r="AB620" s="4"/>
    </row>
    <row r="621" spans="1:28" x14ac:dyDescent="0.25">
      <c r="A621" s="5">
        <v>3</v>
      </c>
      <c r="B621" s="61">
        <v>1</v>
      </c>
      <c r="C621" s="2">
        <f t="shared" si="13"/>
        <v>0</v>
      </c>
      <c r="D621" s="4"/>
      <c r="E621" s="55"/>
      <c r="F621" s="55"/>
      <c r="G621" s="55"/>
      <c r="H621" s="55"/>
      <c r="AA621" s="4"/>
      <c r="AB621" s="4"/>
    </row>
    <row r="622" spans="1:28" x14ac:dyDescent="0.25">
      <c r="A622" s="5">
        <v>3</v>
      </c>
      <c r="B622" s="60">
        <v>3</v>
      </c>
      <c r="C622" s="2">
        <f t="shared" si="13"/>
        <v>1</v>
      </c>
      <c r="D622" s="4"/>
      <c r="E622" s="55"/>
      <c r="F622" s="55"/>
      <c r="G622" s="55"/>
      <c r="H622" s="55"/>
      <c r="AA622" s="4"/>
      <c r="AB622" s="4"/>
    </row>
    <row r="623" spans="1:28" x14ac:dyDescent="0.25">
      <c r="A623" s="5">
        <v>1</v>
      </c>
      <c r="B623" s="61">
        <v>1</v>
      </c>
      <c r="C623" s="2">
        <f t="shared" si="13"/>
        <v>1</v>
      </c>
      <c r="D623" s="4"/>
      <c r="E623" s="55"/>
      <c r="F623" s="55"/>
      <c r="G623" s="55"/>
      <c r="H623" s="55"/>
      <c r="AA623" s="4"/>
      <c r="AB623" s="4"/>
    </row>
    <row r="624" spans="1:28" x14ac:dyDescent="0.25">
      <c r="A624" s="5">
        <v>3</v>
      </c>
      <c r="B624" s="60">
        <v>3</v>
      </c>
      <c r="C624" s="2">
        <f t="shared" si="13"/>
        <v>1</v>
      </c>
      <c r="D624" s="4"/>
      <c r="E624" s="55"/>
      <c r="F624" s="55"/>
      <c r="G624" s="55"/>
      <c r="H624" s="55"/>
      <c r="AA624" s="4"/>
      <c r="AB624" s="4"/>
    </row>
    <row r="625" spans="1:28" x14ac:dyDescent="0.25">
      <c r="A625" s="5">
        <v>2</v>
      </c>
      <c r="B625" s="61">
        <v>2</v>
      </c>
      <c r="C625" s="2">
        <f t="shared" si="13"/>
        <v>1</v>
      </c>
      <c r="D625" s="4"/>
      <c r="E625" s="55"/>
      <c r="F625" s="55"/>
      <c r="G625" s="55"/>
      <c r="H625" s="55"/>
      <c r="AA625" s="4"/>
      <c r="AB625" s="4"/>
    </row>
    <row r="626" spans="1:28" x14ac:dyDescent="0.25">
      <c r="A626" s="5">
        <v>2</v>
      </c>
      <c r="B626" s="60">
        <v>2</v>
      </c>
      <c r="C626" s="2">
        <f t="shared" si="13"/>
        <v>1</v>
      </c>
      <c r="D626" s="4"/>
      <c r="E626" s="55"/>
      <c r="F626" s="55"/>
      <c r="G626" s="55"/>
      <c r="H626" s="55"/>
      <c r="AA626" s="4"/>
      <c r="AB626" s="4"/>
    </row>
    <row r="627" spans="1:28" x14ac:dyDescent="0.25">
      <c r="A627" s="5">
        <v>1</v>
      </c>
      <c r="B627" s="61">
        <v>1</v>
      </c>
      <c r="C627" s="2">
        <f t="shared" si="13"/>
        <v>1</v>
      </c>
      <c r="D627" s="4"/>
      <c r="E627" s="55"/>
      <c r="F627" s="55"/>
      <c r="G627" s="55"/>
      <c r="H627" s="55"/>
      <c r="AA627" s="4"/>
      <c r="AB627" s="4"/>
    </row>
    <row r="628" spans="1:28" x14ac:dyDescent="0.25">
      <c r="A628" s="5">
        <v>3</v>
      </c>
      <c r="B628" s="60">
        <v>3</v>
      </c>
      <c r="C628" s="2">
        <f t="shared" si="13"/>
        <v>1</v>
      </c>
      <c r="D628" s="4"/>
      <c r="E628" s="55"/>
      <c r="F628" s="55"/>
      <c r="G628" s="55"/>
      <c r="H628" s="55"/>
      <c r="AA628" s="4"/>
      <c r="AB628" s="4"/>
    </row>
    <row r="629" spans="1:28" x14ac:dyDescent="0.25">
      <c r="A629" s="5">
        <v>1</v>
      </c>
      <c r="B629" s="61">
        <v>1</v>
      </c>
      <c r="C629" s="2">
        <f t="shared" si="13"/>
        <v>1</v>
      </c>
      <c r="D629" s="4"/>
      <c r="E629" s="55"/>
      <c r="F629" s="55"/>
      <c r="G629" s="55"/>
      <c r="H629" s="55"/>
      <c r="AA629" s="4"/>
      <c r="AB629" s="4"/>
    </row>
    <row r="630" spans="1:28" x14ac:dyDescent="0.25">
      <c r="A630" s="5">
        <v>3</v>
      </c>
      <c r="B630" s="60">
        <v>2</v>
      </c>
      <c r="C630" s="2">
        <f t="shared" si="13"/>
        <v>0</v>
      </c>
      <c r="D630" s="4"/>
      <c r="E630" s="55"/>
      <c r="F630" s="55"/>
      <c r="G630" s="55"/>
      <c r="H630" s="55"/>
      <c r="AA630" s="4"/>
      <c r="AB630" s="4"/>
    </row>
    <row r="631" spans="1:28" x14ac:dyDescent="0.25">
      <c r="A631" s="5">
        <v>1</v>
      </c>
      <c r="B631" s="61">
        <v>1</v>
      </c>
      <c r="C631" s="2">
        <f t="shared" si="13"/>
        <v>1</v>
      </c>
      <c r="D631" s="4"/>
      <c r="E631" s="55"/>
      <c r="F631" s="55"/>
      <c r="G631" s="55"/>
      <c r="H631" s="55"/>
      <c r="AA631" s="4"/>
      <c r="AB631" s="4"/>
    </row>
    <row r="632" spans="1:28" x14ac:dyDescent="0.25">
      <c r="A632" s="5">
        <v>3</v>
      </c>
      <c r="B632" s="60">
        <v>1</v>
      </c>
      <c r="C632" s="2">
        <f t="shared" si="13"/>
        <v>0</v>
      </c>
      <c r="D632" s="4"/>
      <c r="E632" s="55"/>
      <c r="F632" s="55"/>
      <c r="G632" s="55"/>
      <c r="H632" s="55"/>
      <c r="AA632" s="4"/>
      <c r="AB632" s="4"/>
    </row>
    <row r="633" spans="1:28" x14ac:dyDescent="0.25">
      <c r="A633" s="5">
        <v>4</v>
      </c>
      <c r="B633" s="61">
        <v>2</v>
      </c>
      <c r="C633" s="2">
        <f t="shared" si="13"/>
        <v>0</v>
      </c>
      <c r="D633" s="4"/>
      <c r="E633" s="55"/>
      <c r="F633" s="55"/>
      <c r="G633" s="55"/>
      <c r="H633" s="55"/>
      <c r="AA633" s="4"/>
      <c r="AB633" s="4"/>
    </row>
    <row r="634" spans="1:28" x14ac:dyDescent="0.25">
      <c r="A634" s="5">
        <v>2</v>
      </c>
      <c r="B634" s="60">
        <v>1</v>
      </c>
      <c r="C634" s="2">
        <f t="shared" si="13"/>
        <v>0</v>
      </c>
      <c r="D634" s="4"/>
      <c r="E634" s="55"/>
      <c r="F634" s="55"/>
      <c r="G634" s="55"/>
      <c r="H634" s="55"/>
      <c r="AA634" s="4"/>
      <c r="AB634" s="4"/>
    </row>
    <row r="635" spans="1:28" x14ac:dyDescent="0.25">
      <c r="A635" s="5">
        <v>2</v>
      </c>
      <c r="B635" s="61">
        <v>2</v>
      </c>
      <c r="C635" s="2">
        <f t="shared" si="13"/>
        <v>1</v>
      </c>
      <c r="D635" s="4"/>
      <c r="E635" s="55"/>
      <c r="F635" s="55"/>
      <c r="G635" s="55"/>
      <c r="H635" s="55"/>
      <c r="AA635" s="4"/>
      <c r="AB635" s="4"/>
    </row>
    <row r="636" spans="1:28" x14ac:dyDescent="0.25">
      <c r="A636" s="5">
        <v>3</v>
      </c>
      <c r="B636" s="60">
        <v>2</v>
      </c>
      <c r="C636" s="2">
        <f t="shared" si="13"/>
        <v>0</v>
      </c>
      <c r="D636" s="4"/>
      <c r="E636" s="55"/>
      <c r="F636" s="55"/>
      <c r="G636" s="55"/>
      <c r="H636" s="55"/>
      <c r="AA636" s="4"/>
      <c r="AB636" s="4"/>
    </row>
    <row r="637" spans="1:28" x14ac:dyDescent="0.25">
      <c r="A637" s="5">
        <v>2</v>
      </c>
      <c r="B637" s="61">
        <v>2</v>
      </c>
      <c r="C637" s="2">
        <f t="shared" si="13"/>
        <v>1</v>
      </c>
      <c r="D637" s="4"/>
      <c r="E637" s="55"/>
      <c r="F637" s="55"/>
      <c r="G637" s="55"/>
      <c r="H637" s="55"/>
      <c r="AA637" s="4"/>
      <c r="AB637" s="4"/>
    </row>
    <row r="638" spans="1:28" x14ac:dyDescent="0.25">
      <c r="A638" s="5">
        <v>3</v>
      </c>
      <c r="B638" s="60">
        <v>3</v>
      </c>
      <c r="C638" s="2">
        <f t="shared" si="13"/>
        <v>1</v>
      </c>
      <c r="D638" s="4"/>
      <c r="E638" s="55"/>
      <c r="F638" s="55"/>
      <c r="G638" s="55"/>
      <c r="H638" s="55"/>
      <c r="AA638" s="4"/>
      <c r="AB638" s="4"/>
    </row>
    <row r="639" spans="1:28" x14ac:dyDescent="0.25">
      <c r="A639" s="5">
        <v>3</v>
      </c>
      <c r="B639" s="61">
        <v>3</v>
      </c>
      <c r="C639" s="2">
        <f t="shared" si="13"/>
        <v>1</v>
      </c>
      <c r="D639" s="4"/>
      <c r="E639" s="55"/>
      <c r="F639" s="55"/>
      <c r="G639" s="55"/>
      <c r="H639" s="55"/>
      <c r="AA639" s="4"/>
      <c r="AB639" s="4"/>
    </row>
    <row r="640" spans="1:28" x14ac:dyDescent="0.25">
      <c r="A640" s="5">
        <v>1</v>
      </c>
      <c r="B640" s="60">
        <v>1</v>
      </c>
      <c r="C640" s="2">
        <f t="shared" si="13"/>
        <v>1</v>
      </c>
      <c r="D640" s="4"/>
      <c r="E640" s="55"/>
      <c r="F640" s="55"/>
      <c r="G640" s="55"/>
      <c r="H640" s="55"/>
      <c r="AA640" s="4"/>
      <c r="AB640" s="4"/>
    </row>
    <row r="641" spans="1:28" x14ac:dyDescent="0.25">
      <c r="A641" s="5">
        <v>3</v>
      </c>
      <c r="B641" s="61">
        <v>2</v>
      </c>
      <c r="C641" s="2">
        <f t="shared" si="13"/>
        <v>0</v>
      </c>
      <c r="D641" s="4"/>
      <c r="E641" s="55"/>
      <c r="F641" s="55"/>
      <c r="G641" s="55"/>
      <c r="H641" s="55"/>
      <c r="AA641" s="4"/>
      <c r="AB641" s="4"/>
    </row>
    <row r="642" spans="1:28" x14ac:dyDescent="0.25">
      <c r="A642" s="5">
        <v>3</v>
      </c>
      <c r="B642" s="60">
        <v>3</v>
      </c>
      <c r="C642" s="2">
        <f t="shared" si="13"/>
        <v>1</v>
      </c>
      <c r="D642" s="4"/>
      <c r="E642" s="55"/>
      <c r="F642" s="55"/>
      <c r="G642" s="55"/>
      <c r="H642" s="55"/>
      <c r="AA642" s="4"/>
      <c r="AB642" s="4"/>
    </row>
    <row r="643" spans="1:28" x14ac:dyDescent="0.25">
      <c r="A643" s="5">
        <v>2</v>
      </c>
      <c r="B643" s="61">
        <v>2</v>
      </c>
      <c r="C643" s="2">
        <f t="shared" ref="C643:C706" si="14">IF(A643=B643,1,0)</f>
        <v>1</v>
      </c>
      <c r="D643" s="4"/>
      <c r="E643" s="55"/>
      <c r="F643" s="55"/>
      <c r="G643" s="55"/>
      <c r="H643" s="55"/>
      <c r="AA643" s="4"/>
      <c r="AB643" s="4"/>
    </row>
    <row r="644" spans="1:28" x14ac:dyDescent="0.25">
      <c r="A644" s="5">
        <v>1</v>
      </c>
      <c r="B644" s="60">
        <v>1</v>
      </c>
      <c r="C644" s="2">
        <f t="shared" si="14"/>
        <v>1</v>
      </c>
      <c r="D644" s="4"/>
      <c r="E644" s="55"/>
      <c r="F644" s="55"/>
      <c r="G644" s="55"/>
      <c r="H644" s="55"/>
      <c r="AA644" s="4"/>
      <c r="AB644" s="4"/>
    </row>
    <row r="645" spans="1:28" x14ac:dyDescent="0.25">
      <c r="A645" s="5">
        <v>2</v>
      </c>
      <c r="B645" s="61">
        <v>2</v>
      </c>
      <c r="C645" s="2">
        <f t="shared" si="14"/>
        <v>1</v>
      </c>
      <c r="D645" s="4"/>
      <c r="E645" s="55"/>
      <c r="F645" s="55"/>
      <c r="G645" s="55"/>
      <c r="H645" s="55"/>
      <c r="AA645" s="4"/>
      <c r="AB645" s="4"/>
    </row>
    <row r="646" spans="1:28" x14ac:dyDescent="0.25">
      <c r="A646" s="5">
        <v>2</v>
      </c>
      <c r="B646" s="60">
        <v>2</v>
      </c>
      <c r="C646" s="2">
        <f t="shared" si="14"/>
        <v>1</v>
      </c>
      <c r="D646" s="4"/>
      <c r="E646" s="55"/>
      <c r="F646" s="55"/>
      <c r="G646" s="55"/>
      <c r="H646" s="55"/>
      <c r="AA646" s="4"/>
      <c r="AB646" s="4"/>
    </row>
    <row r="647" spans="1:28" x14ac:dyDescent="0.25">
      <c r="A647" s="5">
        <v>1</v>
      </c>
      <c r="B647" s="61">
        <v>1</v>
      </c>
      <c r="C647" s="2">
        <f t="shared" si="14"/>
        <v>1</v>
      </c>
      <c r="D647" s="4"/>
      <c r="E647" s="55"/>
      <c r="F647" s="55"/>
      <c r="G647" s="55"/>
      <c r="H647" s="55"/>
      <c r="AA647" s="4"/>
      <c r="AB647" s="4"/>
    </row>
    <row r="648" spans="1:28" x14ac:dyDescent="0.25">
      <c r="A648" s="5">
        <v>1</v>
      </c>
      <c r="B648" s="60">
        <v>1</v>
      </c>
      <c r="C648" s="2">
        <f t="shared" si="14"/>
        <v>1</v>
      </c>
      <c r="D648" s="4"/>
      <c r="E648" s="55"/>
      <c r="F648" s="55"/>
      <c r="G648" s="55"/>
      <c r="H648" s="55"/>
      <c r="AA648" s="4"/>
      <c r="AB648" s="4"/>
    </row>
    <row r="649" spans="1:28" x14ac:dyDescent="0.25">
      <c r="A649" s="5">
        <v>2</v>
      </c>
      <c r="B649" s="61">
        <v>2</v>
      </c>
      <c r="C649" s="2">
        <f t="shared" si="14"/>
        <v>1</v>
      </c>
      <c r="D649" s="4"/>
      <c r="E649" s="55"/>
      <c r="F649" s="55"/>
      <c r="G649" s="55"/>
      <c r="H649" s="55"/>
      <c r="AA649" s="4"/>
      <c r="AB649" s="4"/>
    </row>
    <row r="650" spans="1:28" x14ac:dyDescent="0.25">
      <c r="A650" s="5">
        <v>1</v>
      </c>
      <c r="B650" s="60">
        <v>1</v>
      </c>
      <c r="C650" s="2">
        <f t="shared" si="14"/>
        <v>1</v>
      </c>
      <c r="D650" s="4"/>
      <c r="AA650" s="4"/>
      <c r="AB650" s="4"/>
    </row>
    <row r="651" spans="1:28" x14ac:dyDescent="0.25">
      <c r="A651" s="5">
        <v>1</v>
      </c>
      <c r="B651" s="61">
        <v>1</v>
      </c>
      <c r="C651" s="2">
        <f t="shared" si="14"/>
        <v>1</v>
      </c>
      <c r="D651" s="4"/>
      <c r="AA651" s="4"/>
      <c r="AB651" s="4"/>
    </row>
    <row r="652" spans="1:28" x14ac:dyDescent="0.25">
      <c r="A652" s="5">
        <v>2</v>
      </c>
      <c r="B652" s="60">
        <v>1</v>
      </c>
      <c r="C652" s="2">
        <f t="shared" si="14"/>
        <v>0</v>
      </c>
    </row>
    <row r="653" spans="1:28" x14ac:dyDescent="0.25">
      <c r="A653" s="5">
        <v>2</v>
      </c>
      <c r="B653" s="61">
        <v>2</v>
      </c>
      <c r="C653" s="2">
        <f t="shared" si="14"/>
        <v>1</v>
      </c>
    </row>
    <row r="654" spans="1:28" x14ac:dyDescent="0.25">
      <c r="A654" s="5">
        <v>2</v>
      </c>
      <c r="B654" s="60">
        <v>2</v>
      </c>
      <c r="C654" s="2">
        <f t="shared" si="14"/>
        <v>1</v>
      </c>
    </row>
    <row r="655" spans="1:28" x14ac:dyDescent="0.25">
      <c r="A655" s="5">
        <v>2</v>
      </c>
      <c r="B655" s="61">
        <v>2</v>
      </c>
      <c r="C655" s="2">
        <f t="shared" si="14"/>
        <v>1</v>
      </c>
    </row>
    <row r="656" spans="1:28" x14ac:dyDescent="0.25">
      <c r="A656" s="5">
        <v>2</v>
      </c>
      <c r="B656" s="60">
        <v>2</v>
      </c>
      <c r="C656" s="2">
        <f t="shared" si="14"/>
        <v>1</v>
      </c>
    </row>
    <row r="657" spans="1:3" x14ac:dyDescent="0.25">
      <c r="A657" s="5">
        <v>3</v>
      </c>
      <c r="B657" s="61">
        <v>3</v>
      </c>
      <c r="C657" s="2">
        <f t="shared" si="14"/>
        <v>1</v>
      </c>
    </row>
    <row r="658" spans="1:3" x14ac:dyDescent="0.25">
      <c r="A658" s="5">
        <v>3</v>
      </c>
      <c r="B658" s="60">
        <v>1</v>
      </c>
      <c r="C658" s="2">
        <f t="shared" si="14"/>
        <v>0</v>
      </c>
    </row>
    <row r="659" spans="1:3" x14ac:dyDescent="0.25">
      <c r="A659" s="5">
        <v>3</v>
      </c>
      <c r="B659" s="61">
        <v>2</v>
      </c>
      <c r="C659" s="2">
        <f t="shared" si="14"/>
        <v>0</v>
      </c>
    </row>
    <row r="660" spans="1:3" x14ac:dyDescent="0.25">
      <c r="A660" s="5">
        <v>2</v>
      </c>
      <c r="B660" s="60">
        <v>2</v>
      </c>
      <c r="C660" s="2">
        <f t="shared" si="14"/>
        <v>1</v>
      </c>
    </row>
    <row r="661" spans="1:3" x14ac:dyDescent="0.25">
      <c r="A661" s="5">
        <v>1</v>
      </c>
      <c r="B661" s="61">
        <v>1</v>
      </c>
      <c r="C661" s="2">
        <f t="shared" si="14"/>
        <v>1</v>
      </c>
    </row>
    <row r="662" spans="1:3" x14ac:dyDescent="0.25">
      <c r="A662" s="5">
        <v>3</v>
      </c>
      <c r="B662" s="60">
        <v>3</v>
      </c>
      <c r="C662" s="2">
        <f t="shared" si="14"/>
        <v>1</v>
      </c>
    </row>
    <row r="663" spans="1:3" x14ac:dyDescent="0.25">
      <c r="A663" s="5">
        <v>2</v>
      </c>
      <c r="B663" s="61">
        <v>2</v>
      </c>
      <c r="C663" s="2">
        <f t="shared" si="14"/>
        <v>1</v>
      </c>
    </row>
    <row r="664" spans="1:3" x14ac:dyDescent="0.25">
      <c r="A664" s="5">
        <v>2</v>
      </c>
      <c r="B664" s="60">
        <v>2</v>
      </c>
      <c r="C664" s="2">
        <f t="shared" si="14"/>
        <v>1</v>
      </c>
    </row>
    <row r="665" spans="1:3" x14ac:dyDescent="0.25">
      <c r="A665" s="5">
        <v>3</v>
      </c>
      <c r="B665" s="61">
        <v>2</v>
      </c>
      <c r="C665" s="2">
        <f t="shared" si="14"/>
        <v>0</v>
      </c>
    </row>
    <row r="666" spans="1:3" x14ac:dyDescent="0.25">
      <c r="A666" s="5">
        <v>1</v>
      </c>
      <c r="B666" s="60">
        <v>1</v>
      </c>
      <c r="C666" s="2">
        <f t="shared" si="14"/>
        <v>1</v>
      </c>
    </row>
    <row r="667" spans="1:3" x14ac:dyDescent="0.25">
      <c r="A667" s="5">
        <v>1</v>
      </c>
      <c r="B667" s="61">
        <v>1</v>
      </c>
      <c r="C667" s="2">
        <f t="shared" si="14"/>
        <v>1</v>
      </c>
    </row>
    <row r="668" spans="1:3" x14ac:dyDescent="0.25">
      <c r="A668" s="5">
        <v>2</v>
      </c>
      <c r="B668" s="60">
        <v>2</v>
      </c>
      <c r="C668" s="2">
        <f t="shared" si="14"/>
        <v>1</v>
      </c>
    </row>
    <row r="669" spans="1:3" x14ac:dyDescent="0.25">
      <c r="A669" s="5">
        <v>2</v>
      </c>
      <c r="B669" s="61">
        <v>2</v>
      </c>
      <c r="C669" s="2">
        <f t="shared" si="14"/>
        <v>1</v>
      </c>
    </row>
    <row r="670" spans="1:3" x14ac:dyDescent="0.25">
      <c r="A670" s="5">
        <v>2</v>
      </c>
      <c r="B670" s="60">
        <v>2</v>
      </c>
      <c r="C670" s="2">
        <f t="shared" si="14"/>
        <v>1</v>
      </c>
    </row>
    <row r="671" spans="1:3" x14ac:dyDescent="0.25">
      <c r="A671" s="5">
        <v>3</v>
      </c>
      <c r="B671" s="61">
        <v>2</v>
      </c>
      <c r="C671" s="2">
        <f t="shared" si="14"/>
        <v>0</v>
      </c>
    </row>
    <row r="672" spans="1:3" x14ac:dyDescent="0.25">
      <c r="A672" s="5">
        <v>1</v>
      </c>
      <c r="B672" s="60">
        <v>1</v>
      </c>
      <c r="C672" s="2">
        <f t="shared" si="14"/>
        <v>1</v>
      </c>
    </row>
    <row r="673" spans="1:3" x14ac:dyDescent="0.25">
      <c r="A673" s="5">
        <v>4</v>
      </c>
      <c r="B673" s="61">
        <v>2</v>
      </c>
      <c r="C673" s="2">
        <f t="shared" si="14"/>
        <v>0</v>
      </c>
    </row>
    <row r="674" spans="1:3" x14ac:dyDescent="0.25">
      <c r="A674" s="5">
        <v>2</v>
      </c>
      <c r="B674" s="60">
        <v>2</v>
      </c>
      <c r="C674" s="2">
        <f t="shared" si="14"/>
        <v>1</v>
      </c>
    </row>
    <row r="675" spans="1:3" x14ac:dyDescent="0.25">
      <c r="A675" s="5">
        <v>3</v>
      </c>
      <c r="B675" s="61">
        <v>2</v>
      </c>
      <c r="C675" s="2">
        <f t="shared" si="14"/>
        <v>0</v>
      </c>
    </row>
    <row r="676" spans="1:3" x14ac:dyDescent="0.25">
      <c r="A676" s="5">
        <v>1</v>
      </c>
      <c r="B676" s="60">
        <v>1</v>
      </c>
      <c r="C676" s="2">
        <f t="shared" si="14"/>
        <v>1</v>
      </c>
    </row>
    <row r="677" spans="1:3" x14ac:dyDescent="0.25">
      <c r="A677" s="5">
        <v>2</v>
      </c>
      <c r="B677" s="61">
        <v>2</v>
      </c>
      <c r="C677" s="2">
        <f t="shared" si="14"/>
        <v>1</v>
      </c>
    </row>
    <row r="678" spans="1:3" x14ac:dyDescent="0.25">
      <c r="A678" s="5">
        <v>2</v>
      </c>
      <c r="B678" s="60">
        <v>2</v>
      </c>
      <c r="C678" s="2">
        <f t="shared" si="14"/>
        <v>1</v>
      </c>
    </row>
    <row r="679" spans="1:3" x14ac:dyDescent="0.25">
      <c r="A679" s="5">
        <v>1</v>
      </c>
      <c r="B679" s="61">
        <v>1</v>
      </c>
      <c r="C679" s="2">
        <f t="shared" si="14"/>
        <v>1</v>
      </c>
    </row>
    <row r="680" spans="1:3" x14ac:dyDescent="0.25">
      <c r="A680" s="5">
        <v>3</v>
      </c>
      <c r="B680" s="60">
        <v>3</v>
      </c>
      <c r="C680" s="2">
        <f t="shared" si="14"/>
        <v>1</v>
      </c>
    </row>
    <row r="681" spans="1:3" x14ac:dyDescent="0.25">
      <c r="A681" s="5">
        <v>1</v>
      </c>
      <c r="B681" s="61">
        <v>1</v>
      </c>
      <c r="C681" s="2">
        <f t="shared" si="14"/>
        <v>1</v>
      </c>
    </row>
    <row r="682" spans="1:3" x14ac:dyDescent="0.25">
      <c r="A682" s="5">
        <v>2</v>
      </c>
      <c r="B682" s="60">
        <v>2</v>
      </c>
      <c r="C682" s="2">
        <f t="shared" si="14"/>
        <v>1</v>
      </c>
    </row>
    <row r="683" spans="1:3" x14ac:dyDescent="0.25">
      <c r="A683" s="5">
        <v>3</v>
      </c>
      <c r="B683" s="61">
        <v>3</v>
      </c>
      <c r="C683" s="2">
        <f t="shared" si="14"/>
        <v>1</v>
      </c>
    </row>
    <row r="684" spans="1:3" x14ac:dyDescent="0.25">
      <c r="A684" s="5">
        <v>2</v>
      </c>
      <c r="B684" s="60">
        <v>2</v>
      </c>
      <c r="C684" s="2">
        <f t="shared" si="14"/>
        <v>1</v>
      </c>
    </row>
    <row r="685" spans="1:3" x14ac:dyDescent="0.25">
      <c r="A685" s="5">
        <v>1</v>
      </c>
      <c r="B685" s="61">
        <v>1</v>
      </c>
      <c r="C685" s="2">
        <f t="shared" si="14"/>
        <v>1</v>
      </c>
    </row>
    <row r="686" spans="1:3" x14ac:dyDescent="0.25">
      <c r="A686" s="5">
        <v>3</v>
      </c>
      <c r="B686" s="60">
        <v>1</v>
      </c>
      <c r="C686" s="2">
        <f t="shared" si="14"/>
        <v>0</v>
      </c>
    </row>
    <row r="687" spans="1:3" x14ac:dyDescent="0.25">
      <c r="A687" s="5">
        <v>1</v>
      </c>
      <c r="B687" s="61">
        <v>1</v>
      </c>
      <c r="C687" s="2">
        <f t="shared" si="14"/>
        <v>1</v>
      </c>
    </row>
    <row r="688" spans="1:3" x14ac:dyDescent="0.25">
      <c r="A688" s="5">
        <v>1</v>
      </c>
      <c r="B688" s="60">
        <v>1</v>
      </c>
      <c r="C688" s="2">
        <f t="shared" si="14"/>
        <v>1</v>
      </c>
    </row>
    <row r="689" spans="1:3" x14ac:dyDescent="0.25">
      <c r="A689" s="5">
        <v>2</v>
      </c>
      <c r="B689" s="61">
        <v>2</v>
      </c>
      <c r="C689" s="2">
        <f t="shared" si="14"/>
        <v>1</v>
      </c>
    </row>
    <row r="690" spans="1:3" x14ac:dyDescent="0.25">
      <c r="A690" s="5">
        <v>3</v>
      </c>
      <c r="B690" s="60">
        <v>3</v>
      </c>
      <c r="C690" s="2">
        <f t="shared" si="14"/>
        <v>1</v>
      </c>
    </row>
    <row r="691" spans="1:3" x14ac:dyDescent="0.25">
      <c r="A691" s="5">
        <v>1</v>
      </c>
      <c r="B691" s="61">
        <v>1</v>
      </c>
      <c r="C691" s="2">
        <f t="shared" si="14"/>
        <v>1</v>
      </c>
    </row>
    <row r="692" spans="1:3" x14ac:dyDescent="0.25">
      <c r="A692" s="5">
        <v>3</v>
      </c>
      <c r="B692" s="60">
        <v>1</v>
      </c>
      <c r="C692" s="2">
        <f t="shared" si="14"/>
        <v>0</v>
      </c>
    </row>
    <row r="693" spans="1:3" x14ac:dyDescent="0.25">
      <c r="A693" s="5">
        <v>3</v>
      </c>
      <c r="B693" s="61">
        <v>1</v>
      </c>
      <c r="C693" s="2">
        <f t="shared" si="14"/>
        <v>0</v>
      </c>
    </row>
    <row r="694" spans="1:3" x14ac:dyDescent="0.25">
      <c r="A694" s="5">
        <v>1</v>
      </c>
      <c r="B694" s="60">
        <v>1</v>
      </c>
      <c r="C694" s="2">
        <f t="shared" si="14"/>
        <v>1</v>
      </c>
    </row>
    <row r="695" spans="1:3" x14ac:dyDescent="0.25">
      <c r="A695" s="5">
        <v>2</v>
      </c>
      <c r="B695" s="61">
        <v>2</v>
      </c>
      <c r="C695" s="2">
        <f t="shared" si="14"/>
        <v>1</v>
      </c>
    </row>
    <row r="696" spans="1:3" x14ac:dyDescent="0.25">
      <c r="A696" s="5">
        <v>1</v>
      </c>
      <c r="B696" s="60">
        <v>1</v>
      </c>
      <c r="C696" s="2">
        <f t="shared" si="14"/>
        <v>1</v>
      </c>
    </row>
    <row r="697" spans="1:3" x14ac:dyDescent="0.25">
      <c r="A697" s="5">
        <v>3</v>
      </c>
      <c r="B697" s="61">
        <v>3</v>
      </c>
      <c r="C697" s="2">
        <f t="shared" si="14"/>
        <v>1</v>
      </c>
    </row>
    <row r="698" spans="1:3" x14ac:dyDescent="0.25">
      <c r="A698" s="5">
        <v>3</v>
      </c>
      <c r="B698" s="60">
        <v>2</v>
      </c>
      <c r="C698" s="2">
        <f t="shared" si="14"/>
        <v>0</v>
      </c>
    </row>
    <row r="699" spans="1:3" x14ac:dyDescent="0.25">
      <c r="A699" s="5">
        <v>3</v>
      </c>
      <c r="B699" s="61">
        <v>2</v>
      </c>
      <c r="C699" s="2">
        <f t="shared" si="14"/>
        <v>0</v>
      </c>
    </row>
    <row r="700" spans="1:3" x14ac:dyDescent="0.25">
      <c r="A700" s="5">
        <v>1</v>
      </c>
      <c r="B700" s="60">
        <v>1</v>
      </c>
      <c r="C700" s="2">
        <f t="shared" si="14"/>
        <v>1</v>
      </c>
    </row>
    <row r="701" spans="1:3" x14ac:dyDescent="0.25">
      <c r="A701" s="5">
        <v>4</v>
      </c>
      <c r="B701" s="61">
        <v>1</v>
      </c>
      <c r="C701" s="2">
        <f t="shared" si="14"/>
        <v>0</v>
      </c>
    </row>
    <row r="702" spans="1:3" x14ac:dyDescent="0.25">
      <c r="A702" s="5">
        <v>1</v>
      </c>
      <c r="B702" s="60">
        <v>1</v>
      </c>
      <c r="C702" s="2">
        <f t="shared" si="14"/>
        <v>1</v>
      </c>
    </row>
    <row r="703" spans="1:3" x14ac:dyDescent="0.25">
      <c r="A703" s="5">
        <v>1</v>
      </c>
      <c r="B703" s="61">
        <v>2</v>
      </c>
      <c r="C703" s="2">
        <f t="shared" si="14"/>
        <v>0</v>
      </c>
    </row>
    <row r="704" spans="1:3" x14ac:dyDescent="0.25">
      <c r="A704" s="5">
        <v>2</v>
      </c>
      <c r="B704" s="60">
        <v>2</v>
      </c>
      <c r="C704" s="2">
        <f t="shared" si="14"/>
        <v>1</v>
      </c>
    </row>
    <row r="705" spans="1:3" x14ac:dyDescent="0.25">
      <c r="A705" s="5">
        <v>1</v>
      </c>
      <c r="B705" s="61">
        <v>2</v>
      </c>
      <c r="C705" s="2">
        <f t="shared" si="14"/>
        <v>0</v>
      </c>
    </row>
    <row r="706" spans="1:3" x14ac:dyDescent="0.25">
      <c r="A706" s="5">
        <v>2</v>
      </c>
      <c r="B706" s="60">
        <v>2</v>
      </c>
      <c r="C706" s="2">
        <f t="shared" si="14"/>
        <v>1</v>
      </c>
    </row>
    <row r="707" spans="1:3" x14ac:dyDescent="0.25">
      <c r="A707" s="5">
        <v>3</v>
      </c>
      <c r="B707" s="61">
        <v>1</v>
      </c>
      <c r="C707" s="2">
        <f t="shared" ref="C707:C770" si="15">IF(A707=B707,1,0)</f>
        <v>0</v>
      </c>
    </row>
    <row r="708" spans="1:3" x14ac:dyDescent="0.25">
      <c r="A708" s="5">
        <v>1</v>
      </c>
      <c r="B708" s="60">
        <v>2</v>
      </c>
      <c r="C708" s="2">
        <f t="shared" si="15"/>
        <v>0</v>
      </c>
    </row>
    <row r="709" spans="1:3" x14ac:dyDescent="0.25">
      <c r="A709" s="5">
        <v>2</v>
      </c>
      <c r="B709" s="61">
        <v>2</v>
      </c>
      <c r="C709" s="2">
        <f t="shared" si="15"/>
        <v>1</v>
      </c>
    </row>
    <row r="710" spans="1:3" x14ac:dyDescent="0.25">
      <c r="A710" s="5">
        <v>2</v>
      </c>
      <c r="B710" s="60">
        <v>2</v>
      </c>
      <c r="C710" s="2">
        <f t="shared" si="15"/>
        <v>1</v>
      </c>
    </row>
    <row r="711" spans="1:3" x14ac:dyDescent="0.25">
      <c r="A711" s="5">
        <v>1</v>
      </c>
      <c r="B711" s="61">
        <v>1</v>
      </c>
      <c r="C711" s="2">
        <f t="shared" si="15"/>
        <v>1</v>
      </c>
    </row>
    <row r="712" spans="1:3" x14ac:dyDescent="0.25">
      <c r="A712" s="5">
        <v>1</v>
      </c>
      <c r="B712" s="60">
        <v>2</v>
      </c>
      <c r="C712" s="2">
        <f t="shared" si="15"/>
        <v>0</v>
      </c>
    </row>
    <row r="713" spans="1:3" x14ac:dyDescent="0.25">
      <c r="A713" s="5">
        <v>3</v>
      </c>
      <c r="B713" s="61">
        <v>3</v>
      </c>
      <c r="C713" s="2">
        <f t="shared" si="15"/>
        <v>1</v>
      </c>
    </row>
    <row r="714" spans="1:3" x14ac:dyDescent="0.25">
      <c r="A714" s="5">
        <v>2</v>
      </c>
      <c r="B714" s="60">
        <v>2</v>
      </c>
      <c r="C714" s="2">
        <f t="shared" si="15"/>
        <v>1</v>
      </c>
    </row>
    <row r="715" spans="1:3" x14ac:dyDescent="0.25">
      <c r="A715" s="5">
        <v>3</v>
      </c>
      <c r="B715" s="61">
        <v>1</v>
      </c>
      <c r="C715" s="2">
        <f t="shared" si="15"/>
        <v>0</v>
      </c>
    </row>
    <row r="716" spans="1:3" x14ac:dyDescent="0.25">
      <c r="A716" s="5">
        <v>2</v>
      </c>
      <c r="B716" s="60">
        <v>2</v>
      </c>
      <c r="C716" s="2">
        <f t="shared" si="15"/>
        <v>1</v>
      </c>
    </row>
    <row r="717" spans="1:3" x14ac:dyDescent="0.25">
      <c r="A717" s="5">
        <v>2</v>
      </c>
      <c r="B717" s="61">
        <v>2</v>
      </c>
      <c r="C717" s="2">
        <f t="shared" si="15"/>
        <v>1</v>
      </c>
    </row>
    <row r="718" spans="1:3" x14ac:dyDescent="0.25">
      <c r="A718" s="5">
        <v>2</v>
      </c>
      <c r="B718" s="60">
        <v>2</v>
      </c>
      <c r="C718" s="2">
        <f t="shared" si="15"/>
        <v>1</v>
      </c>
    </row>
    <row r="719" spans="1:3" x14ac:dyDescent="0.25">
      <c r="A719" s="5">
        <v>2</v>
      </c>
      <c r="B719" s="61">
        <v>3</v>
      </c>
      <c r="C719" s="2">
        <f t="shared" si="15"/>
        <v>0</v>
      </c>
    </row>
    <row r="720" spans="1:3" x14ac:dyDescent="0.25">
      <c r="A720" s="5">
        <v>1</v>
      </c>
      <c r="B720" s="60">
        <v>1</v>
      </c>
      <c r="C720" s="2">
        <f t="shared" si="15"/>
        <v>1</v>
      </c>
    </row>
    <row r="721" spans="1:3" x14ac:dyDescent="0.25">
      <c r="A721" s="5">
        <v>2</v>
      </c>
      <c r="B721" s="61">
        <v>2</v>
      </c>
      <c r="C721" s="2">
        <f t="shared" si="15"/>
        <v>1</v>
      </c>
    </row>
    <row r="722" spans="1:3" x14ac:dyDescent="0.25">
      <c r="A722" s="5">
        <v>3</v>
      </c>
      <c r="B722" s="60">
        <v>3</v>
      </c>
      <c r="C722" s="2">
        <f t="shared" si="15"/>
        <v>1</v>
      </c>
    </row>
    <row r="723" spans="1:3" x14ac:dyDescent="0.25">
      <c r="A723" s="5">
        <v>2</v>
      </c>
      <c r="B723" s="61">
        <v>2</v>
      </c>
      <c r="C723" s="2">
        <f t="shared" si="15"/>
        <v>1</v>
      </c>
    </row>
    <row r="724" spans="1:3" x14ac:dyDescent="0.25">
      <c r="A724" s="5">
        <v>4</v>
      </c>
      <c r="B724" s="60">
        <v>2</v>
      </c>
      <c r="C724" s="2">
        <f t="shared" si="15"/>
        <v>0</v>
      </c>
    </row>
    <row r="725" spans="1:3" x14ac:dyDescent="0.25">
      <c r="A725" s="5">
        <v>1</v>
      </c>
      <c r="B725" s="61">
        <v>1</v>
      </c>
      <c r="C725" s="2">
        <f t="shared" si="15"/>
        <v>1</v>
      </c>
    </row>
    <row r="726" spans="1:3" x14ac:dyDescent="0.25">
      <c r="A726" s="5">
        <v>2</v>
      </c>
      <c r="B726" s="60">
        <v>2</v>
      </c>
      <c r="C726" s="2">
        <f t="shared" si="15"/>
        <v>1</v>
      </c>
    </row>
    <row r="727" spans="1:3" x14ac:dyDescent="0.25">
      <c r="A727" s="5">
        <v>4</v>
      </c>
      <c r="B727" s="61">
        <v>2</v>
      </c>
      <c r="C727" s="2">
        <f t="shared" si="15"/>
        <v>0</v>
      </c>
    </row>
    <row r="728" spans="1:3" x14ac:dyDescent="0.25">
      <c r="A728" s="5">
        <v>1</v>
      </c>
      <c r="B728" s="60">
        <v>2</v>
      </c>
      <c r="C728" s="2">
        <f t="shared" si="15"/>
        <v>0</v>
      </c>
    </row>
    <row r="729" spans="1:3" x14ac:dyDescent="0.25">
      <c r="A729" s="5">
        <v>1</v>
      </c>
      <c r="B729" s="61">
        <v>2</v>
      </c>
      <c r="C729" s="2">
        <f t="shared" si="15"/>
        <v>0</v>
      </c>
    </row>
    <row r="730" spans="1:3" x14ac:dyDescent="0.25">
      <c r="A730" s="5">
        <v>2</v>
      </c>
      <c r="B730" s="60">
        <v>2</v>
      </c>
      <c r="C730" s="2">
        <f t="shared" si="15"/>
        <v>1</v>
      </c>
    </row>
    <row r="731" spans="1:3" x14ac:dyDescent="0.25">
      <c r="A731" s="5">
        <v>1</v>
      </c>
      <c r="B731" s="61">
        <v>2</v>
      </c>
      <c r="C731" s="2">
        <f t="shared" si="15"/>
        <v>0</v>
      </c>
    </row>
    <row r="732" spans="1:3" x14ac:dyDescent="0.25">
      <c r="A732" s="5">
        <v>3</v>
      </c>
      <c r="B732" s="60">
        <v>3</v>
      </c>
      <c r="C732" s="2">
        <f t="shared" si="15"/>
        <v>1</v>
      </c>
    </row>
    <row r="733" spans="1:3" x14ac:dyDescent="0.25">
      <c r="A733" s="5">
        <v>3</v>
      </c>
      <c r="B733" s="61">
        <v>3</v>
      </c>
      <c r="C733" s="2">
        <f t="shared" si="15"/>
        <v>1</v>
      </c>
    </row>
    <row r="734" spans="1:3" x14ac:dyDescent="0.25">
      <c r="A734" s="5">
        <v>1</v>
      </c>
      <c r="B734" s="60">
        <v>1</v>
      </c>
      <c r="C734" s="2">
        <f t="shared" si="15"/>
        <v>1</v>
      </c>
    </row>
    <row r="735" spans="1:3" x14ac:dyDescent="0.25">
      <c r="A735" s="5">
        <v>3</v>
      </c>
      <c r="B735" s="61">
        <v>3</v>
      </c>
      <c r="C735" s="2">
        <f t="shared" si="15"/>
        <v>1</v>
      </c>
    </row>
    <row r="736" spans="1:3" x14ac:dyDescent="0.25">
      <c r="A736" s="5">
        <v>2</v>
      </c>
      <c r="B736" s="60">
        <v>1</v>
      </c>
      <c r="C736" s="2">
        <f t="shared" si="15"/>
        <v>0</v>
      </c>
    </row>
    <row r="737" spans="1:3" x14ac:dyDescent="0.25">
      <c r="A737" s="5">
        <v>1</v>
      </c>
      <c r="B737" s="61">
        <v>3</v>
      </c>
      <c r="C737" s="2">
        <f t="shared" si="15"/>
        <v>0</v>
      </c>
    </row>
    <row r="738" spans="1:3" x14ac:dyDescent="0.25">
      <c r="A738" s="5">
        <v>1</v>
      </c>
      <c r="B738" s="60">
        <v>1</v>
      </c>
      <c r="C738" s="2">
        <f t="shared" si="15"/>
        <v>1</v>
      </c>
    </row>
    <row r="739" spans="1:3" x14ac:dyDescent="0.25">
      <c r="A739" s="5">
        <v>1</v>
      </c>
      <c r="B739" s="61">
        <v>1</v>
      </c>
      <c r="C739" s="2">
        <f t="shared" si="15"/>
        <v>1</v>
      </c>
    </row>
    <row r="740" spans="1:3" x14ac:dyDescent="0.25">
      <c r="A740" s="5">
        <v>3</v>
      </c>
      <c r="B740" s="60">
        <v>3</v>
      </c>
      <c r="C740" s="2">
        <f t="shared" si="15"/>
        <v>1</v>
      </c>
    </row>
    <row r="741" spans="1:3" x14ac:dyDescent="0.25">
      <c r="A741" s="5">
        <v>3</v>
      </c>
      <c r="B741" s="61">
        <v>2</v>
      </c>
      <c r="C741" s="2">
        <f t="shared" si="15"/>
        <v>0</v>
      </c>
    </row>
    <row r="742" spans="1:3" x14ac:dyDescent="0.25">
      <c r="A742" s="5">
        <v>3</v>
      </c>
      <c r="B742" s="60">
        <v>4</v>
      </c>
      <c r="C742" s="2">
        <f t="shared" si="15"/>
        <v>0</v>
      </c>
    </row>
    <row r="743" spans="1:3" x14ac:dyDescent="0.25">
      <c r="A743" s="5">
        <v>3</v>
      </c>
      <c r="B743" s="61">
        <v>3</v>
      </c>
      <c r="C743" s="2">
        <f t="shared" si="15"/>
        <v>1</v>
      </c>
    </row>
    <row r="744" spans="1:3" x14ac:dyDescent="0.25">
      <c r="A744" s="5">
        <v>1</v>
      </c>
      <c r="B744" s="60">
        <v>1</v>
      </c>
      <c r="C744" s="2">
        <f t="shared" si="15"/>
        <v>1</v>
      </c>
    </row>
    <row r="745" spans="1:3" x14ac:dyDescent="0.25">
      <c r="A745" s="5">
        <v>3</v>
      </c>
      <c r="B745" s="61">
        <v>2</v>
      </c>
      <c r="C745" s="2">
        <f t="shared" si="15"/>
        <v>0</v>
      </c>
    </row>
    <row r="746" spans="1:3" x14ac:dyDescent="0.25">
      <c r="A746" s="5">
        <v>1</v>
      </c>
      <c r="B746" s="60">
        <v>1</v>
      </c>
      <c r="C746" s="2">
        <f t="shared" si="15"/>
        <v>1</v>
      </c>
    </row>
    <row r="747" spans="1:3" x14ac:dyDescent="0.25">
      <c r="A747" s="5">
        <v>1</v>
      </c>
      <c r="B747" s="61">
        <v>1</v>
      </c>
      <c r="C747" s="2">
        <f t="shared" si="15"/>
        <v>1</v>
      </c>
    </row>
    <row r="748" spans="1:3" x14ac:dyDescent="0.25">
      <c r="A748" s="5">
        <v>1</v>
      </c>
      <c r="B748" s="60">
        <v>3</v>
      </c>
      <c r="C748" s="2">
        <f t="shared" si="15"/>
        <v>0</v>
      </c>
    </row>
    <row r="749" spans="1:3" x14ac:dyDescent="0.25">
      <c r="A749" s="5">
        <v>2</v>
      </c>
      <c r="B749" s="61">
        <v>2</v>
      </c>
      <c r="C749" s="2">
        <f t="shared" si="15"/>
        <v>1</v>
      </c>
    </row>
    <row r="750" spans="1:3" x14ac:dyDescent="0.25">
      <c r="A750" s="5">
        <v>3</v>
      </c>
      <c r="B750" s="60">
        <v>3</v>
      </c>
      <c r="C750" s="2">
        <f t="shared" si="15"/>
        <v>1</v>
      </c>
    </row>
    <row r="751" spans="1:3" x14ac:dyDescent="0.25">
      <c r="A751" s="5">
        <v>3</v>
      </c>
      <c r="B751" s="61">
        <v>3</v>
      </c>
      <c r="C751" s="2">
        <f t="shared" si="15"/>
        <v>1</v>
      </c>
    </row>
    <row r="752" spans="1:3" x14ac:dyDescent="0.25">
      <c r="A752" s="5">
        <v>2</v>
      </c>
      <c r="B752" s="60">
        <v>2</v>
      </c>
      <c r="C752" s="2">
        <f t="shared" si="15"/>
        <v>1</v>
      </c>
    </row>
    <row r="753" spans="1:3" x14ac:dyDescent="0.25">
      <c r="A753" s="5">
        <v>2</v>
      </c>
      <c r="B753" s="61">
        <v>2</v>
      </c>
      <c r="C753" s="2">
        <f t="shared" si="15"/>
        <v>1</v>
      </c>
    </row>
    <row r="754" spans="1:3" x14ac:dyDescent="0.25">
      <c r="A754" s="5">
        <v>4</v>
      </c>
      <c r="B754" s="60">
        <v>4</v>
      </c>
      <c r="C754" s="2">
        <f t="shared" si="15"/>
        <v>1</v>
      </c>
    </row>
    <row r="755" spans="1:3" x14ac:dyDescent="0.25">
      <c r="A755" s="5">
        <v>3</v>
      </c>
      <c r="B755" s="61">
        <v>2</v>
      </c>
      <c r="C755" s="2">
        <f t="shared" si="15"/>
        <v>0</v>
      </c>
    </row>
    <row r="756" spans="1:3" x14ac:dyDescent="0.25">
      <c r="A756" s="5">
        <v>1</v>
      </c>
      <c r="B756" s="60">
        <v>2</v>
      </c>
      <c r="C756" s="2">
        <f t="shared" si="15"/>
        <v>0</v>
      </c>
    </row>
    <row r="757" spans="1:3" x14ac:dyDescent="0.25">
      <c r="A757" s="5">
        <v>2</v>
      </c>
      <c r="B757" s="61">
        <v>2</v>
      </c>
      <c r="C757" s="2">
        <f t="shared" si="15"/>
        <v>1</v>
      </c>
    </row>
    <row r="758" spans="1:3" x14ac:dyDescent="0.25">
      <c r="A758" s="5">
        <v>1</v>
      </c>
      <c r="B758" s="60">
        <v>1</v>
      </c>
      <c r="C758" s="2">
        <f t="shared" si="15"/>
        <v>1</v>
      </c>
    </row>
    <row r="759" spans="1:3" x14ac:dyDescent="0.25">
      <c r="A759" s="5">
        <v>2</v>
      </c>
      <c r="B759" s="61">
        <v>3</v>
      </c>
      <c r="C759" s="2">
        <f t="shared" si="15"/>
        <v>0</v>
      </c>
    </row>
    <row r="760" spans="1:3" x14ac:dyDescent="0.25">
      <c r="A760" s="5">
        <v>2</v>
      </c>
      <c r="B760" s="60">
        <v>2</v>
      </c>
      <c r="C760" s="2">
        <f t="shared" si="15"/>
        <v>1</v>
      </c>
    </row>
    <row r="761" spans="1:3" x14ac:dyDescent="0.25">
      <c r="A761" s="5">
        <v>2</v>
      </c>
      <c r="B761" s="61">
        <v>2</v>
      </c>
      <c r="C761" s="2">
        <f t="shared" si="15"/>
        <v>1</v>
      </c>
    </row>
    <row r="762" spans="1:3" x14ac:dyDescent="0.25">
      <c r="A762" s="5">
        <v>1</v>
      </c>
      <c r="B762" s="60">
        <v>1</v>
      </c>
      <c r="C762" s="2">
        <f t="shared" si="15"/>
        <v>1</v>
      </c>
    </row>
    <row r="763" spans="1:3" x14ac:dyDescent="0.25">
      <c r="A763" s="5">
        <v>2</v>
      </c>
      <c r="B763" s="61">
        <v>3</v>
      </c>
      <c r="C763" s="2">
        <f t="shared" si="15"/>
        <v>0</v>
      </c>
    </row>
    <row r="764" spans="1:3" x14ac:dyDescent="0.25">
      <c r="A764" s="5">
        <v>3</v>
      </c>
      <c r="B764" s="60">
        <v>3</v>
      </c>
      <c r="C764" s="2">
        <f t="shared" si="15"/>
        <v>1</v>
      </c>
    </row>
    <row r="765" spans="1:3" x14ac:dyDescent="0.25">
      <c r="A765" s="5">
        <v>2</v>
      </c>
      <c r="B765" s="61">
        <v>2</v>
      </c>
      <c r="C765" s="2">
        <f t="shared" si="15"/>
        <v>1</v>
      </c>
    </row>
    <row r="766" spans="1:3" x14ac:dyDescent="0.25">
      <c r="A766" s="5">
        <v>2</v>
      </c>
      <c r="B766" s="60">
        <v>2</v>
      </c>
      <c r="C766" s="2">
        <f t="shared" si="15"/>
        <v>1</v>
      </c>
    </row>
    <row r="767" spans="1:3" x14ac:dyDescent="0.25">
      <c r="A767" s="5">
        <v>1</v>
      </c>
      <c r="B767" s="61">
        <v>1</v>
      </c>
      <c r="C767" s="2">
        <f t="shared" si="15"/>
        <v>1</v>
      </c>
    </row>
    <row r="768" spans="1:3" x14ac:dyDescent="0.25">
      <c r="A768" s="5">
        <v>2</v>
      </c>
      <c r="B768" s="60">
        <v>2</v>
      </c>
      <c r="C768" s="2">
        <f t="shared" si="15"/>
        <v>1</v>
      </c>
    </row>
    <row r="769" spans="1:3" x14ac:dyDescent="0.25">
      <c r="A769" s="5">
        <v>3</v>
      </c>
      <c r="B769" s="61">
        <v>1</v>
      </c>
      <c r="C769" s="2">
        <f t="shared" si="15"/>
        <v>0</v>
      </c>
    </row>
    <row r="770" spans="1:3" x14ac:dyDescent="0.25">
      <c r="A770" s="5">
        <v>1</v>
      </c>
      <c r="B770" s="60">
        <v>3</v>
      </c>
      <c r="C770" s="2">
        <f t="shared" si="15"/>
        <v>0</v>
      </c>
    </row>
    <row r="771" spans="1:3" x14ac:dyDescent="0.25">
      <c r="A771" s="5">
        <v>2</v>
      </c>
      <c r="B771" s="61">
        <v>2</v>
      </c>
      <c r="C771" s="2">
        <f t="shared" ref="C771:C834" si="16">IF(A771=B771,1,0)</f>
        <v>1</v>
      </c>
    </row>
    <row r="772" spans="1:3" x14ac:dyDescent="0.25">
      <c r="A772" s="5">
        <v>2</v>
      </c>
      <c r="B772" s="60">
        <v>2</v>
      </c>
      <c r="C772" s="2">
        <f t="shared" si="16"/>
        <v>1</v>
      </c>
    </row>
    <row r="773" spans="1:3" x14ac:dyDescent="0.25">
      <c r="A773" s="5">
        <v>4</v>
      </c>
      <c r="B773" s="61">
        <v>2</v>
      </c>
      <c r="C773" s="2">
        <f t="shared" si="16"/>
        <v>0</v>
      </c>
    </row>
    <row r="774" spans="1:3" x14ac:dyDescent="0.25">
      <c r="A774" s="5">
        <v>2</v>
      </c>
      <c r="B774" s="60">
        <v>2</v>
      </c>
      <c r="C774" s="2">
        <f t="shared" si="16"/>
        <v>1</v>
      </c>
    </row>
    <row r="775" spans="1:3" x14ac:dyDescent="0.25">
      <c r="A775" s="5">
        <v>3</v>
      </c>
      <c r="B775" s="61">
        <v>2</v>
      </c>
      <c r="C775" s="2">
        <f t="shared" si="16"/>
        <v>0</v>
      </c>
    </row>
    <row r="776" spans="1:3" x14ac:dyDescent="0.25">
      <c r="A776" s="5">
        <v>3</v>
      </c>
      <c r="B776" s="60">
        <v>2</v>
      </c>
      <c r="C776" s="2">
        <f t="shared" si="16"/>
        <v>0</v>
      </c>
    </row>
    <row r="777" spans="1:3" x14ac:dyDescent="0.25">
      <c r="A777" s="5">
        <v>3</v>
      </c>
      <c r="B777" s="61">
        <v>3</v>
      </c>
      <c r="C777" s="2">
        <f t="shared" si="16"/>
        <v>1</v>
      </c>
    </row>
    <row r="778" spans="1:3" x14ac:dyDescent="0.25">
      <c r="A778" s="5">
        <v>2</v>
      </c>
      <c r="B778" s="60">
        <v>2</v>
      </c>
      <c r="C778" s="2">
        <f t="shared" si="16"/>
        <v>1</v>
      </c>
    </row>
    <row r="779" spans="1:3" x14ac:dyDescent="0.25">
      <c r="A779" s="5">
        <v>2</v>
      </c>
      <c r="B779" s="61">
        <v>3</v>
      </c>
      <c r="C779" s="2">
        <f t="shared" si="16"/>
        <v>0</v>
      </c>
    </row>
    <row r="780" spans="1:3" x14ac:dyDescent="0.25">
      <c r="A780" s="5">
        <v>1</v>
      </c>
      <c r="B780" s="60">
        <v>3</v>
      </c>
      <c r="C780" s="2">
        <f t="shared" si="16"/>
        <v>0</v>
      </c>
    </row>
    <row r="781" spans="1:3" x14ac:dyDescent="0.25">
      <c r="A781" s="5">
        <v>2</v>
      </c>
      <c r="B781" s="61">
        <v>2</v>
      </c>
      <c r="C781" s="2">
        <f t="shared" si="16"/>
        <v>1</v>
      </c>
    </row>
    <row r="782" spans="1:3" x14ac:dyDescent="0.25">
      <c r="A782" s="5">
        <v>2</v>
      </c>
      <c r="B782" s="60">
        <v>3</v>
      </c>
      <c r="C782" s="2">
        <f t="shared" si="16"/>
        <v>0</v>
      </c>
    </row>
    <row r="783" spans="1:3" x14ac:dyDescent="0.25">
      <c r="A783" s="5">
        <v>3</v>
      </c>
      <c r="B783" s="61">
        <v>1</v>
      </c>
      <c r="C783" s="2">
        <f t="shared" si="16"/>
        <v>0</v>
      </c>
    </row>
    <row r="784" spans="1:3" x14ac:dyDescent="0.25">
      <c r="A784" s="5">
        <v>1</v>
      </c>
      <c r="B784" s="60">
        <v>1</v>
      </c>
      <c r="C784" s="2">
        <f t="shared" si="16"/>
        <v>1</v>
      </c>
    </row>
    <row r="785" spans="1:3" x14ac:dyDescent="0.25">
      <c r="A785" s="5">
        <v>2</v>
      </c>
      <c r="B785" s="61">
        <v>2</v>
      </c>
      <c r="C785" s="2">
        <f t="shared" si="16"/>
        <v>1</v>
      </c>
    </row>
    <row r="786" spans="1:3" x14ac:dyDescent="0.25">
      <c r="A786" s="5">
        <v>3</v>
      </c>
      <c r="B786" s="60">
        <v>1</v>
      </c>
      <c r="C786" s="2">
        <f t="shared" si="16"/>
        <v>0</v>
      </c>
    </row>
    <row r="787" spans="1:3" x14ac:dyDescent="0.25">
      <c r="A787" s="5">
        <v>2</v>
      </c>
      <c r="B787" s="61">
        <v>2</v>
      </c>
      <c r="C787" s="2">
        <f t="shared" si="16"/>
        <v>1</v>
      </c>
    </row>
    <row r="788" spans="1:3" x14ac:dyDescent="0.25">
      <c r="A788" s="5">
        <v>3</v>
      </c>
      <c r="B788" s="60">
        <v>3</v>
      </c>
      <c r="C788" s="2">
        <f t="shared" si="16"/>
        <v>1</v>
      </c>
    </row>
    <row r="789" spans="1:3" x14ac:dyDescent="0.25">
      <c r="A789" s="5">
        <v>3</v>
      </c>
      <c r="B789" s="61">
        <v>3</v>
      </c>
      <c r="C789" s="2">
        <f t="shared" si="16"/>
        <v>1</v>
      </c>
    </row>
    <row r="790" spans="1:3" x14ac:dyDescent="0.25">
      <c r="A790" s="5">
        <v>1</v>
      </c>
      <c r="B790" s="60">
        <v>1</v>
      </c>
      <c r="C790" s="2">
        <f t="shared" si="16"/>
        <v>1</v>
      </c>
    </row>
    <row r="791" spans="1:3" x14ac:dyDescent="0.25">
      <c r="A791" s="5">
        <v>3</v>
      </c>
      <c r="B791" s="61">
        <v>3</v>
      </c>
      <c r="C791" s="2">
        <f t="shared" si="16"/>
        <v>1</v>
      </c>
    </row>
    <row r="792" spans="1:3" x14ac:dyDescent="0.25">
      <c r="A792" s="5">
        <v>3</v>
      </c>
      <c r="B792" s="60">
        <v>3</v>
      </c>
      <c r="C792" s="2">
        <f t="shared" si="16"/>
        <v>1</v>
      </c>
    </row>
    <row r="793" spans="1:3" x14ac:dyDescent="0.25">
      <c r="A793" s="5">
        <v>1</v>
      </c>
      <c r="B793" s="61">
        <v>1</v>
      </c>
      <c r="C793" s="2">
        <f t="shared" si="16"/>
        <v>1</v>
      </c>
    </row>
    <row r="794" spans="1:3" x14ac:dyDescent="0.25">
      <c r="A794" s="5">
        <v>2</v>
      </c>
      <c r="B794" s="60">
        <v>2</v>
      </c>
      <c r="C794" s="2">
        <f t="shared" si="16"/>
        <v>1</v>
      </c>
    </row>
    <row r="795" spans="1:3" x14ac:dyDescent="0.25">
      <c r="A795" s="5">
        <v>2</v>
      </c>
      <c r="B795" s="61">
        <v>2</v>
      </c>
      <c r="C795" s="2">
        <f t="shared" si="16"/>
        <v>1</v>
      </c>
    </row>
    <row r="796" spans="1:3" x14ac:dyDescent="0.25">
      <c r="A796" s="5">
        <v>2</v>
      </c>
      <c r="B796" s="60">
        <v>2</v>
      </c>
      <c r="C796" s="2">
        <f t="shared" si="16"/>
        <v>1</v>
      </c>
    </row>
    <row r="797" spans="1:3" x14ac:dyDescent="0.25">
      <c r="A797" s="5">
        <v>3</v>
      </c>
      <c r="B797" s="61">
        <v>3</v>
      </c>
      <c r="C797" s="2">
        <f t="shared" si="16"/>
        <v>1</v>
      </c>
    </row>
    <row r="798" spans="1:3" x14ac:dyDescent="0.25">
      <c r="A798" s="5">
        <v>2</v>
      </c>
      <c r="B798" s="60">
        <v>2</v>
      </c>
      <c r="C798" s="2">
        <f t="shared" si="16"/>
        <v>1</v>
      </c>
    </row>
    <row r="799" spans="1:3" x14ac:dyDescent="0.25">
      <c r="A799" s="5">
        <v>4</v>
      </c>
      <c r="B799" s="61">
        <v>1</v>
      </c>
      <c r="C799" s="2">
        <f t="shared" si="16"/>
        <v>0</v>
      </c>
    </row>
    <row r="800" spans="1:3" x14ac:dyDescent="0.25">
      <c r="A800" s="5">
        <v>2</v>
      </c>
      <c r="B800" s="60">
        <v>2</v>
      </c>
      <c r="C800" s="2">
        <f t="shared" si="16"/>
        <v>1</v>
      </c>
    </row>
    <row r="801" spans="1:3" x14ac:dyDescent="0.25">
      <c r="A801" s="5">
        <v>2</v>
      </c>
      <c r="B801" s="61">
        <v>3</v>
      </c>
      <c r="C801" s="2">
        <f t="shared" si="16"/>
        <v>0</v>
      </c>
    </row>
    <row r="802" spans="1:3" x14ac:dyDescent="0.25">
      <c r="A802" s="5">
        <v>3</v>
      </c>
      <c r="B802" s="60">
        <v>3</v>
      </c>
      <c r="C802" s="2">
        <f t="shared" si="16"/>
        <v>1</v>
      </c>
    </row>
    <row r="803" spans="1:3" x14ac:dyDescent="0.25">
      <c r="A803" s="5">
        <v>2</v>
      </c>
      <c r="B803" s="61">
        <v>2</v>
      </c>
      <c r="C803" s="2">
        <f t="shared" si="16"/>
        <v>1</v>
      </c>
    </row>
    <row r="804" spans="1:3" x14ac:dyDescent="0.25">
      <c r="A804" s="5">
        <v>4</v>
      </c>
      <c r="B804" s="60">
        <v>2</v>
      </c>
      <c r="C804" s="2">
        <f t="shared" si="16"/>
        <v>0</v>
      </c>
    </row>
    <row r="805" spans="1:3" x14ac:dyDescent="0.25">
      <c r="A805" s="5">
        <v>3</v>
      </c>
      <c r="B805" s="61">
        <v>1</v>
      </c>
      <c r="C805" s="2">
        <f t="shared" si="16"/>
        <v>0</v>
      </c>
    </row>
    <row r="806" spans="1:3" x14ac:dyDescent="0.25">
      <c r="A806" s="5">
        <v>1</v>
      </c>
      <c r="B806" s="60">
        <v>3</v>
      </c>
      <c r="C806" s="2">
        <f t="shared" si="16"/>
        <v>0</v>
      </c>
    </row>
    <row r="807" spans="1:3" x14ac:dyDescent="0.25">
      <c r="A807" s="5">
        <v>2</v>
      </c>
      <c r="B807" s="61">
        <v>3</v>
      </c>
      <c r="C807" s="2">
        <f t="shared" si="16"/>
        <v>0</v>
      </c>
    </row>
    <row r="808" spans="1:3" x14ac:dyDescent="0.25">
      <c r="A808" s="5">
        <v>1</v>
      </c>
      <c r="B808" s="60">
        <v>1</v>
      </c>
      <c r="C808" s="2">
        <f t="shared" si="16"/>
        <v>1</v>
      </c>
    </row>
    <row r="809" spans="1:3" x14ac:dyDescent="0.25">
      <c r="A809" s="5">
        <v>1</v>
      </c>
      <c r="B809" s="61">
        <v>1</v>
      </c>
      <c r="C809" s="2">
        <f t="shared" si="16"/>
        <v>1</v>
      </c>
    </row>
    <row r="810" spans="1:3" x14ac:dyDescent="0.25">
      <c r="A810" s="5">
        <v>1</v>
      </c>
      <c r="B810" s="60">
        <v>2</v>
      </c>
      <c r="C810" s="2">
        <f t="shared" si="16"/>
        <v>0</v>
      </c>
    </row>
    <row r="811" spans="1:3" x14ac:dyDescent="0.25">
      <c r="A811" s="5">
        <v>3</v>
      </c>
      <c r="B811" s="61">
        <v>3</v>
      </c>
      <c r="C811" s="2">
        <f t="shared" si="16"/>
        <v>1</v>
      </c>
    </row>
    <row r="812" spans="1:3" x14ac:dyDescent="0.25">
      <c r="A812" s="5">
        <v>2</v>
      </c>
      <c r="B812" s="60">
        <v>2</v>
      </c>
      <c r="C812" s="2">
        <f t="shared" si="16"/>
        <v>1</v>
      </c>
    </row>
    <row r="813" spans="1:3" x14ac:dyDescent="0.25">
      <c r="A813" s="5">
        <v>1</v>
      </c>
      <c r="B813" s="61">
        <v>1</v>
      </c>
      <c r="C813" s="2">
        <f t="shared" si="16"/>
        <v>1</v>
      </c>
    </row>
    <row r="814" spans="1:3" x14ac:dyDescent="0.25">
      <c r="A814" s="5">
        <v>3</v>
      </c>
      <c r="B814" s="60">
        <v>3</v>
      </c>
      <c r="C814" s="2">
        <f t="shared" si="16"/>
        <v>1</v>
      </c>
    </row>
    <row r="815" spans="1:3" x14ac:dyDescent="0.25">
      <c r="A815" s="5">
        <v>1</v>
      </c>
      <c r="B815" s="61">
        <v>1</v>
      </c>
      <c r="C815" s="2">
        <f t="shared" si="16"/>
        <v>1</v>
      </c>
    </row>
    <row r="816" spans="1:3" x14ac:dyDescent="0.25">
      <c r="A816" s="5">
        <v>2</v>
      </c>
      <c r="B816" s="60">
        <v>2</v>
      </c>
      <c r="C816" s="2">
        <f t="shared" si="16"/>
        <v>1</v>
      </c>
    </row>
    <row r="817" spans="1:3" x14ac:dyDescent="0.25">
      <c r="A817" s="5">
        <v>1</v>
      </c>
      <c r="B817" s="61">
        <v>1</v>
      </c>
      <c r="C817" s="2">
        <f t="shared" si="16"/>
        <v>1</v>
      </c>
    </row>
    <row r="818" spans="1:3" x14ac:dyDescent="0.25">
      <c r="A818" s="5">
        <v>2</v>
      </c>
      <c r="B818" s="60">
        <v>1</v>
      </c>
      <c r="C818" s="2">
        <f t="shared" si="16"/>
        <v>0</v>
      </c>
    </row>
    <row r="819" spans="1:3" x14ac:dyDescent="0.25">
      <c r="A819" s="5">
        <v>1</v>
      </c>
      <c r="B819" s="61">
        <v>1</v>
      </c>
      <c r="C819" s="2">
        <f t="shared" si="16"/>
        <v>1</v>
      </c>
    </row>
    <row r="820" spans="1:3" x14ac:dyDescent="0.25">
      <c r="A820" s="5">
        <v>1</v>
      </c>
      <c r="B820" s="60">
        <v>1</v>
      </c>
      <c r="C820" s="2">
        <f t="shared" si="16"/>
        <v>1</v>
      </c>
    </row>
    <row r="821" spans="1:3" x14ac:dyDescent="0.25">
      <c r="A821" s="5">
        <v>1</v>
      </c>
      <c r="B821" s="61">
        <v>1</v>
      </c>
      <c r="C821" s="2">
        <f t="shared" si="16"/>
        <v>1</v>
      </c>
    </row>
    <row r="822" spans="1:3" x14ac:dyDescent="0.25">
      <c r="A822" s="5">
        <v>2</v>
      </c>
      <c r="B822" s="60">
        <v>3</v>
      </c>
      <c r="C822" s="2">
        <f t="shared" si="16"/>
        <v>0</v>
      </c>
    </row>
    <row r="823" spans="1:3" x14ac:dyDescent="0.25">
      <c r="A823" s="5">
        <v>3</v>
      </c>
      <c r="B823" s="61">
        <v>3</v>
      </c>
      <c r="C823" s="2">
        <f t="shared" si="16"/>
        <v>1</v>
      </c>
    </row>
    <row r="824" spans="1:3" x14ac:dyDescent="0.25">
      <c r="A824" s="5">
        <v>1</v>
      </c>
      <c r="B824" s="60">
        <v>1</v>
      </c>
      <c r="C824" s="2">
        <f t="shared" si="16"/>
        <v>1</v>
      </c>
    </row>
    <row r="825" spans="1:3" x14ac:dyDescent="0.25">
      <c r="A825" s="5">
        <v>3</v>
      </c>
      <c r="B825" s="61">
        <v>1</v>
      </c>
      <c r="C825" s="2">
        <f t="shared" si="16"/>
        <v>0</v>
      </c>
    </row>
    <row r="826" spans="1:3" x14ac:dyDescent="0.25">
      <c r="A826" s="5">
        <v>2</v>
      </c>
      <c r="B826" s="60">
        <v>2</v>
      </c>
      <c r="C826" s="2">
        <f t="shared" si="16"/>
        <v>1</v>
      </c>
    </row>
    <row r="827" spans="1:3" x14ac:dyDescent="0.25">
      <c r="A827" s="5">
        <v>3</v>
      </c>
      <c r="B827" s="61">
        <v>1</v>
      </c>
      <c r="C827" s="2">
        <f t="shared" si="16"/>
        <v>0</v>
      </c>
    </row>
    <row r="828" spans="1:3" x14ac:dyDescent="0.25">
      <c r="A828" s="5">
        <v>3</v>
      </c>
      <c r="B828" s="60">
        <v>3</v>
      </c>
      <c r="C828" s="2">
        <f t="shared" si="16"/>
        <v>1</v>
      </c>
    </row>
    <row r="829" spans="1:3" x14ac:dyDescent="0.25">
      <c r="A829" s="5">
        <v>3</v>
      </c>
      <c r="B829" s="61">
        <v>2</v>
      </c>
      <c r="C829" s="2">
        <f t="shared" si="16"/>
        <v>0</v>
      </c>
    </row>
    <row r="830" spans="1:3" x14ac:dyDescent="0.25">
      <c r="A830" s="5">
        <v>3</v>
      </c>
      <c r="B830" s="60">
        <v>3</v>
      </c>
      <c r="C830" s="2">
        <f t="shared" si="16"/>
        <v>1</v>
      </c>
    </row>
    <row r="831" spans="1:3" x14ac:dyDescent="0.25">
      <c r="A831" s="5">
        <v>1</v>
      </c>
      <c r="B831" s="61">
        <v>1</v>
      </c>
      <c r="C831" s="2">
        <f t="shared" si="16"/>
        <v>1</v>
      </c>
    </row>
    <row r="832" spans="1:3" x14ac:dyDescent="0.25">
      <c r="A832" s="5">
        <v>1</v>
      </c>
      <c r="B832" s="60">
        <v>2</v>
      </c>
      <c r="C832" s="2">
        <f t="shared" si="16"/>
        <v>0</v>
      </c>
    </row>
    <row r="833" spans="1:3" x14ac:dyDescent="0.25">
      <c r="A833" s="5">
        <v>2</v>
      </c>
      <c r="B833" s="61">
        <v>2</v>
      </c>
      <c r="C833" s="2">
        <f t="shared" si="16"/>
        <v>1</v>
      </c>
    </row>
    <row r="834" spans="1:3" x14ac:dyDescent="0.25">
      <c r="A834" s="5">
        <v>3</v>
      </c>
      <c r="B834" s="60">
        <v>2</v>
      </c>
      <c r="C834" s="2">
        <f t="shared" si="16"/>
        <v>0</v>
      </c>
    </row>
    <row r="835" spans="1:3" x14ac:dyDescent="0.25">
      <c r="A835" s="5">
        <v>1</v>
      </c>
      <c r="B835" s="61">
        <v>2</v>
      </c>
      <c r="C835" s="2">
        <f t="shared" ref="C835:C898" si="17">IF(A835=B835,1,0)</f>
        <v>0</v>
      </c>
    </row>
    <row r="836" spans="1:3" x14ac:dyDescent="0.25">
      <c r="A836" s="5">
        <v>3</v>
      </c>
      <c r="B836" s="60">
        <v>2</v>
      </c>
      <c r="C836" s="2">
        <f t="shared" si="17"/>
        <v>0</v>
      </c>
    </row>
    <row r="837" spans="1:3" x14ac:dyDescent="0.25">
      <c r="A837" s="5">
        <v>3</v>
      </c>
      <c r="B837" s="61">
        <v>3</v>
      </c>
      <c r="C837" s="2">
        <f t="shared" si="17"/>
        <v>1</v>
      </c>
    </row>
    <row r="838" spans="1:3" x14ac:dyDescent="0.25">
      <c r="A838" s="5">
        <v>2</v>
      </c>
      <c r="B838" s="60">
        <v>2</v>
      </c>
      <c r="C838" s="2">
        <f t="shared" si="17"/>
        <v>1</v>
      </c>
    </row>
    <row r="839" spans="1:3" x14ac:dyDescent="0.25">
      <c r="A839" s="5">
        <v>2</v>
      </c>
      <c r="B839" s="61">
        <v>3</v>
      </c>
      <c r="C839" s="2">
        <f t="shared" si="17"/>
        <v>0</v>
      </c>
    </row>
    <row r="840" spans="1:3" x14ac:dyDescent="0.25">
      <c r="A840" s="5">
        <v>3</v>
      </c>
      <c r="B840" s="60">
        <v>3</v>
      </c>
      <c r="C840" s="2">
        <f t="shared" si="17"/>
        <v>1</v>
      </c>
    </row>
    <row r="841" spans="1:3" x14ac:dyDescent="0.25">
      <c r="A841" s="5">
        <v>2</v>
      </c>
      <c r="B841" s="61">
        <v>2</v>
      </c>
      <c r="C841" s="2">
        <f t="shared" si="17"/>
        <v>1</v>
      </c>
    </row>
    <row r="842" spans="1:3" x14ac:dyDescent="0.25">
      <c r="A842" s="5">
        <v>3</v>
      </c>
      <c r="B842" s="60">
        <v>3</v>
      </c>
      <c r="C842" s="2">
        <f t="shared" si="17"/>
        <v>1</v>
      </c>
    </row>
    <row r="843" spans="1:3" x14ac:dyDescent="0.25">
      <c r="A843" s="5">
        <v>1</v>
      </c>
      <c r="B843" s="61">
        <v>1</v>
      </c>
      <c r="C843" s="2">
        <f t="shared" si="17"/>
        <v>1</v>
      </c>
    </row>
    <row r="844" spans="1:3" x14ac:dyDescent="0.25">
      <c r="A844" s="5">
        <v>3</v>
      </c>
      <c r="B844" s="60">
        <v>3</v>
      </c>
      <c r="C844" s="2">
        <f t="shared" si="17"/>
        <v>1</v>
      </c>
    </row>
    <row r="845" spans="1:3" x14ac:dyDescent="0.25">
      <c r="A845" s="5">
        <v>2</v>
      </c>
      <c r="B845" s="61">
        <v>4</v>
      </c>
      <c r="C845" s="2">
        <f t="shared" si="17"/>
        <v>0</v>
      </c>
    </row>
    <row r="846" spans="1:3" x14ac:dyDescent="0.25">
      <c r="A846" s="5">
        <v>3</v>
      </c>
      <c r="B846" s="60">
        <v>2</v>
      </c>
      <c r="C846" s="2">
        <f t="shared" si="17"/>
        <v>0</v>
      </c>
    </row>
    <row r="847" spans="1:3" x14ac:dyDescent="0.25">
      <c r="A847" s="5">
        <v>3</v>
      </c>
      <c r="B847" s="61">
        <v>1</v>
      </c>
      <c r="C847" s="2">
        <f t="shared" si="17"/>
        <v>0</v>
      </c>
    </row>
    <row r="848" spans="1:3" x14ac:dyDescent="0.25">
      <c r="A848" s="5">
        <v>3</v>
      </c>
      <c r="B848" s="60">
        <v>1</v>
      </c>
      <c r="C848" s="2">
        <f t="shared" si="17"/>
        <v>0</v>
      </c>
    </row>
    <row r="849" spans="1:3" x14ac:dyDescent="0.25">
      <c r="A849" s="5">
        <v>2</v>
      </c>
      <c r="B849" s="61">
        <v>2</v>
      </c>
      <c r="C849" s="2">
        <f t="shared" si="17"/>
        <v>1</v>
      </c>
    </row>
    <row r="850" spans="1:3" x14ac:dyDescent="0.25">
      <c r="A850" s="5">
        <v>2</v>
      </c>
      <c r="B850" s="60">
        <v>2</v>
      </c>
      <c r="C850" s="2">
        <f t="shared" si="17"/>
        <v>1</v>
      </c>
    </row>
    <row r="851" spans="1:3" x14ac:dyDescent="0.25">
      <c r="A851" s="5">
        <v>1</v>
      </c>
      <c r="B851" s="61">
        <v>3</v>
      </c>
      <c r="C851" s="2">
        <f t="shared" si="17"/>
        <v>0</v>
      </c>
    </row>
    <row r="852" spans="1:3" x14ac:dyDescent="0.25">
      <c r="A852" s="5">
        <v>2</v>
      </c>
      <c r="B852" s="60">
        <v>2</v>
      </c>
      <c r="C852" s="2">
        <f t="shared" si="17"/>
        <v>1</v>
      </c>
    </row>
    <row r="853" spans="1:3" x14ac:dyDescent="0.25">
      <c r="A853" s="5">
        <v>2</v>
      </c>
      <c r="B853" s="61">
        <v>2</v>
      </c>
      <c r="C853" s="2">
        <f t="shared" si="17"/>
        <v>1</v>
      </c>
    </row>
    <row r="854" spans="1:3" x14ac:dyDescent="0.25">
      <c r="A854" s="5">
        <v>3</v>
      </c>
      <c r="B854" s="60">
        <v>1</v>
      </c>
      <c r="C854" s="2">
        <f t="shared" si="17"/>
        <v>0</v>
      </c>
    </row>
    <row r="855" spans="1:3" x14ac:dyDescent="0.25">
      <c r="A855" s="5">
        <v>1</v>
      </c>
      <c r="B855" s="61">
        <v>1</v>
      </c>
      <c r="C855" s="2">
        <f t="shared" si="17"/>
        <v>1</v>
      </c>
    </row>
    <row r="856" spans="1:3" x14ac:dyDescent="0.25">
      <c r="A856" s="5">
        <v>3</v>
      </c>
      <c r="B856" s="60">
        <v>3</v>
      </c>
      <c r="C856" s="2">
        <f t="shared" si="17"/>
        <v>1</v>
      </c>
    </row>
    <row r="857" spans="1:3" x14ac:dyDescent="0.25">
      <c r="A857" s="5">
        <v>2</v>
      </c>
      <c r="B857" s="61">
        <v>2</v>
      </c>
      <c r="C857" s="2">
        <f t="shared" si="17"/>
        <v>1</v>
      </c>
    </row>
    <row r="858" spans="1:3" x14ac:dyDescent="0.25">
      <c r="A858" s="5">
        <v>2</v>
      </c>
      <c r="B858" s="60">
        <v>2</v>
      </c>
      <c r="C858" s="2">
        <f t="shared" si="17"/>
        <v>1</v>
      </c>
    </row>
    <row r="859" spans="1:3" x14ac:dyDescent="0.25">
      <c r="A859" s="5">
        <v>3</v>
      </c>
      <c r="B859" s="61">
        <v>3</v>
      </c>
      <c r="C859" s="2">
        <f t="shared" si="17"/>
        <v>1</v>
      </c>
    </row>
    <row r="860" spans="1:3" x14ac:dyDescent="0.25">
      <c r="A860" s="5">
        <v>3</v>
      </c>
      <c r="B860" s="60">
        <v>2</v>
      </c>
      <c r="C860" s="2">
        <f t="shared" si="17"/>
        <v>0</v>
      </c>
    </row>
    <row r="861" spans="1:3" x14ac:dyDescent="0.25">
      <c r="A861" s="5">
        <v>3</v>
      </c>
      <c r="B861" s="61">
        <v>2</v>
      </c>
      <c r="C861" s="2">
        <f t="shared" si="17"/>
        <v>0</v>
      </c>
    </row>
    <row r="862" spans="1:3" x14ac:dyDescent="0.25">
      <c r="A862" s="5">
        <v>1</v>
      </c>
      <c r="B862" s="60">
        <v>1</v>
      </c>
      <c r="C862" s="2">
        <f t="shared" si="17"/>
        <v>1</v>
      </c>
    </row>
    <row r="863" spans="1:3" x14ac:dyDescent="0.25">
      <c r="A863" s="5">
        <v>3</v>
      </c>
      <c r="B863" s="61">
        <v>3</v>
      </c>
      <c r="C863" s="2">
        <f t="shared" si="17"/>
        <v>1</v>
      </c>
    </row>
    <row r="864" spans="1:3" x14ac:dyDescent="0.25">
      <c r="A864" s="5">
        <v>1</v>
      </c>
      <c r="B864" s="60">
        <v>1</v>
      </c>
      <c r="C864" s="2">
        <f t="shared" si="17"/>
        <v>1</v>
      </c>
    </row>
    <row r="865" spans="1:3" x14ac:dyDescent="0.25">
      <c r="A865" s="5">
        <v>1</v>
      </c>
      <c r="B865" s="61">
        <v>1</v>
      </c>
      <c r="C865" s="2">
        <f t="shared" si="17"/>
        <v>1</v>
      </c>
    </row>
    <row r="866" spans="1:3" x14ac:dyDescent="0.25">
      <c r="A866" s="5">
        <v>1</v>
      </c>
      <c r="B866" s="60">
        <v>1</v>
      </c>
      <c r="C866" s="2">
        <f t="shared" si="17"/>
        <v>1</v>
      </c>
    </row>
    <row r="867" spans="1:3" x14ac:dyDescent="0.25">
      <c r="A867" s="5">
        <v>3</v>
      </c>
      <c r="B867" s="61">
        <v>1</v>
      </c>
      <c r="C867" s="2">
        <f t="shared" si="17"/>
        <v>0</v>
      </c>
    </row>
    <row r="868" spans="1:3" x14ac:dyDescent="0.25">
      <c r="A868" s="5">
        <v>3</v>
      </c>
      <c r="B868" s="60">
        <v>1</v>
      </c>
      <c r="C868" s="2">
        <f t="shared" si="17"/>
        <v>0</v>
      </c>
    </row>
    <row r="869" spans="1:3" x14ac:dyDescent="0.25">
      <c r="A869" s="5">
        <v>3</v>
      </c>
      <c r="B869" s="61">
        <v>1</v>
      </c>
      <c r="C869" s="2">
        <f t="shared" si="17"/>
        <v>0</v>
      </c>
    </row>
    <row r="870" spans="1:3" x14ac:dyDescent="0.25">
      <c r="A870" s="5">
        <v>3</v>
      </c>
      <c r="B870" s="60">
        <v>2</v>
      </c>
      <c r="C870" s="2">
        <f t="shared" si="17"/>
        <v>0</v>
      </c>
    </row>
    <row r="871" spans="1:3" x14ac:dyDescent="0.25">
      <c r="A871" s="5">
        <v>1</v>
      </c>
      <c r="B871" s="61">
        <v>2</v>
      </c>
      <c r="C871" s="2">
        <f t="shared" si="17"/>
        <v>0</v>
      </c>
    </row>
    <row r="872" spans="1:3" x14ac:dyDescent="0.25">
      <c r="A872" s="5">
        <v>3</v>
      </c>
      <c r="B872" s="60">
        <v>3</v>
      </c>
      <c r="C872" s="2">
        <f t="shared" si="17"/>
        <v>1</v>
      </c>
    </row>
    <row r="873" spans="1:3" x14ac:dyDescent="0.25">
      <c r="A873" s="5">
        <v>2</v>
      </c>
      <c r="B873" s="61">
        <v>2</v>
      </c>
      <c r="C873" s="2">
        <f t="shared" si="17"/>
        <v>1</v>
      </c>
    </row>
    <row r="874" spans="1:3" x14ac:dyDescent="0.25">
      <c r="A874" s="5">
        <v>2</v>
      </c>
      <c r="B874" s="60">
        <v>2</v>
      </c>
      <c r="C874" s="2">
        <f t="shared" si="17"/>
        <v>1</v>
      </c>
    </row>
    <row r="875" spans="1:3" x14ac:dyDescent="0.25">
      <c r="A875" s="5">
        <v>2</v>
      </c>
      <c r="B875" s="61">
        <v>2</v>
      </c>
      <c r="C875" s="2">
        <f t="shared" si="17"/>
        <v>1</v>
      </c>
    </row>
    <row r="876" spans="1:3" x14ac:dyDescent="0.25">
      <c r="A876" s="5">
        <v>3</v>
      </c>
      <c r="B876" s="60">
        <v>3</v>
      </c>
      <c r="C876" s="2">
        <f t="shared" si="17"/>
        <v>1</v>
      </c>
    </row>
    <row r="877" spans="1:3" x14ac:dyDescent="0.25">
      <c r="A877" s="5">
        <v>1</v>
      </c>
      <c r="B877" s="61">
        <v>1</v>
      </c>
      <c r="C877" s="2">
        <f t="shared" si="17"/>
        <v>1</v>
      </c>
    </row>
    <row r="878" spans="1:3" x14ac:dyDescent="0.25">
      <c r="A878" s="5">
        <v>2</v>
      </c>
      <c r="B878" s="60">
        <v>1</v>
      </c>
      <c r="C878" s="2">
        <f t="shared" si="17"/>
        <v>0</v>
      </c>
    </row>
    <row r="879" spans="1:3" x14ac:dyDescent="0.25">
      <c r="A879" s="5">
        <v>1</v>
      </c>
      <c r="B879" s="61">
        <v>1</v>
      </c>
      <c r="C879" s="2">
        <f t="shared" si="17"/>
        <v>1</v>
      </c>
    </row>
    <row r="880" spans="1:3" x14ac:dyDescent="0.25">
      <c r="A880" s="5">
        <v>3</v>
      </c>
      <c r="B880" s="60">
        <v>3</v>
      </c>
      <c r="C880" s="2">
        <f t="shared" si="17"/>
        <v>1</v>
      </c>
    </row>
    <row r="881" spans="1:3" x14ac:dyDescent="0.25">
      <c r="A881" s="5">
        <v>2</v>
      </c>
      <c r="B881" s="61">
        <v>2</v>
      </c>
      <c r="C881" s="2">
        <f t="shared" si="17"/>
        <v>1</v>
      </c>
    </row>
    <row r="882" spans="1:3" x14ac:dyDescent="0.25">
      <c r="A882" s="5">
        <v>1</v>
      </c>
      <c r="B882" s="60">
        <v>2</v>
      </c>
      <c r="C882" s="2">
        <f t="shared" si="17"/>
        <v>0</v>
      </c>
    </row>
    <row r="883" spans="1:3" x14ac:dyDescent="0.25">
      <c r="A883" s="5">
        <v>1</v>
      </c>
      <c r="B883" s="61">
        <v>2</v>
      </c>
      <c r="C883" s="2">
        <f t="shared" si="17"/>
        <v>0</v>
      </c>
    </row>
    <row r="884" spans="1:3" x14ac:dyDescent="0.25">
      <c r="A884" s="5">
        <v>2</v>
      </c>
      <c r="B884" s="60">
        <v>2</v>
      </c>
      <c r="C884" s="2">
        <f t="shared" si="17"/>
        <v>1</v>
      </c>
    </row>
    <row r="885" spans="1:3" x14ac:dyDescent="0.25">
      <c r="A885" s="5">
        <v>2</v>
      </c>
      <c r="B885" s="61">
        <v>2</v>
      </c>
      <c r="C885" s="2">
        <f t="shared" si="17"/>
        <v>1</v>
      </c>
    </row>
    <row r="886" spans="1:3" x14ac:dyDescent="0.25">
      <c r="A886" s="5">
        <v>3</v>
      </c>
      <c r="B886" s="60">
        <v>3</v>
      </c>
      <c r="C886" s="2">
        <f t="shared" si="17"/>
        <v>1</v>
      </c>
    </row>
    <row r="887" spans="1:3" x14ac:dyDescent="0.25">
      <c r="A887" s="5">
        <v>2</v>
      </c>
      <c r="B887" s="61">
        <v>2</v>
      </c>
      <c r="C887" s="2">
        <f t="shared" si="17"/>
        <v>1</v>
      </c>
    </row>
    <row r="888" spans="1:3" x14ac:dyDescent="0.25">
      <c r="A888" s="5">
        <v>3</v>
      </c>
      <c r="B888" s="60">
        <v>3</v>
      </c>
      <c r="C888" s="2">
        <f t="shared" si="17"/>
        <v>1</v>
      </c>
    </row>
    <row r="889" spans="1:3" x14ac:dyDescent="0.25">
      <c r="A889" s="5">
        <v>3</v>
      </c>
      <c r="B889" s="61">
        <v>1</v>
      </c>
      <c r="C889" s="2">
        <f t="shared" si="17"/>
        <v>0</v>
      </c>
    </row>
    <row r="890" spans="1:3" x14ac:dyDescent="0.25">
      <c r="A890" s="5">
        <v>2</v>
      </c>
      <c r="B890" s="60">
        <v>2</v>
      </c>
      <c r="C890" s="2">
        <f t="shared" si="17"/>
        <v>1</v>
      </c>
    </row>
    <row r="891" spans="1:3" x14ac:dyDescent="0.25">
      <c r="A891" s="5">
        <v>1</v>
      </c>
      <c r="B891" s="61">
        <v>1</v>
      </c>
      <c r="C891" s="2">
        <f t="shared" si="17"/>
        <v>1</v>
      </c>
    </row>
    <row r="892" spans="1:3" x14ac:dyDescent="0.25">
      <c r="A892" s="5">
        <v>3</v>
      </c>
      <c r="B892" s="60">
        <v>3</v>
      </c>
      <c r="C892" s="2">
        <f t="shared" si="17"/>
        <v>1</v>
      </c>
    </row>
    <row r="893" spans="1:3" x14ac:dyDescent="0.25">
      <c r="A893" s="5">
        <v>2</v>
      </c>
      <c r="B893" s="61">
        <v>2</v>
      </c>
      <c r="C893" s="2">
        <f t="shared" si="17"/>
        <v>1</v>
      </c>
    </row>
    <row r="894" spans="1:3" x14ac:dyDescent="0.25">
      <c r="A894" s="5">
        <v>2</v>
      </c>
      <c r="B894" s="60">
        <v>2</v>
      </c>
      <c r="C894" s="2">
        <f t="shared" si="17"/>
        <v>1</v>
      </c>
    </row>
    <row r="895" spans="1:3" x14ac:dyDescent="0.25">
      <c r="A895" s="5">
        <v>3</v>
      </c>
      <c r="B895" s="61">
        <v>2</v>
      </c>
      <c r="C895" s="2">
        <f t="shared" si="17"/>
        <v>0</v>
      </c>
    </row>
    <row r="896" spans="1:3" x14ac:dyDescent="0.25">
      <c r="A896" s="5">
        <v>1</v>
      </c>
      <c r="B896" s="60">
        <v>1</v>
      </c>
      <c r="C896" s="2">
        <f t="shared" si="17"/>
        <v>1</v>
      </c>
    </row>
    <row r="897" spans="1:3" x14ac:dyDescent="0.25">
      <c r="A897" s="5">
        <v>2</v>
      </c>
      <c r="B897" s="61">
        <v>2</v>
      </c>
      <c r="C897" s="2">
        <f t="shared" si="17"/>
        <v>1</v>
      </c>
    </row>
    <row r="898" spans="1:3" x14ac:dyDescent="0.25">
      <c r="A898" s="5">
        <v>2</v>
      </c>
      <c r="B898" s="60">
        <v>2</v>
      </c>
      <c r="C898" s="2">
        <f t="shared" si="17"/>
        <v>1</v>
      </c>
    </row>
    <row r="899" spans="1:3" x14ac:dyDescent="0.25">
      <c r="A899" s="5">
        <v>2</v>
      </c>
      <c r="B899" s="61">
        <v>2</v>
      </c>
      <c r="C899" s="2">
        <f t="shared" ref="C899:C962" si="18">IF(A899=B899,1,0)</f>
        <v>1</v>
      </c>
    </row>
    <row r="900" spans="1:3" x14ac:dyDescent="0.25">
      <c r="A900" s="5">
        <v>2</v>
      </c>
      <c r="B900" s="60">
        <v>2</v>
      </c>
      <c r="C900" s="2">
        <f t="shared" si="18"/>
        <v>1</v>
      </c>
    </row>
    <row r="901" spans="1:3" x14ac:dyDescent="0.25">
      <c r="A901" s="5">
        <v>2</v>
      </c>
      <c r="B901" s="61">
        <v>1</v>
      </c>
      <c r="C901" s="2">
        <f t="shared" si="18"/>
        <v>0</v>
      </c>
    </row>
    <row r="902" spans="1:3" x14ac:dyDescent="0.25">
      <c r="A902" s="5">
        <v>2</v>
      </c>
      <c r="B902" s="60">
        <v>2</v>
      </c>
      <c r="C902" s="2">
        <f t="shared" si="18"/>
        <v>1</v>
      </c>
    </row>
    <row r="903" spans="1:3" x14ac:dyDescent="0.25">
      <c r="A903" s="5">
        <v>2</v>
      </c>
      <c r="B903" s="61">
        <v>2</v>
      </c>
      <c r="C903" s="2">
        <f t="shared" si="18"/>
        <v>1</v>
      </c>
    </row>
    <row r="904" spans="1:3" x14ac:dyDescent="0.25">
      <c r="A904" s="5">
        <v>2</v>
      </c>
      <c r="B904" s="60">
        <v>2</v>
      </c>
      <c r="C904" s="2">
        <f t="shared" si="18"/>
        <v>1</v>
      </c>
    </row>
    <row r="905" spans="1:3" x14ac:dyDescent="0.25">
      <c r="A905" s="5">
        <v>3</v>
      </c>
      <c r="B905" s="61">
        <v>2</v>
      </c>
      <c r="C905" s="2">
        <f t="shared" si="18"/>
        <v>0</v>
      </c>
    </row>
    <row r="906" spans="1:3" x14ac:dyDescent="0.25">
      <c r="A906" s="5">
        <v>2</v>
      </c>
      <c r="B906" s="60">
        <v>2</v>
      </c>
      <c r="C906" s="2">
        <f t="shared" si="18"/>
        <v>1</v>
      </c>
    </row>
    <row r="907" spans="1:3" x14ac:dyDescent="0.25">
      <c r="A907" s="5">
        <v>1</v>
      </c>
      <c r="B907" s="61">
        <v>2</v>
      </c>
      <c r="C907" s="2">
        <f t="shared" si="18"/>
        <v>0</v>
      </c>
    </row>
    <row r="908" spans="1:3" x14ac:dyDescent="0.25">
      <c r="A908" s="5">
        <v>3</v>
      </c>
      <c r="B908" s="60">
        <v>1</v>
      </c>
      <c r="C908" s="2">
        <f t="shared" si="18"/>
        <v>0</v>
      </c>
    </row>
    <row r="909" spans="1:3" x14ac:dyDescent="0.25">
      <c r="A909" s="5">
        <v>3</v>
      </c>
      <c r="B909" s="61">
        <v>3</v>
      </c>
      <c r="C909" s="2">
        <f t="shared" si="18"/>
        <v>1</v>
      </c>
    </row>
    <row r="910" spans="1:3" x14ac:dyDescent="0.25">
      <c r="A910" s="5">
        <v>3</v>
      </c>
      <c r="B910" s="60">
        <v>1</v>
      </c>
      <c r="C910" s="2">
        <f t="shared" si="18"/>
        <v>0</v>
      </c>
    </row>
    <row r="911" spans="1:3" x14ac:dyDescent="0.25">
      <c r="A911" s="5">
        <v>2</v>
      </c>
      <c r="B911" s="61">
        <v>2</v>
      </c>
      <c r="C911" s="2">
        <f t="shared" si="18"/>
        <v>1</v>
      </c>
    </row>
    <row r="912" spans="1:3" x14ac:dyDescent="0.25">
      <c r="A912" s="5">
        <v>3</v>
      </c>
      <c r="B912" s="60">
        <v>2</v>
      </c>
      <c r="C912" s="2">
        <f t="shared" si="18"/>
        <v>0</v>
      </c>
    </row>
    <row r="913" spans="1:3" x14ac:dyDescent="0.25">
      <c r="A913" s="5">
        <v>2</v>
      </c>
      <c r="B913" s="61">
        <v>2</v>
      </c>
      <c r="C913" s="2">
        <f t="shared" si="18"/>
        <v>1</v>
      </c>
    </row>
    <row r="914" spans="1:3" x14ac:dyDescent="0.25">
      <c r="A914" s="5">
        <v>2</v>
      </c>
      <c r="B914" s="60">
        <v>2</v>
      </c>
      <c r="C914" s="2">
        <f t="shared" si="18"/>
        <v>1</v>
      </c>
    </row>
    <row r="915" spans="1:3" x14ac:dyDescent="0.25">
      <c r="A915" s="5">
        <v>3</v>
      </c>
      <c r="B915" s="61">
        <v>2</v>
      </c>
      <c r="C915" s="2">
        <f t="shared" si="18"/>
        <v>0</v>
      </c>
    </row>
    <row r="916" spans="1:3" x14ac:dyDescent="0.25">
      <c r="A916" s="5">
        <v>2</v>
      </c>
      <c r="B916" s="60">
        <v>3</v>
      </c>
      <c r="C916" s="2">
        <f t="shared" si="18"/>
        <v>0</v>
      </c>
    </row>
    <row r="917" spans="1:3" x14ac:dyDescent="0.25">
      <c r="A917" s="5">
        <v>2</v>
      </c>
      <c r="B917" s="61">
        <v>2</v>
      </c>
      <c r="C917" s="2">
        <f t="shared" si="18"/>
        <v>1</v>
      </c>
    </row>
    <row r="918" spans="1:3" x14ac:dyDescent="0.25">
      <c r="A918" s="5">
        <v>2</v>
      </c>
      <c r="B918" s="60">
        <v>2</v>
      </c>
      <c r="C918" s="2">
        <f t="shared" si="18"/>
        <v>1</v>
      </c>
    </row>
    <row r="919" spans="1:3" x14ac:dyDescent="0.25">
      <c r="A919" s="5">
        <v>2</v>
      </c>
      <c r="B919" s="61">
        <v>2</v>
      </c>
      <c r="C919" s="2">
        <f t="shared" si="18"/>
        <v>1</v>
      </c>
    </row>
    <row r="920" spans="1:3" x14ac:dyDescent="0.25">
      <c r="A920" s="5">
        <v>3</v>
      </c>
      <c r="B920" s="60">
        <v>3</v>
      </c>
      <c r="C920" s="2">
        <f t="shared" si="18"/>
        <v>1</v>
      </c>
    </row>
    <row r="921" spans="1:3" x14ac:dyDescent="0.25">
      <c r="A921" s="5">
        <v>3</v>
      </c>
      <c r="B921" s="61">
        <v>3</v>
      </c>
      <c r="C921" s="2">
        <f t="shared" si="18"/>
        <v>1</v>
      </c>
    </row>
    <row r="922" spans="1:3" x14ac:dyDescent="0.25">
      <c r="A922" s="5">
        <v>1</v>
      </c>
      <c r="B922" s="60">
        <v>1</v>
      </c>
      <c r="C922" s="2">
        <f t="shared" si="18"/>
        <v>1</v>
      </c>
    </row>
    <row r="923" spans="1:3" x14ac:dyDescent="0.25">
      <c r="A923" s="5">
        <v>3</v>
      </c>
      <c r="B923" s="61">
        <v>2</v>
      </c>
      <c r="C923" s="2">
        <f t="shared" si="18"/>
        <v>0</v>
      </c>
    </row>
    <row r="924" spans="1:3" x14ac:dyDescent="0.25">
      <c r="A924" s="5">
        <v>1</v>
      </c>
      <c r="B924" s="60">
        <v>1</v>
      </c>
      <c r="C924" s="2">
        <f t="shared" si="18"/>
        <v>1</v>
      </c>
    </row>
    <row r="925" spans="1:3" x14ac:dyDescent="0.25">
      <c r="A925" s="5">
        <v>2</v>
      </c>
      <c r="B925" s="61">
        <v>2</v>
      </c>
      <c r="C925" s="2">
        <f t="shared" si="18"/>
        <v>1</v>
      </c>
    </row>
    <row r="926" spans="1:3" x14ac:dyDescent="0.25">
      <c r="A926" s="5">
        <v>2</v>
      </c>
      <c r="B926" s="60">
        <v>2</v>
      </c>
      <c r="C926" s="2">
        <f t="shared" si="18"/>
        <v>1</v>
      </c>
    </row>
    <row r="927" spans="1:3" x14ac:dyDescent="0.25">
      <c r="A927" s="5">
        <v>3</v>
      </c>
      <c r="B927" s="61">
        <v>2</v>
      </c>
      <c r="C927" s="2">
        <f t="shared" si="18"/>
        <v>0</v>
      </c>
    </row>
    <row r="928" spans="1:3" x14ac:dyDescent="0.25">
      <c r="A928" s="5">
        <v>2</v>
      </c>
      <c r="B928" s="60">
        <v>2</v>
      </c>
      <c r="C928" s="2">
        <f t="shared" si="18"/>
        <v>1</v>
      </c>
    </row>
    <row r="929" spans="1:3" x14ac:dyDescent="0.25">
      <c r="A929" s="5">
        <v>2</v>
      </c>
      <c r="B929" s="61">
        <v>2</v>
      </c>
      <c r="C929" s="2">
        <f t="shared" si="18"/>
        <v>1</v>
      </c>
    </row>
    <row r="930" spans="1:3" x14ac:dyDescent="0.25">
      <c r="A930" s="5">
        <v>3</v>
      </c>
      <c r="B930" s="60">
        <v>2</v>
      </c>
      <c r="C930" s="2">
        <f t="shared" si="18"/>
        <v>0</v>
      </c>
    </row>
    <row r="931" spans="1:3" x14ac:dyDescent="0.25">
      <c r="A931" s="5">
        <v>2</v>
      </c>
      <c r="B931" s="61">
        <v>2</v>
      </c>
      <c r="C931" s="2">
        <f t="shared" si="18"/>
        <v>1</v>
      </c>
    </row>
    <row r="932" spans="1:3" x14ac:dyDescent="0.25">
      <c r="A932" s="5">
        <v>3</v>
      </c>
      <c r="B932" s="60">
        <v>1</v>
      </c>
      <c r="C932" s="2">
        <f t="shared" si="18"/>
        <v>0</v>
      </c>
    </row>
    <row r="933" spans="1:3" x14ac:dyDescent="0.25">
      <c r="A933" s="5">
        <v>3</v>
      </c>
      <c r="B933" s="61">
        <v>3</v>
      </c>
      <c r="C933" s="2">
        <f t="shared" si="18"/>
        <v>1</v>
      </c>
    </row>
    <row r="934" spans="1:3" x14ac:dyDescent="0.25">
      <c r="A934" s="5">
        <v>3</v>
      </c>
      <c r="B934" s="60">
        <v>1</v>
      </c>
      <c r="C934" s="2">
        <f t="shared" si="18"/>
        <v>0</v>
      </c>
    </row>
    <row r="935" spans="1:3" x14ac:dyDescent="0.25">
      <c r="A935" s="5">
        <v>1</v>
      </c>
      <c r="B935" s="61">
        <v>2</v>
      </c>
      <c r="C935" s="2">
        <f t="shared" si="18"/>
        <v>0</v>
      </c>
    </row>
    <row r="936" spans="1:3" x14ac:dyDescent="0.25">
      <c r="A936" s="5">
        <v>2</v>
      </c>
      <c r="B936" s="60">
        <v>2</v>
      </c>
      <c r="C936" s="2">
        <f t="shared" si="18"/>
        <v>1</v>
      </c>
    </row>
    <row r="937" spans="1:3" x14ac:dyDescent="0.25">
      <c r="A937" s="5">
        <v>2</v>
      </c>
      <c r="B937" s="61">
        <v>2</v>
      </c>
      <c r="C937" s="2">
        <f t="shared" si="18"/>
        <v>1</v>
      </c>
    </row>
    <row r="938" spans="1:3" x14ac:dyDescent="0.25">
      <c r="A938" s="5">
        <v>3</v>
      </c>
      <c r="B938" s="60">
        <v>3</v>
      </c>
      <c r="C938" s="2">
        <f t="shared" si="18"/>
        <v>1</v>
      </c>
    </row>
    <row r="939" spans="1:3" x14ac:dyDescent="0.25">
      <c r="A939" s="5">
        <v>1</v>
      </c>
      <c r="B939" s="61">
        <v>1</v>
      </c>
      <c r="C939" s="2">
        <f t="shared" si="18"/>
        <v>1</v>
      </c>
    </row>
    <row r="940" spans="1:3" x14ac:dyDescent="0.25">
      <c r="A940" s="5">
        <v>1</v>
      </c>
      <c r="B940" s="60">
        <v>1</v>
      </c>
      <c r="C940" s="2">
        <f t="shared" si="18"/>
        <v>1</v>
      </c>
    </row>
    <row r="941" spans="1:3" x14ac:dyDescent="0.25">
      <c r="A941" s="5">
        <v>2</v>
      </c>
      <c r="B941" s="61">
        <v>2</v>
      </c>
      <c r="C941" s="2">
        <f t="shared" si="18"/>
        <v>1</v>
      </c>
    </row>
    <row r="942" spans="1:3" x14ac:dyDescent="0.25">
      <c r="A942" s="5">
        <v>2</v>
      </c>
      <c r="B942" s="60">
        <v>2</v>
      </c>
      <c r="C942" s="2">
        <f t="shared" si="18"/>
        <v>1</v>
      </c>
    </row>
    <row r="943" spans="1:3" x14ac:dyDescent="0.25">
      <c r="A943" s="5">
        <v>3</v>
      </c>
      <c r="B943" s="61">
        <v>3</v>
      </c>
      <c r="C943" s="2">
        <f t="shared" si="18"/>
        <v>1</v>
      </c>
    </row>
    <row r="944" spans="1:3" x14ac:dyDescent="0.25">
      <c r="A944" s="5">
        <v>1</v>
      </c>
      <c r="B944" s="60">
        <v>1</v>
      </c>
      <c r="C944" s="2">
        <f t="shared" si="18"/>
        <v>1</v>
      </c>
    </row>
    <row r="945" spans="1:3" x14ac:dyDescent="0.25">
      <c r="A945" s="5">
        <v>1</v>
      </c>
      <c r="B945" s="61">
        <v>1</v>
      </c>
      <c r="C945" s="2">
        <f t="shared" si="18"/>
        <v>1</v>
      </c>
    </row>
    <row r="946" spans="1:3" x14ac:dyDescent="0.25">
      <c r="A946" s="5">
        <v>2</v>
      </c>
      <c r="B946" s="60">
        <v>2</v>
      </c>
      <c r="C946" s="2">
        <f t="shared" si="18"/>
        <v>1</v>
      </c>
    </row>
    <row r="947" spans="1:3" x14ac:dyDescent="0.25">
      <c r="A947" s="5">
        <v>3</v>
      </c>
      <c r="B947" s="61">
        <v>3</v>
      </c>
      <c r="C947" s="2">
        <f t="shared" si="18"/>
        <v>1</v>
      </c>
    </row>
    <row r="948" spans="1:3" x14ac:dyDescent="0.25">
      <c r="A948" s="5">
        <v>2</v>
      </c>
      <c r="B948" s="60">
        <v>1</v>
      </c>
      <c r="C948" s="2">
        <f t="shared" si="18"/>
        <v>0</v>
      </c>
    </row>
    <row r="949" spans="1:3" x14ac:dyDescent="0.25">
      <c r="A949" s="5">
        <v>3</v>
      </c>
      <c r="B949" s="61">
        <v>3</v>
      </c>
      <c r="C949" s="2">
        <f t="shared" si="18"/>
        <v>1</v>
      </c>
    </row>
    <row r="950" spans="1:3" x14ac:dyDescent="0.25">
      <c r="A950" s="5">
        <v>2</v>
      </c>
      <c r="B950" s="60">
        <v>2</v>
      </c>
      <c r="C950" s="2">
        <f t="shared" si="18"/>
        <v>1</v>
      </c>
    </row>
    <row r="951" spans="1:3" x14ac:dyDescent="0.25">
      <c r="A951" s="5">
        <v>1</v>
      </c>
      <c r="B951" s="61">
        <v>4</v>
      </c>
      <c r="C951" s="2">
        <f t="shared" si="18"/>
        <v>0</v>
      </c>
    </row>
    <row r="952" spans="1:3" x14ac:dyDescent="0.25">
      <c r="A952" s="5">
        <v>1</v>
      </c>
      <c r="B952" s="60">
        <v>1</v>
      </c>
      <c r="C952" s="2">
        <f t="shared" si="18"/>
        <v>1</v>
      </c>
    </row>
    <row r="953" spans="1:3" x14ac:dyDescent="0.25">
      <c r="A953" s="5">
        <v>1</v>
      </c>
      <c r="B953" s="61">
        <v>2</v>
      </c>
      <c r="C953" s="2">
        <f t="shared" si="18"/>
        <v>0</v>
      </c>
    </row>
    <row r="954" spans="1:3" x14ac:dyDescent="0.25">
      <c r="A954" s="5">
        <v>2</v>
      </c>
      <c r="B954" s="60">
        <v>2</v>
      </c>
      <c r="C954" s="2">
        <f t="shared" si="18"/>
        <v>1</v>
      </c>
    </row>
    <row r="955" spans="1:3" x14ac:dyDescent="0.25">
      <c r="A955" s="5">
        <v>2</v>
      </c>
      <c r="B955" s="61">
        <v>2</v>
      </c>
      <c r="C955" s="2">
        <f t="shared" si="18"/>
        <v>1</v>
      </c>
    </row>
    <row r="956" spans="1:3" x14ac:dyDescent="0.25">
      <c r="A956" s="5">
        <v>3</v>
      </c>
      <c r="B956" s="60">
        <v>3</v>
      </c>
      <c r="C956" s="2">
        <f t="shared" si="18"/>
        <v>1</v>
      </c>
    </row>
    <row r="957" spans="1:3" x14ac:dyDescent="0.25">
      <c r="A957" s="5">
        <v>2</v>
      </c>
      <c r="B957" s="61">
        <v>2</v>
      </c>
      <c r="C957" s="2">
        <f t="shared" si="18"/>
        <v>1</v>
      </c>
    </row>
    <row r="958" spans="1:3" x14ac:dyDescent="0.25">
      <c r="A958" s="5">
        <v>2</v>
      </c>
      <c r="B958" s="60">
        <v>2</v>
      </c>
      <c r="C958" s="2">
        <f t="shared" si="18"/>
        <v>1</v>
      </c>
    </row>
    <row r="959" spans="1:3" x14ac:dyDescent="0.25">
      <c r="A959" s="5">
        <v>3</v>
      </c>
      <c r="B959" s="61">
        <v>1</v>
      </c>
      <c r="C959" s="2">
        <f t="shared" si="18"/>
        <v>0</v>
      </c>
    </row>
    <row r="960" spans="1:3" x14ac:dyDescent="0.25">
      <c r="A960" s="5">
        <v>3</v>
      </c>
      <c r="B960" s="60">
        <v>3</v>
      </c>
      <c r="C960" s="2">
        <f t="shared" si="18"/>
        <v>1</v>
      </c>
    </row>
    <row r="961" spans="1:3" x14ac:dyDescent="0.25">
      <c r="A961" s="5">
        <v>2</v>
      </c>
      <c r="B961" s="61">
        <v>2</v>
      </c>
      <c r="C961" s="2">
        <f t="shared" si="18"/>
        <v>1</v>
      </c>
    </row>
    <row r="962" spans="1:3" x14ac:dyDescent="0.25">
      <c r="A962" s="5">
        <v>2</v>
      </c>
      <c r="B962" s="60">
        <v>3</v>
      </c>
      <c r="C962" s="2">
        <f t="shared" si="18"/>
        <v>0</v>
      </c>
    </row>
    <row r="963" spans="1:3" x14ac:dyDescent="0.25">
      <c r="A963" s="5">
        <v>3</v>
      </c>
      <c r="B963" s="61">
        <v>3</v>
      </c>
      <c r="C963" s="2">
        <f t="shared" ref="C963:C1026" si="19">IF(A963=B963,1,0)</f>
        <v>1</v>
      </c>
    </row>
    <row r="964" spans="1:3" x14ac:dyDescent="0.25">
      <c r="A964" s="5">
        <v>1</v>
      </c>
      <c r="B964" s="60">
        <v>1</v>
      </c>
      <c r="C964" s="2">
        <f t="shared" si="19"/>
        <v>1</v>
      </c>
    </row>
    <row r="965" spans="1:3" x14ac:dyDescent="0.25">
      <c r="A965" s="5">
        <v>3</v>
      </c>
      <c r="B965" s="61">
        <v>1</v>
      </c>
      <c r="C965" s="2">
        <f t="shared" si="19"/>
        <v>0</v>
      </c>
    </row>
    <row r="966" spans="1:3" x14ac:dyDescent="0.25">
      <c r="A966" s="5">
        <v>1</v>
      </c>
      <c r="B966" s="60">
        <v>1</v>
      </c>
      <c r="C966" s="2">
        <f t="shared" si="19"/>
        <v>1</v>
      </c>
    </row>
    <row r="967" spans="1:3" x14ac:dyDescent="0.25">
      <c r="A967" s="5">
        <v>2</v>
      </c>
      <c r="B967" s="61">
        <v>2</v>
      </c>
      <c r="C967" s="2">
        <f t="shared" si="19"/>
        <v>1</v>
      </c>
    </row>
    <row r="968" spans="1:3" x14ac:dyDescent="0.25">
      <c r="A968" s="5">
        <v>2</v>
      </c>
      <c r="B968" s="60">
        <v>2</v>
      </c>
      <c r="C968" s="2">
        <f t="shared" si="19"/>
        <v>1</v>
      </c>
    </row>
    <row r="969" spans="1:3" x14ac:dyDescent="0.25">
      <c r="A969" s="5">
        <v>2</v>
      </c>
      <c r="B969" s="61">
        <v>2</v>
      </c>
      <c r="C969" s="2">
        <f t="shared" si="19"/>
        <v>1</v>
      </c>
    </row>
    <row r="970" spans="1:3" x14ac:dyDescent="0.25">
      <c r="A970" s="5">
        <v>2</v>
      </c>
      <c r="B970" s="60">
        <v>2</v>
      </c>
      <c r="C970" s="2">
        <f t="shared" si="19"/>
        <v>1</v>
      </c>
    </row>
    <row r="971" spans="1:3" x14ac:dyDescent="0.25">
      <c r="A971" s="5">
        <v>3</v>
      </c>
      <c r="B971" s="61">
        <v>1</v>
      </c>
      <c r="C971" s="2">
        <f t="shared" si="19"/>
        <v>0</v>
      </c>
    </row>
    <row r="972" spans="1:3" x14ac:dyDescent="0.25">
      <c r="A972" s="5">
        <v>3</v>
      </c>
      <c r="B972" s="60">
        <v>2</v>
      </c>
      <c r="C972" s="2">
        <f t="shared" si="19"/>
        <v>0</v>
      </c>
    </row>
    <row r="973" spans="1:3" x14ac:dyDescent="0.25">
      <c r="A973" s="5">
        <v>2</v>
      </c>
      <c r="B973" s="61">
        <v>2</v>
      </c>
      <c r="C973" s="2">
        <f t="shared" si="19"/>
        <v>1</v>
      </c>
    </row>
    <row r="974" spans="1:3" x14ac:dyDescent="0.25">
      <c r="A974" s="5">
        <v>3</v>
      </c>
      <c r="B974" s="60">
        <v>3</v>
      </c>
      <c r="C974" s="2">
        <f t="shared" si="19"/>
        <v>1</v>
      </c>
    </row>
    <row r="975" spans="1:3" x14ac:dyDescent="0.25">
      <c r="A975" s="5">
        <v>2</v>
      </c>
      <c r="B975" s="61">
        <v>2</v>
      </c>
      <c r="C975" s="2">
        <f t="shared" si="19"/>
        <v>1</v>
      </c>
    </row>
    <row r="976" spans="1:3" x14ac:dyDescent="0.25">
      <c r="A976" s="5">
        <v>2</v>
      </c>
      <c r="B976" s="60">
        <v>2</v>
      </c>
      <c r="C976" s="2">
        <f t="shared" si="19"/>
        <v>1</v>
      </c>
    </row>
    <row r="977" spans="1:3" x14ac:dyDescent="0.25">
      <c r="A977" s="5">
        <v>4</v>
      </c>
      <c r="B977" s="61">
        <v>3</v>
      </c>
      <c r="C977" s="2">
        <f t="shared" si="19"/>
        <v>0</v>
      </c>
    </row>
    <row r="978" spans="1:3" x14ac:dyDescent="0.25">
      <c r="A978" s="5">
        <v>2</v>
      </c>
      <c r="B978" s="60">
        <v>2</v>
      </c>
      <c r="C978" s="2">
        <f t="shared" si="19"/>
        <v>1</v>
      </c>
    </row>
    <row r="979" spans="1:3" x14ac:dyDescent="0.25">
      <c r="A979" s="5">
        <v>1</v>
      </c>
      <c r="B979" s="61">
        <v>1</v>
      </c>
      <c r="C979" s="2">
        <f t="shared" si="19"/>
        <v>1</v>
      </c>
    </row>
    <row r="980" spans="1:3" x14ac:dyDescent="0.25">
      <c r="A980" s="5">
        <v>3</v>
      </c>
      <c r="B980" s="60">
        <v>3</v>
      </c>
      <c r="C980" s="2">
        <f t="shared" si="19"/>
        <v>1</v>
      </c>
    </row>
    <row r="981" spans="1:3" x14ac:dyDescent="0.25">
      <c r="A981" s="5">
        <v>3</v>
      </c>
      <c r="B981" s="61">
        <v>2</v>
      </c>
      <c r="C981" s="2">
        <f t="shared" si="19"/>
        <v>0</v>
      </c>
    </row>
    <row r="982" spans="1:3" x14ac:dyDescent="0.25">
      <c r="A982" s="5">
        <v>3</v>
      </c>
      <c r="B982" s="60">
        <v>3</v>
      </c>
      <c r="C982" s="2">
        <f t="shared" si="19"/>
        <v>1</v>
      </c>
    </row>
    <row r="983" spans="1:3" x14ac:dyDescent="0.25">
      <c r="A983" s="5">
        <v>3</v>
      </c>
      <c r="B983" s="61">
        <v>2</v>
      </c>
      <c r="C983" s="2">
        <f t="shared" si="19"/>
        <v>0</v>
      </c>
    </row>
    <row r="984" spans="1:3" x14ac:dyDescent="0.25">
      <c r="A984" s="5">
        <v>1</v>
      </c>
      <c r="B984" s="60">
        <v>3</v>
      </c>
      <c r="C984" s="2">
        <f t="shared" si="19"/>
        <v>0</v>
      </c>
    </row>
    <row r="985" spans="1:3" x14ac:dyDescent="0.25">
      <c r="A985" s="5">
        <v>2</v>
      </c>
      <c r="B985" s="61">
        <v>2</v>
      </c>
      <c r="C985" s="2">
        <f t="shared" si="19"/>
        <v>1</v>
      </c>
    </row>
    <row r="986" spans="1:3" x14ac:dyDescent="0.25">
      <c r="A986" s="5">
        <v>2</v>
      </c>
      <c r="B986" s="60">
        <v>2</v>
      </c>
      <c r="C986" s="2">
        <f t="shared" si="19"/>
        <v>1</v>
      </c>
    </row>
    <row r="987" spans="1:3" x14ac:dyDescent="0.25">
      <c r="A987" s="5">
        <v>2</v>
      </c>
      <c r="B987" s="61">
        <v>2</v>
      </c>
      <c r="C987" s="2">
        <f t="shared" si="19"/>
        <v>1</v>
      </c>
    </row>
    <row r="988" spans="1:3" x14ac:dyDescent="0.25">
      <c r="A988" s="5">
        <v>3</v>
      </c>
      <c r="B988" s="60">
        <v>2</v>
      </c>
      <c r="C988" s="2">
        <f t="shared" si="19"/>
        <v>0</v>
      </c>
    </row>
    <row r="989" spans="1:3" x14ac:dyDescent="0.25">
      <c r="A989" s="5">
        <v>2</v>
      </c>
      <c r="B989" s="61">
        <v>2</v>
      </c>
      <c r="C989" s="2">
        <f t="shared" si="19"/>
        <v>1</v>
      </c>
    </row>
    <row r="990" spans="1:3" x14ac:dyDescent="0.25">
      <c r="A990" s="5">
        <v>3</v>
      </c>
      <c r="B990" s="60">
        <v>2</v>
      </c>
      <c r="C990" s="2">
        <f t="shared" si="19"/>
        <v>0</v>
      </c>
    </row>
    <row r="991" spans="1:3" x14ac:dyDescent="0.25">
      <c r="A991" s="5">
        <v>3</v>
      </c>
      <c r="B991" s="61">
        <v>2</v>
      </c>
      <c r="C991" s="2">
        <f t="shared" si="19"/>
        <v>0</v>
      </c>
    </row>
    <row r="992" spans="1:3" x14ac:dyDescent="0.25">
      <c r="A992" s="5">
        <v>1</v>
      </c>
      <c r="B992" s="60">
        <v>1</v>
      </c>
      <c r="C992" s="2">
        <f t="shared" si="19"/>
        <v>1</v>
      </c>
    </row>
    <row r="993" spans="1:3" x14ac:dyDescent="0.25">
      <c r="A993" s="5">
        <v>3</v>
      </c>
      <c r="B993" s="61">
        <v>2</v>
      </c>
      <c r="C993" s="2">
        <f t="shared" si="19"/>
        <v>0</v>
      </c>
    </row>
    <row r="994" spans="1:3" x14ac:dyDescent="0.25">
      <c r="A994" s="5">
        <v>1</v>
      </c>
      <c r="B994" s="60">
        <v>2</v>
      </c>
      <c r="C994" s="2">
        <f t="shared" si="19"/>
        <v>0</v>
      </c>
    </row>
    <row r="995" spans="1:3" x14ac:dyDescent="0.25">
      <c r="A995" s="5">
        <v>1</v>
      </c>
      <c r="B995" s="61">
        <v>3</v>
      </c>
      <c r="C995" s="2">
        <f t="shared" si="19"/>
        <v>0</v>
      </c>
    </row>
    <row r="996" spans="1:3" x14ac:dyDescent="0.25">
      <c r="A996" s="5">
        <v>2</v>
      </c>
      <c r="B996" s="60">
        <v>2</v>
      </c>
      <c r="C996" s="2">
        <f t="shared" si="19"/>
        <v>1</v>
      </c>
    </row>
    <row r="997" spans="1:3" x14ac:dyDescent="0.25">
      <c r="A997" s="5">
        <v>2</v>
      </c>
      <c r="B997" s="61">
        <v>3</v>
      </c>
      <c r="C997" s="2">
        <f t="shared" si="19"/>
        <v>0</v>
      </c>
    </row>
    <row r="998" spans="1:3" x14ac:dyDescent="0.25">
      <c r="A998" s="5">
        <v>2</v>
      </c>
      <c r="B998" s="60">
        <v>2</v>
      </c>
      <c r="C998" s="2">
        <f t="shared" si="19"/>
        <v>1</v>
      </c>
    </row>
    <row r="999" spans="1:3" x14ac:dyDescent="0.25">
      <c r="A999" s="5">
        <v>1</v>
      </c>
      <c r="B999" s="61">
        <v>1</v>
      </c>
      <c r="C999" s="2">
        <f t="shared" si="19"/>
        <v>1</v>
      </c>
    </row>
    <row r="1000" spans="1:3" x14ac:dyDescent="0.25">
      <c r="A1000" s="5">
        <v>2</v>
      </c>
      <c r="B1000" s="60">
        <v>2</v>
      </c>
      <c r="C1000" s="2">
        <f t="shared" si="19"/>
        <v>1</v>
      </c>
    </row>
    <row r="1001" spans="1:3" x14ac:dyDescent="0.25">
      <c r="A1001" s="5">
        <v>2</v>
      </c>
      <c r="B1001" s="61">
        <v>2</v>
      </c>
      <c r="C1001" s="2">
        <f t="shared" si="19"/>
        <v>1</v>
      </c>
    </row>
    <row r="1002" spans="1:3" x14ac:dyDescent="0.25">
      <c r="A1002" s="5">
        <v>3</v>
      </c>
      <c r="B1002" s="60">
        <v>2</v>
      </c>
      <c r="C1002" s="2">
        <f t="shared" si="19"/>
        <v>0</v>
      </c>
    </row>
    <row r="1003" spans="1:3" x14ac:dyDescent="0.25">
      <c r="A1003" s="5">
        <v>2</v>
      </c>
      <c r="B1003" s="61">
        <v>2</v>
      </c>
      <c r="C1003" s="2">
        <f t="shared" si="19"/>
        <v>1</v>
      </c>
    </row>
    <row r="1004" spans="1:3" x14ac:dyDescent="0.25">
      <c r="A1004" s="5">
        <v>2</v>
      </c>
      <c r="B1004" s="60">
        <v>2</v>
      </c>
      <c r="C1004" s="2">
        <f t="shared" si="19"/>
        <v>1</v>
      </c>
    </row>
    <row r="1005" spans="1:3" x14ac:dyDescent="0.25">
      <c r="A1005" s="5">
        <v>2</v>
      </c>
      <c r="B1005" s="61">
        <v>2</v>
      </c>
      <c r="C1005" s="2">
        <f t="shared" si="19"/>
        <v>1</v>
      </c>
    </row>
    <row r="1006" spans="1:3" x14ac:dyDescent="0.25">
      <c r="A1006" s="5">
        <v>1</v>
      </c>
      <c r="B1006" s="60">
        <v>1</v>
      </c>
      <c r="C1006" s="2">
        <f t="shared" si="19"/>
        <v>1</v>
      </c>
    </row>
    <row r="1007" spans="1:3" x14ac:dyDescent="0.25">
      <c r="A1007" s="5">
        <v>3</v>
      </c>
      <c r="B1007" s="61">
        <v>3</v>
      </c>
      <c r="C1007" s="2">
        <f t="shared" si="19"/>
        <v>1</v>
      </c>
    </row>
    <row r="1008" spans="1:3" x14ac:dyDescent="0.25">
      <c r="A1008" s="5">
        <v>1</v>
      </c>
      <c r="B1008" s="60">
        <v>1</v>
      </c>
      <c r="C1008" s="2">
        <f t="shared" si="19"/>
        <v>1</v>
      </c>
    </row>
    <row r="1009" spans="1:3" x14ac:dyDescent="0.25">
      <c r="A1009" s="5">
        <v>1</v>
      </c>
      <c r="B1009" s="61">
        <v>1</v>
      </c>
      <c r="C1009" s="2">
        <f t="shared" si="19"/>
        <v>1</v>
      </c>
    </row>
    <row r="1010" spans="1:3" x14ac:dyDescent="0.25">
      <c r="A1010" s="5">
        <v>2</v>
      </c>
      <c r="B1010" s="60">
        <v>2</v>
      </c>
      <c r="C1010" s="2">
        <f t="shared" si="19"/>
        <v>1</v>
      </c>
    </row>
    <row r="1011" spans="1:3" x14ac:dyDescent="0.25">
      <c r="A1011" s="5">
        <v>1</v>
      </c>
      <c r="B1011" s="61">
        <v>1</v>
      </c>
      <c r="C1011" s="2">
        <f t="shared" si="19"/>
        <v>1</v>
      </c>
    </row>
    <row r="1012" spans="1:3" x14ac:dyDescent="0.25">
      <c r="A1012" s="5">
        <v>2</v>
      </c>
      <c r="B1012" s="60">
        <v>2</v>
      </c>
      <c r="C1012" s="2">
        <f t="shared" si="19"/>
        <v>1</v>
      </c>
    </row>
    <row r="1013" spans="1:3" x14ac:dyDescent="0.25">
      <c r="A1013" s="5">
        <v>1</v>
      </c>
      <c r="B1013" s="61">
        <v>3</v>
      </c>
      <c r="C1013" s="2">
        <f t="shared" si="19"/>
        <v>0</v>
      </c>
    </row>
    <row r="1014" spans="1:3" x14ac:dyDescent="0.25">
      <c r="A1014" s="5">
        <v>1</v>
      </c>
      <c r="B1014" s="60">
        <v>1</v>
      </c>
      <c r="C1014" s="2">
        <f t="shared" si="19"/>
        <v>1</v>
      </c>
    </row>
    <row r="1015" spans="1:3" x14ac:dyDescent="0.25">
      <c r="A1015" s="5">
        <v>3</v>
      </c>
      <c r="B1015" s="61">
        <v>3</v>
      </c>
      <c r="C1015" s="2">
        <f t="shared" si="19"/>
        <v>1</v>
      </c>
    </row>
    <row r="1016" spans="1:3" x14ac:dyDescent="0.25">
      <c r="A1016" s="5">
        <v>2</v>
      </c>
      <c r="B1016" s="60">
        <v>2</v>
      </c>
      <c r="C1016" s="2">
        <f t="shared" si="19"/>
        <v>1</v>
      </c>
    </row>
    <row r="1017" spans="1:3" x14ac:dyDescent="0.25">
      <c r="A1017" s="5">
        <v>2</v>
      </c>
      <c r="B1017" s="61">
        <v>2</v>
      </c>
      <c r="C1017" s="2">
        <f t="shared" si="19"/>
        <v>1</v>
      </c>
    </row>
    <row r="1018" spans="1:3" x14ac:dyDescent="0.25">
      <c r="A1018" s="5">
        <v>2</v>
      </c>
      <c r="B1018" s="60">
        <v>2</v>
      </c>
      <c r="C1018" s="2">
        <f t="shared" si="19"/>
        <v>1</v>
      </c>
    </row>
    <row r="1019" spans="1:3" x14ac:dyDescent="0.25">
      <c r="A1019" s="5">
        <v>2</v>
      </c>
      <c r="B1019" s="61">
        <v>1</v>
      </c>
      <c r="C1019" s="2">
        <f t="shared" si="19"/>
        <v>0</v>
      </c>
    </row>
    <row r="1020" spans="1:3" x14ac:dyDescent="0.25">
      <c r="A1020" s="5">
        <v>2</v>
      </c>
      <c r="B1020" s="60">
        <v>2</v>
      </c>
      <c r="C1020" s="2">
        <f t="shared" si="19"/>
        <v>1</v>
      </c>
    </row>
    <row r="1021" spans="1:3" x14ac:dyDescent="0.25">
      <c r="A1021" s="5">
        <v>2</v>
      </c>
      <c r="B1021" s="61">
        <v>2</v>
      </c>
      <c r="C1021" s="2">
        <f t="shared" si="19"/>
        <v>1</v>
      </c>
    </row>
    <row r="1022" spans="1:3" x14ac:dyDescent="0.25">
      <c r="A1022" s="5">
        <v>2</v>
      </c>
      <c r="B1022" s="60">
        <v>2</v>
      </c>
      <c r="C1022" s="2">
        <f t="shared" si="19"/>
        <v>1</v>
      </c>
    </row>
    <row r="1023" spans="1:3" x14ac:dyDescent="0.25">
      <c r="A1023" s="5">
        <v>2</v>
      </c>
      <c r="B1023" s="61">
        <v>2</v>
      </c>
      <c r="C1023" s="2">
        <f t="shared" si="19"/>
        <v>1</v>
      </c>
    </row>
    <row r="1024" spans="1:3" x14ac:dyDescent="0.25">
      <c r="A1024" s="5">
        <v>1</v>
      </c>
      <c r="B1024" s="60">
        <v>1</v>
      </c>
      <c r="C1024" s="2">
        <f t="shared" si="19"/>
        <v>1</v>
      </c>
    </row>
    <row r="1025" spans="1:3" x14ac:dyDescent="0.25">
      <c r="A1025" s="5">
        <v>2</v>
      </c>
      <c r="B1025" s="61">
        <v>3</v>
      </c>
      <c r="C1025" s="2">
        <f t="shared" si="19"/>
        <v>0</v>
      </c>
    </row>
    <row r="1026" spans="1:3" x14ac:dyDescent="0.25">
      <c r="A1026" s="5">
        <v>3</v>
      </c>
      <c r="B1026" s="60">
        <v>2</v>
      </c>
      <c r="C1026" s="2">
        <f t="shared" si="19"/>
        <v>0</v>
      </c>
    </row>
    <row r="1027" spans="1:3" x14ac:dyDescent="0.25">
      <c r="A1027" s="5">
        <v>3</v>
      </c>
      <c r="B1027" s="61">
        <v>2</v>
      </c>
      <c r="C1027" s="2">
        <f t="shared" ref="C1027:C1090" si="20">IF(A1027=B1027,1,0)</f>
        <v>0</v>
      </c>
    </row>
    <row r="1028" spans="1:3" x14ac:dyDescent="0.25">
      <c r="A1028" s="5">
        <v>3</v>
      </c>
      <c r="B1028" s="60">
        <v>3</v>
      </c>
      <c r="C1028" s="2">
        <f t="shared" si="20"/>
        <v>1</v>
      </c>
    </row>
    <row r="1029" spans="1:3" x14ac:dyDescent="0.25">
      <c r="A1029" s="5">
        <v>3</v>
      </c>
      <c r="B1029" s="61">
        <v>2</v>
      </c>
      <c r="C1029" s="2">
        <f t="shared" si="20"/>
        <v>0</v>
      </c>
    </row>
    <row r="1030" spans="1:3" x14ac:dyDescent="0.25">
      <c r="A1030" s="5">
        <v>3</v>
      </c>
      <c r="B1030" s="60">
        <v>2</v>
      </c>
      <c r="C1030" s="2">
        <f t="shared" si="20"/>
        <v>0</v>
      </c>
    </row>
    <row r="1031" spans="1:3" x14ac:dyDescent="0.25">
      <c r="A1031" s="5">
        <v>2</v>
      </c>
      <c r="B1031" s="61">
        <v>2</v>
      </c>
      <c r="C1031" s="2">
        <f t="shared" si="20"/>
        <v>1</v>
      </c>
    </row>
    <row r="1032" spans="1:3" x14ac:dyDescent="0.25">
      <c r="A1032" s="5">
        <v>2</v>
      </c>
      <c r="B1032" s="60">
        <v>3</v>
      </c>
      <c r="C1032" s="2">
        <f t="shared" si="20"/>
        <v>0</v>
      </c>
    </row>
    <row r="1033" spans="1:3" x14ac:dyDescent="0.25">
      <c r="A1033" s="5">
        <v>2</v>
      </c>
      <c r="B1033" s="61">
        <v>2</v>
      </c>
      <c r="C1033" s="2">
        <f t="shared" si="20"/>
        <v>1</v>
      </c>
    </row>
    <row r="1034" spans="1:3" x14ac:dyDescent="0.25">
      <c r="A1034" s="5">
        <v>1</v>
      </c>
      <c r="B1034" s="60">
        <v>1</v>
      </c>
      <c r="C1034" s="2">
        <f t="shared" si="20"/>
        <v>1</v>
      </c>
    </row>
    <row r="1035" spans="1:3" x14ac:dyDescent="0.25">
      <c r="A1035" s="5">
        <v>2</v>
      </c>
      <c r="B1035" s="61">
        <v>2</v>
      </c>
      <c r="C1035" s="2">
        <f t="shared" si="20"/>
        <v>1</v>
      </c>
    </row>
    <row r="1036" spans="1:3" x14ac:dyDescent="0.25">
      <c r="A1036" s="5">
        <v>3</v>
      </c>
      <c r="B1036" s="60">
        <v>3</v>
      </c>
      <c r="C1036" s="2">
        <f t="shared" si="20"/>
        <v>1</v>
      </c>
    </row>
    <row r="1037" spans="1:3" x14ac:dyDescent="0.25">
      <c r="A1037" s="5">
        <v>1</v>
      </c>
      <c r="B1037" s="61">
        <v>1</v>
      </c>
      <c r="C1037" s="2">
        <f t="shared" si="20"/>
        <v>1</v>
      </c>
    </row>
    <row r="1038" spans="1:3" x14ac:dyDescent="0.25">
      <c r="A1038" s="5">
        <v>3</v>
      </c>
      <c r="B1038" s="60">
        <v>1</v>
      </c>
      <c r="C1038" s="2">
        <f t="shared" si="20"/>
        <v>0</v>
      </c>
    </row>
    <row r="1039" spans="1:3" x14ac:dyDescent="0.25">
      <c r="A1039" s="5">
        <v>2</v>
      </c>
      <c r="B1039" s="61">
        <v>2</v>
      </c>
      <c r="C1039" s="2">
        <f t="shared" si="20"/>
        <v>1</v>
      </c>
    </row>
    <row r="1040" spans="1:3" x14ac:dyDescent="0.25">
      <c r="A1040" s="5">
        <v>1</v>
      </c>
      <c r="B1040" s="60">
        <v>1</v>
      </c>
      <c r="C1040" s="2">
        <f t="shared" si="20"/>
        <v>1</v>
      </c>
    </row>
    <row r="1041" spans="1:3" x14ac:dyDescent="0.25">
      <c r="A1041" s="5">
        <v>2</v>
      </c>
      <c r="B1041" s="61">
        <v>3</v>
      </c>
      <c r="C1041" s="2">
        <f t="shared" si="20"/>
        <v>0</v>
      </c>
    </row>
    <row r="1042" spans="1:3" x14ac:dyDescent="0.25">
      <c r="A1042" s="5">
        <v>3</v>
      </c>
      <c r="B1042" s="60">
        <v>2</v>
      </c>
      <c r="C1042" s="2">
        <f t="shared" si="20"/>
        <v>0</v>
      </c>
    </row>
    <row r="1043" spans="1:3" x14ac:dyDescent="0.25">
      <c r="A1043" s="5">
        <v>1</v>
      </c>
      <c r="B1043" s="61">
        <v>1</v>
      </c>
      <c r="C1043" s="2">
        <f t="shared" si="20"/>
        <v>1</v>
      </c>
    </row>
    <row r="1044" spans="1:3" x14ac:dyDescent="0.25">
      <c r="A1044" s="5">
        <v>1</v>
      </c>
      <c r="B1044" s="60">
        <v>1</v>
      </c>
      <c r="C1044" s="2">
        <f t="shared" si="20"/>
        <v>1</v>
      </c>
    </row>
    <row r="1045" spans="1:3" x14ac:dyDescent="0.25">
      <c r="A1045" s="5">
        <v>3</v>
      </c>
      <c r="B1045" s="61">
        <v>3</v>
      </c>
      <c r="C1045" s="2">
        <f t="shared" si="20"/>
        <v>1</v>
      </c>
    </row>
    <row r="1046" spans="1:3" x14ac:dyDescent="0.25">
      <c r="A1046" s="5">
        <v>3</v>
      </c>
      <c r="B1046" s="60">
        <v>1</v>
      </c>
      <c r="C1046" s="2">
        <f t="shared" si="20"/>
        <v>0</v>
      </c>
    </row>
    <row r="1047" spans="1:3" x14ac:dyDescent="0.25">
      <c r="A1047" s="5">
        <v>2</v>
      </c>
      <c r="B1047" s="61">
        <v>3</v>
      </c>
      <c r="C1047" s="2">
        <f t="shared" si="20"/>
        <v>0</v>
      </c>
    </row>
    <row r="1048" spans="1:3" x14ac:dyDescent="0.25">
      <c r="A1048" s="5">
        <v>2</v>
      </c>
      <c r="B1048" s="60">
        <v>2</v>
      </c>
      <c r="C1048" s="2">
        <f t="shared" si="20"/>
        <v>1</v>
      </c>
    </row>
    <row r="1049" spans="1:3" x14ac:dyDescent="0.25">
      <c r="A1049" s="5">
        <v>3</v>
      </c>
      <c r="B1049" s="61">
        <v>3</v>
      </c>
      <c r="C1049" s="2">
        <f t="shared" si="20"/>
        <v>1</v>
      </c>
    </row>
    <row r="1050" spans="1:3" x14ac:dyDescent="0.25">
      <c r="A1050" s="5">
        <v>1</v>
      </c>
      <c r="B1050" s="60">
        <v>1</v>
      </c>
      <c r="C1050" s="2">
        <f t="shared" si="20"/>
        <v>1</v>
      </c>
    </row>
    <row r="1051" spans="1:3" x14ac:dyDescent="0.25">
      <c r="A1051" s="5">
        <v>3</v>
      </c>
      <c r="B1051" s="61">
        <v>3</v>
      </c>
      <c r="C1051" s="2">
        <f t="shared" si="20"/>
        <v>1</v>
      </c>
    </row>
    <row r="1052" spans="1:3" x14ac:dyDescent="0.25">
      <c r="A1052" s="5">
        <v>1</v>
      </c>
      <c r="B1052" s="60">
        <v>1</v>
      </c>
      <c r="C1052" s="2">
        <f t="shared" si="20"/>
        <v>1</v>
      </c>
    </row>
    <row r="1053" spans="1:3" x14ac:dyDescent="0.25">
      <c r="A1053" s="5">
        <v>1</v>
      </c>
      <c r="B1053" s="61">
        <v>3</v>
      </c>
      <c r="C1053" s="2">
        <f t="shared" si="20"/>
        <v>0</v>
      </c>
    </row>
    <row r="1054" spans="1:3" x14ac:dyDescent="0.25">
      <c r="A1054" s="5">
        <v>3</v>
      </c>
      <c r="B1054" s="60">
        <v>2</v>
      </c>
      <c r="C1054" s="2">
        <f t="shared" si="20"/>
        <v>0</v>
      </c>
    </row>
    <row r="1055" spans="1:3" x14ac:dyDescent="0.25">
      <c r="A1055" s="5">
        <v>1</v>
      </c>
      <c r="B1055" s="61">
        <v>1</v>
      </c>
      <c r="C1055" s="2">
        <f t="shared" si="20"/>
        <v>1</v>
      </c>
    </row>
    <row r="1056" spans="1:3" x14ac:dyDescent="0.25">
      <c r="A1056" s="5">
        <v>2</v>
      </c>
      <c r="B1056" s="60">
        <v>1</v>
      </c>
      <c r="C1056" s="2">
        <f t="shared" si="20"/>
        <v>0</v>
      </c>
    </row>
    <row r="1057" spans="1:3" x14ac:dyDescent="0.25">
      <c r="A1057" s="5">
        <v>2</v>
      </c>
      <c r="B1057" s="61">
        <v>2</v>
      </c>
      <c r="C1057" s="2">
        <f t="shared" si="20"/>
        <v>1</v>
      </c>
    </row>
    <row r="1058" spans="1:3" x14ac:dyDescent="0.25">
      <c r="A1058" s="5">
        <v>1</v>
      </c>
      <c r="B1058" s="60">
        <v>2</v>
      </c>
      <c r="C1058" s="2">
        <f t="shared" si="20"/>
        <v>0</v>
      </c>
    </row>
    <row r="1059" spans="1:3" x14ac:dyDescent="0.25">
      <c r="A1059" s="5">
        <v>3</v>
      </c>
      <c r="B1059" s="61">
        <v>3</v>
      </c>
      <c r="C1059" s="2">
        <f t="shared" si="20"/>
        <v>1</v>
      </c>
    </row>
    <row r="1060" spans="1:3" x14ac:dyDescent="0.25">
      <c r="A1060" s="5">
        <v>2</v>
      </c>
      <c r="B1060" s="60">
        <v>3</v>
      </c>
      <c r="C1060" s="2">
        <f t="shared" si="20"/>
        <v>0</v>
      </c>
    </row>
    <row r="1061" spans="1:3" x14ac:dyDescent="0.25">
      <c r="A1061" s="5">
        <v>1</v>
      </c>
      <c r="B1061" s="61">
        <v>3</v>
      </c>
      <c r="C1061" s="2">
        <f t="shared" si="20"/>
        <v>0</v>
      </c>
    </row>
    <row r="1062" spans="1:3" x14ac:dyDescent="0.25">
      <c r="A1062" s="5">
        <v>1</v>
      </c>
      <c r="B1062" s="60">
        <v>1</v>
      </c>
      <c r="C1062" s="2">
        <f t="shared" si="20"/>
        <v>1</v>
      </c>
    </row>
    <row r="1063" spans="1:3" x14ac:dyDescent="0.25">
      <c r="A1063" s="5">
        <v>1</v>
      </c>
      <c r="B1063" s="61">
        <v>1</v>
      </c>
      <c r="C1063" s="2">
        <f t="shared" si="20"/>
        <v>1</v>
      </c>
    </row>
    <row r="1064" spans="1:3" x14ac:dyDescent="0.25">
      <c r="A1064" s="5">
        <v>2</v>
      </c>
      <c r="B1064" s="60">
        <v>2</v>
      </c>
      <c r="C1064" s="2">
        <f t="shared" si="20"/>
        <v>1</v>
      </c>
    </row>
    <row r="1065" spans="1:3" x14ac:dyDescent="0.25">
      <c r="A1065" s="5">
        <v>1</v>
      </c>
      <c r="B1065" s="61">
        <v>1</v>
      </c>
      <c r="C1065" s="2">
        <f t="shared" si="20"/>
        <v>1</v>
      </c>
    </row>
    <row r="1066" spans="1:3" x14ac:dyDescent="0.25">
      <c r="A1066" s="5">
        <v>2</v>
      </c>
      <c r="B1066" s="60">
        <v>2</v>
      </c>
      <c r="C1066" s="2">
        <f t="shared" si="20"/>
        <v>1</v>
      </c>
    </row>
    <row r="1067" spans="1:3" x14ac:dyDescent="0.25">
      <c r="A1067" s="5">
        <v>3</v>
      </c>
      <c r="B1067" s="61">
        <v>2</v>
      </c>
      <c r="C1067" s="2">
        <f t="shared" si="20"/>
        <v>0</v>
      </c>
    </row>
    <row r="1068" spans="1:3" x14ac:dyDescent="0.25">
      <c r="A1068" s="5">
        <v>2</v>
      </c>
      <c r="B1068" s="60">
        <v>2</v>
      </c>
      <c r="C1068" s="2">
        <f t="shared" si="20"/>
        <v>1</v>
      </c>
    </row>
    <row r="1069" spans="1:3" x14ac:dyDescent="0.25">
      <c r="A1069" s="5">
        <v>3</v>
      </c>
      <c r="B1069" s="61">
        <v>2</v>
      </c>
      <c r="C1069" s="2">
        <f t="shared" si="20"/>
        <v>0</v>
      </c>
    </row>
    <row r="1070" spans="1:3" x14ac:dyDescent="0.25">
      <c r="A1070" s="5">
        <v>2</v>
      </c>
      <c r="B1070" s="60">
        <v>2</v>
      </c>
      <c r="C1070" s="2">
        <f t="shared" si="20"/>
        <v>1</v>
      </c>
    </row>
    <row r="1071" spans="1:3" x14ac:dyDescent="0.25">
      <c r="A1071" s="5">
        <v>2</v>
      </c>
      <c r="B1071" s="61">
        <v>2</v>
      </c>
      <c r="C1071" s="2">
        <f t="shared" si="20"/>
        <v>1</v>
      </c>
    </row>
    <row r="1072" spans="1:3" x14ac:dyDescent="0.25">
      <c r="A1072" s="5">
        <v>2</v>
      </c>
      <c r="B1072" s="60">
        <v>2</v>
      </c>
      <c r="C1072" s="2">
        <f t="shared" si="20"/>
        <v>1</v>
      </c>
    </row>
    <row r="1073" spans="1:3" x14ac:dyDescent="0.25">
      <c r="A1073" s="5">
        <v>2</v>
      </c>
      <c r="B1073" s="61">
        <v>2</v>
      </c>
      <c r="C1073" s="2">
        <f t="shared" si="20"/>
        <v>1</v>
      </c>
    </row>
    <row r="1074" spans="1:3" x14ac:dyDescent="0.25">
      <c r="A1074" s="5">
        <v>3</v>
      </c>
      <c r="B1074" s="60">
        <v>3</v>
      </c>
      <c r="C1074" s="2">
        <f t="shared" si="20"/>
        <v>1</v>
      </c>
    </row>
    <row r="1075" spans="1:3" x14ac:dyDescent="0.25">
      <c r="A1075" s="5">
        <v>3</v>
      </c>
      <c r="B1075" s="61">
        <v>2</v>
      </c>
      <c r="C1075" s="2">
        <f t="shared" si="20"/>
        <v>0</v>
      </c>
    </row>
    <row r="1076" spans="1:3" x14ac:dyDescent="0.25">
      <c r="A1076" s="5">
        <v>1</v>
      </c>
      <c r="B1076" s="60">
        <v>1</v>
      </c>
      <c r="C1076" s="2">
        <f t="shared" si="20"/>
        <v>1</v>
      </c>
    </row>
    <row r="1077" spans="1:3" x14ac:dyDescent="0.25">
      <c r="A1077" s="5">
        <v>3</v>
      </c>
      <c r="B1077" s="61">
        <v>2</v>
      </c>
      <c r="C1077" s="2">
        <f t="shared" si="20"/>
        <v>0</v>
      </c>
    </row>
    <row r="1078" spans="1:3" x14ac:dyDescent="0.25">
      <c r="A1078" s="5">
        <v>2</v>
      </c>
      <c r="B1078" s="60">
        <v>2</v>
      </c>
      <c r="C1078" s="2">
        <f t="shared" si="20"/>
        <v>1</v>
      </c>
    </row>
    <row r="1079" spans="1:3" x14ac:dyDescent="0.25">
      <c r="A1079" s="5">
        <v>3</v>
      </c>
      <c r="B1079" s="61">
        <v>3</v>
      </c>
      <c r="C1079" s="2">
        <f t="shared" si="20"/>
        <v>1</v>
      </c>
    </row>
    <row r="1080" spans="1:3" x14ac:dyDescent="0.25">
      <c r="A1080" s="5">
        <v>1</v>
      </c>
      <c r="B1080" s="60">
        <v>1</v>
      </c>
      <c r="C1080" s="2">
        <f t="shared" si="20"/>
        <v>1</v>
      </c>
    </row>
    <row r="1081" spans="1:3" x14ac:dyDescent="0.25">
      <c r="A1081" s="5">
        <v>1</v>
      </c>
      <c r="B1081" s="61">
        <v>1</v>
      </c>
      <c r="C1081" s="2">
        <f t="shared" si="20"/>
        <v>1</v>
      </c>
    </row>
    <row r="1082" spans="1:3" x14ac:dyDescent="0.25">
      <c r="A1082" s="5">
        <v>1</v>
      </c>
      <c r="B1082" s="60">
        <v>3</v>
      </c>
      <c r="C1082" s="2">
        <f t="shared" si="20"/>
        <v>0</v>
      </c>
    </row>
    <row r="1083" spans="1:3" x14ac:dyDescent="0.25">
      <c r="A1083" s="5">
        <v>3</v>
      </c>
      <c r="B1083" s="61">
        <v>3</v>
      </c>
      <c r="C1083" s="2">
        <f t="shared" si="20"/>
        <v>1</v>
      </c>
    </row>
    <row r="1084" spans="1:3" x14ac:dyDescent="0.25">
      <c r="A1084" s="5">
        <v>3</v>
      </c>
      <c r="B1084" s="60">
        <v>3</v>
      </c>
      <c r="C1084" s="2">
        <f t="shared" si="20"/>
        <v>1</v>
      </c>
    </row>
    <row r="1085" spans="1:3" x14ac:dyDescent="0.25">
      <c r="A1085" s="5">
        <v>2</v>
      </c>
      <c r="B1085" s="61">
        <v>2</v>
      </c>
      <c r="C1085" s="2">
        <f t="shared" si="20"/>
        <v>1</v>
      </c>
    </row>
    <row r="1086" spans="1:3" x14ac:dyDescent="0.25">
      <c r="A1086" s="5">
        <v>2</v>
      </c>
      <c r="B1086" s="60">
        <v>1</v>
      </c>
      <c r="C1086" s="2">
        <f t="shared" si="20"/>
        <v>0</v>
      </c>
    </row>
    <row r="1087" spans="1:3" x14ac:dyDescent="0.25">
      <c r="A1087" s="5">
        <v>2</v>
      </c>
      <c r="B1087" s="61">
        <v>3</v>
      </c>
      <c r="C1087" s="2">
        <f t="shared" si="20"/>
        <v>0</v>
      </c>
    </row>
    <row r="1088" spans="1:3" x14ac:dyDescent="0.25">
      <c r="A1088" s="5">
        <v>1</v>
      </c>
      <c r="B1088" s="60">
        <v>1</v>
      </c>
      <c r="C1088" s="2">
        <f t="shared" si="20"/>
        <v>1</v>
      </c>
    </row>
    <row r="1089" spans="1:3" x14ac:dyDescent="0.25">
      <c r="A1089" s="5">
        <v>3</v>
      </c>
      <c r="B1089" s="61">
        <v>2</v>
      </c>
      <c r="C1089" s="2">
        <f t="shared" si="20"/>
        <v>0</v>
      </c>
    </row>
    <row r="1090" spans="1:3" x14ac:dyDescent="0.25">
      <c r="A1090" s="5">
        <v>2</v>
      </c>
      <c r="B1090" s="60">
        <v>2</v>
      </c>
      <c r="C1090" s="2">
        <f t="shared" si="20"/>
        <v>1</v>
      </c>
    </row>
    <row r="1091" spans="1:3" x14ac:dyDescent="0.25">
      <c r="A1091" s="5">
        <v>1</v>
      </c>
      <c r="B1091" s="61">
        <v>1</v>
      </c>
      <c r="C1091" s="2">
        <f t="shared" ref="C1091:C1154" si="21">IF(A1091=B1091,1,0)</f>
        <v>1</v>
      </c>
    </row>
    <row r="1092" spans="1:3" x14ac:dyDescent="0.25">
      <c r="A1092" s="5">
        <v>3</v>
      </c>
      <c r="B1092" s="60">
        <v>2</v>
      </c>
      <c r="C1092" s="2">
        <f t="shared" si="21"/>
        <v>0</v>
      </c>
    </row>
    <row r="1093" spans="1:3" x14ac:dyDescent="0.25">
      <c r="A1093" s="5">
        <v>3</v>
      </c>
      <c r="B1093" s="61">
        <v>2</v>
      </c>
      <c r="C1093" s="2">
        <f t="shared" si="21"/>
        <v>0</v>
      </c>
    </row>
    <row r="1094" spans="1:3" x14ac:dyDescent="0.25">
      <c r="A1094" s="5">
        <v>2</v>
      </c>
      <c r="B1094" s="60">
        <v>1</v>
      </c>
      <c r="C1094" s="2">
        <f t="shared" si="21"/>
        <v>0</v>
      </c>
    </row>
    <row r="1095" spans="1:3" x14ac:dyDescent="0.25">
      <c r="A1095" s="5">
        <v>2</v>
      </c>
      <c r="B1095" s="61">
        <v>2</v>
      </c>
      <c r="C1095" s="2">
        <f t="shared" si="21"/>
        <v>1</v>
      </c>
    </row>
    <row r="1096" spans="1:3" x14ac:dyDescent="0.25">
      <c r="A1096" s="5">
        <v>2</v>
      </c>
      <c r="B1096" s="60">
        <v>2</v>
      </c>
      <c r="C1096" s="2">
        <f t="shared" si="21"/>
        <v>1</v>
      </c>
    </row>
    <row r="1097" spans="1:3" x14ac:dyDescent="0.25">
      <c r="A1097" s="5">
        <v>2</v>
      </c>
      <c r="B1097" s="61">
        <v>2</v>
      </c>
      <c r="C1097" s="2">
        <f t="shared" si="21"/>
        <v>1</v>
      </c>
    </row>
    <row r="1098" spans="1:3" x14ac:dyDescent="0.25">
      <c r="A1098" s="5">
        <v>1</v>
      </c>
      <c r="B1098" s="60">
        <v>1</v>
      </c>
      <c r="C1098" s="2">
        <f t="shared" si="21"/>
        <v>1</v>
      </c>
    </row>
    <row r="1099" spans="1:3" x14ac:dyDescent="0.25">
      <c r="A1099" s="5">
        <v>2</v>
      </c>
      <c r="B1099" s="61">
        <v>2</v>
      </c>
      <c r="C1099" s="2">
        <f t="shared" si="21"/>
        <v>1</v>
      </c>
    </row>
    <row r="1100" spans="1:3" x14ac:dyDescent="0.25">
      <c r="A1100" s="5">
        <v>2</v>
      </c>
      <c r="B1100" s="60">
        <v>2</v>
      </c>
      <c r="C1100" s="2">
        <f t="shared" si="21"/>
        <v>1</v>
      </c>
    </row>
    <row r="1101" spans="1:3" x14ac:dyDescent="0.25">
      <c r="A1101" s="5">
        <v>3</v>
      </c>
      <c r="B1101" s="61">
        <v>3</v>
      </c>
      <c r="C1101" s="2">
        <f t="shared" si="21"/>
        <v>1</v>
      </c>
    </row>
    <row r="1102" spans="1:3" x14ac:dyDescent="0.25">
      <c r="A1102" s="5">
        <v>4</v>
      </c>
      <c r="B1102" s="60">
        <v>1</v>
      </c>
      <c r="C1102" s="2">
        <f t="shared" si="21"/>
        <v>0</v>
      </c>
    </row>
    <row r="1103" spans="1:3" x14ac:dyDescent="0.25">
      <c r="A1103" s="5">
        <v>1</v>
      </c>
      <c r="B1103" s="61">
        <v>1</v>
      </c>
      <c r="C1103" s="2">
        <f t="shared" si="21"/>
        <v>1</v>
      </c>
    </row>
    <row r="1104" spans="1:3" x14ac:dyDescent="0.25">
      <c r="A1104" s="5">
        <v>3</v>
      </c>
      <c r="B1104" s="60">
        <v>1</v>
      </c>
      <c r="C1104" s="2">
        <f t="shared" si="21"/>
        <v>0</v>
      </c>
    </row>
    <row r="1105" spans="1:3" x14ac:dyDescent="0.25">
      <c r="A1105" s="5">
        <v>2</v>
      </c>
      <c r="B1105" s="61">
        <v>2</v>
      </c>
      <c r="C1105" s="2">
        <f t="shared" si="21"/>
        <v>1</v>
      </c>
    </row>
    <row r="1106" spans="1:3" x14ac:dyDescent="0.25">
      <c r="A1106" s="5">
        <v>1</v>
      </c>
      <c r="B1106" s="60">
        <v>2</v>
      </c>
      <c r="C1106" s="2">
        <f t="shared" si="21"/>
        <v>0</v>
      </c>
    </row>
    <row r="1107" spans="1:3" x14ac:dyDescent="0.25">
      <c r="A1107" s="5">
        <v>1</v>
      </c>
      <c r="B1107" s="61">
        <v>1</v>
      </c>
      <c r="C1107" s="2">
        <f t="shared" si="21"/>
        <v>1</v>
      </c>
    </row>
    <row r="1108" spans="1:3" x14ac:dyDescent="0.25">
      <c r="A1108" s="5">
        <v>1</v>
      </c>
      <c r="B1108" s="60">
        <v>3</v>
      </c>
      <c r="C1108" s="2">
        <f t="shared" si="21"/>
        <v>0</v>
      </c>
    </row>
    <row r="1109" spans="1:3" x14ac:dyDescent="0.25">
      <c r="A1109" s="5">
        <v>1</v>
      </c>
      <c r="B1109" s="61">
        <v>1</v>
      </c>
      <c r="C1109" s="2">
        <f t="shared" si="21"/>
        <v>1</v>
      </c>
    </row>
    <row r="1110" spans="1:3" x14ac:dyDescent="0.25">
      <c r="A1110" s="5">
        <v>2</v>
      </c>
      <c r="B1110" s="60">
        <v>2</v>
      </c>
      <c r="C1110" s="2">
        <f t="shared" si="21"/>
        <v>1</v>
      </c>
    </row>
    <row r="1111" spans="1:3" x14ac:dyDescent="0.25">
      <c r="A1111" s="5">
        <v>2</v>
      </c>
      <c r="B1111" s="61">
        <v>2</v>
      </c>
      <c r="C1111" s="2">
        <f t="shared" si="21"/>
        <v>1</v>
      </c>
    </row>
    <row r="1112" spans="1:3" x14ac:dyDescent="0.25">
      <c r="A1112" s="5">
        <v>2</v>
      </c>
      <c r="B1112" s="60">
        <v>2</v>
      </c>
      <c r="C1112" s="2">
        <f t="shared" si="21"/>
        <v>1</v>
      </c>
    </row>
    <row r="1113" spans="1:3" x14ac:dyDescent="0.25">
      <c r="A1113" s="5">
        <v>1</v>
      </c>
      <c r="B1113" s="61">
        <v>3</v>
      </c>
      <c r="C1113" s="2">
        <f t="shared" si="21"/>
        <v>0</v>
      </c>
    </row>
    <row r="1114" spans="1:3" x14ac:dyDescent="0.25">
      <c r="A1114" s="5">
        <v>2</v>
      </c>
      <c r="B1114" s="60">
        <v>2</v>
      </c>
      <c r="C1114" s="2">
        <f t="shared" si="21"/>
        <v>1</v>
      </c>
    </row>
    <row r="1115" spans="1:3" x14ac:dyDescent="0.25">
      <c r="A1115" s="5">
        <v>1</v>
      </c>
      <c r="B1115" s="61">
        <v>3</v>
      </c>
      <c r="C1115" s="2">
        <f t="shared" si="21"/>
        <v>0</v>
      </c>
    </row>
    <row r="1116" spans="1:3" x14ac:dyDescent="0.25">
      <c r="A1116" s="5">
        <v>3</v>
      </c>
      <c r="B1116" s="60">
        <v>2</v>
      </c>
      <c r="C1116" s="2">
        <f t="shared" si="21"/>
        <v>0</v>
      </c>
    </row>
    <row r="1117" spans="1:3" x14ac:dyDescent="0.25">
      <c r="A1117" s="5">
        <v>2</v>
      </c>
      <c r="B1117" s="61">
        <v>2</v>
      </c>
      <c r="C1117" s="2">
        <f t="shared" si="21"/>
        <v>1</v>
      </c>
    </row>
    <row r="1118" spans="1:3" x14ac:dyDescent="0.25">
      <c r="A1118" s="5">
        <v>3</v>
      </c>
      <c r="B1118" s="60">
        <v>2</v>
      </c>
      <c r="C1118" s="2">
        <f t="shared" si="21"/>
        <v>0</v>
      </c>
    </row>
    <row r="1119" spans="1:3" x14ac:dyDescent="0.25">
      <c r="A1119" s="5">
        <v>2</v>
      </c>
      <c r="B1119" s="61">
        <v>2</v>
      </c>
      <c r="C1119" s="2">
        <f t="shared" si="21"/>
        <v>1</v>
      </c>
    </row>
    <row r="1120" spans="1:3" x14ac:dyDescent="0.25">
      <c r="A1120" s="5">
        <v>3</v>
      </c>
      <c r="B1120" s="60">
        <v>2</v>
      </c>
      <c r="C1120" s="2">
        <f t="shared" si="21"/>
        <v>0</v>
      </c>
    </row>
    <row r="1121" spans="1:3" x14ac:dyDescent="0.25">
      <c r="A1121" s="5">
        <v>1</v>
      </c>
      <c r="B1121" s="61">
        <v>1</v>
      </c>
      <c r="C1121" s="2">
        <f t="shared" si="21"/>
        <v>1</v>
      </c>
    </row>
    <row r="1122" spans="1:3" x14ac:dyDescent="0.25">
      <c r="A1122" s="5">
        <v>1</v>
      </c>
      <c r="B1122" s="60">
        <v>3</v>
      </c>
      <c r="C1122" s="2">
        <f t="shared" si="21"/>
        <v>0</v>
      </c>
    </row>
    <row r="1123" spans="1:3" x14ac:dyDescent="0.25">
      <c r="A1123" s="5">
        <v>2</v>
      </c>
      <c r="B1123" s="61">
        <v>2</v>
      </c>
      <c r="C1123" s="2">
        <f t="shared" si="21"/>
        <v>1</v>
      </c>
    </row>
    <row r="1124" spans="1:3" x14ac:dyDescent="0.25">
      <c r="A1124" s="5">
        <v>3</v>
      </c>
      <c r="B1124" s="60">
        <v>2</v>
      </c>
      <c r="C1124" s="2">
        <f t="shared" si="21"/>
        <v>0</v>
      </c>
    </row>
    <row r="1125" spans="1:3" x14ac:dyDescent="0.25">
      <c r="A1125" s="5">
        <v>2</v>
      </c>
      <c r="B1125" s="61">
        <v>2</v>
      </c>
      <c r="C1125" s="2">
        <f t="shared" si="21"/>
        <v>1</v>
      </c>
    </row>
    <row r="1126" spans="1:3" x14ac:dyDescent="0.25">
      <c r="A1126" s="5">
        <v>1</v>
      </c>
      <c r="B1126" s="60">
        <v>1</v>
      </c>
      <c r="C1126" s="2">
        <f t="shared" si="21"/>
        <v>1</v>
      </c>
    </row>
    <row r="1127" spans="1:3" x14ac:dyDescent="0.25">
      <c r="A1127" s="5">
        <v>1</v>
      </c>
      <c r="B1127" s="61">
        <v>1</v>
      </c>
      <c r="C1127" s="2">
        <f t="shared" si="21"/>
        <v>1</v>
      </c>
    </row>
    <row r="1128" spans="1:3" x14ac:dyDescent="0.25">
      <c r="A1128" s="5">
        <v>4</v>
      </c>
      <c r="B1128" s="60">
        <v>2</v>
      </c>
      <c r="C1128" s="2">
        <f t="shared" si="21"/>
        <v>0</v>
      </c>
    </row>
    <row r="1129" spans="1:3" x14ac:dyDescent="0.25">
      <c r="A1129" s="5">
        <v>2</v>
      </c>
      <c r="B1129" s="61">
        <v>2</v>
      </c>
      <c r="C1129" s="2">
        <f t="shared" si="21"/>
        <v>1</v>
      </c>
    </row>
    <row r="1130" spans="1:3" x14ac:dyDescent="0.25">
      <c r="A1130" s="5">
        <v>2</v>
      </c>
      <c r="B1130" s="60">
        <v>1</v>
      </c>
      <c r="C1130" s="2">
        <f t="shared" si="21"/>
        <v>0</v>
      </c>
    </row>
    <row r="1131" spans="1:3" x14ac:dyDescent="0.25">
      <c r="A1131" s="5">
        <v>2</v>
      </c>
      <c r="B1131" s="61">
        <v>2</v>
      </c>
      <c r="C1131" s="2">
        <f t="shared" si="21"/>
        <v>1</v>
      </c>
    </row>
    <row r="1132" spans="1:3" x14ac:dyDescent="0.25">
      <c r="A1132" s="5">
        <v>2</v>
      </c>
      <c r="B1132" s="60">
        <v>1</v>
      </c>
      <c r="C1132" s="2">
        <f t="shared" si="21"/>
        <v>0</v>
      </c>
    </row>
    <row r="1133" spans="1:3" x14ac:dyDescent="0.25">
      <c r="A1133" s="5">
        <v>2</v>
      </c>
      <c r="B1133" s="61">
        <v>2</v>
      </c>
      <c r="C1133" s="2">
        <f t="shared" si="21"/>
        <v>1</v>
      </c>
    </row>
    <row r="1134" spans="1:3" x14ac:dyDescent="0.25">
      <c r="A1134" s="5">
        <v>4</v>
      </c>
      <c r="B1134" s="60">
        <v>2</v>
      </c>
      <c r="C1134" s="2">
        <f t="shared" si="21"/>
        <v>0</v>
      </c>
    </row>
    <row r="1135" spans="1:3" x14ac:dyDescent="0.25">
      <c r="A1135" s="5">
        <v>1</v>
      </c>
      <c r="B1135" s="61">
        <v>2</v>
      </c>
      <c r="C1135" s="2">
        <f t="shared" si="21"/>
        <v>0</v>
      </c>
    </row>
    <row r="1136" spans="1:3" x14ac:dyDescent="0.25">
      <c r="A1136" s="5">
        <v>3</v>
      </c>
      <c r="B1136" s="60">
        <v>3</v>
      </c>
      <c r="C1136" s="2">
        <f t="shared" si="21"/>
        <v>1</v>
      </c>
    </row>
    <row r="1137" spans="1:3" x14ac:dyDescent="0.25">
      <c r="A1137" s="5">
        <v>4</v>
      </c>
      <c r="B1137" s="61">
        <v>2</v>
      </c>
      <c r="C1137" s="2">
        <f t="shared" si="21"/>
        <v>0</v>
      </c>
    </row>
    <row r="1138" spans="1:3" x14ac:dyDescent="0.25">
      <c r="A1138" s="5">
        <v>2</v>
      </c>
      <c r="B1138" s="60">
        <v>2</v>
      </c>
      <c r="C1138" s="2">
        <f t="shared" si="21"/>
        <v>1</v>
      </c>
    </row>
    <row r="1139" spans="1:3" x14ac:dyDescent="0.25">
      <c r="A1139" s="5">
        <v>1</v>
      </c>
      <c r="B1139" s="61">
        <v>1</v>
      </c>
      <c r="C1139" s="2">
        <f t="shared" si="21"/>
        <v>1</v>
      </c>
    </row>
    <row r="1140" spans="1:3" x14ac:dyDescent="0.25">
      <c r="A1140" s="5">
        <v>1</v>
      </c>
      <c r="B1140" s="60">
        <v>1</v>
      </c>
      <c r="C1140" s="2">
        <f t="shared" si="21"/>
        <v>1</v>
      </c>
    </row>
    <row r="1141" spans="1:3" x14ac:dyDescent="0.25">
      <c r="A1141" s="5">
        <v>2</v>
      </c>
      <c r="B1141" s="61">
        <v>2</v>
      </c>
      <c r="C1141" s="2">
        <f t="shared" si="21"/>
        <v>1</v>
      </c>
    </row>
    <row r="1142" spans="1:3" x14ac:dyDescent="0.25">
      <c r="A1142" s="5">
        <v>1</v>
      </c>
      <c r="B1142" s="60">
        <v>2</v>
      </c>
      <c r="C1142" s="2">
        <f t="shared" si="21"/>
        <v>0</v>
      </c>
    </row>
    <row r="1143" spans="1:3" x14ac:dyDescent="0.25">
      <c r="A1143" s="5">
        <v>3</v>
      </c>
      <c r="B1143" s="61">
        <v>1</v>
      </c>
      <c r="C1143" s="2">
        <f t="shared" si="21"/>
        <v>0</v>
      </c>
    </row>
    <row r="1144" spans="1:3" x14ac:dyDescent="0.25">
      <c r="A1144" s="5">
        <v>1</v>
      </c>
      <c r="B1144" s="60">
        <v>2</v>
      </c>
      <c r="C1144" s="2">
        <f t="shared" si="21"/>
        <v>0</v>
      </c>
    </row>
    <row r="1145" spans="1:3" x14ac:dyDescent="0.25">
      <c r="A1145" s="5">
        <v>1</v>
      </c>
      <c r="B1145" s="61">
        <v>2</v>
      </c>
      <c r="C1145" s="2">
        <f t="shared" si="21"/>
        <v>0</v>
      </c>
    </row>
    <row r="1146" spans="1:3" x14ac:dyDescent="0.25">
      <c r="A1146" s="5">
        <v>2</v>
      </c>
      <c r="B1146" s="60">
        <v>2</v>
      </c>
      <c r="C1146" s="2">
        <f t="shared" si="21"/>
        <v>1</v>
      </c>
    </row>
    <row r="1147" spans="1:3" x14ac:dyDescent="0.25">
      <c r="A1147" s="5">
        <v>3</v>
      </c>
      <c r="B1147" s="61">
        <v>1</v>
      </c>
      <c r="C1147" s="2">
        <f t="shared" si="21"/>
        <v>0</v>
      </c>
    </row>
    <row r="1148" spans="1:3" x14ac:dyDescent="0.25">
      <c r="A1148" s="5">
        <v>2</v>
      </c>
      <c r="B1148" s="60">
        <v>2</v>
      </c>
      <c r="C1148" s="2">
        <f t="shared" si="21"/>
        <v>1</v>
      </c>
    </row>
    <row r="1149" spans="1:3" x14ac:dyDescent="0.25">
      <c r="A1149" s="5">
        <v>3</v>
      </c>
      <c r="B1149" s="61">
        <v>3</v>
      </c>
      <c r="C1149" s="2">
        <f t="shared" si="21"/>
        <v>1</v>
      </c>
    </row>
    <row r="1150" spans="1:3" x14ac:dyDescent="0.25">
      <c r="A1150" s="5">
        <v>1</v>
      </c>
      <c r="B1150" s="60">
        <v>1</v>
      </c>
      <c r="C1150" s="2">
        <f t="shared" si="21"/>
        <v>1</v>
      </c>
    </row>
    <row r="1151" spans="1:3" x14ac:dyDescent="0.25">
      <c r="A1151" s="5">
        <v>1</v>
      </c>
      <c r="B1151" s="61">
        <v>1</v>
      </c>
      <c r="C1151" s="2">
        <f t="shared" si="21"/>
        <v>1</v>
      </c>
    </row>
    <row r="1152" spans="1:3" x14ac:dyDescent="0.25">
      <c r="A1152" s="5">
        <v>3</v>
      </c>
      <c r="B1152" s="60">
        <v>3</v>
      </c>
      <c r="C1152" s="2">
        <f t="shared" si="21"/>
        <v>1</v>
      </c>
    </row>
    <row r="1153" spans="1:3" x14ac:dyDescent="0.25">
      <c r="A1153" s="5">
        <v>3</v>
      </c>
      <c r="B1153" s="61">
        <v>1</v>
      </c>
      <c r="C1153" s="2">
        <f t="shared" si="21"/>
        <v>0</v>
      </c>
    </row>
    <row r="1154" spans="1:3" x14ac:dyDescent="0.25">
      <c r="A1154" s="5">
        <v>2</v>
      </c>
      <c r="B1154" s="60">
        <v>2</v>
      </c>
      <c r="C1154" s="2">
        <f t="shared" si="21"/>
        <v>1</v>
      </c>
    </row>
    <row r="1155" spans="1:3" x14ac:dyDescent="0.25">
      <c r="A1155" s="5">
        <v>3</v>
      </c>
      <c r="B1155" s="61">
        <v>2</v>
      </c>
      <c r="C1155" s="2">
        <f t="shared" ref="C1155:C1218" si="22">IF(A1155=B1155,1,0)</f>
        <v>0</v>
      </c>
    </row>
    <row r="1156" spans="1:3" x14ac:dyDescent="0.25">
      <c r="A1156" s="5">
        <v>2</v>
      </c>
      <c r="B1156" s="60">
        <v>2</v>
      </c>
      <c r="C1156" s="2">
        <f t="shared" si="22"/>
        <v>1</v>
      </c>
    </row>
    <row r="1157" spans="1:3" x14ac:dyDescent="0.25">
      <c r="A1157" s="5">
        <v>2</v>
      </c>
      <c r="B1157" s="61">
        <v>2</v>
      </c>
      <c r="C1157" s="2">
        <f t="shared" si="22"/>
        <v>1</v>
      </c>
    </row>
    <row r="1158" spans="1:3" x14ac:dyDescent="0.25">
      <c r="A1158" s="5">
        <v>2</v>
      </c>
      <c r="B1158" s="60">
        <v>2</v>
      </c>
      <c r="C1158" s="2">
        <f t="shared" si="22"/>
        <v>1</v>
      </c>
    </row>
    <row r="1159" spans="1:3" x14ac:dyDescent="0.25">
      <c r="A1159" s="5">
        <v>1</v>
      </c>
      <c r="B1159" s="61">
        <v>1</v>
      </c>
      <c r="C1159" s="2">
        <f t="shared" si="22"/>
        <v>1</v>
      </c>
    </row>
    <row r="1160" spans="1:3" x14ac:dyDescent="0.25">
      <c r="A1160" s="5">
        <v>2</v>
      </c>
      <c r="B1160" s="60">
        <v>2</v>
      </c>
      <c r="C1160" s="2">
        <f t="shared" si="22"/>
        <v>1</v>
      </c>
    </row>
    <row r="1161" spans="1:3" x14ac:dyDescent="0.25">
      <c r="A1161" s="5">
        <v>3</v>
      </c>
      <c r="B1161" s="61">
        <v>1</v>
      </c>
      <c r="C1161" s="2">
        <f t="shared" si="22"/>
        <v>0</v>
      </c>
    </row>
    <row r="1162" spans="1:3" x14ac:dyDescent="0.25">
      <c r="A1162" s="5">
        <v>2</v>
      </c>
      <c r="B1162" s="60">
        <v>2</v>
      </c>
      <c r="C1162" s="2">
        <f t="shared" si="22"/>
        <v>1</v>
      </c>
    </row>
    <row r="1163" spans="1:3" x14ac:dyDescent="0.25">
      <c r="A1163" s="5">
        <v>1</v>
      </c>
      <c r="B1163" s="61">
        <v>3</v>
      </c>
      <c r="C1163" s="2">
        <f t="shared" si="22"/>
        <v>0</v>
      </c>
    </row>
    <row r="1164" spans="1:3" x14ac:dyDescent="0.25">
      <c r="A1164" s="5">
        <v>2</v>
      </c>
      <c r="B1164" s="60">
        <v>2</v>
      </c>
      <c r="C1164" s="2">
        <f t="shared" si="22"/>
        <v>1</v>
      </c>
    </row>
    <row r="1165" spans="1:3" x14ac:dyDescent="0.25">
      <c r="A1165" s="5">
        <v>1</v>
      </c>
      <c r="B1165" s="61">
        <v>1</v>
      </c>
      <c r="C1165" s="2">
        <f t="shared" si="22"/>
        <v>1</v>
      </c>
    </row>
    <row r="1166" spans="1:3" x14ac:dyDescent="0.25">
      <c r="A1166" s="5">
        <v>2</v>
      </c>
      <c r="B1166" s="60">
        <v>1</v>
      </c>
      <c r="C1166" s="2">
        <f t="shared" si="22"/>
        <v>0</v>
      </c>
    </row>
    <row r="1167" spans="1:3" x14ac:dyDescent="0.25">
      <c r="A1167" s="5">
        <v>1</v>
      </c>
      <c r="B1167" s="61">
        <v>2</v>
      </c>
      <c r="C1167" s="2">
        <f t="shared" si="22"/>
        <v>0</v>
      </c>
    </row>
    <row r="1168" spans="1:3" x14ac:dyDescent="0.25">
      <c r="A1168" s="5">
        <v>1</v>
      </c>
      <c r="B1168" s="60">
        <v>2</v>
      </c>
      <c r="C1168" s="2">
        <f t="shared" si="22"/>
        <v>0</v>
      </c>
    </row>
    <row r="1169" spans="1:3" x14ac:dyDescent="0.25">
      <c r="A1169" s="5">
        <v>1</v>
      </c>
      <c r="B1169" s="61">
        <v>2</v>
      </c>
      <c r="C1169" s="2">
        <f t="shared" si="22"/>
        <v>0</v>
      </c>
    </row>
    <row r="1170" spans="1:3" x14ac:dyDescent="0.25">
      <c r="A1170" s="5">
        <v>2</v>
      </c>
      <c r="B1170" s="60">
        <v>2</v>
      </c>
      <c r="C1170" s="2">
        <f t="shared" si="22"/>
        <v>1</v>
      </c>
    </row>
    <row r="1171" spans="1:3" x14ac:dyDescent="0.25">
      <c r="A1171" s="5">
        <v>3</v>
      </c>
      <c r="B1171" s="61">
        <v>3</v>
      </c>
      <c r="C1171" s="2">
        <f t="shared" si="22"/>
        <v>1</v>
      </c>
    </row>
    <row r="1172" spans="1:3" x14ac:dyDescent="0.25">
      <c r="A1172" s="5">
        <v>1</v>
      </c>
      <c r="B1172" s="60">
        <v>1</v>
      </c>
      <c r="C1172" s="2">
        <f t="shared" si="22"/>
        <v>1</v>
      </c>
    </row>
    <row r="1173" spans="1:3" x14ac:dyDescent="0.25">
      <c r="A1173" s="5">
        <v>2</v>
      </c>
      <c r="B1173" s="61">
        <v>2</v>
      </c>
      <c r="C1173" s="2">
        <f t="shared" si="22"/>
        <v>1</v>
      </c>
    </row>
    <row r="1174" spans="1:3" x14ac:dyDescent="0.25">
      <c r="A1174" s="5">
        <v>2</v>
      </c>
      <c r="B1174" s="60">
        <v>2</v>
      </c>
      <c r="C1174" s="2">
        <f t="shared" si="22"/>
        <v>1</v>
      </c>
    </row>
    <row r="1175" spans="1:3" x14ac:dyDescent="0.25">
      <c r="A1175" s="5">
        <v>2</v>
      </c>
      <c r="B1175" s="61">
        <v>3</v>
      </c>
      <c r="C1175" s="2">
        <f t="shared" si="22"/>
        <v>0</v>
      </c>
    </row>
    <row r="1176" spans="1:3" x14ac:dyDescent="0.25">
      <c r="A1176" s="5">
        <v>2</v>
      </c>
      <c r="B1176" s="60">
        <v>3</v>
      </c>
      <c r="C1176" s="2">
        <f t="shared" si="22"/>
        <v>0</v>
      </c>
    </row>
    <row r="1177" spans="1:3" x14ac:dyDescent="0.25">
      <c r="A1177" s="5">
        <v>3</v>
      </c>
      <c r="B1177" s="61">
        <v>3</v>
      </c>
      <c r="C1177" s="2">
        <f t="shared" si="22"/>
        <v>1</v>
      </c>
    </row>
    <row r="1178" spans="1:3" x14ac:dyDescent="0.25">
      <c r="A1178" s="5">
        <v>3</v>
      </c>
      <c r="B1178" s="60">
        <v>3</v>
      </c>
      <c r="C1178" s="2">
        <f t="shared" si="22"/>
        <v>1</v>
      </c>
    </row>
    <row r="1179" spans="1:3" x14ac:dyDescent="0.25">
      <c r="A1179" s="5">
        <v>4</v>
      </c>
      <c r="B1179" s="61">
        <v>1</v>
      </c>
      <c r="C1179" s="2">
        <f t="shared" si="22"/>
        <v>0</v>
      </c>
    </row>
    <row r="1180" spans="1:3" x14ac:dyDescent="0.25">
      <c r="A1180" s="5">
        <v>2</v>
      </c>
      <c r="B1180" s="60">
        <v>2</v>
      </c>
      <c r="C1180" s="2">
        <f t="shared" si="22"/>
        <v>1</v>
      </c>
    </row>
    <row r="1181" spans="1:3" x14ac:dyDescent="0.25">
      <c r="A1181" s="5">
        <v>3</v>
      </c>
      <c r="B1181" s="61">
        <v>2</v>
      </c>
      <c r="C1181" s="2">
        <f t="shared" si="22"/>
        <v>0</v>
      </c>
    </row>
    <row r="1182" spans="1:3" x14ac:dyDescent="0.25">
      <c r="A1182" s="5">
        <v>2</v>
      </c>
      <c r="B1182" s="60">
        <v>2</v>
      </c>
      <c r="C1182" s="2">
        <f t="shared" si="22"/>
        <v>1</v>
      </c>
    </row>
    <row r="1183" spans="1:3" x14ac:dyDescent="0.25">
      <c r="A1183" s="5">
        <v>2</v>
      </c>
      <c r="B1183" s="61">
        <v>2</v>
      </c>
      <c r="C1183" s="2">
        <f t="shared" si="22"/>
        <v>1</v>
      </c>
    </row>
    <row r="1184" spans="1:3" x14ac:dyDescent="0.25">
      <c r="A1184" s="5">
        <v>1</v>
      </c>
      <c r="B1184" s="60">
        <v>1</v>
      </c>
      <c r="C1184" s="2">
        <f t="shared" si="22"/>
        <v>1</v>
      </c>
    </row>
    <row r="1185" spans="1:3" x14ac:dyDescent="0.25">
      <c r="A1185" s="5">
        <v>2</v>
      </c>
      <c r="B1185" s="61">
        <v>2</v>
      </c>
      <c r="C1185" s="2">
        <f t="shared" si="22"/>
        <v>1</v>
      </c>
    </row>
    <row r="1186" spans="1:3" x14ac:dyDescent="0.25">
      <c r="A1186" s="5">
        <v>2</v>
      </c>
      <c r="B1186" s="60">
        <v>2</v>
      </c>
      <c r="C1186" s="2">
        <f t="shared" si="22"/>
        <v>1</v>
      </c>
    </row>
    <row r="1187" spans="1:3" x14ac:dyDescent="0.25">
      <c r="A1187" s="5">
        <v>2</v>
      </c>
      <c r="B1187" s="61">
        <v>2</v>
      </c>
      <c r="C1187" s="2">
        <f t="shared" si="22"/>
        <v>1</v>
      </c>
    </row>
    <row r="1188" spans="1:3" x14ac:dyDescent="0.25">
      <c r="A1188" s="5">
        <v>3</v>
      </c>
      <c r="B1188" s="60">
        <v>3</v>
      </c>
      <c r="C1188" s="2">
        <f t="shared" si="22"/>
        <v>1</v>
      </c>
    </row>
    <row r="1189" spans="1:3" x14ac:dyDescent="0.25">
      <c r="A1189" s="5">
        <v>3</v>
      </c>
      <c r="B1189" s="61">
        <v>3</v>
      </c>
      <c r="C1189" s="2">
        <f t="shared" si="22"/>
        <v>1</v>
      </c>
    </row>
    <row r="1190" spans="1:3" x14ac:dyDescent="0.25">
      <c r="A1190" s="5">
        <v>1</v>
      </c>
      <c r="B1190" s="60">
        <v>1</v>
      </c>
      <c r="C1190" s="2">
        <f t="shared" si="22"/>
        <v>1</v>
      </c>
    </row>
    <row r="1191" spans="1:3" x14ac:dyDescent="0.25">
      <c r="A1191" s="5">
        <v>3</v>
      </c>
      <c r="B1191" s="61">
        <v>3</v>
      </c>
      <c r="C1191" s="2">
        <f t="shared" si="22"/>
        <v>1</v>
      </c>
    </row>
    <row r="1192" spans="1:3" x14ac:dyDescent="0.25">
      <c r="A1192" s="5">
        <v>2</v>
      </c>
      <c r="B1192" s="60">
        <v>2</v>
      </c>
      <c r="C1192" s="2">
        <f t="shared" si="22"/>
        <v>1</v>
      </c>
    </row>
    <row r="1193" spans="1:3" x14ac:dyDescent="0.25">
      <c r="A1193" s="5">
        <v>3</v>
      </c>
      <c r="B1193" s="61">
        <v>3</v>
      </c>
      <c r="C1193" s="2">
        <f t="shared" si="22"/>
        <v>1</v>
      </c>
    </row>
    <row r="1194" spans="1:3" x14ac:dyDescent="0.25">
      <c r="A1194" s="5">
        <v>1</v>
      </c>
      <c r="B1194" s="60">
        <v>1</v>
      </c>
      <c r="C1194" s="2">
        <f t="shared" si="22"/>
        <v>1</v>
      </c>
    </row>
    <row r="1195" spans="1:3" x14ac:dyDescent="0.25">
      <c r="A1195" s="5">
        <v>2</v>
      </c>
      <c r="B1195" s="61">
        <v>2</v>
      </c>
      <c r="C1195" s="2">
        <f t="shared" si="22"/>
        <v>1</v>
      </c>
    </row>
    <row r="1196" spans="1:3" x14ac:dyDescent="0.25">
      <c r="A1196" s="5">
        <v>2</v>
      </c>
      <c r="B1196" s="60">
        <v>2</v>
      </c>
      <c r="C1196" s="2">
        <f t="shared" si="22"/>
        <v>1</v>
      </c>
    </row>
    <row r="1197" spans="1:3" x14ac:dyDescent="0.25">
      <c r="A1197" s="5">
        <v>3</v>
      </c>
      <c r="B1197" s="61">
        <v>2</v>
      </c>
      <c r="C1197" s="2">
        <f t="shared" si="22"/>
        <v>0</v>
      </c>
    </row>
    <row r="1198" spans="1:3" x14ac:dyDescent="0.25">
      <c r="A1198" s="5">
        <v>1</v>
      </c>
      <c r="B1198" s="60">
        <v>2</v>
      </c>
      <c r="C1198" s="2">
        <f t="shared" si="22"/>
        <v>0</v>
      </c>
    </row>
    <row r="1199" spans="1:3" x14ac:dyDescent="0.25">
      <c r="A1199" s="5">
        <v>3</v>
      </c>
      <c r="B1199" s="61">
        <v>2</v>
      </c>
      <c r="C1199" s="2">
        <f t="shared" si="22"/>
        <v>0</v>
      </c>
    </row>
    <row r="1200" spans="1:3" x14ac:dyDescent="0.25">
      <c r="A1200" s="5">
        <v>1</v>
      </c>
      <c r="B1200" s="60">
        <v>2</v>
      </c>
      <c r="C1200" s="2">
        <f t="shared" si="22"/>
        <v>0</v>
      </c>
    </row>
    <row r="1201" spans="1:3" x14ac:dyDescent="0.25">
      <c r="A1201" s="5">
        <v>3</v>
      </c>
      <c r="B1201" s="61">
        <v>2</v>
      </c>
      <c r="C1201" s="2">
        <f t="shared" si="22"/>
        <v>0</v>
      </c>
    </row>
    <row r="1202" spans="1:3" x14ac:dyDescent="0.25">
      <c r="A1202" s="5">
        <v>1</v>
      </c>
      <c r="B1202" s="60">
        <v>1</v>
      </c>
      <c r="C1202" s="2">
        <f t="shared" si="22"/>
        <v>1</v>
      </c>
    </row>
    <row r="1203" spans="1:3" x14ac:dyDescent="0.25">
      <c r="A1203" s="5">
        <v>2</v>
      </c>
      <c r="B1203" s="61">
        <v>2</v>
      </c>
      <c r="C1203" s="2">
        <f t="shared" si="22"/>
        <v>1</v>
      </c>
    </row>
    <row r="1204" spans="1:3" x14ac:dyDescent="0.25">
      <c r="A1204" s="5">
        <v>3</v>
      </c>
      <c r="B1204" s="60">
        <v>1</v>
      </c>
      <c r="C1204" s="2">
        <f t="shared" si="22"/>
        <v>0</v>
      </c>
    </row>
    <row r="1205" spans="1:3" x14ac:dyDescent="0.25">
      <c r="A1205" s="5">
        <v>2</v>
      </c>
      <c r="B1205" s="61">
        <v>2</v>
      </c>
      <c r="C1205" s="2">
        <f t="shared" si="22"/>
        <v>1</v>
      </c>
    </row>
    <row r="1206" spans="1:3" x14ac:dyDescent="0.25">
      <c r="A1206" s="5">
        <v>2</v>
      </c>
      <c r="B1206" s="60">
        <v>2</v>
      </c>
      <c r="C1206" s="2">
        <f t="shared" si="22"/>
        <v>1</v>
      </c>
    </row>
    <row r="1207" spans="1:3" x14ac:dyDescent="0.25">
      <c r="A1207" s="5">
        <v>3</v>
      </c>
      <c r="B1207" s="61">
        <v>3</v>
      </c>
      <c r="C1207" s="2">
        <f t="shared" si="22"/>
        <v>1</v>
      </c>
    </row>
    <row r="1208" spans="1:3" x14ac:dyDescent="0.25">
      <c r="A1208" s="5">
        <v>1</v>
      </c>
      <c r="B1208" s="60">
        <v>3</v>
      </c>
      <c r="C1208" s="2">
        <f t="shared" si="22"/>
        <v>0</v>
      </c>
    </row>
    <row r="1209" spans="1:3" x14ac:dyDescent="0.25">
      <c r="A1209" s="5">
        <v>3</v>
      </c>
      <c r="B1209" s="61">
        <v>3</v>
      </c>
      <c r="C1209" s="2">
        <f t="shared" si="22"/>
        <v>1</v>
      </c>
    </row>
    <row r="1210" spans="1:3" x14ac:dyDescent="0.25">
      <c r="A1210" s="5">
        <v>2</v>
      </c>
      <c r="B1210" s="60">
        <v>2</v>
      </c>
      <c r="C1210" s="2">
        <f t="shared" si="22"/>
        <v>1</v>
      </c>
    </row>
    <row r="1211" spans="1:3" x14ac:dyDescent="0.25">
      <c r="A1211" s="5">
        <v>1</v>
      </c>
      <c r="B1211" s="61">
        <v>1</v>
      </c>
      <c r="C1211" s="2">
        <f t="shared" si="22"/>
        <v>1</v>
      </c>
    </row>
    <row r="1212" spans="1:3" x14ac:dyDescent="0.25">
      <c r="A1212" s="5">
        <v>2</v>
      </c>
      <c r="B1212" s="60">
        <v>2</v>
      </c>
      <c r="C1212" s="2">
        <f t="shared" si="22"/>
        <v>1</v>
      </c>
    </row>
    <row r="1213" spans="1:3" x14ac:dyDescent="0.25">
      <c r="A1213" s="5">
        <v>3</v>
      </c>
      <c r="B1213" s="61">
        <v>1</v>
      </c>
      <c r="C1213" s="2">
        <f t="shared" si="22"/>
        <v>0</v>
      </c>
    </row>
    <row r="1214" spans="1:3" x14ac:dyDescent="0.25">
      <c r="A1214" s="5">
        <v>2</v>
      </c>
      <c r="B1214" s="60">
        <v>2</v>
      </c>
      <c r="C1214" s="2">
        <f t="shared" si="22"/>
        <v>1</v>
      </c>
    </row>
    <row r="1215" spans="1:3" x14ac:dyDescent="0.25">
      <c r="A1215" s="5">
        <v>2</v>
      </c>
      <c r="B1215" s="61">
        <v>2</v>
      </c>
      <c r="C1215" s="2">
        <f t="shared" si="22"/>
        <v>1</v>
      </c>
    </row>
    <row r="1216" spans="1:3" x14ac:dyDescent="0.25">
      <c r="A1216" s="5">
        <v>2</v>
      </c>
      <c r="B1216" s="60">
        <v>3</v>
      </c>
      <c r="C1216" s="2">
        <f t="shared" si="22"/>
        <v>0</v>
      </c>
    </row>
    <row r="1217" spans="1:3" x14ac:dyDescent="0.25">
      <c r="A1217" s="5">
        <v>4</v>
      </c>
      <c r="B1217" s="61">
        <v>2</v>
      </c>
      <c r="C1217" s="2">
        <f t="shared" si="22"/>
        <v>0</v>
      </c>
    </row>
    <row r="1218" spans="1:3" x14ac:dyDescent="0.25">
      <c r="A1218" s="5">
        <v>2</v>
      </c>
      <c r="B1218" s="60">
        <v>2</v>
      </c>
      <c r="C1218" s="2">
        <f t="shared" si="22"/>
        <v>1</v>
      </c>
    </row>
    <row r="1219" spans="1:3" x14ac:dyDescent="0.25">
      <c r="A1219" s="5">
        <v>2</v>
      </c>
      <c r="B1219" s="61">
        <v>1</v>
      </c>
      <c r="C1219" s="2">
        <f t="shared" ref="C1219:C1282" si="23">IF(A1219=B1219,1,0)</f>
        <v>0</v>
      </c>
    </row>
    <row r="1220" spans="1:3" x14ac:dyDescent="0.25">
      <c r="A1220" s="5">
        <v>3</v>
      </c>
      <c r="B1220" s="60">
        <v>3</v>
      </c>
      <c r="C1220" s="2">
        <f t="shared" si="23"/>
        <v>1</v>
      </c>
    </row>
    <row r="1221" spans="1:3" x14ac:dyDescent="0.25">
      <c r="A1221" s="5">
        <v>3</v>
      </c>
      <c r="B1221" s="61">
        <v>3</v>
      </c>
      <c r="C1221" s="2">
        <f t="shared" si="23"/>
        <v>1</v>
      </c>
    </row>
    <row r="1222" spans="1:3" x14ac:dyDescent="0.25">
      <c r="A1222" s="5">
        <v>1</v>
      </c>
      <c r="B1222" s="60">
        <v>2</v>
      </c>
      <c r="C1222" s="2">
        <f t="shared" si="23"/>
        <v>0</v>
      </c>
    </row>
    <row r="1223" spans="1:3" x14ac:dyDescent="0.25">
      <c r="A1223" s="5">
        <v>1</v>
      </c>
      <c r="B1223" s="61">
        <v>2</v>
      </c>
      <c r="C1223" s="2">
        <f t="shared" si="23"/>
        <v>0</v>
      </c>
    </row>
    <row r="1224" spans="1:3" x14ac:dyDescent="0.25">
      <c r="A1224" s="5">
        <v>3</v>
      </c>
      <c r="B1224" s="60">
        <v>3</v>
      </c>
      <c r="C1224" s="2">
        <f t="shared" si="23"/>
        <v>1</v>
      </c>
    </row>
    <row r="1225" spans="1:3" x14ac:dyDescent="0.25">
      <c r="A1225" s="5">
        <v>2</v>
      </c>
      <c r="B1225" s="61">
        <v>2</v>
      </c>
      <c r="C1225" s="2">
        <f t="shared" si="23"/>
        <v>1</v>
      </c>
    </row>
    <row r="1226" spans="1:3" x14ac:dyDescent="0.25">
      <c r="A1226" s="5">
        <v>3</v>
      </c>
      <c r="B1226" s="60">
        <v>2</v>
      </c>
      <c r="C1226" s="2">
        <f t="shared" si="23"/>
        <v>0</v>
      </c>
    </row>
    <row r="1227" spans="1:3" x14ac:dyDescent="0.25">
      <c r="A1227" s="5">
        <v>1</v>
      </c>
      <c r="B1227" s="61">
        <v>1</v>
      </c>
      <c r="C1227" s="2">
        <f t="shared" si="23"/>
        <v>1</v>
      </c>
    </row>
    <row r="1228" spans="1:3" x14ac:dyDescent="0.25">
      <c r="A1228" s="5">
        <v>3</v>
      </c>
      <c r="B1228" s="60">
        <v>2</v>
      </c>
      <c r="C1228" s="2">
        <f t="shared" si="23"/>
        <v>0</v>
      </c>
    </row>
    <row r="1229" spans="1:3" x14ac:dyDescent="0.25">
      <c r="A1229" s="5">
        <v>1</v>
      </c>
      <c r="B1229" s="61">
        <v>3</v>
      </c>
      <c r="C1229" s="2">
        <f t="shared" si="23"/>
        <v>0</v>
      </c>
    </row>
    <row r="1230" spans="1:3" x14ac:dyDescent="0.25">
      <c r="A1230" s="5">
        <v>4</v>
      </c>
      <c r="B1230" s="60">
        <v>2</v>
      </c>
      <c r="C1230" s="2">
        <f t="shared" si="23"/>
        <v>0</v>
      </c>
    </row>
    <row r="1231" spans="1:3" x14ac:dyDescent="0.25">
      <c r="A1231" s="5">
        <v>2</v>
      </c>
      <c r="B1231" s="61">
        <v>2</v>
      </c>
      <c r="C1231" s="2">
        <f t="shared" si="23"/>
        <v>1</v>
      </c>
    </row>
    <row r="1232" spans="1:3" x14ac:dyDescent="0.25">
      <c r="A1232" s="5">
        <v>2</v>
      </c>
      <c r="B1232" s="60">
        <v>3</v>
      </c>
      <c r="C1232" s="2">
        <f t="shared" si="23"/>
        <v>0</v>
      </c>
    </row>
    <row r="1233" spans="1:3" x14ac:dyDescent="0.25">
      <c r="A1233" s="5">
        <v>1</v>
      </c>
      <c r="B1233" s="61">
        <v>1</v>
      </c>
      <c r="C1233" s="2">
        <f t="shared" si="23"/>
        <v>1</v>
      </c>
    </row>
    <row r="1234" spans="1:3" x14ac:dyDescent="0.25">
      <c r="A1234" s="5">
        <v>3</v>
      </c>
      <c r="B1234" s="60">
        <v>3</v>
      </c>
      <c r="C1234" s="2">
        <f t="shared" si="23"/>
        <v>1</v>
      </c>
    </row>
    <row r="1235" spans="1:3" x14ac:dyDescent="0.25">
      <c r="A1235" s="5">
        <v>4</v>
      </c>
      <c r="B1235" s="61">
        <v>1</v>
      </c>
      <c r="C1235" s="2">
        <f t="shared" si="23"/>
        <v>0</v>
      </c>
    </row>
    <row r="1236" spans="1:3" x14ac:dyDescent="0.25">
      <c r="A1236" s="5">
        <v>2</v>
      </c>
      <c r="B1236" s="60">
        <v>1</v>
      </c>
      <c r="C1236" s="2">
        <f t="shared" si="23"/>
        <v>0</v>
      </c>
    </row>
    <row r="1237" spans="1:3" x14ac:dyDescent="0.25">
      <c r="A1237" s="5">
        <v>2</v>
      </c>
      <c r="B1237" s="61">
        <v>2</v>
      </c>
      <c r="C1237" s="2">
        <f t="shared" si="23"/>
        <v>1</v>
      </c>
    </row>
    <row r="1238" spans="1:3" x14ac:dyDescent="0.25">
      <c r="A1238" s="5">
        <v>3</v>
      </c>
      <c r="B1238" s="60">
        <v>3</v>
      </c>
      <c r="C1238" s="2">
        <f t="shared" si="23"/>
        <v>1</v>
      </c>
    </row>
    <row r="1239" spans="1:3" x14ac:dyDescent="0.25">
      <c r="A1239" s="5">
        <v>2</v>
      </c>
      <c r="B1239" s="61">
        <v>3</v>
      </c>
      <c r="C1239" s="2">
        <f t="shared" si="23"/>
        <v>0</v>
      </c>
    </row>
    <row r="1240" spans="1:3" x14ac:dyDescent="0.25">
      <c r="A1240" s="5">
        <v>2</v>
      </c>
      <c r="B1240" s="60">
        <v>2</v>
      </c>
      <c r="C1240" s="2">
        <f t="shared" si="23"/>
        <v>1</v>
      </c>
    </row>
    <row r="1241" spans="1:3" x14ac:dyDescent="0.25">
      <c r="A1241" s="5">
        <v>2</v>
      </c>
      <c r="B1241" s="61">
        <v>2</v>
      </c>
      <c r="C1241" s="2">
        <f t="shared" si="23"/>
        <v>1</v>
      </c>
    </row>
    <row r="1242" spans="1:3" x14ac:dyDescent="0.25">
      <c r="A1242" s="5">
        <v>2</v>
      </c>
      <c r="B1242" s="60">
        <v>2</v>
      </c>
      <c r="C1242" s="2">
        <f t="shared" si="23"/>
        <v>1</v>
      </c>
    </row>
    <row r="1243" spans="1:3" x14ac:dyDescent="0.25">
      <c r="A1243" s="5">
        <v>2</v>
      </c>
      <c r="B1243" s="61">
        <v>2</v>
      </c>
      <c r="C1243" s="2">
        <f t="shared" si="23"/>
        <v>1</v>
      </c>
    </row>
    <row r="1244" spans="1:3" x14ac:dyDescent="0.25">
      <c r="A1244" s="5">
        <v>3</v>
      </c>
      <c r="B1244" s="60">
        <v>2</v>
      </c>
      <c r="C1244" s="2">
        <f t="shared" si="23"/>
        <v>0</v>
      </c>
    </row>
    <row r="1245" spans="1:3" x14ac:dyDescent="0.25">
      <c r="A1245" s="5">
        <v>1</v>
      </c>
      <c r="B1245" s="61">
        <v>1</v>
      </c>
      <c r="C1245" s="2">
        <f t="shared" si="23"/>
        <v>1</v>
      </c>
    </row>
    <row r="1246" spans="1:3" x14ac:dyDescent="0.25">
      <c r="A1246" s="5">
        <v>2</v>
      </c>
      <c r="B1246" s="60">
        <v>2</v>
      </c>
      <c r="C1246" s="2">
        <f t="shared" si="23"/>
        <v>1</v>
      </c>
    </row>
    <row r="1247" spans="1:3" x14ac:dyDescent="0.25">
      <c r="A1247" s="5">
        <v>3</v>
      </c>
      <c r="B1247" s="61">
        <v>3</v>
      </c>
      <c r="C1247" s="2">
        <f t="shared" si="23"/>
        <v>1</v>
      </c>
    </row>
    <row r="1248" spans="1:3" x14ac:dyDescent="0.25">
      <c r="A1248" s="5">
        <v>2</v>
      </c>
      <c r="B1248" s="60">
        <v>3</v>
      </c>
      <c r="C1248" s="2">
        <f t="shared" si="23"/>
        <v>0</v>
      </c>
    </row>
    <row r="1249" spans="1:3" x14ac:dyDescent="0.25">
      <c r="A1249" s="5">
        <v>1</v>
      </c>
      <c r="B1249" s="61">
        <v>1</v>
      </c>
      <c r="C1249" s="2">
        <f t="shared" si="23"/>
        <v>1</v>
      </c>
    </row>
    <row r="1250" spans="1:3" x14ac:dyDescent="0.25">
      <c r="A1250" s="5">
        <v>2</v>
      </c>
      <c r="B1250" s="60">
        <v>3</v>
      </c>
      <c r="C1250" s="2">
        <f t="shared" si="23"/>
        <v>0</v>
      </c>
    </row>
    <row r="1251" spans="1:3" x14ac:dyDescent="0.25">
      <c r="A1251" s="5">
        <v>2</v>
      </c>
      <c r="B1251" s="61">
        <v>2</v>
      </c>
      <c r="C1251" s="2">
        <f t="shared" si="23"/>
        <v>1</v>
      </c>
    </row>
    <row r="1252" spans="1:3" x14ac:dyDescent="0.25">
      <c r="A1252" s="5">
        <v>3</v>
      </c>
      <c r="B1252" s="60">
        <v>3</v>
      </c>
      <c r="C1252" s="2">
        <f t="shared" si="23"/>
        <v>1</v>
      </c>
    </row>
    <row r="1253" spans="1:3" x14ac:dyDescent="0.25">
      <c r="A1253" s="5">
        <v>2</v>
      </c>
      <c r="B1253" s="61">
        <v>2</v>
      </c>
      <c r="C1253" s="2">
        <f t="shared" si="23"/>
        <v>1</v>
      </c>
    </row>
    <row r="1254" spans="1:3" x14ac:dyDescent="0.25">
      <c r="A1254" s="5">
        <v>3</v>
      </c>
      <c r="B1254" s="60">
        <v>3</v>
      </c>
      <c r="C1254" s="2">
        <f t="shared" si="23"/>
        <v>1</v>
      </c>
    </row>
    <row r="1255" spans="1:3" x14ac:dyDescent="0.25">
      <c r="A1255" s="5">
        <v>2</v>
      </c>
      <c r="B1255" s="61">
        <v>2</v>
      </c>
      <c r="C1255" s="2">
        <f t="shared" si="23"/>
        <v>1</v>
      </c>
    </row>
    <row r="1256" spans="1:3" x14ac:dyDescent="0.25">
      <c r="A1256" s="5">
        <v>2</v>
      </c>
      <c r="B1256" s="60">
        <v>2</v>
      </c>
      <c r="C1256" s="2">
        <f t="shared" si="23"/>
        <v>1</v>
      </c>
    </row>
    <row r="1257" spans="1:3" x14ac:dyDescent="0.25">
      <c r="A1257" s="5">
        <v>1</v>
      </c>
      <c r="B1257" s="61">
        <v>2</v>
      </c>
      <c r="C1257" s="2">
        <f t="shared" si="23"/>
        <v>0</v>
      </c>
    </row>
    <row r="1258" spans="1:3" x14ac:dyDescent="0.25">
      <c r="A1258" s="5">
        <v>1</v>
      </c>
      <c r="B1258" s="60">
        <v>1</v>
      </c>
      <c r="C1258" s="2">
        <f t="shared" si="23"/>
        <v>1</v>
      </c>
    </row>
    <row r="1259" spans="1:3" x14ac:dyDescent="0.25">
      <c r="A1259" s="5">
        <v>1</v>
      </c>
      <c r="B1259" s="61">
        <v>2</v>
      </c>
      <c r="C1259" s="2">
        <f t="shared" si="23"/>
        <v>0</v>
      </c>
    </row>
    <row r="1260" spans="1:3" x14ac:dyDescent="0.25">
      <c r="A1260" s="5">
        <v>3</v>
      </c>
      <c r="B1260" s="60">
        <v>3</v>
      </c>
      <c r="C1260" s="2">
        <f t="shared" si="23"/>
        <v>1</v>
      </c>
    </row>
    <row r="1261" spans="1:3" x14ac:dyDescent="0.25">
      <c r="A1261" s="5">
        <v>2</v>
      </c>
      <c r="B1261" s="61">
        <v>2</v>
      </c>
      <c r="C1261" s="2">
        <f t="shared" si="23"/>
        <v>1</v>
      </c>
    </row>
    <row r="1262" spans="1:3" x14ac:dyDescent="0.25">
      <c r="A1262" s="5">
        <v>1</v>
      </c>
      <c r="B1262" s="60">
        <v>1</v>
      </c>
      <c r="C1262" s="2">
        <f t="shared" si="23"/>
        <v>1</v>
      </c>
    </row>
    <row r="1263" spans="1:3" x14ac:dyDescent="0.25">
      <c r="A1263" s="5">
        <v>2</v>
      </c>
      <c r="B1263" s="61">
        <v>1</v>
      </c>
      <c r="C1263" s="2">
        <f t="shared" si="23"/>
        <v>0</v>
      </c>
    </row>
    <row r="1264" spans="1:3" x14ac:dyDescent="0.25">
      <c r="A1264" s="5">
        <v>2</v>
      </c>
      <c r="B1264" s="60">
        <v>2</v>
      </c>
      <c r="C1264" s="2">
        <f t="shared" si="23"/>
        <v>1</v>
      </c>
    </row>
    <row r="1265" spans="1:3" x14ac:dyDescent="0.25">
      <c r="A1265" s="5">
        <v>2</v>
      </c>
      <c r="B1265" s="61">
        <v>2</v>
      </c>
      <c r="C1265" s="2">
        <f t="shared" si="23"/>
        <v>1</v>
      </c>
    </row>
    <row r="1266" spans="1:3" x14ac:dyDescent="0.25">
      <c r="A1266" s="5">
        <v>2</v>
      </c>
      <c r="B1266" s="60">
        <v>2</v>
      </c>
      <c r="C1266" s="2">
        <f t="shared" si="23"/>
        <v>1</v>
      </c>
    </row>
    <row r="1267" spans="1:3" x14ac:dyDescent="0.25">
      <c r="A1267" s="5">
        <v>2</v>
      </c>
      <c r="B1267" s="61">
        <v>3</v>
      </c>
      <c r="C1267" s="2">
        <f t="shared" si="23"/>
        <v>0</v>
      </c>
    </row>
    <row r="1268" spans="1:3" x14ac:dyDescent="0.25">
      <c r="A1268" s="5">
        <v>1</v>
      </c>
      <c r="B1268" s="60">
        <v>1</v>
      </c>
      <c r="C1268" s="2">
        <f t="shared" si="23"/>
        <v>1</v>
      </c>
    </row>
    <row r="1269" spans="1:3" x14ac:dyDescent="0.25">
      <c r="A1269" s="5">
        <v>1</v>
      </c>
      <c r="B1269" s="61">
        <v>1</v>
      </c>
      <c r="C1269" s="2">
        <f t="shared" si="23"/>
        <v>1</v>
      </c>
    </row>
    <row r="1270" spans="1:3" x14ac:dyDescent="0.25">
      <c r="A1270" s="5">
        <v>3</v>
      </c>
      <c r="B1270" s="60">
        <v>2</v>
      </c>
      <c r="C1270" s="2">
        <f t="shared" si="23"/>
        <v>0</v>
      </c>
    </row>
    <row r="1271" spans="1:3" x14ac:dyDescent="0.25">
      <c r="A1271" s="5">
        <v>2</v>
      </c>
      <c r="B1271" s="61">
        <v>2</v>
      </c>
      <c r="C1271" s="2">
        <f t="shared" si="23"/>
        <v>1</v>
      </c>
    </row>
    <row r="1272" spans="1:3" x14ac:dyDescent="0.25">
      <c r="A1272" s="5">
        <v>3</v>
      </c>
      <c r="B1272" s="60">
        <v>1</v>
      </c>
      <c r="C1272" s="2">
        <f t="shared" si="23"/>
        <v>0</v>
      </c>
    </row>
    <row r="1273" spans="1:3" x14ac:dyDescent="0.25">
      <c r="A1273" s="5">
        <v>1</v>
      </c>
      <c r="B1273" s="61">
        <v>1</v>
      </c>
      <c r="C1273" s="2">
        <f t="shared" si="23"/>
        <v>1</v>
      </c>
    </row>
    <row r="1274" spans="1:3" x14ac:dyDescent="0.25">
      <c r="A1274" s="5">
        <v>2</v>
      </c>
      <c r="B1274" s="60">
        <v>2</v>
      </c>
      <c r="C1274" s="2">
        <f t="shared" si="23"/>
        <v>1</v>
      </c>
    </row>
    <row r="1275" spans="1:3" x14ac:dyDescent="0.25">
      <c r="A1275" s="5">
        <v>2</v>
      </c>
      <c r="B1275" s="61">
        <v>3</v>
      </c>
      <c r="C1275" s="2">
        <f t="shared" si="23"/>
        <v>0</v>
      </c>
    </row>
    <row r="1276" spans="1:3" x14ac:dyDescent="0.25">
      <c r="A1276" s="5">
        <v>3</v>
      </c>
      <c r="B1276" s="60">
        <v>2</v>
      </c>
      <c r="C1276" s="2">
        <f t="shared" si="23"/>
        <v>0</v>
      </c>
    </row>
    <row r="1277" spans="1:3" x14ac:dyDescent="0.25">
      <c r="A1277" s="5">
        <v>2</v>
      </c>
      <c r="B1277" s="61">
        <v>1</v>
      </c>
      <c r="C1277" s="2">
        <f t="shared" si="23"/>
        <v>0</v>
      </c>
    </row>
    <row r="1278" spans="1:3" x14ac:dyDescent="0.25">
      <c r="A1278" s="5">
        <v>4</v>
      </c>
      <c r="B1278" s="60">
        <v>2</v>
      </c>
      <c r="C1278" s="2">
        <f t="shared" si="23"/>
        <v>0</v>
      </c>
    </row>
    <row r="1279" spans="1:3" x14ac:dyDescent="0.25">
      <c r="A1279" s="5">
        <v>1</v>
      </c>
      <c r="B1279" s="61">
        <v>3</v>
      </c>
      <c r="C1279" s="2">
        <f t="shared" si="23"/>
        <v>0</v>
      </c>
    </row>
    <row r="1280" spans="1:3" x14ac:dyDescent="0.25">
      <c r="A1280" s="5">
        <v>2</v>
      </c>
      <c r="B1280" s="60">
        <v>2</v>
      </c>
      <c r="C1280" s="2">
        <f t="shared" si="23"/>
        <v>1</v>
      </c>
    </row>
    <row r="1281" spans="1:3" x14ac:dyDescent="0.25">
      <c r="A1281" s="5">
        <v>3</v>
      </c>
      <c r="B1281" s="61">
        <v>1</v>
      </c>
      <c r="C1281" s="2">
        <f t="shared" si="23"/>
        <v>0</v>
      </c>
    </row>
    <row r="1282" spans="1:3" x14ac:dyDescent="0.25">
      <c r="A1282" s="5">
        <v>3</v>
      </c>
      <c r="B1282" s="60">
        <v>3</v>
      </c>
      <c r="C1282" s="2">
        <f t="shared" si="23"/>
        <v>1</v>
      </c>
    </row>
    <row r="1283" spans="1:3" x14ac:dyDescent="0.25">
      <c r="A1283" s="5">
        <v>1</v>
      </c>
      <c r="B1283" s="61">
        <v>1</v>
      </c>
      <c r="C1283" s="2">
        <f t="shared" ref="C1283:C1346" si="24">IF(A1283=B1283,1,0)</f>
        <v>1</v>
      </c>
    </row>
    <row r="1284" spans="1:3" x14ac:dyDescent="0.25">
      <c r="A1284" s="5">
        <v>3</v>
      </c>
      <c r="B1284" s="60">
        <v>2</v>
      </c>
      <c r="C1284" s="2">
        <f t="shared" si="24"/>
        <v>0</v>
      </c>
    </row>
    <row r="1285" spans="1:3" x14ac:dyDescent="0.25">
      <c r="A1285" s="5">
        <v>2</v>
      </c>
      <c r="B1285" s="61">
        <v>2</v>
      </c>
      <c r="C1285" s="2">
        <f t="shared" si="24"/>
        <v>1</v>
      </c>
    </row>
    <row r="1286" spans="1:3" x14ac:dyDescent="0.25">
      <c r="A1286" s="5">
        <v>2</v>
      </c>
      <c r="B1286" s="60">
        <v>2</v>
      </c>
      <c r="C1286" s="2">
        <f t="shared" si="24"/>
        <v>1</v>
      </c>
    </row>
    <row r="1287" spans="1:3" x14ac:dyDescent="0.25">
      <c r="A1287" s="5">
        <v>2</v>
      </c>
      <c r="B1287" s="61">
        <v>2</v>
      </c>
      <c r="C1287" s="2">
        <f t="shared" si="24"/>
        <v>1</v>
      </c>
    </row>
    <row r="1288" spans="1:3" x14ac:dyDescent="0.25">
      <c r="A1288" s="5">
        <v>1</v>
      </c>
      <c r="B1288" s="60">
        <v>1</v>
      </c>
      <c r="C1288" s="2">
        <f t="shared" si="24"/>
        <v>1</v>
      </c>
    </row>
    <row r="1289" spans="1:3" x14ac:dyDescent="0.25">
      <c r="A1289" s="5">
        <v>2</v>
      </c>
      <c r="B1289" s="61">
        <v>2</v>
      </c>
      <c r="C1289" s="2">
        <f t="shared" si="24"/>
        <v>1</v>
      </c>
    </row>
    <row r="1290" spans="1:3" x14ac:dyDescent="0.25">
      <c r="A1290" s="5">
        <v>1</v>
      </c>
      <c r="B1290" s="60">
        <v>1</v>
      </c>
      <c r="C1290" s="2">
        <f t="shared" si="24"/>
        <v>1</v>
      </c>
    </row>
    <row r="1291" spans="1:3" x14ac:dyDescent="0.25">
      <c r="A1291" s="5">
        <v>2</v>
      </c>
      <c r="B1291" s="61">
        <v>2</v>
      </c>
      <c r="C1291" s="2">
        <f t="shared" si="24"/>
        <v>1</v>
      </c>
    </row>
    <row r="1292" spans="1:3" x14ac:dyDescent="0.25">
      <c r="A1292" s="5">
        <v>2</v>
      </c>
      <c r="B1292" s="60">
        <v>2</v>
      </c>
      <c r="C1292" s="2">
        <f t="shared" si="24"/>
        <v>1</v>
      </c>
    </row>
    <row r="1293" spans="1:3" x14ac:dyDescent="0.25">
      <c r="A1293" s="5">
        <v>3</v>
      </c>
      <c r="B1293" s="61">
        <v>1</v>
      </c>
      <c r="C1293" s="2">
        <f t="shared" si="24"/>
        <v>0</v>
      </c>
    </row>
    <row r="1294" spans="1:3" x14ac:dyDescent="0.25">
      <c r="A1294" s="5">
        <v>2</v>
      </c>
      <c r="B1294" s="60">
        <v>2</v>
      </c>
      <c r="C1294" s="2">
        <f t="shared" si="24"/>
        <v>1</v>
      </c>
    </row>
    <row r="1295" spans="1:3" x14ac:dyDescent="0.25">
      <c r="A1295" s="5">
        <v>1</v>
      </c>
      <c r="B1295" s="61">
        <v>1</v>
      </c>
      <c r="C1295" s="2">
        <f t="shared" si="24"/>
        <v>1</v>
      </c>
    </row>
    <row r="1296" spans="1:3" x14ac:dyDescent="0.25">
      <c r="A1296" s="5">
        <v>2</v>
      </c>
      <c r="B1296" s="60">
        <v>3</v>
      </c>
      <c r="C1296" s="2">
        <f t="shared" si="24"/>
        <v>0</v>
      </c>
    </row>
    <row r="1297" spans="1:3" x14ac:dyDescent="0.25">
      <c r="A1297" s="5">
        <v>1</v>
      </c>
      <c r="B1297" s="61">
        <v>1</v>
      </c>
      <c r="C1297" s="2">
        <f t="shared" si="24"/>
        <v>1</v>
      </c>
    </row>
    <row r="1298" spans="1:3" x14ac:dyDescent="0.25">
      <c r="A1298" s="5">
        <v>3</v>
      </c>
      <c r="B1298" s="60">
        <v>3</v>
      </c>
      <c r="C1298" s="2">
        <f t="shared" si="24"/>
        <v>1</v>
      </c>
    </row>
    <row r="1299" spans="1:3" x14ac:dyDescent="0.25">
      <c r="A1299" s="5">
        <v>2</v>
      </c>
      <c r="B1299" s="61">
        <v>2</v>
      </c>
      <c r="C1299" s="2">
        <f t="shared" si="24"/>
        <v>1</v>
      </c>
    </row>
    <row r="1300" spans="1:3" x14ac:dyDescent="0.25">
      <c r="A1300" s="5">
        <v>3</v>
      </c>
      <c r="B1300" s="60">
        <v>3</v>
      </c>
      <c r="C1300" s="2">
        <f t="shared" si="24"/>
        <v>1</v>
      </c>
    </row>
    <row r="1301" spans="1:3" x14ac:dyDescent="0.25">
      <c r="A1301" s="5">
        <v>4</v>
      </c>
      <c r="B1301" s="61">
        <v>1</v>
      </c>
      <c r="C1301" s="2">
        <f t="shared" si="24"/>
        <v>0</v>
      </c>
    </row>
    <row r="1302" spans="1:3" x14ac:dyDescent="0.25">
      <c r="A1302" s="5">
        <v>2</v>
      </c>
      <c r="B1302" s="60">
        <v>2</v>
      </c>
      <c r="C1302" s="2">
        <f t="shared" si="24"/>
        <v>1</v>
      </c>
    </row>
    <row r="1303" spans="1:3" x14ac:dyDescent="0.25">
      <c r="A1303" s="5">
        <v>1</v>
      </c>
      <c r="B1303" s="61">
        <v>1</v>
      </c>
      <c r="C1303" s="2">
        <f t="shared" si="24"/>
        <v>1</v>
      </c>
    </row>
    <row r="1304" spans="1:3" x14ac:dyDescent="0.25">
      <c r="A1304" s="5">
        <v>1</v>
      </c>
      <c r="B1304" s="60">
        <v>1</v>
      </c>
      <c r="C1304" s="2">
        <f t="shared" si="24"/>
        <v>1</v>
      </c>
    </row>
    <row r="1305" spans="1:3" x14ac:dyDescent="0.25">
      <c r="A1305" s="5">
        <v>3</v>
      </c>
      <c r="B1305" s="61">
        <v>1</v>
      </c>
      <c r="C1305" s="2">
        <f t="shared" si="24"/>
        <v>0</v>
      </c>
    </row>
    <row r="1306" spans="1:3" x14ac:dyDescent="0.25">
      <c r="A1306" s="5">
        <v>1</v>
      </c>
      <c r="B1306" s="60">
        <v>1</v>
      </c>
      <c r="C1306" s="2">
        <f t="shared" si="24"/>
        <v>1</v>
      </c>
    </row>
    <row r="1307" spans="1:3" x14ac:dyDescent="0.25">
      <c r="A1307" s="5">
        <v>2</v>
      </c>
      <c r="B1307" s="61">
        <v>2</v>
      </c>
      <c r="C1307" s="2">
        <f t="shared" si="24"/>
        <v>1</v>
      </c>
    </row>
    <row r="1308" spans="1:3" x14ac:dyDescent="0.25">
      <c r="A1308" s="5">
        <v>1</v>
      </c>
      <c r="B1308" s="60">
        <v>1</v>
      </c>
      <c r="C1308" s="2">
        <f t="shared" si="24"/>
        <v>1</v>
      </c>
    </row>
    <row r="1309" spans="1:3" x14ac:dyDescent="0.25">
      <c r="A1309" s="5">
        <v>3</v>
      </c>
      <c r="B1309" s="61">
        <v>1</v>
      </c>
      <c r="C1309" s="2">
        <f t="shared" si="24"/>
        <v>0</v>
      </c>
    </row>
    <row r="1310" spans="1:3" x14ac:dyDescent="0.25">
      <c r="A1310" s="5">
        <v>1</v>
      </c>
      <c r="B1310" s="60">
        <v>1</v>
      </c>
      <c r="C1310" s="2">
        <f t="shared" si="24"/>
        <v>1</v>
      </c>
    </row>
    <row r="1311" spans="1:3" x14ac:dyDescent="0.25">
      <c r="A1311" s="5">
        <v>3</v>
      </c>
      <c r="B1311" s="61">
        <v>3</v>
      </c>
      <c r="C1311" s="2">
        <f t="shared" si="24"/>
        <v>1</v>
      </c>
    </row>
    <row r="1312" spans="1:3" x14ac:dyDescent="0.25">
      <c r="A1312" s="5">
        <v>2</v>
      </c>
      <c r="B1312" s="60">
        <v>2</v>
      </c>
      <c r="C1312" s="2">
        <f t="shared" si="24"/>
        <v>1</v>
      </c>
    </row>
    <row r="1313" spans="1:3" x14ac:dyDescent="0.25">
      <c r="A1313" s="5">
        <v>1</v>
      </c>
      <c r="B1313" s="61">
        <v>1</v>
      </c>
      <c r="C1313" s="2">
        <f t="shared" si="24"/>
        <v>1</v>
      </c>
    </row>
    <row r="1314" spans="1:3" x14ac:dyDescent="0.25">
      <c r="A1314" s="5">
        <v>2</v>
      </c>
      <c r="B1314" s="60">
        <v>2</v>
      </c>
      <c r="C1314" s="2">
        <f t="shared" si="24"/>
        <v>1</v>
      </c>
    </row>
    <row r="1315" spans="1:3" x14ac:dyDescent="0.25">
      <c r="A1315" s="5">
        <v>2</v>
      </c>
      <c r="B1315" s="61">
        <v>2</v>
      </c>
      <c r="C1315" s="2">
        <f t="shared" si="24"/>
        <v>1</v>
      </c>
    </row>
    <row r="1316" spans="1:3" x14ac:dyDescent="0.25">
      <c r="A1316" s="5">
        <v>3</v>
      </c>
      <c r="B1316" s="60">
        <v>1</v>
      </c>
      <c r="C1316" s="2">
        <f t="shared" si="24"/>
        <v>0</v>
      </c>
    </row>
    <row r="1317" spans="1:3" x14ac:dyDescent="0.25">
      <c r="A1317" s="5">
        <v>2</v>
      </c>
      <c r="B1317" s="61">
        <v>2</v>
      </c>
      <c r="C1317" s="2">
        <f t="shared" si="24"/>
        <v>1</v>
      </c>
    </row>
    <row r="1318" spans="1:3" x14ac:dyDescent="0.25">
      <c r="A1318" s="5">
        <v>2</v>
      </c>
      <c r="B1318" s="60">
        <v>2</v>
      </c>
      <c r="C1318" s="2">
        <f t="shared" si="24"/>
        <v>1</v>
      </c>
    </row>
    <row r="1319" spans="1:3" x14ac:dyDescent="0.25">
      <c r="A1319" s="5">
        <v>2</v>
      </c>
      <c r="B1319" s="61">
        <v>2</v>
      </c>
      <c r="C1319" s="2">
        <f t="shared" si="24"/>
        <v>1</v>
      </c>
    </row>
    <row r="1320" spans="1:3" x14ac:dyDescent="0.25">
      <c r="A1320" s="5">
        <v>3</v>
      </c>
      <c r="B1320" s="60">
        <v>1</v>
      </c>
      <c r="C1320" s="2">
        <f t="shared" si="24"/>
        <v>0</v>
      </c>
    </row>
    <row r="1321" spans="1:3" x14ac:dyDescent="0.25">
      <c r="A1321" s="5">
        <v>3</v>
      </c>
      <c r="B1321" s="61">
        <v>2</v>
      </c>
      <c r="C1321" s="2">
        <f t="shared" si="24"/>
        <v>0</v>
      </c>
    </row>
    <row r="1322" spans="1:3" x14ac:dyDescent="0.25">
      <c r="A1322" s="5">
        <v>3</v>
      </c>
      <c r="B1322" s="60">
        <v>2</v>
      </c>
      <c r="C1322" s="2">
        <f t="shared" si="24"/>
        <v>0</v>
      </c>
    </row>
    <row r="1323" spans="1:3" x14ac:dyDescent="0.25">
      <c r="A1323" s="5">
        <v>2</v>
      </c>
      <c r="B1323" s="61">
        <v>2</v>
      </c>
      <c r="C1323" s="2">
        <f t="shared" si="24"/>
        <v>1</v>
      </c>
    </row>
    <row r="1324" spans="1:3" x14ac:dyDescent="0.25">
      <c r="A1324" s="5">
        <v>2</v>
      </c>
      <c r="B1324" s="60">
        <v>2</v>
      </c>
      <c r="C1324" s="2">
        <f t="shared" si="24"/>
        <v>1</v>
      </c>
    </row>
    <row r="1325" spans="1:3" x14ac:dyDescent="0.25">
      <c r="A1325" s="5">
        <v>3</v>
      </c>
      <c r="B1325" s="61">
        <v>3</v>
      </c>
      <c r="C1325" s="2">
        <f t="shared" si="24"/>
        <v>1</v>
      </c>
    </row>
    <row r="1326" spans="1:3" x14ac:dyDescent="0.25">
      <c r="A1326" s="5">
        <v>2</v>
      </c>
      <c r="B1326" s="60">
        <v>2</v>
      </c>
      <c r="C1326" s="2">
        <f t="shared" si="24"/>
        <v>1</v>
      </c>
    </row>
    <row r="1327" spans="1:3" x14ac:dyDescent="0.25">
      <c r="A1327" s="5">
        <v>2</v>
      </c>
      <c r="B1327" s="61">
        <v>2</v>
      </c>
      <c r="C1327" s="2">
        <f t="shared" si="24"/>
        <v>1</v>
      </c>
    </row>
    <row r="1328" spans="1:3" x14ac:dyDescent="0.25">
      <c r="A1328" s="5">
        <v>1</v>
      </c>
      <c r="B1328" s="60">
        <v>1</v>
      </c>
      <c r="C1328" s="2">
        <f t="shared" si="24"/>
        <v>1</v>
      </c>
    </row>
    <row r="1329" spans="1:3" x14ac:dyDescent="0.25">
      <c r="A1329" s="5">
        <v>2</v>
      </c>
      <c r="B1329" s="61">
        <v>2</v>
      </c>
      <c r="C1329" s="2">
        <f t="shared" si="24"/>
        <v>1</v>
      </c>
    </row>
    <row r="1330" spans="1:3" x14ac:dyDescent="0.25">
      <c r="A1330" s="5">
        <v>3</v>
      </c>
      <c r="B1330" s="60">
        <v>3</v>
      </c>
      <c r="C1330" s="2">
        <f t="shared" si="24"/>
        <v>1</v>
      </c>
    </row>
    <row r="1331" spans="1:3" x14ac:dyDescent="0.25">
      <c r="A1331" s="5">
        <v>2</v>
      </c>
      <c r="B1331" s="61">
        <v>2</v>
      </c>
      <c r="C1331" s="2">
        <f t="shared" si="24"/>
        <v>1</v>
      </c>
    </row>
    <row r="1332" spans="1:3" x14ac:dyDescent="0.25">
      <c r="A1332" s="5">
        <v>2</v>
      </c>
      <c r="B1332" s="60">
        <v>2</v>
      </c>
      <c r="C1332" s="2">
        <f t="shared" si="24"/>
        <v>1</v>
      </c>
    </row>
    <row r="1333" spans="1:3" x14ac:dyDescent="0.25">
      <c r="A1333" s="5">
        <v>1</v>
      </c>
      <c r="B1333" s="61">
        <v>1</v>
      </c>
      <c r="C1333" s="2">
        <f t="shared" si="24"/>
        <v>1</v>
      </c>
    </row>
    <row r="1334" spans="1:3" x14ac:dyDescent="0.25">
      <c r="A1334" s="5">
        <v>1</v>
      </c>
      <c r="B1334" s="60">
        <v>1</v>
      </c>
      <c r="C1334" s="2">
        <f t="shared" si="24"/>
        <v>1</v>
      </c>
    </row>
    <row r="1335" spans="1:3" x14ac:dyDescent="0.25">
      <c r="A1335" s="5">
        <v>1</v>
      </c>
      <c r="B1335" s="61">
        <v>1</v>
      </c>
      <c r="C1335" s="2">
        <f t="shared" si="24"/>
        <v>1</v>
      </c>
    </row>
    <row r="1336" spans="1:3" x14ac:dyDescent="0.25">
      <c r="A1336" s="5">
        <v>2</v>
      </c>
      <c r="B1336" s="60">
        <v>2</v>
      </c>
      <c r="C1336" s="2">
        <f t="shared" si="24"/>
        <v>1</v>
      </c>
    </row>
    <row r="1337" spans="1:3" x14ac:dyDescent="0.25">
      <c r="A1337" s="5">
        <v>1</v>
      </c>
      <c r="B1337" s="61">
        <v>1</v>
      </c>
      <c r="C1337" s="2">
        <f t="shared" si="24"/>
        <v>1</v>
      </c>
    </row>
    <row r="1338" spans="1:3" x14ac:dyDescent="0.25">
      <c r="A1338" s="5">
        <v>2</v>
      </c>
      <c r="B1338" s="60">
        <v>2</v>
      </c>
      <c r="C1338" s="2">
        <f t="shared" si="24"/>
        <v>1</v>
      </c>
    </row>
    <row r="1339" spans="1:3" x14ac:dyDescent="0.25">
      <c r="A1339" s="5">
        <v>1</v>
      </c>
      <c r="B1339" s="61">
        <v>2</v>
      </c>
      <c r="C1339" s="2">
        <f t="shared" si="24"/>
        <v>0</v>
      </c>
    </row>
    <row r="1340" spans="1:3" x14ac:dyDescent="0.25">
      <c r="A1340" s="5">
        <v>3</v>
      </c>
      <c r="B1340" s="60">
        <v>3</v>
      </c>
      <c r="C1340" s="2">
        <f t="shared" si="24"/>
        <v>1</v>
      </c>
    </row>
    <row r="1341" spans="1:3" x14ac:dyDescent="0.25">
      <c r="A1341" s="5">
        <v>2</v>
      </c>
      <c r="B1341" s="61">
        <v>2</v>
      </c>
      <c r="C1341" s="2">
        <f t="shared" si="24"/>
        <v>1</v>
      </c>
    </row>
    <row r="1342" spans="1:3" x14ac:dyDescent="0.25">
      <c r="A1342" s="5">
        <v>2</v>
      </c>
      <c r="B1342" s="60">
        <v>2</v>
      </c>
      <c r="C1342" s="2">
        <f t="shared" si="24"/>
        <v>1</v>
      </c>
    </row>
    <row r="1343" spans="1:3" x14ac:dyDescent="0.25">
      <c r="A1343" s="5">
        <v>1</v>
      </c>
      <c r="B1343" s="61">
        <v>1</v>
      </c>
      <c r="C1343" s="2">
        <f t="shared" si="24"/>
        <v>1</v>
      </c>
    </row>
    <row r="1344" spans="1:3" x14ac:dyDescent="0.25">
      <c r="A1344" s="5">
        <v>2</v>
      </c>
      <c r="B1344" s="60">
        <v>2</v>
      </c>
      <c r="C1344" s="2">
        <f t="shared" si="24"/>
        <v>1</v>
      </c>
    </row>
    <row r="1345" spans="1:3" x14ac:dyDescent="0.25">
      <c r="A1345" s="5">
        <v>1</v>
      </c>
      <c r="B1345" s="61">
        <v>1</v>
      </c>
      <c r="C1345" s="2">
        <f t="shared" si="24"/>
        <v>1</v>
      </c>
    </row>
    <row r="1346" spans="1:3" x14ac:dyDescent="0.25">
      <c r="A1346" s="5">
        <v>3</v>
      </c>
      <c r="B1346" s="60">
        <v>1</v>
      </c>
      <c r="C1346" s="2">
        <f t="shared" si="24"/>
        <v>0</v>
      </c>
    </row>
    <row r="1347" spans="1:3" x14ac:dyDescent="0.25">
      <c r="A1347" s="5">
        <v>1</v>
      </c>
      <c r="B1347" s="61">
        <v>1</v>
      </c>
      <c r="C1347" s="2">
        <f t="shared" ref="C1347:C1410" si="25">IF(A1347=B1347,1,0)</f>
        <v>1</v>
      </c>
    </row>
    <row r="1348" spans="1:3" x14ac:dyDescent="0.25">
      <c r="A1348" s="5">
        <v>4</v>
      </c>
      <c r="B1348" s="60">
        <v>2</v>
      </c>
      <c r="C1348" s="2">
        <f t="shared" si="25"/>
        <v>0</v>
      </c>
    </row>
    <row r="1349" spans="1:3" x14ac:dyDescent="0.25">
      <c r="A1349" s="5">
        <v>3</v>
      </c>
      <c r="B1349" s="61">
        <v>2</v>
      </c>
      <c r="C1349" s="2">
        <f t="shared" si="25"/>
        <v>0</v>
      </c>
    </row>
    <row r="1350" spans="1:3" x14ac:dyDescent="0.25">
      <c r="A1350" s="5">
        <v>3</v>
      </c>
      <c r="B1350" s="60">
        <v>3</v>
      </c>
      <c r="C1350" s="2">
        <f t="shared" si="25"/>
        <v>1</v>
      </c>
    </row>
    <row r="1351" spans="1:3" x14ac:dyDescent="0.25">
      <c r="A1351" s="5">
        <v>2</v>
      </c>
      <c r="B1351" s="61">
        <v>2</v>
      </c>
      <c r="C1351" s="2">
        <f t="shared" si="25"/>
        <v>1</v>
      </c>
    </row>
    <row r="1352" spans="1:3" x14ac:dyDescent="0.25">
      <c r="A1352" s="5">
        <v>2</v>
      </c>
      <c r="B1352" s="60">
        <v>2</v>
      </c>
      <c r="C1352" s="2">
        <f t="shared" si="25"/>
        <v>1</v>
      </c>
    </row>
    <row r="1353" spans="1:3" x14ac:dyDescent="0.25">
      <c r="A1353" s="5">
        <v>3</v>
      </c>
      <c r="B1353" s="61">
        <v>2</v>
      </c>
      <c r="C1353" s="2">
        <f t="shared" si="25"/>
        <v>0</v>
      </c>
    </row>
    <row r="1354" spans="1:3" x14ac:dyDescent="0.25">
      <c r="A1354" s="5">
        <v>2</v>
      </c>
      <c r="B1354" s="60">
        <v>2</v>
      </c>
      <c r="C1354" s="2">
        <f t="shared" si="25"/>
        <v>1</v>
      </c>
    </row>
    <row r="1355" spans="1:3" x14ac:dyDescent="0.25">
      <c r="A1355" s="5">
        <v>1</v>
      </c>
      <c r="B1355" s="61">
        <v>1</v>
      </c>
      <c r="C1355" s="2">
        <f t="shared" si="25"/>
        <v>1</v>
      </c>
    </row>
    <row r="1356" spans="1:3" x14ac:dyDescent="0.25">
      <c r="A1356" s="5">
        <v>1</v>
      </c>
      <c r="B1356" s="60">
        <v>1</v>
      </c>
      <c r="C1356" s="2">
        <f t="shared" si="25"/>
        <v>1</v>
      </c>
    </row>
    <row r="1357" spans="1:3" x14ac:dyDescent="0.25">
      <c r="A1357" s="5">
        <v>1</v>
      </c>
      <c r="B1357" s="61">
        <v>2</v>
      </c>
      <c r="C1357" s="2">
        <f t="shared" si="25"/>
        <v>0</v>
      </c>
    </row>
    <row r="1358" spans="1:3" x14ac:dyDescent="0.25">
      <c r="A1358" s="5">
        <v>2</v>
      </c>
      <c r="B1358" s="60">
        <v>2</v>
      </c>
      <c r="C1358" s="2">
        <f t="shared" si="25"/>
        <v>1</v>
      </c>
    </row>
    <row r="1359" spans="1:3" x14ac:dyDescent="0.25">
      <c r="A1359" s="5">
        <v>1</v>
      </c>
      <c r="B1359" s="61">
        <v>1</v>
      </c>
      <c r="C1359" s="2">
        <f t="shared" si="25"/>
        <v>1</v>
      </c>
    </row>
    <row r="1360" spans="1:3" x14ac:dyDescent="0.25">
      <c r="A1360" s="5">
        <v>2</v>
      </c>
      <c r="B1360" s="60">
        <v>2</v>
      </c>
      <c r="C1360" s="2">
        <f t="shared" si="25"/>
        <v>1</v>
      </c>
    </row>
    <row r="1361" spans="1:3" x14ac:dyDescent="0.25">
      <c r="A1361" s="5">
        <v>2</v>
      </c>
      <c r="B1361" s="61">
        <v>2</v>
      </c>
      <c r="C1361" s="2">
        <f t="shared" si="25"/>
        <v>1</v>
      </c>
    </row>
    <row r="1362" spans="1:3" x14ac:dyDescent="0.25">
      <c r="A1362" s="5">
        <v>1</v>
      </c>
      <c r="B1362" s="60">
        <v>1</v>
      </c>
      <c r="C1362" s="2">
        <f t="shared" si="25"/>
        <v>1</v>
      </c>
    </row>
    <row r="1363" spans="1:3" x14ac:dyDescent="0.25">
      <c r="A1363" s="5">
        <v>3</v>
      </c>
      <c r="B1363" s="61">
        <v>1</v>
      </c>
      <c r="C1363" s="2">
        <f t="shared" si="25"/>
        <v>0</v>
      </c>
    </row>
    <row r="1364" spans="1:3" x14ac:dyDescent="0.25">
      <c r="A1364" s="5">
        <v>2</v>
      </c>
      <c r="B1364" s="60">
        <v>2</v>
      </c>
      <c r="C1364" s="2">
        <f t="shared" si="25"/>
        <v>1</v>
      </c>
    </row>
    <row r="1365" spans="1:3" x14ac:dyDescent="0.25">
      <c r="A1365" s="5">
        <v>1</v>
      </c>
      <c r="B1365" s="61">
        <v>1</v>
      </c>
      <c r="C1365" s="2">
        <f t="shared" si="25"/>
        <v>1</v>
      </c>
    </row>
    <row r="1366" spans="1:3" x14ac:dyDescent="0.25">
      <c r="A1366" s="5">
        <v>3</v>
      </c>
      <c r="B1366" s="60">
        <v>3</v>
      </c>
      <c r="C1366" s="2">
        <f t="shared" si="25"/>
        <v>1</v>
      </c>
    </row>
    <row r="1367" spans="1:3" x14ac:dyDescent="0.25">
      <c r="A1367" s="5">
        <v>2</v>
      </c>
      <c r="B1367" s="61">
        <v>3</v>
      </c>
      <c r="C1367" s="2">
        <f t="shared" si="25"/>
        <v>0</v>
      </c>
    </row>
    <row r="1368" spans="1:3" x14ac:dyDescent="0.25">
      <c r="A1368" s="5">
        <v>1</v>
      </c>
      <c r="B1368" s="60">
        <v>1</v>
      </c>
      <c r="C1368" s="2">
        <f t="shared" si="25"/>
        <v>1</v>
      </c>
    </row>
    <row r="1369" spans="1:3" x14ac:dyDescent="0.25">
      <c r="A1369" s="5">
        <v>1</v>
      </c>
      <c r="B1369" s="61">
        <v>3</v>
      </c>
      <c r="C1369" s="2">
        <f t="shared" si="25"/>
        <v>0</v>
      </c>
    </row>
    <row r="1370" spans="1:3" x14ac:dyDescent="0.25">
      <c r="A1370" s="5">
        <v>2</v>
      </c>
      <c r="B1370" s="60">
        <v>2</v>
      </c>
      <c r="C1370" s="2">
        <f t="shared" si="25"/>
        <v>1</v>
      </c>
    </row>
    <row r="1371" spans="1:3" x14ac:dyDescent="0.25">
      <c r="A1371" s="5">
        <v>2</v>
      </c>
      <c r="B1371" s="61">
        <v>2</v>
      </c>
      <c r="C1371" s="2">
        <f t="shared" si="25"/>
        <v>1</v>
      </c>
    </row>
    <row r="1372" spans="1:3" x14ac:dyDescent="0.25">
      <c r="A1372" s="5">
        <v>2</v>
      </c>
      <c r="B1372" s="60">
        <v>3</v>
      </c>
      <c r="C1372" s="2">
        <f t="shared" si="25"/>
        <v>0</v>
      </c>
    </row>
    <row r="1373" spans="1:3" x14ac:dyDescent="0.25">
      <c r="A1373" s="5">
        <v>1</v>
      </c>
      <c r="B1373" s="61">
        <v>3</v>
      </c>
      <c r="C1373" s="2">
        <f t="shared" si="25"/>
        <v>0</v>
      </c>
    </row>
    <row r="1374" spans="1:3" x14ac:dyDescent="0.25">
      <c r="A1374" s="5">
        <v>3</v>
      </c>
      <c r="B1374" s="60">
        <v>3</v>
      </c>
      <c r="C1374" s="2">
        <f t="shared" si="25"/>
        <v>1</v>
      </c>
    </row>
    <row r="1375" spans="1:3" x14ac:dyDescent="0.25">
      <c r="A1375" s="5">
        <v>3</v>
      </c>
      <c r="B1375" s="61">
        <v>3</v>
      </c>
      <c r="C1375" s="2">
        <f t="shared" si="25"/>
        <v>1</v>
      </c>
    </row>
    <row r="1376" spans="1:3" x14ac:dyDescent="0.25">
      <c r="A1376" s="5">
        <v>2</v>
      </c>
      <c r="B1376" s="60">
        <v>2</v>
      </c>
      <c r="C1376" s="2">
        <f t="shared" si="25"/>
        <v>1</v>
      </c>
    </row>
    <row r="1377" spans="1:3" x14ac:dyDescent="0.25">
      <c r="A1377" s="5">
        <v>1</v>
      </c>
      <c r="B1377" s="61">
        <v>1</v>
      </c>
      <c r="C1377" s="2">
        <f t="shared" si="25"/>
        <v>1</v>
      </c>
    </row>
    <row r="1378" spans="1:3" x14ac:dyDescent="0.25">
      <c r="A1378" s="5">
        <v>1</v>
      </c>
      <c r="B1378" s="60">
        <v>1</v>
      </c>
      <c r="C1378" s="2">
        <f t="shared" si="25"/>
        <v>1</v>
      </c>
    </row>
    <row r="1379" spans="1:3" x14ac:dyDescent="0.25">
      <c r="A1379" s="5">
        <v>1</v>
      </c>
      <c r="B1379" s="61">
        <v>1</v>
      </c>
      <c r="C1379" s="2">
        <f t="shared" si="25"/>
        <v>1</v>
      </c>
    </row>
    <row r="1380" spans="1:3" x14ac:dyDescent="0.25">
      <c r="A1380" s="5">
        <v>3</v>
      </c>
      <c r="B1380" s="60">
        <v>2</v>
      </c>
      <c r="C1380" s="2">
        <f t="shared" si="25"/>
        <v>0</v>
      </c>
    </row>
    <row r="1381" spans="1:3" x14ac:dyDescent="0.25">
      <c r="A1381" s="5">
        <v>1</v>
      </c>
      <c r="B1381" s="61">
        <v>1</v>
      </c>
      <c r="C1381" s="2">
        <f t="shared" si="25"/>
        <v>1</v>
      </c>
    </row>
    <row r="1382" spans="1:3" x14ac:dyDescent="0.25">
      <c r="A1382" s="5">
        <v>2</v>
      </c>
      <c r="B1382" s="60">
        <v>2</v>
      </c>
      <c r="C1382" s="2">
        <f t="shared" si="25"/>
        <v>1</v>
      </c>
    </row>
    <row r="1383" spans="1:3" x14ac:dyDescent="0.25">
      <c r="A1383" s="5">
        <v>3</v>
      </c>
      <c r="B1383" s="61">
        <v>3</v>
      </c>
      <c r="C1383" s="2">
        <f t="shared" si="25"/>
        <v>1</v>
      </c>
    </row>
    <row r="1384" spans="1:3" x14ac:dyDescent="0.25">
      <c r="A1384" s="5">
        <v>1</v>
      </c>
      <c r="B1384" s="60">
        <v>1</v>
      </c>
      <c r="C1384" s="2">
        <f t="shared" si="25"/>
        <v>1</v>
      </c>
    </row>
    <row r="1385" spans="1:3" x14ac:dyDescent="0.25">
      <c r="A1385" s="5">
        <v>3</v>
      </c>
      <c r="B1385" s="61">
        <v>2</v>
      </c>
      <c r="C1385" s="2">
        <f t="shared" si="25"/>
        <v>0</v>
      </c>
    </row>
    <row r="1386" spans="1:3" x14ac:dyDescent="0.25">
      <c r="A1386" s="5">
        <v>2</v>
      </c>
      <c r="B1386" s="60">
        <v>2</v>
      </c>
      <c r="C1386" s="2">
        <f t="shared" si="25"/>
        <v>1</v>
      </c>
    </row>
    <row r="1387" spans="1:3" x14ac:dyDescent="0.25">
      <c r="A1387" s="5">
        <v>3</v>
      </c>
      <c r="B1387" s="61">
        <v>2</v>
      </c>
      <c r="C1387" s="2">
        <f t="shared" si="25"/>
        <v>0</v>
      </c>
    </row>
    <row r="1388" spans="1:3" x14ac:dyDescent="0.25">
      <c r="A1388" s="5">
        <v>2</v>
      </c>
      <c r="B1388" s="60">
        <v>2</v>
      </c>
      <c r="C1388" s="2">
        <f t="shared" si="25"/>
        <v>1</v>
      </c>
    </row>
    <row r="1389" spans="1:3" x14ac:dyDescent="0.25">
      <c r="A1389" s="5">
        <v>1</v>
      </c>
      <c r="B1389" s="61">
        <v>1</v>
      </c>
      <c r="C1389" s="2">
        <f t="shared" si="25"/>
        <v>1</v>
      </c>
    </row>
    <row r="1390" spans="1:3" x14ac:dyDescent="0.25">
      <c r="A1390" s="5">
        <v>2</v>
      </c>
      <c r="B1390" s="60">
        <v>2</v>
      </c>
      <c r="C1390" s="2">
        <f t="shared" si="25"/>
        <v>1</v>
      </c>
    </row>
    <row r="1391" spans="1:3" x14ac:dyDescent="0.25">
      <c r="A1391" s="5">
        <v>4</v>
      </c>
      <c r="B1391" s="61">
        <v>2</v>
      </c>
      <c r="C1391" s="2">
        <f t="shared" si="25"/>
        <v>0</v>
      </c>
    </row>
    <row r="1392" spans="1:3" x14ac:dyDescent="0.25">
      <c r="A1392" s="5">
        <v>1</v>
      </c>
      <c r="B1392" s="60">
        <v>1</v>
      </c>
      <c r="C1392" s="2">
        <f t="shared" si="25"/>
        <v>1</v>
      </c>
    </row>
    <row r="1393" spans="1:3" x14ac:dyDescent="0.25">
      <c r="A1393" s="5">
        <v>1</v>
      </c>
      <c r="B1393" s="61">
        <v>1</v>
      </c>
      <c r="C1393" s="2">
        <f t="shared" si="25"/>
        <v>1</v>
      </c>
    </row>
    <row r="1394" spans="1:3" x14ac:dyDescent="0.25">
      <c r="A1394" s="5">
        <v>1</v>
      </c>
      <c r="B1394" s="60">
        <v>1</v>
      </c>
      <c r="C1394" s="2">
        <f t="shared" si="25"/>
        <v>1</v>
      </c>
    </row>
    <row r="1395" spans="1:3" x14ac:dyDescent="0.25">
      <c r="A1395" s="5">
        <v>3</v>
      </c>
      <c r="B1395" s="61">
        <v>1</v>
      </c>
      <c r="C1395" s="2">
        <f t="shared" si="25"/>
        <v>0</v>
      </c>
    </row>
    <row r="1396" spans="1:3" x14ac:dyDescent="0.25">
      <c r="A1396" s="5">
        <v>1</v>
      </c>
      <c r="B1396" s="60">
        <v>1</v>
      </c>
      <c r="C1396" s="2">
        <f t="shared" si="25"/>
        <v>1</v>
      </c>
    </row>
    <row r="1397" spans="1:3" x14ac:dyDescent="0.25">
      <c r="A1397" s="5">
        <v>1</v>
      </c>
      <c r="B1397" s="61">
        <v>1</v>
      </c>
      <c r="C1397" s="2">
        <f t="shared" si="25"/>
        <v>1</v>
      </c>
    </row>
    <row r="1398" spans="1:3" x14ac:dyDescent="0.25">
      <c r="A1398" s="5">
        <v>2</v>
      </c>
      <c r="B1398" s="60">
        <v>2</v>
      </c>
      <c r="C1398" s="2">
        <f t="shared" si="25"/>
        <v>1</v>
      </c>
    </row>
    <row r="1399" spans="1:3" x14ac:dyDescent="0.25">
      <c r="A1399" s="5">
        <v>3</v>
      </c>
      <c r="B1399" s="61">
        <v>3</v>
      </c>
      <c r="C1399" s="2">
        <f t="shared" si="25"/>
        <v>1</v>
      </c>
    </row>
    <row r="1400" spans="1:3" x14ac:dyDescent="0.25">
      <c r="A1400" s="5">
        <v>3</v>
      </c>
      <c r="B1400" s="60">
        <v>3</v>
      </c>
      <c r="C1400" s="2">
        <f t="shared" si="25"/>
        <v>1</v>
      </c>
    </row>
    <row r="1401" spans="1:3" x14ac:dyDescent="0.25">
      <c r="A1401" s="5">
        <v>3</v>
      </c>
      <c r="B1401" s="61">
        <v>3</v>
      </c>
      <c r="C1401" s="2">
        <f t="shared" si="25"/>
        <v>1</v>
      </c>
    </row>
    <row r="1402" spans="1:3" x14ac:dyDescent="0.25">
      <c r="A1402" s="5">
        <v>2</v>
      </c>
      <c r="B1402" s="60">
        <v>2</v>
      </c>
      <c r="C1402" s="2">
        <f t="shared" si="25"/>
        <v>1</v>
      </c>
    </row>
    <row r="1403" spans="1:3" x14ac:dyDescent="0.25">
      <c r="A1403" s="5">
        <v>3</v>
      </c>
      <c r="B1403" s="61">
        <v>2</v>
      </c>
      <c r="C1403" s="2">
        <f t="shared" si="25"/>
        <v>0</v>
      </c>
    </row>
    <row r="1404" spans="1:3" x14ac:dyDescent="0.25">
      <c r="A1404" s="5">
        <v>3</v>
      </c>
      <c r="B1404" s="60">
        <v>1</v>
      </c>
      <c r="C1404" s="2">
        <f t="shared" si="25"/>
        <v>0</v>
      </c>
    </row>
    <row r="1405" spans="1:3" x14ac:dyDescent="0.25">
      <c r="A1405" s="5">
        <v>4</v>
      </c>
      <c r="B1405" s="61">
        <v>3</v>
      </c>
      <c r="C1405" s="2">
        <f t="shared" si="25"/>
        <v>0</v>
      </c>
    </row>
    <row r="1406" spans="1:3" x14ac:dyDescent="0.25">
      <c r="A1406" s="5">
        <v>2</v>
      </c>
      <c r="B1406" s="60">
        <v>2</v>
      </c>
      <c r="C1406" s="2">
        <f t="shared" si="25"/>
        <v>1</v>
      </c>
    </row>
    <row r="1407" spans="1:3" x14ac:dyDescent="0.25">
      <c r="A1407" s="5">
        <v>3</v>
      </c>
      <c r="B1407" s="61">
        <v>3</v>
      </c>
      <c r="C1407" s="2">
        <f t="shared" si="25"/>
        <v>1</v>
      </c>
    </row>
    <row r="1408" spans="1:3" x14ac:dyDescent="0.25">
      <c r="A1408" s="5">
        <v>2</v>
      </c>
      <c r="B1408" s="60">
        <v>2</v>
      </c>
      <c r="C1408" s="2">
        <f t="shared" si="25"/>
        <v>1</v>
      </c>
    </row>
    <row r="1409" spans="1:3" x14ac:dyDescent="0.25">
      <c r="A1409" s="5">
        <v>2</v>
      </c>
      <c r="B1409" s="61">
        <v>2</v>
      </c>
      <c r="C1409" s="2">
        <f t="shared" si="25"/>
        <v>1</v>
      </c>
    </row>
    <row r="1410" spans="1:3" x14ac:dyDescent="0.25">
      <c r="A1410" s="5">
        <v>2</v>
      </c>
      <c r="B1410" s="60">
        <v>2</v>
      </c>
      <c r="C1410" s="2">
        <f t="shared" si="25"/>
        <v>1</v>
      </c>
    </row>
    <row r="1411" spans="1:3" x14ac:dyDescent="0.25">
      <c r="A1411" s="5">
        <v>2</v>
      </c>
      <c r="B1411" s="61">
        <v>2</v>
      </c>
      <c r="C1411" s="2">
        <f t="shared" ref="C1411:C1474" si="26">IF(A1411=B1411,1,0)</f>
        <v>1</v>
      </c>
    </row>
    <row r="1412" spans="1:3" x14ac:dyDescent="0.25">
      <c r="A1412" s="5">
        <v>1</v>
      </c>
      <c r="B1412" s="60">
        <v>1</v>
      </c>
      <c r="C1412" s="2">
        <f t="shared" si="26"/>
        <v>1</v>
      </c>
    </row>
    <row r="1413" spans="1:3" x14ac:dyDescent="0.25">
      <c r="A1413" s="5">
        <v>4</v>
      </c>
      <c r="B1413" s="61">
        <v>2</v>
      </c>
      <c r="C1413" s="2">
        <f t="shared" si="26"/>
        <v>0</v>
      </c>
    </row>
    <row r="1414" spans="1:3" x14ac:dyDescent="0.25">
      <c r="A1414" s="5">
        <v>3</v>
      </c>
      <c r="B1414" s="60">
        <v>2</v>
      </c>
      <c r="C1414" s="2">
        <f t="shared" si="26"/>
        <v>0</v>
      </c>
    </row>
    <row r="1415" spans="1:3" x14ac:dyDescent="0.25">
      <c r="A1415" s="5">
        <v>2</v>
      </c>
      <c r="B1415" s="61">
        <v>2</v>
      </c>
      <c r="C1415" s="2">
        <f t="shared" si="26"/>
        <v>1</v>
      </c>
    </row>
    <row r="1416" spans="1:3" x14ac:dyDescent="0.25">
      <c r="A1416" s="5">
        <v>2</v>
      </c>
      <c r="B1416" s="60">
        <v>3</v>
      </c>
      <c r="C1416" s="2">
        <f t="shared" si="26"/>
        <v>0</v>
      </c>
    </row>
    <row r="1417" spans="1:3" x14ac:dyDescent="0.25">
      <c r="A1417" s="5">
        <v>1</v>
      </c>
      <c r="B1417" s="61">
        <v>1</v>
      </c>
      <c r="C1417" s="2">
        <f t="shared" si="26"/>
        <v>1</v>
      </c>
    </row>
    <row r="1418" spans="1:3" x14ac:dyDescent="0.25">
      <c r="A1418" s="5">
        <v>2</v>
      </c>
      <c r="B1418" s="60">
        <v>2</v>
      </c>
      <c r="C1418" s="2">
        <f t="shared" si="26"/>
        <v>1</v>
      </c>
    </row>
    <row r="1419" spans="1:3" x14ac:dyDescent="0.25">
      <c r="A1419" s="5">
        <v>1</v>
      </c>
      <c r="B1419" s="61">
        <v>1</v>
      </c>
      <c r="C1419" s="2">
        <f t="shared" si="26"/>
        <v>1</v>
      </c>
    </row>
    <row r="1420" spans="1:3" x14ac:dyDescent="0.25">
      <c r="A1420" s="5">
        <v>3</v>
      </c>
      <c r="B1420" s="60">
        <v>3</v>
      </c>
      <c r="C1420" s="2">
        <f t="shared" si="26"/>
        <v>1</v>
      </c>
    </row>
    <row r="1421" spans="1:3" x14ac:dyDescent="0.25">
      <c r="A1421" s="5">
        <v>2</v>
      </c>
      <c r="B1421" s="61">
        <v>2</v>
      </c>
      <c r="C1421" s="2">
        <f t="shared" si="26"/>
        <v>1</v>
      </c>
    </row>
    <row r="1422" spans="1:3" x14ac:dyDescent="0.25">
      <c r="A1422" s="5">
        <v>3</v>
      </c>
      <c r="B1422" s="60">
        <v>2</v>
      </c>
      <c r="C1422" s="2">
        <f t="shared" si="26"/>
        <v>0</v>
      </c>
    </row>
    <row r="1423" spans="1:3" x14ac:dyDescent="0.25">
      <c r="A1423" s="5">
        <v>1</v>
      </c>
      <c r="B1423" s="61">
        <v>1</v>
      </c>
      <c r="C1423" s="2">
        <f t="shared" si="26"/>
        <v>1</v>
      </c>
    </row>
    <row r="1424" spans="1:3" x14ac:dyDescent="0.25">
      <c r="A1424" s="5">
        <v>2</v>
      </c>
      <c r="B1424" s="60">
        <v>2</v>
      </c>
      <c r="C1424" s="2">
        <f t="shared" si="26"/>
        <v>1</v>
      </c>
    </row>
    <row r="1425" spans="1:3" x14ac:dyDescent="0.25">
      <c r="A1425" s="5">
        <v>2</v>
      </c>
      <c r="B1425" s="61">
        <v>2</v>
      </c>
      <c r="C1425" s="2">
        <f t="shared" si="26"/>
        <v>1</v>
      </c>
    </row>
    <row r="1426" spans="1:3" x14ac:dyDescent="0.25">
      <c r="A1426" s="5">
        <v>2</v>
      </c>
      <c r="B1426" s="60">
        <v>3</v>
      </c>
      <c r="C1426" s="2">
        <f t="shared" si="26"/>
        <v>0</v>
      </c>
    </row>
    <row r="1427" spans="1:3" x14ac:dyDescent="0.25">
      <c r="A1427" s="5">
        <v>3</v>
      </c>
      <c r="B1427" s="61">
        <v>3</v>
      </c>
      <c r="C1427" s="2">
        <f t="shared" si="26"/>
        <v>1</v>
      </c>
    </row>
    <row r="1428" spans="1:3" x14ac:dyDescent="0.25">
      <c r="A1428" s="5">
        <v>2</v>
      </c>
      <c r="B1428" s="60">
        <v>2</v>
      </c>
      <c r="C1428" s="2">
        <f t="shared" si="26"/>
        <v>1</v>
      </c>
    </row>
    <row r="1429" spans="1:3" x14ac:dyDescent="0.25">
      <c r="A1429" s="5">
        <v>2</v>
      </c>
      <c r="B1429" s="61">
        <v>2</v>
      </c>
      <c r="C1429" s="2">
        <f t="shared" si="26"/>
        <v>1</v>
      </c>
    </row>
    <row r="1430" spans="1:3" x14ac:dyDescent="0.25">
      <c r="A1430" s="5">
        <v>1</v>
      </c>
      <c r="B1430" s="60">
        <v>1</v>
      </c>
      <c r="C1430" s="2">
        <f t="shared" si="26"/>
        <v>1</v>
      </c>
    </row>
    <row r="1431" spans="1:3" x14ac:dyDescent="0.25">
      <c r="A1431" s="5">
        <v>2</v>
      </c>
      <c r="B1431" s="61">
        <v>3</v>
      </c>
      <c r="C1431" s="2">
        <f t="shared" si="26"/>
        <v>0</v>
      </c>
    </row>
    <row r="1432" spans="1:3" x14ac:dyDescent="0.25">
      <c r="A1432" s="5">
        <v>2</v>
      </c>
      <c r="B1432" s="60">
        <v>2</v>
      </c>
      <c r="C1432" s="2">
        <f t="shared" si="26"/>
        <v>1</v>
      </c>
    </row>
    <row r="1433" spans="1:3" x14ac:dyDescent="0.25">
      <c r="A1433" s="5">
        <v>2</v>
      </c>
      <c r="B1433" s="61">
        <v>2</v>
      </c>
      <c r="C1433" s="2">
        <f t="shared" si="26"/>
        <v>1</v>
      </c>
    </row>
    <row r="1434" spans="1:3" x14ac:dyDescent="0.25">
      <c r="A1434" s="5">
        <v>3</v>
      </c>
      <c r="B1434" s="60">
        <v>3</v>
      </c>
      <c r="C1434" s="2">
        <f t="shared" si="26"/>
        <v>1</v>
      </c>
    </row>
    <row r="1435" spans="1:3" x14ac:dyDescent="0.25">
      <c r="A1435" s="5">
        <v>3</v>
      </c>
      <c r="B1435" s="61">
        <v>3</v>
      </c>
      <c r="C1435" s="2">
        <f t="shared" si="26"/>
        <v>1</v>
      </c>
    </row>
    <row r="1436" spans="1:3" x14ac:dyDescent="0.25">
      <c r="A1436" s="5">
        <v>3</v>
      </c>
      <c r="B1436" s="60">
        <v>2</v>
      </c>
      <c r="C1436" s="2">
        <f t="shared" si="26"/>
        <v>0</v>
      </c>
    </row>
    <row r="1437" spans="1:3" x14ac:dyDescent="0.25">
      <c r="A1437" s="5">
        <v>1</v>
      </c>
      <c r="B1437" s="61">
        <v>2</v>
      </c>
      <c r="C1437" s="2">
        <f t="shared" si="26"/>
        <v>0</v>
      </c>
    </row>
    <row r="1438" spans="1:3" x14ac:dyDescent="0.25">
      <c r="A1438" s="5">
        <v>2</v>
      </c>
      <c r="B1438" s="60">
        <v>2</v>
      </c>
      <c r="C1438" s="2">
        <f t="shared" si="26"/>
        <v>1</v>
      </c>
    </row>
    <row r="1439" spans="1:3" x14ac:dyDescent="0.25">
      <c r="A1439" s="5">
        <v>2</v>
      </c>
      <c r="B1439" s="61">
        <v>2</v>
      </c>
      <c r="C1439" s="2">
        <f t="shared" si="26"/>
        <v>1</v>
      </c>
    </row>
    <row r="1440" spans="1:3" x14ac:dyDescent="0.25">
      <c r="A1440" s="5">
        <v>2</v>
      </c>
      <c r="B1440" s="60">
        <v>2</v>
      </c>
      <c r="C1440" s="2">
        <f t="shared" si="26"/>
        <v>1</v>
      </c>
    </row>
    <row r="1441" spans="1:3" x14ac:dyDescent="0.25">
      <c r="A1441" s="5">
        <v>2</v>
      </c>
      <c r="B1441" s="61">
        <v>3</v>
      </c>
      <c r="C1441" s="2">
        <f t="shared" si="26"/>
        <v>0</v>
      </c>
    </row>
    <row r="1442" spans="1:3" x14ac:dyDescent="0.25">
      <c r="A1442" s="5">
        <v>1</v>
      </c>
      <c r="B1442" s="60">
        <v>1</v>
      </c>
      <c r="C1442" s="2">
        <f t="shared" si="26"/>
        <v>1</v>
      </c>
    </row>
    <row r="1443" spans="1:3" x14ac:dyDescent="0.25">
      <c r="A1443" s="5">
        <v>3</v>
      </c>
      <c r="B1443" s="61">
        <v>3</v>
      </c>
      <c r="C1443" s="2">
        <f t="shared" si="26"/>
        <v>1</v>
      </c>
    </row>
    <row r="1444" spans="1:3" x14ac:dyDescent="0.25">
      <c r="A1444" s="5">
        <v>4</v>
      </c>
      <c r="B1444" s="60">
        <v>3</v>
      </c>
      <c r="C1444" s="2">
        <f t="shared" si="26"/>
        <v>0</v>
      </c>
    </row>
    <row r="1445" spans="1:3" x14ac:dyDescent="0.25">
      <c r="A1445" s="5">
        <v>1</v>
      </c>
      <c r="B1445" s="61">
        <v>1</v>
      </c>
      <c r="C1445" s="2">
        <f t="shared" si="26"/>
        <v>1</v>
      </c>
    </row>
    <row r="1446" spans="1:3" x14ac:dyDescent="0.25">
      <c r="A1446" s="5">
        <v>2</v>
      </c>
      <c r="B1446" s="60">
        <v>2</v>
      </c>
      <c r="C1446" s="2">
        <f t="shared" si="26"/>
        <v>1</v>
      </c>
    </row>
    <row r="1447" spans="1:3" x14ac:dyDescent="0.25">
      <c r="A1447" s="5">
        <v>2</v>
      </c>
      <c r="B1447" s="61">
        <v>2</v>
      </c>
      <c r="C1447" s="2">
        <f t="shared" si="26"/>
        <v>1</v>
      </c>
    </row>
    <row r="1448" spans="1:3" x14ac:dyDescent="0.25">
      <c r="A1448" s="5">
        <v>2</v>
      </c>
      <c r="B1448" s="60">
        <v>2</v>
      </c>
      <c r="C1448" s="2">
        <f t="shared" si="26"/>
        <v>1</v>
      </c>
    </row>
    <row r="1449" spans="1:3" x14ac:dyDescent="0.25">
      <c r="A1449" s="5">
        <v>2</v>
      </c>
      <c r="B1449" s="61">
        <v>2</v>
      </c>
      <c r="C1449" s="2">
        <f t="shared" si="26"/>
        <v>1</v>
      </c>
    </row>
    <row r="1450" spans="1:3" x14ac:dyDescent="0.25">
      <c r="A1450" s="5">
        <v>1</v>
      </c>
      <c r="B1450" s="60">
        <v>1</v>
      </c>
      <c r="C1450" s="2">
        <f t="shared" si="26"/>
        <v>1</v>
      </c>
    </row>
    <row r="1451" spans="1:3" x14ac:dyDescent="0.25">
      <c r="A1451" s="5">
        <v>2</v>
      </c>
      <c r="B1451" s="61">
        <v>2</v>
      </c>
      <c r="C1451" s="2">
        <f t="shared" si="26"/>
        <v>1</v>
      </c>
    </row>
    <row r="1452" spans="1:3" x14ac:dyDescent="0.25">
      <c r="A1452" s="5">
        <v>2</v>
      </c>
      <c r="B1452" s="60">
        <v>2</v>
      </c>
      <c r="C1452" s="2">
        <f t="shared" si="26"/>
        <v>1</v>
      </c>
    </row>
    <row r="1453" spans="1:3" x14ac:dyDescent="0.25">
      <c r="A1453" s="5">
        <v>3</v>
      </c>
      <c r="B1453" s="61">
        <v>3</v>
      </c>
      <c r="C1453" s="2">
        <f t="shared" si="26"/>
        <v>1</v>
      </c>
    </row>
    <row r="1454" spans="1:3" x14ac:dyDescent="0.25">
      <c r="A1454" s="5">
        <v>1</v>
      </c>
      <c r="B1454" s="60">
        <v>1</v>
      </c>
      <c r="C1454" s="2">
        <f t="shared" si="26"/>
        <v>1</v>
      </c>
    </row>
    <row r="1455" spans="1:3" x14ac:dyDescent="0.25">
      <c r="A1455" s="5">
        <v>2</v>
      </c>
      <c r="B1455" s="61">
        <v>2</v>
      </c>
      <c r="C1455" s="2">
        <f t="shared" si="26"/>
        <v>1</v>
      </c>
    </row>
    <row r="1456" spans="1:3" x14ac:dyDescent="0.25">
      <c r="A1456" s="5">
        <v>2</v>
      </c>
      <c r="B1456" s="60">
        <v>2</v>
      </c>
      <c r="C1456" s="2">
        <f t="shared" si="26"/>
        <v>1</v>
      </c>
    </row>
    <row r="1457" spans="1:3" x14ac:dyDescent="0.25">
      <c r="A1457" s="5">
        <v>1</v>
      </c>
      <c r="B1457" s="61">
        <v>1</v>
      </c>
      <c r="C1457" s="2">
        <f t="shared" si="26"/>
        <v>1</v>
      </c>
    </row>
    <row r="1458" spans="1:3" x14ac:dyDescent="0.25">
      <c r="A1458" s="5">
        <v>2</v>
      </c>
      <c r="B1458" s="60">
        <v>2</v>
      </c>
      <c r="C1458" s="2">
        <f t="shared" si="26"/>
        <v>1</v>
      </c>
    </row>
    <row r="1459" spans="1:3" x14ac:dyDescent="0.25">
      <c r="A1459" s="5">
        <v>2</v>
      </c>
      <c r="B1459" s="61">
        <v>2</v>
      </c>
      <c r="C1459" s="2">
        <f t="shared" si="26"/>
        <v>1</v>
      </c>
    </row>
    <row r="1460" spans="1:3" x14ac:dyDescent="0.25">
      <c r="A1460" s="5">
        <v>2</v>
      </c>
      <c r="B1460" s="60">
        <v>2</v>
      </c>
      <c r="C1460" s="2">
        <f t="shared" si="26"/>
        <v>1</v>
      </c>
    </row>
    <row r="1461" spans="1:3" x14ac:dyDescent="0.25">
      <c r="A1461" s="5">
        <v>1</v>
      </c>
      <c r="B1461" s="61">
        <v>1</v>
      </c>
      <c r="C1461" s="2">
        <f t="shared" si="26"/>
        <v>1</v>
      </c>
    </row>
    <row r="1462" spans="1:3" x14ac:dyDescent="0.25">
      <c r="A1462" s="5">
        <v>3</v>
      </c>
      <c r="B1462" s="60">
        <v>1</v>
      </c>
      <c r="C1462" s="2">
        <f t="shared" si="26"/>
        <v>0</v>
      </c>
    </row>
    <row r="1463" spans="1:3" x14ac:dyDescent="0.25">
      <c r="A1463" s="5">
        <v>2</v>
      </c>
      <c r="B1463" s="61">
        <v>1</v>
      </c>
      <c r="C1463" s="2">
        <f t="shared" si="26"/>
        <v>0</v>
      </c>
    </row>
    <row r="1464" spans="1:3" x14ac:dyDescent="0.25">
      <c r="A1464" s="5">
        <v>1</v>
      </c>
      <c r="B1464" s="60">
        <v>1</v>
      </c>
      <c r="C1464" s="2">
        <f t="shared" si="26"/>
        <v>1</v>
      </c>
    </row>
    <row r="1465" spans="1:3" x14ac:dyDescent="0.25">
      <c r="A1465" s="5">
        <v>2</v>
      </c>
      <c r="B1465" s="61">
        <v>3</v>
      </c>
      <c r="C1465" s="2">
        <f t="shared" si="26"/>
        <v>0</v>
      </c>
    </row>
    <row r="1466" spans="1:3" x14ac:dyDescent="0.25">
      <c r="A1466" s="5">
        <v>1</v>
      </c>
      <c r="B1466" s="60">
        <v>1</v>
      </c>
      <c r="C1466" s="2">
        <f t="shared" si="26"/>
        <v>1</v>
      </c>
    </row>
    <row r="1467" spans="1:3" x14ac:dyDescent="0.25">
      <c r="A1467" s="5">
        <v>1</v>
      </c>
      <c r="B1467" s="61">
        <v>2</v>
      </c>
      <c r="C1467" s="2">
        <f t="shared" si="26"/>
        <v>0</v>
      </c>
    </row>
    <row r="1468" spans="1:3" x14ac:dyDescent="0.25">
      <c r="A1468" s="5">
        <v>3</v>
      </c>
      <c r="B1468" s="60">
        <v>2</v>
      </c>
      <c r="C1468" s="2">
        <f t="shared" si="26"/>
        <v>0</v>
      </c>
    </row>
    <row r="1469" spans="1:3" x14ac:dyDescent="0.25">
      <c r="A1469" s="5">
        <v>1</v>
      </c>
      <c r="B1469" s="61">
        <v>1</v>
      </c>
      <c r="C1469" s="2">
        <f t="shared" si="26"/>
        <v>1</v>
      </c>
    </row>
    <row r="1470" spans="1:3" x14ac:dyDescent="0.25">
      <c r="A1470" s="5">
        <v>1</v>
      </c>
      <c r="B1470" s="60">
        <v>1</v>
      </c>
      <c r="C1470" s="2">
        <f t="shared" si="26"/>
        <v>1</v>
      </c>
    </row>
    <row r="1471" spans="1:3" x14ac:dyDescent="0.25">
      <c r="A1471" s="5">
        <v>1</v>
      </c>
      <c r="B1471" s="61">
        <v>1</v>
      </c>
      <c r="C1471" s="2">
        <f t="shared" si="26"/>
        <v>1</v>
      </c>
    </row>
    <row r="1472" spans="1:3" x14ac:dyDescent="0.25">
      <c r="A1472" s="5">
        <v>1</v>
      </c>
      <c r="B1472" s="60">
        <v>1</v>
      </c>
      <c r="C1472" s="2">
        <f t="shared" si="26"/>
        <v>1</v>
      </c>
    </row>
    <row r="1473" spans="1:3" x14ac:dyDescent="0.25">
      <c r="A1473" s="5">
        <v>3</v>
      </c>
      <c r="B1473" s="61">
        <v>2</v>
      </c>
      <c r="C1473" s="2">
        <f t="shared" si="26"/>
        <v>0</v>
      </c>
    </row>
    <row r="1474" spans="1:3" x14ac:dyDescent="0.25">
      <c r="A1474" s="5">
        <v>2</v>
      </c>
      <c r="B1474" s="60">
        <v>2</v>
      </c>
      <c r="C1474" s="2">
        <f t="shared" si="26"/>
        <v>1</v>
      </c>
    </row>
    <row r="1475" spans="1:3" x14ac:dyDescent="0.25">
      <c r="A1475" s="5">
        <v>2</v>
      </c>
      <c r="B1475" s="61">
        <v>2</v>
      </c>
      <c r="C1475" s="2">
        <f t="shared" ref="C1475:C1538" si="27">IF(A1475=B1475,1,0)</f>
        <v>1</v>
      </c>
    </row>
    <row r="1476" spans="1:3" x14ac:dyDescent="0.25">
      <c r="A1476" s="5">
        <v>2</v>
      </c>
      <c r="B1476" s="60">
        <v>2</v>
      </c>
      <c r="C1476" s="2">
        <f t="shared" si="27"/>
        <v>1</v>
      </c>
    </row>
    <row r="1477" spans="1:3" x14ac:dyDescent="0.25">
      <c r="A1477" s="5">
        <v>1</v>
      </c>
      <c r="B1477" s="61">
        <v>1</v>
      </c>
      <c r="C1477" s="2">
        <f t="shared" si="27"/>
        <v>1</v>
      </c>
    </row>
    <row r="1478" spans="1:3" x14ac:dyDescent="0.25">
      <c r="A1478" s="5">
        <v>2</v>
      </c>
      <c r="B1478" s="60">
        <v>2</v>
      </c>
      <c r="C1478" s="2">
        <f t="shared" si="27"/>
        <v>1</v>
      </c>
    </row>
    <row r="1479" spans="1:3" x14ac:dyDescent="0.25">
      <c r="A1479" s="5">
        <v>2</v>
      </c>
      <c r="B1479" s="61">
        <v>3</v>
      </c>
      <c r="C1479" s="2">
        <f t="shared" si="27"/>
        <v>0</v>
      </c>
    </row>
    <row r="1480" spans="1:3" x14ac:dyDescent="0.25">
      <c r="A1480" s="5">
        <v>3</v>
      </c>
      <c r="B1480" s="60">
        <v>3</v>
      </c>
      <c r="C1480" s="2">
        <f t="shared" si="27"/>
        <v>1</v>
      </c>
    </row>
    <row r="1481" spans="1:3" x14ac:dyDescent="0.25">
      <c r="A1481" s="5">
        <v>2</v>
      </c>
      <c r="B1481" s="61">
        <v>2</v>
      </c>
      <c r="C1481" s="2">
        <f t="shared" si="27"/>
        <v>1</v>
      </c>
    </row>
    <row r="1482" spans="1:3" x14ac:dyDescent="0.25">
      <c r="A1482" s="5">
        <v>1</v>
      </c>
      <c r="B1482" s="60">
        <v>2</v>
      </c>
      <c r="C1482" s="2">
        <f t="shared" si="27"/>
        <v>0</v>
      </c>
    </row>
    <row r="1483" spans="1:3" x14ac:dyDescent="0.25">
      <c r="A1483" s="5">
        <v>2</v>
      </c>
      <c r="B1483" s="61">
        <v>2</v>
      </c>
      <c r="C1483" s="2">
        <f t="shared" si="27"/>
        <v>1</v>
      </c>
    </row>
    <row r="1484" spans="1:3" x14ac:dyDescent="0.25">
      <c r="A1484" s="5">
        <v>1</v>
      </c>
      <c r="B1484" s="60">
        <v>1</v>
      </c>
      <c r="C1484" s="2">
        <f t="shared" si="27"/>
        <v>1</v>
      </c>
    </row>
    <row r="1485" spans="1:3" x14ac:dyDescent="0.25">
      <c r="A1485" s="5">
        <v>3</v>
      </c>
      <c r="B1485" s="61">
        <v>2</v>
      </c>
      <c r="C1485" s="2">
        <f t="shared" si="27"/>
        <v>0</v>
      </c>
    </row>
    <row r="1486" spans="1:3" x14ac:dyDescent="0.25">
      <c r="A1486" s="5">
        <v>3</v>
      </c>
      <c r="B1486" s="60">
        <v>3</v>
      </c>
      <c r="C1486" s="2">
        <f t="shared" si="27"/>
        <v>1</v>
      </c>
    </row>
    <row r="1487" spans="1:3" x14ac:dyDescent="0.25">
      <c r="A1487" s="5">
        <v>3</v>
      </c>
      <c r="B1487" s="61">
        <v>3</v>
      </c>
      <c r="C1487" s="2">
        <f t="shared" si="27"/>
        <v>1</v>
      </c>
    </row>
    <row r="1488" spans="1:3" x14ac:dyDescent="0.25">
      <c r="A1488" s="5">
        <v>2</v>
      </c>
      <c r="B1488" s="60">
        <v>2</v>
      </c>
      <c r="C1488" s="2">
        <f t="shared" si="27"/>
        <v>1</v>
      </c>
    </row>
    <row r="1489" spans="1:3" x14ac:dyDescent="0.25">
      <c r="A1489" s="5">
        <v>2</v>
      </c>
      <c r="B1489" s="61">
        <v>2</v>
      </c>
      <c r="C1489" s="2">
        <f t="shared" si="27"/>
        <v>1</v>
      </c>
    </row>
    <row r="1490" spans="1:3" x14ac:dyDescent="0.25">
      <c r="A1490" s="5">
        <v>1</v>
      </c>
      <c r="B1490" s="60">
        <v>1</v>
      </c>
      <c r="C1490" s="2">
        <f t="shared" si="27"/>
        <v>1</v>
      </c>
    </row>
    <row r="1491" spans="1:3" x14ac:dyDescent="0.25">
      <c r="A1491" s="5">
        <v>4</v>
      </c>
      <c r="B1491" s="61">
        <v>2</v>
      </c>
      <c r="C1491" s="2">
        <f t="shared" si="27"/>
        <v>0</v>
      </c>
    </row>
    <row r="1492" spans="1:3" x14ac:dyDescent="0.25">
      <c r="A1492" s="5">
        <v>4</v>
      </c>
      <c r="B1492" s="60">
        <v>3</v>
      </c>
      <c r="C1492" s="2">
        <f t="shared" si="27"/>
        <v>0</v>
      </c>
    </row>
    <row r="1493" spans="1:3" x14ac:dyDescent="0.25">
      <c r="A1493" s="5">
        <v>1</v>
      </c>
      <c r="B1493" s="61">
        <v>1</v>
      </c>
      <c r="C1493" s="2">
        <f t="shared" si="27"/>
        <v>1</v>
      </c>
    </row>
    <row r="1494" spans="1:3" x14ac:dyDescent="0.25">
      <c r="A1494" s="5">
        <v>2</v>
      </c>
      <c r="B1494" s="60">
        <v>2</v>
      </c>
      <c r="C1494" s="2">
        <f t="shared" si="27"/>
        <v>1</v>
      </c>
    </row>
    <row r="1495" spans="1:3" x14ac:dyDescent="0.25">
      <c r="A1495" s="5">
        <v>1</v>
      </c>
      <c r="B1495" s="61">
        <v>1</v>
      </c>
      <c r="C1495" s="2">
        <f t="shared" si="27"/>
        <v>1</v>
      </c>
    </row>
    <row r="1496" spans="1:3" x14ac:dyDescent="0.25">
      <c r="A1496" s="5">
        <v>3</v>
      </c>
      <c r="B1496" s="60">
        <v>4</v>
      </c>
      <c r="C1496" s="2">
        <f t="shared" si="27"/>
        <v>0</v>
      </c>
    </row>
    <row r="1497" spans="1:3" x14ac:dyDescent="0.25">
      <c r="A1497" s="5">
        <v>2</v>
      </c>
      <c r="B1497" s="61">
        <v>2</v>
      </c>
      <c r="C1497" s="2">
        <f t="shared" si="27"/>
        <v>1</v>
      </c>
    </row>
    <row r="1498" spans="1:3" x14ac:dyDescent="0.25">
      <c r="A1498" s="5">
        <v>1</v>
      </c>
      <c r="B1498" s="60">
        <v>1</v>
      </c>
      <c r="C1498" s="2">
        <f t="shared" si="27"/>
        <v>1</v>
      </c>
    </row>
    <row r="1499" spans="1:3" x14ac:dyDescent="0.25">
      <c r="A1499" s="5">
        <v>3</v>
      </c>
      <c r="B1499" s="61">
        <v>4</v>
      </c>
      <c r="C1499" s="2">
        <f t="shared" si="27"/>
        <v>0</v>
      </c>
    </row>
    <row r="1500" spans="1:3" x14ac:dyDescent="0.25">
      <c r="A1500" s="5">
        <v>2</v>
      </c>
      <c r="B1500" s="60">
        <v>2</v>
      </c>
      <c r="C1500" s="2">
        <f t="shared" si="27"/>
        <v>1</v>
      </c>
    </row>
    <row r="1501" spans="1:3" x14ac:dyDescent="0.25">
      <c r="A1501" s="5">
        <v>2</v>
      </c>
      <c r="B1501" s="61">
        <v>1</v>
      </c>
      <c r="C1501" s="2">
        <f t="shared" si="27"/>
        <v>0</v>
      </c>
    </row>
    <row r="1502" spans="1:3" x14ac:dyDescent="0.25">
      <c r="A1502" s="5">
        <v>2</v>
      </c>
      <c r="B1502" s="60">
        <v>4</v>
      </c>
      <c r="C1502" s="2">
        <f t="shared" si="27"/>
        <v>0</v>
      </c>
    </row>
    <row r="1503" spans="1:3" x14ac:dyDescent="0.25">
      <c r="A1503" s="5">
        <v>1</v>
      </c>
      <c r="B1503" s="61">
        <v>3</v>
      </c>
      <c r="C1503" s="2">
        <f t="shared" si="27"/>
        <v>0</v>
      </c>
    </row>
    <row r="1504" spans="1:3" x14ac:dyDescent="0.25">
      <c r="A1504" s="5">
        <v>1</v>
      </c>
      <c r="B1504" s="60">
        <v>2</v>
      </c>
      <c r="C1504" s="2">
        <f t="shared" si="27"/>
        <v>0</v>
      </c>
    </row>
    <row r="1505" spans="1:3" x14ac:dyDescent="0.25">
      <c r="A1505" s="5">
        <v>2</v>
      </c>
      <c r="B1505" s="61">
        <v>2</v>
      </c>
      <c r="C1505" s="2">
        <f t="shared" si="27"/>
        <v>1</v>
      </c>
    </row>
    <row r="1506" spans="1:3" x14ac:dyDescent="0.25">
      <c r="A1506" s="5">
        <v>2</v>
      </c>
      <c r="B1506" s="60">
        <v>1</v>
      </c>
      <c r="C1506" s="2">
        <f t="shared" si="27"/>
        <v>0</v>
      </c>
    </row>
    <row r="1507" spans="1:3" x14ac:dyDescent="0.25">
      <c r="A1507" s="5">
        <v>3</v>
      </c>
      <c r="B1507" s="61">
        <v>3</v>
      </c>
      <c r="C1507" s="2">
        <f t="shared" si="27"/>
        <v>1</v>
      </c>
    </row>
    <row r="1508" spans="1:3" x14ac:dyDescent="0.25">
      <c r="A1508" s="5">
        <v>3</v>
      </c>
      <c r="B1508" s="60">
        <v>3</v>
      </c>
      <c r="C1508" s="2">
        <f t="shared" si="27"/>
        <v>1</v>
      </c>
    </row>
    <row r="1509" spans="1:3" x14ac:dyDescent="0.25">
      <c r="A1509" s="5">
        <v>3</v>
      </c>
      <c r="B1509" s="61">
        <v>1</v>
      </c>
      <c r="C1509" s="2">
        <f t="shared" si="27"/>
        <v>0</v>
      </c>
    </row>
    <row r="1510" spans="1:3" x14ac:dyDescent="0.25">
      <c r="A1510" s="5">
        <v>3</v>
      </c>
      <c r="B1510" s="60">
        <v>3</v>
      </c>
      <c r="C1510" s="2">
        <f t="shared" si="27"/>
        <v>1</v>
      </c>
    </row>
    <row r="1511" spans="1:3" x14ac:dyDescent="0.25">
      <c r="A1511" s="5">
        <v>2</v>
      </c>
      <c r="B1511" s="61">
        <v>3</v>
      </c>
      <c r="C1511" s="2">
        <f t="shared" si="27"/>
        <v>0</v>
      </c>
    </row>
    <row r="1512" spans="1:3" x14ac:dyDescent="0.25">
      <c r="A1512" s="5">
        <v>1</v>
      </c>
      <c r="B1512" s="60">
        <v>1</v>
      </c>
      <c r="C1512" s="2">
        <f t="shared" si="27"/>
        <v>1</v>
      </c>
    </row>
    <row r="1513" spans="1:3" x14ac:dyDescent="0.25">
      <c r="A1513" s="5">
        <v>3</v>
      </c>
      <c r="B1513" s="61">
        <v>3</v>
      </c>
      <c r="C1513" s="2">
        <f t="shared" si="27"/>
        <v>1</v>
      </c>
    </row>
    <row r="1514" spans="1:3" x14ac:dyDescent="0.25">
      <c r="A1514" s="5">
        <v>3</v>
      </c>
      <c r="B1514" s="60">
        <v>3</v>
      </c>
      <c r="C1514" s="2">
        <f t="shared" si="27"/>
        <v>1</v>
      </c>
    </row>
    <row r="1515" spans="1:3" x14ac:dyDescent="0.25">
      <c r="A1515" s="5">
        <v>1</v>
      </c>
      <c r="B1515" s="61">
        <v>2</v>
      </c>
      <c r="C1515" s="2">
        <f t="shared" si="27"/>
        <v>0</v>
      </c>
    </row>
    <row r="1516" spans="1:3" x14ac:dyDescent="0.25">
      <c r="A1516" s="5">
        <v>2</v>
      </c>
      <c r="B1516" s="60">
        <v>2</v>
      </c>
      <c r="C1516" s="2">
        <f t="shared" si="27"/>
        <v>1</v>
      </c>
    </row>
    <row r="1517" spans="1:3" x14ac:dyDescent="0.25">
      <c r="A1517" s="5">
        <v>3</v>
      </c>
      <c r="B1517" s="61">
        <v>2</v>
      </c>
      <c r="C1517" s="2">
        <f t="shared" si="27"/>
        <v>0</v>
      </c>
    </row>
    <row r="1518" spans="1:3" x14ac:dyDescent="0.25">
      <c r="A1518" s="5">
        <v>4</v>
      </c>
      <c r="B1518" s="60">
        <v>2</v>
      </c>
      <c r="C1518" s="2">
        <f t="shared" si="27"/>
        <v>0</v>
      </c>
    </row>
    <row r="1519" spans="1:3" x14ac:dyDescent="0.25">
      <c r="A1519" s="5">
        <v>2</v>
      </c>
      <c r="B1519" s="61">
        <v>2</v>
      </c>
      <c r="C1519" s="2">
        <f t="shared" si="27"/>
        <v>1</v>
      </c>
    </row>
    <row r="1520" spans="1:3" x14ac:dyDescent="0.25">
      <c r="A1520" s="5">
        <v>1</v>
      </c>
      <c r="B1520" s="60">
        <v>2</v>
      </c>
      <c r="C1520" s="2">
        <f t="shared" si="27"/>
        <v>0</v>
      </c>
    </row>
    <row r="1521" spans="1:3" x14ac:dyDescent="0.25">
      <c r="A1521" s="5">
        <v>1</v>
      </c>
      <c r="B1521" s="61">
        <v>1</v>
      </c>
      <c r="C1521" s="2">
        <f t="shared" si="27"/>
        <v>1</v>
      </c>
    </row>
    <row r="1522" spans="1:3" x14ac:dyDescent="0.25">
      <c r="A1522" s="5">
        <v>1</v>
      </c>
      <c r="B1522" s="60">
        <v>1</v>
      </c>
      <c r="C1522" s="2">
        <f t="shared" si="27"/>
        <v>1</v>
      </c>
    </row>
    <row r="1523" spans="1:3" x14ac:dyDescent="0.25">
      <c r="A1523" s="5">
        <v>2</v>
      </c>
      <c r="B1523" s="61">
        <v>2</v>
      </c>
      <c r="C1523" s="2">
        <f t="shared" si="27"/>
        <v>1</v>
      </c>
    </row>
    <row r="1524" spans="1:3" x14ac:dyDescent="0.25">
      <c r="A1524" s="5">
        <v>1</v>
      </c>
      <c r="B1524" s="60">
        <v>1</v>
      </c>
      <c r="C1524" s="2">
        <f t="shared" si="27"/>
        <v>1</v>
      </c>
    </row>
    <row r="1525" spans="1:3" x14ac:dyDescent="0.25">
      <c r="A1525" s="5">
        <v>1</v>
      </c>
      <c r="B1525" s="61">
        <v>4</v>
      </c>
      <c r="C1525" s="2">
        <f t="shared" si="27"/>
        <v>0</v>
      </c>
    </row>
    <row r="1526" spans="1:3" x14ac:dyDescent="0.25">
      <c r="A1526" s="5">
        <v>2</v>
      </c>
      <c r="B1526" s="60">
        <v>2</v>
      </c>
      <c r="C1526" s="2">
        <f t="shared" si="27"/>
        <v>1</v>
      </c>
    </row>
    <row r="1527" spans="1:3" x14ac:dyDescent="0.25">
      <c r="A1527" s="5">
        <v>1</v>
      </c>
      <c r="B1527" s="61">
        <v>1</v>
      </c>
      <c r="C1527" s="2">
        <f t="shared" si="27"/>
        <v>1</v>
      </c>
    </row>
    <row r="1528" spans="1:3" x14ac:dyDescent="0.25">
      <c r="A1528" s="5">
        <v>3</v>
      </c>
      <c r="B1528" s="60">
        <v>1</v>
      </c>
      <c r="C1528" s="2">
        <f t="shared" si="27"/>
        <v>0</v>
      </c>
    </row>
    <row r="1529" spans="1:3" x14ac:dyDescent="0.25">
      <c r="A1529" s="5">
        <v>1</v>
      </c>
      <c r="B1529" s="61">
        <v>1</v>
      </c>
      <c r="C1529" s="2">
        <f t="shared" si="27"/>
        <v>1</v>
      </c>
    </row>
    <row r="1530" spans="1:3" x14ac:dyDescent="0.25">
      <c r="A1530" s="5">
        <v>1</v>
      </c>
      <c r="B1530" s="60">
        <v>1</v>
      </c>
      <c r="C1530" s="2">
        <f t="shared" si="27"/>
        <v>1</v>
      </c>
    </row>
    <row r="1531" spans="1:3" x14ac:dyDescent="0.25">
      <c r="A1531" s="5">
        <v>1</v>
      </c>
      <c r="B1531" s="61">
        <v>3</v>
      </c>
      <c r="C1531" s="2">
        <f t="shared" si="27"/>
        <v>0</v>
      </c>
    </row>
    <row r="1532" spans="1:3" x14ac:dyDescent="0.25">
      <c r="A1532" s="5">
        <v>1</v>
      </c>
      <c r="B1532" s="60">
        <v>1</v>
      </c>
      <c r="C1532" s="2">
        <f t="shared" si="27"/>
        <v>1</v>
      </c>
    </row>
    <row r="1533" spans="1:3" x14ac:dyDescent="0.25">
      <c r="A1533" s="5">
        <v>3</v>
      </c>
      <c r="B1533" s="61">
        <v>3</v>
      </c>
      <c r="C1533" s="2">
        <f t="shared" si="27"/>
        <v>1</v>
      </c>
    </row>
    <row r="1534" spans="1:3" x14ac:dyDescent="0.25">
      <c r="A1534" s="5">
        <v>2</v>
      </c>
      <c r="B1534" s="60">
        <v>2</v>
      </c>
      <c r="C1534" s="2">
        <f t="shared" si="27"/>
        <v>1</v>
      </c>
    </row>
    <row r="1535" spans="1:3" x14ac:dyDescent="0.25">
      <c r="A1535" s="5">
        <v>2</v>
      </c>
      <c r="B1535" s="61">
        <v>1</v>
      </c>
      <c r="C1535" s="2">
        <f t="shared" si="27"/>
        <v>0</v>
      </c>
    </row>
    <row r="1536" spans="1:3" x14ac:dyDescent="0.25">
      <c r="A1536" s="5">
        <v>1</v>
      </c>
      <c r="B1536" s="60">
        <v>1</v>
      </c>
      <c r="C1536" s="2">
        <f t="shared" si="27"/>
        <v>1</v>
      </c>
    </row>
    <row r="1537" spans="1:3" x14ac:dyDescent="0.25">
      <c r="A1537" s="5">
        <v>2</v>
      </c>
      <c r="B1537" s="61">
        <v>2</v>
      </c>
      <c r="C1537" s="2">
        <f t="shared" si="27"/>
        <v>1</v>
      </c>
    </row>
    <row r="1538" spans="1:3" x14ac:dyDescent="0.25">
      <c r="A1538" s="5">
        <v>2</v>
      </c>
      <c r="B1538" s="60">
        <v>2</v>
      </c>
      <c r="C1538" s="2">
        <f t="shared" si="27"/>
        <v>1</v>
      </c>
    </row>
    <row r="1539" spans="1:3" x14ac:dyDescent="0.25">
      <c r="A1539" s="5">
        <v>2</v>
      </c>
      <c r="B1539" s="61">
        <v>1</v>
      </c>
      <c r="C1539" s="2">
        <f t="shared" ref="C1539:C1602" si="28">IF(A1539=B1539,1,0)</f>
        <v>0</v>
      </c>
    </row>
    <row r="1540" spans="1:3" x14ac:dyDescent="0.25">
      <c r="A1540" s="5">
        <v>2</v>
      </c>
      <c r="B1540" s="60">
        <v>2</v>
      </c>
      <c r="C1540" s="2">
        <f t="shared" si="28"/>
        <v>1</v>
      </c>
    </row>
    <row r="1541" spans="1:3" x14ac:dyDescent="0.25">
      <c r="A1541" s="5">
        <v>1</v>
      </c>
      <c r="B1541" s="61">
        <v>1</v>
      </c>
      <c r="C1541" s="2">
        <f t="shared" si="28"/>
        <v>1</v>
      </c>
    </row>
    <row r="1542" spans="1:3" x14ac:dyDescent="0.25">
      <c r="A1542" s="5">
        <v>2</v>
      </c>
      <c r="B1542" s="60">
        <v>2</v>
      </c>
      <c r="C1542" s="2">
        <f t="shared" si="28"/>
        <v>1</v>
      </c>
    </row>
    <row r="1543" spans="1:3" x14ac:dyDescent="0.25">
      <c r="A1543" s="5">
        <v>2</v>
      </c>
      <c r="B1543" s="61">
        <v>2</v>
      </c>
      <c r="C1543" s="2">
        <f t="shared" si="28"/>
        <v>1</v>
      </c>
    </row>
    <row r="1544" spans="1:3" x14ac:dyDescent="0.25">
      <c r="A1544" s="5">
        <v>1</v>
      </c>
      <c r="B1544" s="60">
        <v>1</v>
      </c>
      <c r="C1544" s="2">
        <f t="shared" si="28"/>
        <v>1</v>
      </c>
    </row>
    <row r="1545" spans="1:3" x14ac:dyDescent="0.25">
      <c r="A1545" s="5">
        <v>1</v>
      </c>
      <c r="B1545" s="61">
        <v>1</v>
      </c>
      <c r="C1545" s="2">
        <f t="shared" si="28"/>
        <v>1</v>
      </c>
    </row>
    <row r="1546" spans="1:3" x14ac:dyDescent="0.25">
      <c r="A1546" s="5">
        <v>2</v>
      </c>
      <c r="B1546" s="60">
        <v>2</v>
      </c>
      <c r="C1546" s="2">
        <f t="shared" si="28"/>
        <v>1</v>
      </c>
    </row>
    <row r="1547" spans="1:3" x14ac:dyDescent="0.25">
      <c r="A1547" s="5">
        <v>2</v>
      </c>
      <c r="B1547" s="61">
        <v>1</v>
      </c>
      <c r="C1547" s="2">
        <f t="shared" si="28"/>
        <v>0</v>
      </c>
    </row>
    <row r="1548" spans="1:3" x14ac:dyDescent="0.25">
      <c r="A1548" s="5">
        <v>2</v>
      </c>
      <c r="B1548" s="60">
        <v>2</v>
      </c>
      <c r="C1548" s="2">
        <f t="shared" si="28"/>
        <v>1</v>
      </c>
    </row>
    <row r="1549" spans="1:3" x14ac:dyDescent="0.25">
      <c r="A1549" s="5">
        <v>3</v>
      </c>
      <c r="B1549" s="61">
        <v>3</v>
      </c>
      <c r="C1549" s="2">
        <f t="shared" si="28"/>
        <v>1</v>
      </c>
    </row>
    <row r="1550" spans="1:3" x14ac:dyDescent="0.25">
      <c r="A1550" s="5">
        <v>2</v>
      </c>
      <c r="B1550" s="60">
        <v>2</v>
      </c>
      <c r="C1550" s="2">
        <f t="shared" si="28"/>
        <v>1</v>
      </c>
    </row>
    <row r="1551" spans="1:3" x14ac:dyDescent="0.25">
      <c r="A1551" s="5">
        <v>4</v>
      </c>
      <c r="B1551" s="61">
        <v>2</v>
      </c>
      <c r="C1551" s="2">
        <f t="shared" si="28"/>
        <v>0</v>
      </c>
    </row>
    <row r="1552" spans="1:3" x14ac:dyDescent="0.25">
      <c r="A1552" s="5">
        <v>2</v>
      </c>
      <c r="B1552" s="60">
        <v>2</v>
      </c>
      <c r="C1552" s="2">
        <f t="shared" si="28"/>
        <v>1</v>
      </c>
    </row>
    <row r="1553" spans="1:3" x14ac:dyDescent="0.25">
      <c r="A1553" s="5">
        <v>2</v>
      </c>
      <c r="B1553" s="61">
        <v>1</v>
      </c>
      <c r="C1553" s="2">
        <f t="shared" si="28"/>
        <v>0</v>
      </c>
    </row>
    <row r="1554" spans="1:3" x14ac:dyDescent="0.25">
      <c r="A1554" s="5">
        <v>3</v>
      </c>
      <c r="B1554" s="60">
        <v>3</v>
      </c>
      <c r="C1554" s="2">
        <f t="shared" si="28"/>
        <v>1</v>
      </c>
    </row>
    <row r="1555" spans="1:3" x14ac:dyDescent="0.25">
      <c r="A1555" s="5">
        <v>2</v>
      </c>
      <c r="B1555" s="61">
        <v>2</v>
      </c>
      <c r="C1555" s="2">
        <f t="shared" si="28"/>
        <v>1</v>
      </c>
    </row>
    <row r="1556" spans="1:3" x14ac:dyDescent="0.25">
      <c r="A1556" s="5">
        <v>2</v>
      </c>
      <c r="B1556" s="60">
        <v>2</v>
      </c>
      <c r="C1556" s="2">
        <f t="shared" si="28"/>
        <v>1</v>
      </c>
    </row>
    <row r="1557" spans="1:3" x14ac:dyDescent="0.25">
      <c r="A1557" s="5">
        <v>2</v>
      </c>
      <c r="B1557" s="61">
        <v>2</v>
      </c>
      <c r="C1557" s="2">
        <f t="shared" si="28"/>
        <v>1</v>
      </c>
    </row>
    <row r="1558" spans="1:3" x14ac:dyDescent="0.25">
      <c r="A1558" s="5">
        <v>1</v>
      </c>
      <c r="B1558" s="60">
        <v>2</v>
      </c>
      <c r="C1558" s="2">
        <f t="shared" si="28"/>
        <v>0</v>
      </c>
    </row>
    <row r="1559" spans="1:3" x14ac:dyDescent="0.25">
      <c r="A1559" s="5">
        <v>2</v>
      </c>
      <c r="B1559" s="61">
        <v>1</v>
      </c>
      <c r="C1559" s="2">
        <f t="shared" si="28"/>
        <v>0</v>
      </c>
    </row>
    <row r="1560" spans="1:3" x14ac:dyDescent="0.25">
      <c r="A1560" s="5">
        <v>1</v>
      </c>
      <c r="B1560" s="60">
        <v>1</v>
      </c>
      <c r="C1560" s="2">
        <f t="shared" si="28"/>
        <v>1</v>
      </c>
    </row>
    <row r="1561" spans="1:3" x14ac:dyDescent="0.25">
      <c r="A1561" s="5">
        <v>3</v>
      </c>
      <c r="B1561" s="61">
        <v>3</v>
      </c>
      <c r="C1561" s="2">
        <f t="shared" si="28"/>
        <v>1</v>
      </c>
    </row>
    <row r="1562" spans="1:3" x14ac:dyDescent="0.25">
      <c r="A1562" s="5">
        <v>2</v>
      </c>
      <c r="B1562" s="60">
        <v>2</v>
      </c>
      <c r="C1562" s="2">
        <f t="shared" si="28"/>
        <v>1</v>
      </c>
    </row>
    <row r="1563" spans="1:3" x14ac:dyDescent="0.25">
      <c r="A1563" s="5">
        <v>2</v>
      </c>
      <c r="B1563" s="61">
        <v>2</v>
      </c>
      <c r="C1563" s="2">
        <f t="shared" si="28"/>
        <v>1</v>
      </c>
    </row>
    <row r="1564" spans="1:3" x14ac:dyDescent="0.25">
      <c r="A1564" s="5">
        <v>2</v>
      </c>
      <c r="B1564" s="60">
        <v>2</v>
      </c>
      <c r="C1564" s="2">
        <f t="shared" si="28"/>
        <v>1</v>
      </c>
    </row>
    <row r="1565" spans="1:3" x14ac:dyDescent="0.25">
      <c r="A1565" s="5">
        <v>2</v>
      </c>
      <c r="B1565" s="61">
        <v>2</v>
      </c>
      <c r="C1565" s="2">
        <f t="shared" si="28"/>
        <v>1</v>
      </c>
    </row>
    <row r="1566" spans="1:3" x14ac:dyDescent="0.25">
      <c r="A1566" s="5">
        <v>1</v>
      </c>
      <c r="B1566" s="60">
        <v>1</v>
      </c>
      <c r="C1566" s="2">
        <f t="shared" si="28"/>
        <v>1</v>
      </c>
    </row>
    <row r="1567" spans="1:3" x14ac:dyDescent="0.25">
      <c r="A1567" s="5">
        <v>2</v>
      </c>
      <c r="B1567" s="61">
        <v>2</v>
      </c>
      <c r="C1567" s="2">
        <f t="shared" si="28"/>
        <v>1</v>
      </c>
    </row>
    <row r="1568" spans="1:3" x14ac:dyDescent="0.25">
      <c r="A1568" s="5">
        <v>3</v>
      </c>
      <c r="B1568" s="60">
        <v>3</v>
      </c>
      <c r="C1568" s="2">
        <f t="shared" si="28"/>
        <v>1</v>
      </c>
    </row>
    <row r="1569" spans="1:3" x14ac:dyDescent="0.25">
      <c r="A1569" s="5">
        <v>2</v>
      </c>
      <c r="B1569" s="61">
        <v>2</v>
      </c>
      <c r="C1569" s="2">
        <f t="shared" si="28"/>
        <v>1</v>
      </c>
    </row>
    <row r="1570" spans="1:3" x14ac:dyDescent="0.25">
      <c r="A1570" s="5">
        <v>1</v>
      </c>
      <c r="B1570" s="60">
        <v>2</v>
      </c>
      <c r="C1570" s="2">
        <f t="shared" si="28"/>
        <v>0</v>
      </c>
    </row>
    <row r="1571" spans="1:3" x14ac:dyDescent="0.25">
      <c r="A1571" s="5">
        <v>2</v>
      </c>
      <c r="B1571" s="61">
        <v>2</v>
      </c>
      <c r="C1571" s="2">
        <f t="shared" si="28"/>
        <v>1</v>
      </c>
    </row>
    <row r="1572" spans="1:3" x14ac:dyDescent="0.25">
      <c r="A1572" s="5">
        <v>2</v>
      </c>
      <c r="B1572" s="60">
        <v>2</v>
      </c>
      <c r="C1572" s="2">
        <f t="shared" si="28"/>
        <v>1</v>
      </c>
    </row>
    <row r="1573" spans="1:3" x14ac:dyDescent="0.25">
      <c r="A1573" s="5">
        <v>1</v>
      </c>
      <c r="B1573" s="61">
        <v>3</v>
      </c>
      <c r="C1573" s="2">
        <f t="shared" si="28"/>
        <v>0</v>
      </c>
    </row>
    <row r="1574" spans="1:3" x14ac:dyDescent="0.25">
      <c r="A1574" s="5">
        <v>2</v>
      </c>
      <c r="B1574" s="60">
        <v>2</v>
      </c>
      <c r="C1574" s="2">
        <f t="shared" si="28"/>
        <v>1</v>
      </c>
    </row>
    <row r="1575" spans="1:3" x14ac:dyDescent="0.25">
      <c r="A1575" s="5">
        <v>1</v>
      </c>
      <c r="B1575" s="61">
        <v>1</v>
      </c>
      <c r="C1575" s="2">
        <f t="shared" si="28"/>
        <v>1</v>
      </c>
    </row>
    <row r="1576" spans="1:3" x14ac:dyDescent="0.25">
      <c r="A1576" s="5">
        <v>3</v>
      </c>
      <c r="B1576" s="60">
        <v>2</v>
      </c>
      <c r="C1576" s="2">
        <f t="shared" si="28"/>
        <v>0</v>
      </c>
    </row>
    <row r="1577" spans="1:3" x14ac:dyDescent="0.25">
      <c r="A1577" s="5">
        <v>1</v>
      </c>
      <c r="B1577" s="61">
        <v>1</v>
      </c>
      <c r="C1577" s="2">
        <f t="shared" si="28"/>
        <v>1</v>
      </c>
    </row>
    <row r="1578" spans="1:3" x14ac:dyDescent="0.25">
      <c r="A1578" s="5">
        <v>3</v>
      </c>
      <c r="B1578" s="60">
        <v>1</v>
      </c>
      <c r="C1578" s="2">
        <f t="shared" si="28"/>
        <v>0</v>
      </c>
    </row>
    <row r="1579" spans="1:3" x14ac:dyDescent="0.25">
      <c r="A1579" s="5">
        <v>1</v>
      </c>
      <c r="B1579" s="61">
        <v>1</v>
      </c>
      <c r="C1579" s="2">
        <f t="shared" si="28"/>
        <v>1</v>
      </c>
    </row>
    <row r="1580" spans="1:3" x14ac:dyDescent="0.25">
      <c r="A1580" s="5">
        <v>1</v>
      </c>
      <c r="B1580" s="60">
        <v>3</v>
      </c>
      <c r="C1580" s="2">
        <f t="shared" si="28"/>
        <v>0</v>
      </c>
    </row>
    <row r="1581" spans="1:3" x14ac:dyDescent="0.25">
      <c r="A1581" s="5">
        <v>2</v>
      </c>
      <c r="B1581" s="61">
        <v>2</v>
      </c>
      <c r="C1581" s="2">
        <f t="shared" si="28"/>
        <v>1</v>
      </c>
    </row>
    <row r="1582" spans="1:3" x14ac:dyDescent="0.25">
      <c r="A1582" s="5">
        <v>3</v>
      </c>
      <c r="B1582" s="60">
        <v>3</v>
      </c>
      <c r="C1582" s="2">
        <f t="shared" si="28"/>
        <v>1</v>
      </c>
    </row>
    <row r="1583" spans="1:3" x14ac:dyDescent="0.25">
      <c r="A1583" s="5">
        <v>2</v>
      </c>
      <c r="B1583" s="61">
        <v>3</v>
      </c>
      <c r="C1583" s="2">
        <f t="shared" si="28"/>
        <v>0</v>
      </c>
    </row>
    <row r="1584" spans="1:3" x14ac:dyDescent="0.25">
      <c r="A1584" s="5">
        <v>2</v>
      </c>
      <c r="B1584" s="60">
        <v>3</v>
      </c>
      <c r="C1584" s="2">
        <f t="shared" si="28"/>
        <v>0</v>
      </c>
    </row>
    <row r="1585" spans="1:3" x14ac:dyDescent="0.25">
      <c r="A1585" s="5">
        <v>1</v>
      </c>
      <c r="B1585" s="61">
        <v>1</v>
      </c>
      <c r="C1585" s="2">
        <f t="shared" si="28"/>
        <v>1</v>
      </c>
    </row>
    <row r="1586" spans="1:3" x14ac:dyDescent="0.25">
      <c r="A1586" s="5">
        <v>2</v>
      </c>
      <c r="B1586" s="60">
        <v>2</v>
      </c>
      <c r="C1586" s="2">
        <f t="shared" si="28"/>
        <v>1</v>
      </c>
    </row>
    <row r="1587" spans="1:3" x14ac:dyDescent="0.25">
      <c r="A1587" s="5">
        <v>2</v>
      </c>
      <c r="B1587" s="61">
        <v>2</v>
      </c>
      <c r="C1587" s="2">
        <f t="shared" si="28"/>
        <v>1</v>
      </c>
    </row>
    <row r="1588" spans="1:3" x14ac:dyDescent="0.25">
      <c r="A1588" s="5">
        <v>3</v>
      </c>
      <c r="B1588" s="60">
        <v>2</v>
      </c>
      <c r="C1588" s="2">
        <f t="shared" si="28"/>
        <v>0</v>
      </c>
    </row>
    <row r="1589" spans="1:3" x14ac:dyDescent="0.25">
      <c r="A1589" s="5">
        <v>4</v>
      </c>
      <c r="B1589" s="61">
        <v>1</v>
      </c>
      <c r="C1589" s="2">
        <f t="shared" si="28"/>
        <v>0</v>
      </c>
    </row>
    <row r="1590" spans="1:3" x14ac:dyDescent="0.25">
      <c r="A1590" s="5">
        <v>3</v>
      </c>
      <c r="B1590" s="60">
        <v>3</v>
      </c>
      <c r="C1590" s="2">
        <f t="shared" si="28"/>
        <v>1</v>
      </c>
    </row>
    <row r="1591" spans="1:3" x14ac:dyDescent="0.25">
      <c r="A1591" s="5">
        <v>1</v>
      </c>
      <c r="B1591" s="61">
        <v>1</v>
      </c>
      <c r="C1591" s="2">
        <f t="shared" si="28"/>
        <v>1</v>
      </c>
    </row>
    <row r="1592" spans="1:3" x14ac:dyDescent="0.25">
      <c r="A1592" s="5">
        <v>1</v>
      </c>
      <c r="B1592" s="60">
        <v>1</v>
      </c>
      <c r="C1592" s="2">
        <f t="shared" si="28"/>
        <v>1</v>
      </c>
    </row>
    <row r="1593" spans="1:3" x14ac:dyDescent="0.25">
      <c r="A1593" s="5">
        <v>2</v>
      </c>
      <c r="B1593" s="61">
        <v>2</v>
      </c>
      <c r="C1593" s="2">
        <f t="shared" si="28"/>
        <v>1</v>
      </c>
    </row>
    <row r="1594" spans="1:3" x14ac:dyDescent="0.25">
      <c r="A1594" s="5">
        <v>2</v>
      </c>
      <c r="B1594" s="60">
        <v>2</v>
      </c>
      <c r="C1594" s="2">
        <f t="shared" si="28"/>
        <v>1</v>
      </c>
    </row>
    <row r="1595" spans="1:3" x14ac:dyDescent="0.25">
      <c r="A1595" s="5">
        <v>2</v>
      </c>
      <c r="B1595" s="61">
        <v>2</v>
      </c>
      <c r="C1595" s="2">
        <f t="shared" si="28"/>
        <v>1</v>
      </c>
    </row>
    <row r="1596" spans="1:3" x14ac:dyDescent="0.25">
      <c r="A1596" s="5">
        <v>2</v>
      </c>
      <c r="B1596" s="60">
        <v>2</v>
      </c>
      <c r="C1596" s="2">
        <f t="shared" si="28"/>
        <v>1</v>
      </c>
    </row>
    <row r="1597" spans="1:3" x14ac:dyDescent="0.25">
      <c r="A1597" s="5">
        <v>3</v>
      </c>
      <c r="B1597" s="61">
        <v>3</v>
      </c>
      <c r="C1597" s="2">
        <f t="shared" si="28"/>
        <v>1</v>
      </c>
    </row>
    <row r="1598" spans="1:3" x14ac:dyDescent="0.25">
      <c r="A1598" s="5">
        <v>2</v>
      </c>
      <c r="B1598" s="60">
        <v>2</v>
      </c>
      <c r="C1598" s="2">
        <f t="shared" si="28"/>
        <v>1</v>
      </c>
    </row>
    <row r="1599" spans="1:3" x14ac:dyDescent="0.25">
      <c r="A1599" s="5">
        <v>1</v>
      </c>
      <c r="B1599" s="61">
        <v>2</v>
      </c>
      <c r="C1599" s="2">
        <f t="shared" si="28"/>
        <v>0</v>
      </c>
    </row>
    <row r="1600" spans="1:3" x14ac:dyDescent="0.25">
      <c r="A1600" s="5">
        <v>1</v>
      </c>
      <c r="B1600" s="60">
        <v>1</v>
      </c>
      <c r="C1600" s="2">
        <f t="shared" si="28"/>
        <v>1</v>
      </c>
    </row>
    <row r="1601" spans="1:3" x14ac:dyDescent="0.25">
      <c r="A1601" s="5">
        <v>3</v>
      </c>
      <c r="B1601" s="61">
        <v>2</v>
      </c>
      <c r="C1601" s="2">
        <f t="shared" si="28"/>
        <v>0</v>
      </c>
    </row>
    <row r="1602" spans="1:3" x14ac:dyDescent="0.25">
      <c r="A1602" s="5">
        <v>2</v>
      </c>
      <c r="B1602" s="60">
        <v>3</v>
      </c>
      <c r="C1602" s="2">
        <f t="shared" si="28"/>
        <v>0</v>
      </c>
    </row>
    <row r="1603" spans="1:3" x14ac:dyDescent="0.25">
      <c r="A1603" s="5">
        <v>3</v>
      </c>
      <c r="B1603" s="61">
        <v>1</v>
      </c>
      <c r="C1603" s="2">
        <f t="shared" ref="C1603:C1666" si="29">IF(A1603=B1603,1,0)</f>
        <v>0</v>
      </c>
    </row>
    <row r="1604" spans="1:3" x14ac:dyDescent="0.25">
      <c r="A1604" s="5">
        <v>2</v>
      </c>
      <c r="B1604" s="60">
        <v>3</v>
      </c>
      <c r="C1604" s="2">
        <f t="shared" si="29"/>
        <v>0</v>
      </c>
    </row>
    <row r="1605" spans="1:3" x14ac:dyDescent="0.25">
      <c r="A1605" s="5">
        <v>2</v>
      </c>
      <c r="B1605" s="61">
        <v>2</v>
      </c>
      <c r="C1605" s="2">
        <f t="shared" si="29"/>
        <v>1</v>
      </c>
    </row>
    <row r="1606" spans="1:3" x14ac:dyDescent="0.25">
      <c r="A1606" s="5">
        <v>2</v>
      </c>
      <c r="B1606" s="60">
        <v>2</v>
      </c>
      <c r="C1606" s="2">
        <f t="shared" si="29"/>
        <v>1</v>
      </c>
    </row>
    <row r="1607" spans="1:3" x14ac:dyDescent="0.25">
      <c r="A1607" s="5">
        <v>2</v>
      </c>
      <c r="B1607" s="61">
        <v>2</v>
      </c>
      <c r="C1607" s="2">
        <f t="shared" si="29"/>
        <v>1</v>
      </c>
    </row>
    <row r="1608" spans="1:3" x14ac:dyDescent="0.25">
      <c r="A1608" s="5">
        <v>1</v>
      </c>
      <c r="B1608" s="60">
        <v>2</v>
      </c>
      <c r="C1608" s="2">
        <f t="shared" si="29"/>
        <v>0</v>
      </c>
    </row>
    <row r="1609" spans="1:3" x14ac:dyDescent="0.25">
      <c r="A1609" s="5">
        <v>2</v>
      </c>
      <c r="B1609" s="61">
        <v>2</v>
      </c>
      <c r="C1609" s="2">
        <f t="shared" si="29"/>
        <v>1</v>
      </c>
    </row>
    <row r="1610" spans="1:3" x14ac:dyDescent="0.25">
      <c r="A1610" s="5">
        <v>3</v>
      </c>
      <c r="B1610" s="60">
        <v>3</v>
      </c>
      <c r="C1610" s="2">
        <f t="shared" si="29"/>
        <v>1</v>
      </c>
    </row>
    <row r="1611" spans="1:3" x14ac:dyDescent="0.25">
      <c r="A1611" s="5">
        <v>3</v>
      </c>
      <c r="B1611" s="61">
        <v>3</v>
      </c>
      <c r="C1611" s="2">
        <f t="shared" si="29"/>
        <v>1</v>
      </c>
    </row>
    <row r="1612" spans="1:3" x14ac:dyDescent="0.25">
      <c r="A1612" s="5">
        <v>4</v>
      </c>
      <c r="B1612" s="60">
        <v>2</v>
      </c>
      <c r="C1612" s="2">
        <f t="shared" si="29"/>
        <v>0</v>
      </c>
    </row>
    <row r="1613" spans="1:3" x14ac:dyDescent="0.25">
      <c r="A1613" s="5">
        <v>1</v>
      </c>
      <c r="B1613" s="61">
        <v>1</v>
      </c>
      <c r="C1613" s="2">
        <f t="shared" si="29"/>
        <v>1</v>
      </c>
    </row>
    <row r="1614" spans="1:3" x14ac:dyDescent="0.25">
      <c r="A1614" s="5">
        <v>1</v>
      </c>
      <c r="B1614" s="60">
        <v>2</v>
      </c>
      <c r="C1614" s="2">
        <f t="shared" si="29"/>
        <v>0</v>
      </c>
    </row>
    <row r="1615" spans="1:3" x14ac:dyDescent="0.25">
      <c r="A1615" s="5">
        <v>3</v>
      </c>
      <c r="B1615" s="61">
        <v>2</v>
      </c>
      <c r="C1615" s="2">
        <f t="shared" si="29"/>
        <v>0</v>
      </c>
    </row>
    <row r="1616" spans="1:3" x14ac:dyDescent="0.25">
      <c r="A1616" s="5">
        <v>1</v>
      </c>
      <c r="B1616" s="60">
        <v>1</v>
      </c>
      <c r="C1616" s="2">
        <f t="shared" si="29"/>
        <v>1</v>
      </c>
    </row>
    <row r="1617" spans="1:3" x14ac:dyDescent="0.25">
      <c r="A1617" s="5">
        <v>1</v>
      </c>
      <c r="B1617" s="61">
        <v>1</v>
      </c>
      <c r="C1617" s="2">
        <f t="shared" si="29"/>
        <v>1</v>
      </c>
    </row>
    <row r="1618" spans="1:3" x14ac:dyDescent="0.25">
      <c r="A1618" s="5">
        <v>1</v>
      </c>
      <c r="B1618" s="60">
        <v>1</v>
      </c>
      <c r="C1618" s="2">
        <f t="shared" si="29"/>
        <v>1</v>
      </c>
    </row>
    <row r="1619" spans="1:3" x14ac:dyDescent="0.25">
      <c r="A1619" s="5">
        <v>3</v>
      </c>
      <c r="B1619" s="61">
        <v>1</v>
      </c>
      <c r="C1619" s="2">
        <f t="shared" si="29"/>
        <v>0</v>
      </c>
    </row>
    <row r="1620" spans="1:3" x14ac:dyDescent="0.25">
      <c r="A1620" s="5">
        <v>2</v>
      </c>
      <c r="B1620" s="60">
        <v>2</v>
      </c>
      <c r="C1620" s="2">
        <f t="shared" si="29"/>
        <v>1</v>
      </c>
    </row>
    <row r="1621" spans="1:3" x14ac:dyDescent="0.25">
      <c r="A1621" s="5">
        <v>2</v>
      </c>
      <c r="B1621" s="61">
        <v>2</v>
      </c>
      <c r="C1621" s="2">
        <f t="shared" si="29"/>
        <v>1</v>
      </c>
    </row>
    <row r="1622" spans="1:3" x14ac:dyDescent="0.25">
      <c r="A1622" s="5">
        <v>2</v>
      </c>
      <c r="B1622" s="60">
        <v>2</v>
      </c>
      <c r="C1622" s="2">
        <f t="shared" si="29"/>
        <v>1</v>
      </c>
    </row>
    <row r="1623" spans="1:3" x14ac:dyDescent="0.25">
      <c r="A1623" s="5">
        <v>1</v>
      </c>
      <c r="B1623" s="61">
        <v>1</v>
      </c>
      <c r="C1623" s="2">
        <f t="shared" si="29"/>
        <v>1</v>
      </c>
    </row>
    <row r="1624" spans="1:3" x14ac:dyDescent="0.25">
      <c r="A1624" s="5">
        <v>1</v>
      </c>
      <c r="B1624" s="60">
        <v>2</v>
      </c>
      <c r="C1624" s="2">
        <f t="shared" si="29"/>
        <v>0</v>
      </c>
    </row>
    <row r="1625" spans="1:3" x14ac:dyDescent="0.25">
      <c r="A1625" s="5">
        <v>1</v>
      </c>
      <c r="B1625" s="61">
        <v>1</v>
      </c>
      <c r="C1625" s="2">
        <f t="shared" si="29"/>
        <v>1</v>
      </c>
    </row>
    <row r="1626" spans="1:3" x14ac:dyDescent="0.25">
      <c r="A1626" s="5">
        <v>1</v>
      </c>
      <c r="B1626" s="60">
        <v>3</v>
      </c>
      <c r="C1626" s="2">
        <f t="shared" si="29"/>
        <v>0</v>
      </c>
    </row>
    <row r="1627" spans="1:3" x14ac:dyDescent="0.25">
      <c r="A1627" s="5">
        <v>1</v>
      </c>
      <c r="B1627" s="61">
        <v>1</v>
      </c>
      <c r="C1627" s="2">
        <f t="shared" si="29"/>
        <v>1</v>
      </c>
    </row>
    <row r="1628" spans="1:3" x14ac:dyDescent="0.25">
      <c r="A1628" s="5">
        <v>2</v>
      </c>
      <c r="B1628" s="60">
        <v>2</v>
      </c>
      <c r="C1628" s="2">
        <f t="shared" si="29"/>
        <v>1</v>
      </c>
    </row>
    <row r="1629" spans="1:3" x14ac:dyDescent="0.25">
      <c r="A1629" s="5">
        <v>3</v>
      </c>
      <c r="B1629" s="61">
        <v>3</v>
      </c>
      <c r="C1629" s="2">
        <f t="shared" si="29"/>
        <v>1</v>
      </c>
    </row>
    <row r="1630" spans="1:3" x14ac:dyDescent="0.25">
      <c r="A1630" s="5">
        <v>3</v>
      </c>
      <c r="B1630" s="60">
        <v>3</v>
      </c>
      <c r="C1630" s="2">
        <f t="shared" si="29"/>
        <v>1</v>
      </c>
    </row>
    <row r="1631" spans="1:3" x14ac:dyDescent="0.25">
      <c r="A1631" s="5">
        <v>3</v>
      </c>
      <c r="B1631" s="61">
        <v>2</v>
      </c>
      <c r="C1631" s="2">
        <f t="shared" si="29"/>
        <v>0</v>
      </c>
    </row>
    <row r="1632" spans="1:3" x14ac:dyDescent="0.25">
      <c r="A1632" s="5">
        <v>2</v>
      </c>
      <c r="B1632" s="60">
        <v>1</v>
      </c>
      <c r="C1632" s="2">
        <f t="shared" si="29"/>
        <v>0</v>
      </c>
    </row>
    <row r="1633" spans="1:3" x14ac:dyDescent="0.25">
      <c r="A1633" s="5">
        <v>4</v>
      </c>
      <c r="B1633" s="61">
        <v>2</v>
      </c>
      <c r="C1633" s="2">
        <f t="shared" si="29"/>
        <v>0</v>
      </c>
    </row>
    <row r="1634" spans="1:3" x14ac:dyDescent="0.25">
      <c r="A1634" s="5">
        <v>1</v>
      </c>
      <c r="B1634" s="60">
        <v>1</v>
      </c>
      <c r="C1634" s="2">
        <f t="shared" si="29"/>
        <v>1</v>
      </c>
    </row>
    <row r="1635" spans="1:3" x14ac:dyDescent="0.25">
      <c r="A1635" s="5">
        <v>1</v>
      </c>
      <c r="B1635" s="61">
        <v>1</v>
      </c>
      <c r="C1635" s="2">
        <f t="shared" si="29"/>
        <v>1</v>
      </c>
    </row>
    <row r="1636" spans="1:3" x14ac:dyDescent="0.25">
      <c r="A1636" s="5">
        <v>2</v>
      </c>
      <c r="B1636" s="60">
        <v>2</v>
      </c>
      <c r="C1636" s="2">
        <f t="shared" si="29"/>
        <v>1</v>
      </c>
    </row>
    <row r="1637" spans="1:3" x14ac:dyDescent="0.25">
      <c r="A1637" s="5">
        <v>3</v>
      </c>
      <c r="B1637" s="61">
        <v>1</v>
      </c>
      <c r="C1637" s="2">
        <f t="shared" si="29"/>
        <v>0</v>
      </c>
    </row>
    <row r="1638" spans="1:3" x14ac:dyDescent="0.25">
      <c r="A1638" s="5">
        <v>1</v>
      </c>
      <c r="B1638" s="60">
        <v>1</v>
      </c>
      <c r="C1638" s="2">
        <f t="shared" si="29"/>
        <v>1</v>
      </c>
    </row>
    <row r="1639" spans="1:3" x14ac:dyDescent="0.25">
      <c r="A1639" s="5">
        <v>2</v>
      </c>
      <c r="B1639" s="61">
        <v>2</v>
      </c>
      <c r="C1639" s="2">
        <f t="shared" si="29"/>
        <v>1</v>
      </c>
    </row>
    <row r="1640" spans="1:3" x14ac:dyDescent="0.25">
      <c r="A1640" s="5">
        <v>1</v>
      </c>
      <c r="B1640" s="60">
        <v>1</v>
      </c>
      <c r="C1640" s="2">
        <f t="shared" si="29"/>
        <v>1</v>
      </c>
    </row>
    <row r="1641" spans="1:3" x14ac:dyDescent="0.25">
      <c r="A1641" s="5">
        <v>2</v>
      </c>
      <c r="B1641" s="61">
        <v>2</v>
      </c>
      <c r="C1641" s="2">
        <f t="shared" si="29"/>
        <v>1</v>
      </c>
    </row>
    <row r="1642" spans="1:3" x14ac:dyDescent="0.25">
      <c r="A1642" s="5">
        <v>2</v>
      </c>
      <c r="B1642" s="60">
        <v>2</v>
      </c>
      <c r="C1642" s="2">
        <f t="shared" si="29"/>
        <v>1</v>
      </c>
    </row>
    <row r="1643" spans="1:3" x14ac:dyDescent="0.25">
      <c r="A1643" s="5">
        <v>1</v>
      </c>
      <c r="B1643" s="61">
        <v>1</v>
      </c>
      <c r="C1643" s="2">
        <f t="shared" si="29"/>
        <v>1</v>
      </c>
    </row>
    <row r="1644" spans="1:3" x14ac:dyDescent="0.25">
      <c r="A1644" s="5">
        <v>3</v>
      </c>
      <c r="B1644" s="60">
        <v>3</v>
      </c>
      <c r="C1644" s="2">
        <f t="shared" si="29"/>
        <v>1</v>
      </c>
    </row>
    <row r="1645" spans="1:3" x14ac:dyDescent="0.25">
      <c r="A1645" s="5">
        <v>3</v>
      </c>
      <c r="B1645" s="61">
        <v>3</v>
      </c>
      <c r="C1645" s="2">
        <f t="shared" si="29"/>
        <v>1</v>
      </c>
    </row>
    <row r="1646" spans="1:3" x14ac:dyDescent="0.25">
      <c r="A1646" s="5">
        <v>2</v>
      </c>
      <c r="B1646" s="60">
        <v>2</v>
      </c>
      <c r="C1646" s="2">
        <f t="shared" si="29"/>
        <v>1</v>
      </c>
    </row>
    <row r="1647" spans="1:3" x14ac:dyDescent="0.25">
      <c r="A1647" s="5">
        <v>3</v>
      </c>
      <c r="B1647" s="61">
        <v>2</v>
      </c>
      <c r="C1647" s="2">
        <f t="shared" si="29"/>
        <v>0</v>
      </c>
    </row>
    <row r="1648" spans="1:3" x14ac:dyDescent="0.25">
      <c r="A1648" s="5">
        <v>4</v>
      </c>
      <c r="B1648" s="60">
        <v>1</v>
      </c>
      <c r="C1648" s="2">
        <f t="shared" si="29"/>
        <v>0</v>
      </c>
    </row>
    <row r="1649" spans="1:3" x14ac:dyDescent="0.25">
      <c r="A1649" s="5">
        <v>3</v>
      </c>
      <c r="B1649" s="61">
        <v>2</v>
      </c>
      <c r="C1649" s="2">
        <f t="shared" si="29"/>
        <v>0</v>
      </c>
    </row>
    <row r="1650" spans="1:3" x14ac:dyDescent="0.25">
      <c r="A1650" s="5">
        <v>2</v>
      </c>
      <c r="B1650" s="60">
        <v>2</v>
      </c>
      <c r="C1650" s="2">
        <f t="shared" si="29"/>
        <v>1</v>
      </c>
    </row>
    <row r="1651" spans="1:3" x14ac:dyDescent="0.25">
      <c r="A1651" s="5">
        <v>1</v>
      </c>
      <c r="B1651" s="61">
        <v>1</v>
      </c>
      <c r="C1651" s="2">
        <f t="shared" si="29"/>
        <v>1</v>
      </c>
    </row>
    <row r="1652" spans="1:3" x14ac:dyDescent="0.25">
      <c r="A1652" s="5">
        <v>2</v>
      </c>
      <c r="B1652" s="60">
        <v>2</v>
      </c>
      <c r="C1652" s="2">
        <f t="shared" si="29"/>
        <v>1</v>
      </c>
    </row>
    <row r="1653" spans="1:3" x14ac:dyDescent="0.25">
      <c r="A1653" s="5">
        <v>2</v>
      </c>
      <c r="B1653" s="61">
        <v>2</v>
      </c>
      <c r="C1653" s="2">
        <f t="shared" si="29"/>
        <v>1</v>
      </c>
    </row>
    <row r="1654" spans="1:3" x14ac:dyDescent="0.25">
      <c r="A1654" s="5">
        <v>1</v>
      </c>
      <c r="B1654" s="60">
        <v>3</v>
      </c>
      <c r="C1654" s="2">
        <f t="shared" si="29"/>
        <v>0</v>
      </c>
    </row>
    <row r="1655" spans="1:3" x14ac:dyDescent="0.25">
      <c r="A1655" s="5">
        <v>3</v>
      </c>
      <c r="B1655" s="61">
        <v>1</v>
      </c>
      <c r="C1655" s="2">
        <f t="shared" si="29"/>
        <v>0</v>
      </c>
    </row>
    <row r="1656" spans="1:3" x14ac:dyDescent="0.25">
      <c r="A1656" s="5">
        <v>2</v>
      </c>
      <c r="B1656" s="60">
        <v>2</v>
      </c>
      <c r="C1656" s="2">
        <f t="shared" si="29"/>
        <v>1</v>
      </c>
    </row>
    <row r="1657" spans="1:3" x14ac:dyDescent="0.25">
      <c r="A1657" s="5">
        <v>3</v>
      </c>
      <c r="B1657" s="61">
        <v>3</v>
      </c>
      <c r="C1657" s="2">
        <f t="shared" si="29"/>
        <v>1</v>
      </c>
    </row>
    <row r="1658" spans="1:3" x14ac:dyDescent="0.25">
      <c r="A1658" s="5">
        <v>2</v>
      </c>
      <c r="B1658" s="60">
        <v>2</v>
      </c>
      <c r="C1658" s="2">
        <f t="shared" si="29"/>
        <v>1</v>
      </c>
    </row>
    <row r="1659" spans="1:3" x14ac:dyDescent="0.25">
      <c r="A1659" s="5">
        <v>1</v>
      </c>
      <c r="B1659" s="61">
        <v>2</v>
      </c>
      <c r="C1659" s="2">
        <f t="shared" si="29"/>
        <v>0</v>
      </c>
    </row>
    <row r="1660" spans="1:3" x14ac:dyDescent="0.25">
      <c r="A1660" s="5">
        <v>2</v>
      </c>
      <c r="B1660" s="60">
        <v>2</v>
      </c>
      <c r="C1660" s="2">
        <f t="shared" si="29"/>
        <v>1</v>
      </c>
    </row>
    <row r="1661" spans="1:3" x14ac:dyDescent="0.25">
      <c r="A1661" s="5">
        <v>2</v>
      </c>
      <c r="B1661" s="61">
        <v>4</v>
      </c>
      <c r="C1661" s="2">
        <f t="shared" si="29"/>
        <v>0</v>
      </c>
    </row>
    <row r="1662" spans="1:3" x14ac:dyDescent="0.25">
      <c r="A1662" s="5">
        <v>1</v>
      </c>
      <c r="B1662" s="60">
        <v>1</v>
      </c>
      <c r="C1662" s="2">
        <f t="shared" si="29"/>
        <v>1</v>
      </c>
    </row>
    <row r="1663" spans="1:3" x14ac:dyDescent="0.25">
      <c r="A1663" s="5">
        <v>2</v>
      </c>
      <c r="B1663" s="61">
        <v>2</v>
      </c>
      <c r="C1663" s="2">
        <f t="shared" si="29"/>
        <v>1</v>
      </c>
    </row>
    <row r="1664" spans="1:3" x14ac:dyDescent="0.25">
      <c r="A1664" s="5">
        <v>3</v>
      </c>
      <c r="B1664" s="60">
        <v>3</v>
      </c>
      <c r="C1664" s="2">
        <f t="shared" si="29"/>
        <v>1</v>
      </c>
    </row>
    <row r="1665" spans="1:3" x14ac:dyDescent="0.25">
      <c r="A1665" s="5">
        <v>1</v>
      </c>
      <c r="B1665" s="61">
        <v>1</v>
      </c>
      <c r="C1665" s="2">
        <f t="shared" si="29"/>
        <v>1</v>
      </c>
    </row>
    <row r="1666" spans="1:3" x14ac:dyDescent="0.25">
      <c r="A1666" s="5">
        <v>2</v>
      </c>
      <c r="B1666" s="60">
        <v>2</v>
      </c>
      <c r="C1666" s="2">
        <f t="shared" si="29"/>
        <v>1</v>
      </c>
    </row>
    <row r="1667" spans="1:3" x14ac:dyDescent="0.25">
      <c r="A1667" s="5">
        <v>3</v>
      </c>
      <c r="B1667" s="61">
        <v>2</v>
      </c>
      <c r="C1667" s="2">
        <f t="shared" ref="C1667:C1730" si="30">IF(A1667=B1667,1,0)</f>
        <v>0</v>
      </c>
    </row>
    <row r="1668" spans="1:3" x14ac:dyDescent="0.25">
      <c r="A1668" s="5">
        <v>2</v>
      </c>
      <c r="B1668" s="60">
        <v>1</v>
      </c>
      <c r="C1668" s="2">
        <f t="shared" si="30"/>
        <v>0</v>
      </c>
    </row>
    <row r="1669" spans="1:3" x14ac:dyDescent="0.25">
      <c r="A1669" s="5">
        <v>2</v>
      </c>
      <c r="B1669" s="61">
        <v>2</v>
      </c>
      <c r="C1669" s="2">
        <f t="shared" si="30"/>
        <v>1</v>
      </c>
    </row>
    <row r="1670" spans="1:3" x14ac:dyDescent="0.25">
      <c r="A1670" s="5">
        <v>2</v>
      </c>
      <c r="B1670" s="60">
        <v>1</v>
      </c>
      <c r="C1670" s="2">
        <f t="shared" si="30"/>
        <v>0</v>
      </c>
    </row>
    <row r="1671" spans="1:3" x14ac:dyDescent="0.25">
      <c r="A1671" s="5">
        <v>3</v>
      </c>
      <c r="B1671" s="61">
        <v>3</v>
      </c>
      <c r="C1671" s="2">
        <f t="shared" si="30"/>
        <v>1</v>
      </c>
    </row>
    <row r="1672" spans="1:3" x14ac:dyDescent="0.25">
      <c r="A1672" s="5">
        <v>3</v>
      </c>
      <c r="B1672" s="60">
        <v>1</v>
      </c>
      <c r="C1672" s="2">
        <f t="shared" si="30"/>
        <v>0</v>
      </c>
    </row>
    <row r="1673" spans="1:3" x14ac:dyDescent="0.25">
      <c r="A1673" s="5">
        <v>3</v>
      </c>
      <c r="B1673" s="61">
        <v>3</v>
      </c>
      <c r="C1673" s="2">
        <f t="shared" si="30"/>
        <v>1</v>
      </c>
    </row>
    <row r="1674" spans="1:3" x14ac:dyDescent="0.25">
      <c r="A1674" s="5">
        <v>1</v>
      </c>
      <c r="B1674" s="60">
        <v>1</v>
      </c>
      <c r="C1674" s="2">
        <f t="shared" si="30"/>
        <v>1</v>
      </c>
    </row>
    <row r="1675" spans="1:3" x14ac:dyDescent="0.25">
      <c r="A1675" s="5">
        <v>1</v>
      </c>
      <c r="B1675" s="61">
        <v>1</v>
      </c>
      <c r="C1675" s="2">
        <f t="shared" si="30"/>
        <v>1</v>
      </c>
    </row>
    <row r="1676" spans="1:3" x14ac:dyDescent="0.25">
      <c r="A1676" s="5">
        <v>2</v>
      </c>
      <c r="B1676" s="60">
        <v>2</v>
      </c>
      <c r="C1676" s="2">
        <f t="shared" si="30"/>
        <v>1</v>
      </c>
    </row>
    <row r="1677" spans="1:3" x14ac:dyDescent="0.25">
      <c r="A1677" s="5">
        <v>1</v>
      </c>
      <c r="B1677" s="61">
        <v>1</v>
      </c>
      <c r="C1677" s="2">
        <f t="shared" si="30"/>
        <v>1</v>
      </c>
    </row>
    <row r="1678" spans="1:3" x14ac:dyDescent="0.25">
      <c r="A1678" s="5">
        <v>1</v>
      </c>
      <c r="B1678" s="60">
        <v>2</v>
      </c>
      <c r="C1678" s="2">
        <f t="shared" si="30"/>
        <v>0</v>
      </c>
    </row>
    <row r="1679" spans="1:3" x14ac:dyDescent="0.25">
      <c r="A1679" s="5">
        <v>3</v>
      </c>
      <c r="B1679" s="61">
        <v>3</v>
      </c>
      <c r="C1679" s="2">
        <f t="shared" si="30"/>
        <v>1</v>
      </c>
    </row>
    <row r="1680" spans="1:3" x14ac:dyDescent="0.25">
      <c r="A1680" s="5">
        <v>1</v>
      </c>
      <c r="B1680" s="60">
        <v>1</v>
      </c>
      <c r="C1680" s="2">
        <f t="shared" si="30"/>
        <v>1</v>
      </c>
    </row>
    <row r="1681" spans="1:3" x14ac:dyDescent="0.25">
      <c r="A1681" s="5">
        <v>4</v>
      </c>
      <c r="B1681" s="61">
        <v>2</v>
      </c>
      <c r="C1681" s="2">
        <f t="shared" si="30"/>
        <v>0</v>
      </c>
    </row>
    <row r="1682" spans="1:3" x14ac:dyDescent="0.25">
      <c r="A1682" s="5">
        <v>3</v>
      </c>
      <c r="B1682" s="60">
        <v>3</v>
      </c>
      <c r="C1682" s="2">
        <f t="shared" si="30"/>
        <v>1</v>
      </c>
    </row>
    <row r="1683" spans="1:3" x14ac:dyDescent="0.25">
      <c r="A1683" s="5">
        <v>1</v>
      </c>
      <c r="B1683" s="61">
        <v>1</v>
      </c>
      <c r="C1683" s="2">
        <f t="shared" si="30"/>
        <v>1</v>
      </c>
    </row>
    <row r="1684" spans="1:3" x14ac:dyDescent="0.25">
      <c r="A1684" s="5">
        <v>2</v>
      </c>
      <c r="B1684" s="60">
        <v>3</v>
      </c>
      <c r="C1684" s="2">
        <f t="shared" si="30"/>
        <v>0</v>
      </c>
    </row>
    <row r="1685" spans="1:3" x14ac:dyDescent="0.25">
      <c r="A1685" s="5">
        <v>2</v>
      </c>
      <c r="B1685" s="61">
        <v>1</v>
      </c>
      <c r="C1685" s="2">
        <f t="shared" si="30"/>
        <v>0</v>
      </c>
    </row>
    <row r="1686" spans="1:3" x14ac:dyDescent="0.25">
      <c r="A1686" s="5">
        <v>1</v>
      </c>
      <c r="B1686" s="60">
        <v>3</v>
      </c>
      <c r="C1686" s="2">
        <f t="shared" si="30"/>
        <v>0</v>
      </c>
    </row>
    <row r="1687" spans="1:3" x14ac:dyDescent="0.25">
      <c r="A1687" s="5">
        <v>1</v>
      </c>
      <c r="B1687" s="61">
        <v>1</v>
      </c>
      <c r="C1687" s="2">
        <f t="shared" si="30"/>
        <v>1</v>
      </c>
    </row>
    <row r="1688" spans="1:3" x14ac:dyDescent="0.25">
      <c r="A1688" s="5">
        <v>1</v>
      </c>
      <c r="B1688" s="60">
        <v>1</v>
      </c>
      <c r="C1688" s="2">
        <f t="shared" si="30"/>
        <v>1</v>
      </c>
    </row>
    <row r="1689" spans="1:3" x14ac:dyDescent="0.25">
      <c r="A1689" s="5">
        <v>1</v>
      </c>
      <c r="B1689" s="61">
        <v>1</v>
      </c>
      <c r="C1689" s="2">
        <f t="shared" si="30"/>
        <v>1</v>
      </c>
    </row>
    <row r="1690" spans="1:3" x14ac:dyDescent="0.25">
      <c r="A1690" s="5">
        <v>2</v>
      </c>
      <c r="B1690" s="60">
        <v>2</v>
      </c>
      <c r="C1690" s="2">
        <f t="shared" si="30"/>
        <v>1</v>
      </c>
    </row>
    <row r="1691" spans="1:3" x14ac:dyDescent="0.25">
      <c r="A1691" s="5">
        <v>3</v>
      </c>
      <c r="B1691" s="61">
        <v>1</v>
      </c>
      <c r="C1691" s="2">
        <f t="shared" si="30"/>
        <v>0</v>
      </c>
    </row>
    <row r="1692" spans="1:3" x14ac:dyDescent="0.25">
      <c r="A1692" s="5">
        <v>2</v>
      </c>
      <c r="B1692" s="60">
        <v>2</v>
      </c>
      <c r="C1692" s="2">
        <f t="shared" si="30"/>
        <v>1</v>
      </c>
    </row>
    <row r="1693" spans="1:3" x14ac:dyDescent="0.25">
      <c r="A1693" s="5">
        <v>2</v>
      </c>
      <c r="B1693" s="61">
        <v>2</v>
      </c>
      <c r="C1693" s="2">
        <f t="shared" si="30"/>
        <v>1</v>
      </c>
    </row>
    <row r="1694" spans="1:3" x14ac:dyDescent="0.25">
      <c r="A1694" s="5">
        <v>2</v>
      </c>
      <c r="B1694" s="60">
        <v>3</v>
      </c>
      <c r="C1694" s="2">
        <f t="shared" si="30"/>
        <v>0</v>
      </c>
    </row>
    <row r="1695" spans="1:3" x14ac:dyDescent="0.25">
      <c r="A1695" s="5">
        <v>2</v>
      </c>
      <c r="B1695" s="61">
        <v>2</v>
      </c>
      <c r="C1695" s="2">
        <f t="shared" si="30"/>
        <v>1</v>
      </c>
    </row>
    <row r="1696" spans="1:3" x14ac:dyDescent="0.25">
      <c r="A1696" s="5">
        <v>4</v>
      </c>
      <c r="B1696" s="60">
        <v>2</v>
      </c>
      <c r="C1696" s="2">
        <f t="shared" si="30"/>
        <v>0</v>
      </c>
    </row>
    <row r="1697" spans="1:3" x14ac:dyDescent="0.25">
      <c r="A1697" s="5">
        <v>3</v>
      </c>
      <c r="B1697" s="61">
        <v>3</v>
      </c>
      <c r="C1697" s="2">
        <f t="shared" si="30"/>
        <v>1</v>
      </c>
    </row>
    <row r="1698" spans="1:3" x14ac:dyDescent="0.25">
      <c r="A1698" s="5">
        <v>3</v>
      </c>
      <c r="B1698" s="60">
        <v>3</v>
      </c>
      <c r="C1698" s="2">
        <f t="shared" si="30"/>
        <v>1</v>
      </c>
    </row>
    <row r="1699" spans="1:3" x14ac:dyDescent="0.25">
      <c r="A1699" s="5">
        <v>3</v>
      </c>
      <c r="B1699" s="61">
        <v>3</v>
      </c>
      <c r="C1699" s="2">
        <f t="shared" si="30"/>
        <v>1</v>
      </c>
    </row>
    <row r="1700" spans="1:3" x14ac:dyDescent="0.25">
      <c r="A1700" s="5">
        <v>1</v>
      </c>
      <c r="B1700" s="60">
        <v>1</v>
      </c>
      <c r="C1700" s="2">
        <f t="shared" si="30"/>
        <v>1</v>
      </c>
    </row>
    <row r="1701" spans="1:3" x14ac:dyDescent="0.25">
      <c r="A1701" s="5">
        <v>1</v>
      </c>
      <c r="B1701" s="61">
        <v>2</v>
      </c>
      <c r="C1701" s="2">
        <f t="shared" si="30"/>
        <v>0</v>
      </c>
    </row>
    <row r="1702" spans="1:3" x14ac:dyDescent="0.25">
      <c r="A1702" s="5">
        <v>4</v>
      </c>
      <c r="B1702" s="60">
        <v>1</v>
      </c>
      <c r="C1702" s="2">
        <f t="shared" si="30"/>
        <v>0</v>
      </c>
    </row>
    <row r="1703" spans="1:3" x14ac:dyDescent="0.25">
      <c r="A1703" s="5">
        <v>1</v>
      </c>
      <c r="B1703" s="61">
        <v>1</v>
      </c>
      <c r="C1703" s="2">
        <f t="shared" si="30"/>
        <v>1</v>
      </c>
    </row>
    <row r="1704" spans="1:3" x14ac:dyDescent="0.25">
      <c r="A1704" s="5">
        <v>1</v>
      </c>
      <c r="B1704" s="60">
        <v>1</v>
      </c>
      <c r="C1704" s="2">
        <f t="shared" si="30"/>
        <v>1</v>
      </c>
    </row>
    <row r="1705" spans="1:3" x14ac:dyDescent="0.25">
      <c r="A1705" s="5">
        <v>4</v>
      </c>
      <c r="B1705" s="61">
        <v>1</v>
      </c>
      <c r="C1705" s="2">
        <f t="shared" si="30"/>
        <v>0</v>
      </c>
    </row>
    <row r="1706" spans="1:3" x14ac:dyDescent="0.25">
      <c r="A1706" s="5">
        <v>1</v>
      </c>
      <c r="B1706" s="60">
        <v>1</v>
      </c>
      <c r="C1706" s="2">
        <f t="shared" si="30"/>
        <v>1</v>
      </c>
    </row>
    <row r="1707" spans="1:3" x14ac:dyDescent="0.25">
      <c r="A1707" s="5">
        <v>2</v>
      </c>
      <c r="B1707" s="61">
        <v>2</v>
      </c>
      <c r="C1707" s="2">
        <f t="shared" si="30"/>
        <v>1</v>
      </c>
    </row>
    <row r="1708" spans="1:3" x14ac:dyDescent="0.25">
      <c r="A1708" s="5">
        <v>1</v>
      </c>
      <c r="B1708" s="60">
        <v>1</v>
      </c>
      <c r="C1708" s="2">
        <f t="shared" si="30"/>
        <v>1</v>
      </c>
    </row>
    <row r="1709" spans="1:3" x14ac:dyDescent="0.25">
      <c r="A1709" s="5">
        <v>3</v>
      </c>
      <c r="B1709" s="61">
        <v>3</v>
      </c>
      <c r="C1709" s="2">
        <f t="shared" si="30"/>
        <v>1</v>
      </c>
    </row>
    <row r="1710" spans="1:3" x14ac:dyDescent="0.25">
      <c r="A1710" s="5">
        <v>2</v>
      </c>
      <c r="B1710" s="60">
        <v>2</v>
      </c>
      <c r="C1710" s="2">
        <f t="shared" si="30"/>
        <v>1</v>
      </c>
    </row>
    <row r="1711" spans="1:3" x14ac:dyDescent="0.25">
      <c r="A1711" s="5">
        <v>3</v>
      </c>
      <c r="B1711" s="61">
        <v>3</v>
      </c>
      <c r="C1711" s="2">
        <f t="shared" si="30"/>
        <v>1</v>
      </c>
    </row>
    <row r="1712" spans="1:3" x14ac:dyDescent="0.25">
      <c r="A1712" s="5">
        <v>3</v>
      </c>
      <c r="B1712" s="60">
        <v>3</v>
      </c>
      <c r="C1712" s="2">
        <f t="shared" si="30"/>
        <v>1</v>
      </c>
    </row>
    <row r="1713" spans="1:3" x14ac:dyDescent="0.25">
      <c r="A1713" s="5">
        <v>1</v>
      </c>
      <c r="B1713" s="61">
        <v>1</v>
      </c>
      <c r="C1713" s="2">
        <f t="shared" si="30"/>
        <v>1</v>
      </c>
    </row>
    <row r="1714" spans="1:3" x14ac:dyDescent="0.25">
      <c r="A1714" s="5">
        <v>3</v>
      </c>
      <c r="B1714" s="60">
        <v>3</v>
      </c>
      <c r="C1714" s="2">
        <f t="shared" si="30"/>
        <v>1</v>
      </c>
    </row>
    <row r="1715" spans="1:3" x14ac:dyDescent="0.25">
      <c r="A1715" s="5">
        <v>1</v>
      </c>
      <c r="B1715" s="61">
        <v>1</v>
      </c>
      <c r="C1715" s="2">
        <f t="shared" si="30"/>
        <v>1</v>
      </c>
    </row>
    <row r="1716" spans="1:3" x14ac:dyDescent="0.25">
      <c r="A1716" s="5">
        <v>3</v>
      </c>
      <c r="B1716" s="60">
        <v>2</v>
      </c>
      <c r="C1716" s="2">
        <f t="shared" si="30"/>
        <v>0</v>
      </c>
    </row>
    <row r="1717" spans="1:3" x14ac:dyDescent="0.25">
      <c r="A1717" s="5">
        <v>3</v>
      </c>
      <c r="B1717" s="61">
        <v>2</v>
      </c>
      <c r="C1717" s="2">
        <f t="shared" si="30"/>
        <v>0</v>
      </c>
    </row>
    <row r="1718" spans="1:3" x14ac:dyDescent="0.25">
      <c r="A1718" s="5">
        <v>3</v>
      </c>
      <c r="B1718" s="60">
        <v>3</v>
      </c>
      <c r="C1718" s="2">
        <f t="shared" si="30"/>
        <v>1</v>
      </c>
    </row>
    <row r="1719" spans="1:3" x14ac:dyDescent="0.25">
      <c r="A1719" s="5">
        <v>3</v>
      </c>
      <c r="B1719" s="61">
        <v>1</v>
      </c>
      <c r="C1719" s="2">
        <f t="shared" si="30"/>
        <v>0</v>
      </c>
    </row>
    <row r="1720" spans="1:3" x14ac:dyDescent="0.25">
      <c r="A1720" s="5">
        <v>1</v>
      </c>
      <c r="B1720" s="60">
        <v>1</v>
      </c>
      <c r="C1720" s="2">
        <f t="shared" si="30"/>
        <v>1</v>
      </c>
    </row>
    <row r="1721" spans="1:3" x14ac:dyDescent="0.25">
      <c r="A1721" s="5">
        <v>2</v>
      </c>
      <c r="B1721" s="61">
        <v>2</v>
      </c>
      <c r="C1721" s="2">
        <f t="shared" si="30"/>
        <v>1</v>
      </c>
    </row>
    <row r="1722" spans="1:3" x14ac:dyDescent="0.25">
      <c r="A1722" s="5">
        <v>2</v>
      </c>
      <c r="B1722" s="60">
        <v>2</v>
      </c>
      <c r="C1722" s="2">
        <f t="shared" si="30"/>
        <v>1</v>
      </c>
    </row>
    <row r="1723" spans="1:3" x14ac:dyDescent="0.25">
      <c r="A1723" s="5">
        <v>2</v>
      </c>
      <c r="B1723" s="61">
        <v>2</v>
      </c>
      <c r="C1723" s="2">
        <f t="shared" si="30"/>
        <v>1</v>
      </c>
    </row>
    <row r="1724" spans="1:3" x14ac:dyDescent="0.25">
      <c r="A1724" s="5">
        <v>2</v>
      </c>
      <c r="B1724" s="60">
        <v>2</v>
      </c>
      <c r="C1724" s="2">
        <f t="shared" si="30"/>
        <v>1</v>
      </c>
    </row>
    <row r="1725" spans="1:3" x14ac:dyDescent="0.25">
      <c r="A1725" s="5">
        <v>2</v>
      </c>
      <c r="B1725" s="61">
        <v>1</v>
      </c>
      <c r="C1725" s="2">
        <f t="shared" si="30"/>
        <v>0</v>
      </c>
    </row>
    <row r="1726" spans="1:3" x14ac:dyDescent="0.25">
      <c r="A1726" s="5">
        <v>2</v>
      </c>
      <c r="B1726" s="60">
        <v>3</v>
      </c>
      <c r="C1726" s="2">
        <f t="shared" si="30"/>
        <v>0</v>
      </c>
    </row>
    <row r="1727" spans="1:3" x14ac:dyDescent="0.25">
      <c r="A1727" s="5">
        <v>2</v>
      </c>
      <c r="B1727" s="61">
        <v>2</v>
      </c>
      <c r="C1727" s="2">
        <f t="shared" si="30"/>
        <v>1</v>
      </c>
    </row>
    <row r="1728" spans="1:3" x14ac:dyDescent="0.25">
      <c r="A1728" s="5">
        <v>3</v>
      </c>
      <c r="B1728" s="60">
        <v>2</v>
      </c>
      <c r="C1728" s="2">
        <f t="shared" si="30"/>
        <v>0</v>
      </c>
    </row>
    <row r="1729" spans="1:3" x14ac:dyDescent="0.25">
      <c r="A1729" s="5">
        <v>3</v>
      </c>
      <c r="B1729" s="61">
        <v>1</v>
      </c>
      <c r="C1729" s="2">
        <f t="shared" si="30"/>
        <v>0</v>
      </c>
    </row>
    <row r="1730" spans="1:3" x14ac:dyDescent="0.25">
      <c r="A1730" s="5">
        <v>2</v>
      </c>
      <c r="B1730" s="60">
        <v>2</v>
      </c>
      <c r="C1730" s="2">
        <f t="shared" si="30"/>
        <v>1</v>
      </c>
    </row>
    <row r="1731" spans="1:3" x14ac:dyDescent="0.25">
      <c r="A1731" s="5">
        <v>2</v>
      </c>
      <c r="B1731" s="61">
        <v>3</v>
      </c>
      <c r="C1731" s="2">
        <f t="shared" ref="C1731:C1794" si="31">IF(A1731=B1731,1,0)</f>
        <v>0</v>
      </c>
    </row>
    <row r="1732" spans="1:3" x14ac:dyDescent="0.25">
      <c r="A1732" s="5">
        <v>1</v>
      </c>
      <c r="B1732" s="60">
        <v>4</v>
      </c>
      <c r="C1732" s="2">
        <f t="shared" si="31"/>
        <v>0</v>
      </c>
    </row>
    <row r="1733" spans="1:3" x14ac:dyDescent="0.25">
      <c r="A1733" s="5">
        <v>2</v>
      </c>
      <c r="B1733" s="61">
        <v>1</v>
      </c>
      <c r="C1733" s="2">
        <f t="shared" si="31"/>
        <v>0</v>
      </c>
    </row>
    <row r="1734" spans="1:3" x14ac:dyDescent="0.25">
      <c r="A1734" s="5">
        <v>3</v>
      </c>
      <c r="B1734" s="60">
        <v>2</v>
      </c>
      <c r="C1734" s="2">
        <f t="shared" si="31"/>
        <v>0</v>
      </c>
    </row>
    <row r="1735" spans="1:3" x14ac:dyDescent="0.25">
      <c r="A1735" s="5">
        <v>2</v>
      </c>
      <c r="B1735" s="61">
        <v>3</v>
      </c>
      <c r="C1735" s="2">
        <f t="shared" si="31"/>
        <v>0</v>
      </c>
    </row>
    <row r="1736" spans="1:3" x14ac:dyDescent="0.25">
      <c r="A1736" s="5">
        <v>1</v>
      </c>
      <c r="B1736" s="60">
        <v>1</v>
      </c>
      <c r="C1736" s="2">
        <f t="shared" si="31"/>
        <v>1</v>
      </c>
    </row>
    <row r="1737" spans="1:3" x14ac:dyDescent="0.25">
      <c r="A1737" s="5">
        <v>3</v>
      </c>
      <c r="B1737" s="61">
        <v>4</v>
      </c>
      <c r="C1737" s="2">
        <f t="shared" si="31"/>
        <v>0</v>
      </c>
    </row>
    <row r="1738" spans="1:3" x14ac:dyDescent="0.25">
      <c r="A1738" s="5">
        <v>1</v>
      </c>
      <c r="B1738" s="60">
        <v>1</v>
      </c>
      <c r="C1738" s="2">
        <f t="shared" si="31"/>
        <v>1</v>
      </c>
    </row>
    <row r="1739" spans="1:3" x14ac:dyDescent="0.25">
      <c r="A1739" s="5">
        <v>4</v>
      </c>
      <c r="B1739" s="61">
        <v>1</v>
      </c>
      <c r="C1739" s="2">
        <f t="shared" si="31"/>
        <v>0</v>
      </c>
    </row>
    <row r="1740" spans="1:3" x14ac:dyDescent="0.25">
      <c r="A1740" s="5">
        <v>3</v>
      </c>
      <c r="B1740" s="60">
        <v>2</v>
      </c>
      <c r="C1740" s="2">
        <f t="shared" si="31"/>
        <v>0</v>
      </c>
    </row>
    <row r="1741" spans="1:3" x14ac:dyDescent="0.25">
      <c r="A1741" s="5">
        <v>3</v>
      </c>
      <c r="B1741" s="61">
        <v>3</v>
      </c>
      <c r="C1741" s="2">
        <f t="shared" si="31"/>
        <v>1</v>
      </c>
    </row>
    <row r="1742" spans="1:3" x14ac:dyDescent="0.25">
      <c r="A1742" s="5">
        <v>3</v>
      </c>
      <c r="B1742" s="60">
        <v>3</v>
      </c>
      <c r="C1742" s="2">
        <f t="shared" si="31"/>
        <v>1</v>
      </c>
    </row>
    <row r="1743" spans="1:3" x14ac:dyDescent="0.25">
      <c r="A1743" s="5">
        <v>1</v>
      </c>
      <c r="B1743" s="61">
        <v>1</v>
      </c>
      <c r="C1743" s="2">
        <f t="shared" si="31"/>
        <v>1</v>
      </c>
    </row>
    <row r="1744" spans="1:3" x14ac:dyDescent="0.25">
      <c r="A1744" s="5">
        <v>2</v>
      </c>
      <c r="B1744" s="60">
        <v>2</v>
      </c>
      <c r="C1744" s="2">
        <f t="shared" si="31"/>
        <v>1</v>
      </c>
    </row>
    <row r="1745" spans="1:3" x14ac:dyDescent="0.25">
      <c r="A1745" s="5">
        <v>1</v>
      </c>
      <c r="B1745" s="61">
        <v>3</v>
      </c>
      <c r="C1745" s="2">
        <f t="shared" si="31"/>
        <v>0</v>
      </c>
    </row>
    <row r="1746" spans="1:3" x14ac:dyDescent="0.25">
      <c r="A1746" s="5">
        <v>1</v>
      </c>
      <c r="B1746" s="60">
        <v>3</v>
      </c>
      <c r="C1746" s="2">
        <f t="shared" si="31"/>
        <v>0</v>
      </c>
    </row>
    <row r="1747" spans="1:3" x14ac:dyDescent="0.25">
      <c r="A1747" s="5">
        <v>1</v>
      </c>
      <c r="B1747" s="61">
        <v>1</v>
      </c>
      <c r="C1747" s="2">
        <f t="shared" si="31"/>
        <v>1</v>
      </c>
    </row>
    <row r="1748" spans="1:3" x14ac:dyDescent="0.25">
      <c r="A1748" s="5">
        <v>1</v>
      </c>
      <c r="B1748" s="60">
        <v>2</v>
      </c>
      <c r="C1748" s="2">
        <f t="shared" si="31"/>
        <v>0</v>
      </c>
    </row>
    <row r="1749" spans="1:3" x14ac:dyDescent="0.25">
      <c r="A1749" s="5">
        <v>2</v>
      </c>
      <c r="B1749" s="61">
        <v>2</v>
      </c>
      <c r="C1749" s="2">
        <f t="shared" si="31"/>
        <v>1</v>
      </c>
    </row>
    <row r="1750" spans="1:3" x14ac:dyDescent="0.25">
      <c r="A1750" s="5">
        <v>1</v>
      </c>
      <c r="B1750" s="60">
        <v>1</v>
      </c>
      <c r="C1750" s="2">
        <f t="shared" si="31"/>
        <v>1</v>
      </c>
    </row>
    <row r="1751" spans="1:3" x14ac:dyDescent="0.25">
      <c r="A1751" s="5">
        <v>1</v>
      </c>
      <c r="B1751" s="61">
        <v>1</v>
      </c>
      <c r="C1751" s="2">
        <f t="shared" si="31"/>
        <v>1</v>
      </c>
    </row>
    <row r="1752" spans="1:3" x14ac:dyDescent="0.25">
      <c r="A1752" s="5">
        <v>1</v>
      </c>
      <c r="B1752" s="60">
        <v>1</v>
      </c>
      <c r="C1752" s="2">
        <f t="shared" si="31"/>
        <v>1</v>
      </c>
    </row>
    <row r="1753" spans="1:3" x14ac:dyDescent="0.25">
      <c r="A1753" s="5">
        <v>2</v>
      </c>
      <c r="B1753" s="61">
        <v>1</v>
      </c>
      <c r="C1753" s="2">
        <f t="shared" si="31"/>
        <v>0</v>
      </c>
    </row>
    <row r="1754" spans="1:3" x14ac:dyDescent="0.25">
      <c r="A1754" s="5">
        <v>2</v>
      </c>
      <c r="B1754" s="60">
        <v>1</v>
      </c>
      <c r="C1754" s="2">
        <f t="shared" si="31"/>
        <v>0</v>
      </c>
    </row>
    <row r="1755" spans="1:3" x14ac:dyDescent="0.25">
      <c r="A1755" s="5">
        <v>2</v>
      </c>
      <c r="B1755" s="61">
        <v>2</v>
      </c>
      <c r="C1755" s="2">
        <f t="shared" si="31"/>
        <v>1</v>
      </c>
    </row>
    <row r="1756" spans="1:3" x14ac:dyDescent="0.25">
      <c r="A1756" s="5">
        <v>1</v>
      </c>
      <c r="B1756" s="60">
        <v>1</v>
      </c>
      <c r="C1756" s="2">
        <f t="shared" si="31"/>
        <v>1</v>
      </c>
    </row>
    <row r="1757" spans="1:3" x14ac:dyDescent="0.25">
      <c r="A1757" s="5">
        <v>1</v>
      </c>
      <c r="B1757" s="61">
        <v>1</v>
      </c>
      <c r="C1757" s="2">
        <f t="shared" si="31"/>
        <v>1</v>
      </c>
    </row>
    <row r="1758" spans="1:3" x14ac:dyDescent="0.25">
      <c r="A1758" s="5">
        <v>2</v>
      </c>
      <c r="B1758" s="60">
        <v>2</v>
      </c>
      <c r="C1758" s="2">
        <f t="shared" si="31"/>
        <v>1</v>
      </c>
    </row>
    <row r="1759" spans="1:3" x14ac:dyDescent="0.25">
      <c r="A1759" s="5">
        <v>2</v>
      </c>
      <c r="B1759" s="61">
        <v>2</v>
      </c>
      <c r="C1759" s="2">
        <f t="shared" si="31"/>
        <v>1</v>
      </c>
    </row>
    <row r="1760" spans="1:3" x14ac:dyDescent="0.25">
      <c r="A1760" s="5">
        <v>2</v>
      </c>
      <c r="B1760" s="60">
        <v>2</v>
      </c>
      <c r="C1760" s="2">
        <f t="shared" si="31"/>
        <v>1</v>
      </c>
    </row>
    <row r="1761" spans="1:3" x14ac:dyDescent="0.25">
      <c r="A1761" s="5">
        <v>2</v>
      </c>
      <c r="B1761" s="61">
        <v>2</v>
      </c>
      <c r="C1761" s="2">
        <f t="shared" si="31"/>
        <v>1</v>
      </c>
    </row>
    <row r="1762" spans="1:3" x14ac:dyDescent="0.25">
      <c r="A1762" s="5">
        <v>1</v>
      </c>
      <c r="B1762" s="60">
        <v>1</v>
      </c>
      <c r="C1762" s="2">
        <f t="shared" si="31"/>
        <v>1</v>
      </c>
    </row>
    <row r="1763" spans="1:3" x14ac:dyDescent="0.25">
      <c r="A1763" s="5">
        <v>2</v>
      </c>
      <c r="B1763" s="61">
        <v>2</v>
      </c>
      <c r="C1763" s="2">
        <f t="shared" si="31"/>
        <v>1</v>
      </c>
    </row>
    <row r="1764" spans="1:3" x14ac:dyDescent="0.25">
      <c r="A1764" s="5">
        <v>3</v>
      </c>
      <c r="B1764" s="60">
        <v>2</v>
      </c>
      <c r="C1764" s="2">
        <f t="shared" si="31"/>
        <v>0</v>
      </c>
    </row>
    <row r="1765" spans="1:3" x14ac:dyDescent="0.25">
      <c r="A1765" s="5">
        <v>3</v>
      </c>
      <c r="B1765" s="61">
        <v>1</v>
      </c>
      <c r="C1765" s="2">
        <f t="shared" si="31"/>
        <v>0</v>
      </c>
    </row>
    <row r="1766" spans="1:3" x14ac:dyDescent="0.25">
      <c r="A1766" s="5">
        <v>2</v>
      </c>
      <c r="B1766" s="60">
        <v>2</v>
      </c>
      <c r="C1766" s="2">
        <f t="shared" si="31"/>
        <v>1</v>
      </c>
    </row>
    <row r="1767" spans="1:3" x14ac:dyDescent="0.25">
      <c r="A1767" s="5">
        <v>2</v>
      </c>
      <c r="B1767" s="61">
        <v>3</v>
      </c>
      <c r="C1767" s="2">
        <f t="shared" si="31"/>
        <v>0</v>
      </c>
    </row>
    <row r="1768" spans="1:3" x14ac:dyDescent="0.25">
      <c r="A1768" s="5">
        <v>4</v>
      </c>
      <c r="B1768" s="60">
        <v>2</v>
      </c>
      <c r="C1768" s="2">
        <f t="shared" si="31"/>
        <v>0</v>
      </c>
    </row>
    <row r="1769" spans="1:3" x14ac:dyDescent="0.25">
      <c r="A1769" s="5">
        <v>3</v>
      </c>
      <c r="B1769" s="61">
        <v>3</v>
      </c>
      <c r="C1769" s="2">
        <f t="shared" si="31"/>
        <v>1</v>
      </c>
    </row>
    <row r="1770" spans="1:3" x14ac:dyDescent="0.25">
      <c r="A1770" s="5">
        <v>2</v>
      </c>
      <c r="B1770" s="60">
        <v>2</v>
      </c>
      <c r="C1770" s="2">
        <f t="shared" si="31"/>
        <v>1</v>
      </c>
    </row>
    <row r="1771" spans="1:3" x14ac:dyDescent="0.25">
      <c r="A1771" s="5">
        <v>2</v>
      </c>
      <c r="B1771" s="61">
        <v>3</v>
      </c>
      <c r="C1771" s="2">
        <f t="shared" si="31"/>
        <v>0</v>
      </c>
    </row>
    <row r="1772" spans="1:3" x14ac:dyDescent="0.25">
      <c r="A1772" s="5">
        <v>2</v>
      </c>
      <c r="B1772" s="60">
        <v>2</v>
      </c>
      <c r="C1772" s="2">
        <f t="shared" si="31"/>
        <v>1</v>
      </c>
    </row>
    <row r="1773" spans="1:3" x14ac:dyDescent="0.25">
      <c r="A1773" s="5">
        <v>1</v>
      </c>
      <c r="B1773" s="61">
        <v>1</v>
      </c>
      <c r="C1773" s="2">
        <f t="shared" si="31"/>
        <v>1</v>
      </c>
    </row>
    <row r="1774" spans="1:3" x14ac:dyDescent="0.25">
      <c r="A1774" s="5">
        <v>2</v>
      </c>
      <c r="B1774" s="60">
        <v>2</v>
      </c>
      <c r="C1774" s="2">
        <f t="shared" si="31"/>
        <v>1</v>
      </c>
    </row>
    <row r="1775" spans="1:3" x14ac:dyDescent="0.25">
      <c r="A1775" s="5">
        <v>1</v>
      </c>
      <c r="B1775" s="61">
        <v>1</v>
      </c>
      <c r="C1775" s="2">
        <f t="shared" si="31"/>
        <v>1</v>
      </c>
    </row>
    <row r="1776" spans="1:3" x14ac:dyDescent="0.25">
      <c r="A1776" s="5">
        <v>3</v>
      </c>
      <c r="B1776" s="60">
        <v>1</v>
      </c>
      <c r="C1776" s="2">
        <f t="shared" si="31"/>
        <v>0</v>
      </c>
    </row>
    <row r="1777" spans="1:3" x14ac:dyDescent="0.25">
      <c r="A1777" s="5">
        <v>2</v>
      </c>
      <c r="B1777" s="61">
        <v>2</v>
      </c>
      <c r="C1777" s="2">
        <f t="shared" si="31"/>
        <v>1</v>
      </c>
    </row>
    <row r="1778" spans="1:3" x14ac:dyDescent="0.25">
      <c r="A1778" s="5">
        <v>2</v>
      </c>
      <c r="B1778" s="60">
        <v>3</v>
      </c>
      <c r="C1778" s="2">
        <f t="shared" si="31"/>
        <v>0</v>
      </c>
    </row>
    <row r="1779" spans="1:3" x14ac:dyDescent="0.25">
      <c r="A1779" s="5">
        <v>2</v>
      </c>
      <c r="B1779" s="61">
        <v>2</v>
      </c>
      <c r="C1779" s="2">
        <f t="shared" si="31"/>
        <v>1</v>
      </c>
    </row>
    <row r="1780" spans="1:3" x14ac:dyDescent="0.25">
      <c r="A1780" s="5">
        <v>2</v>
      </c>
      <c r="B1780" s="60">
        <v>2</v>
      </c>
      <c r="C1780" s="2">
        <f t="shared" si="31"/>
        <v>1</v>
      </c>
    </row>
    <row r="1781" spans="1:3" x14ac:dyDescent="0.25">
      <c r="A1781" s="5">
        <v>2</v>
      </c>
      <c r="B1781" s="61">
        <v>3</v>
      </c>
      <c r="C1781" s="2">
        <f t="shared" si="31"/>
        <v>0</v>
      </c>
    </row>
    <row r="1782" spans="1:3" x14ac:dyDescent="0.25">
      <c r="A1782" s="5">
        <v>1</v>
      </c>
      <c r="B1782" s="60">
        <v>1</v>
      </c>
      <c r="C1782" s="2">
        <f t="shared" si="31"/>
        <v>1</v>
      </c>
    </row>
    <row r="1783" spans="1:3" x14ac:dyDescent="0.25">
      <c r="A1783" s="5">
        <v>1</v>
      </c>
      <c r="B1783" s="61">
        <v>1</v>
      </c>
      <c r="C1783" s="2">
        <f t="shared" si="31"/>
        <v>1</v>
      </c>
    </row>
    <row r="1784" spans="1:3" x14ac:dyDescent="0.25">
      <c r="A1784" s="5">
        <v>1</v>
      </c>
      <c r="B1784" s="60">
        <v>1</v>
      </c>
      <c r="C1784" s="2">
        <f t="shared" si="31"/>
        <v>1</v>
      </c>
    </row>
    <row r="1785" spans="1:3" x14ac:dyDescent="0.25">
      <c r="A1785" s="5">
        <v>2</v>
      </c>
      <c r="B1785" s="61">
        <v>2</v>
      </c>
      <c r="C1785" s="2">
        <f t="shared" si="31"/>
        <v>1</v>
      </c>
    </row>
    <row r="1786" spans="1:3" x14ac:dyDescent="0.25">
      <c r="A1786" s="5">
        <v>3</v>
      </c>
      <c r="B1786" s="60">
        <v>3</v>
      </c>
      <c r="C1786" s="2">
        <f t="shared" si="31"/>
        <v>1</v>
      </c>
    </row>
    <row r="1787" spans="1:3" x14ac:dyDescent="0.25">
      <c r="A1787" s="5">
        <v>3</v>
      </c>
      <c r="B1787" s="61">
        <v>2</v>
      </c>
      <c r="C1787" s="2">
        <f t="shared" si="31"/>
        <v>0</v>
      </c>
    </row>
    <row r="1788" spans="1:3" x14ac:dyDescent="0.25">
      <c r="A1788" s="5">
        <v>2</v>
      </c>
      <c r="B1788" s="60">
        <v>3</v>
      </c>
      <c r="C1788" s="2">
        <f t="shared" si="31"/>
        <v>0</v>
      </c>
    </row>
    <row r="1789" spans="1:3" x14ac:dyDescent="0.25">
      <c r="A1789" s="5">
        <v>2</v>
      </c>
      <c r="B1789" s="61">
        <v>2</v>
      </c>
      <c r="C1789" s="2">
        <f t="shared" si="31"/>
        <v>1</v>
      </c>
    </row>
    <row r="1790" spans="1:3" x14ac:dyDescent="0.25">
      <c r="A1790" s="5">
        <v>2</v>
      </c>
      <c r="B1790" s="60">
        <v>2</v>
      </c>
      <c r="C1790" s="2">
        <f t="shared" si="31"/>
        <v>1</v>
      </c>
    </row>
    <row r="1791" spans="1:3" x14ac:dyDescent="0.25">
      <c r="A1791" s="5">
        <v>1</v>
      </c>
      <c r="B1791" s="61">
        <v>2</v>
      </c>
      <c r="C1791" s="2">
        <f t="shared" si="31"/>
        <v>0</v>
      </c>
    </row>
    <row r="1792" spans="1:3" x14ac:dyDescent="0.25">
      <c r="A1792" s="5">
        <v>1</v>
      </c>
      <c r="B1792" s="60">
        <v>1</v>
      </c>
      <c r="C1792" s="2">
        <f t="shared" si="31"/>
        <v>1</v>
      </c>
    </row>
    <row r="1793" spans="1:3" x14ac:dyDescent="0.25">
      <c r="A1793" s="5">
        <v>1</v>
      </c>
      <c r="B1793" s="61">
        <v>1</v>
      </c>
      <c r="C1793" s="2">
        <f t="shared" si="31"/>
        <v>1</v>
      </c>
    </row>
    <row r="1794" spans="1:3" x14ac:dyDescent="0.25">
      <c r="A1794" s="5">
        <v>2</v>
      </c>
      <c r="B1794" s="60">
        <v>2</v>
      </c>
      <c r="C1794" s="2">
        <f t="shared" si="31"/>
        <v>1</v>
      </c>
    </row>
    <row r="1795" spans="1:3" x14ac:dyDescent="0.25">
      <c r="A1795" s="5">
        <v>2</v>
      </c>
      <c r="B1795" s="61">
        <v>2</v>
      </c>
      <c r="C1795" s="2">
        <f t="shared" ref="C1795:C1858" si="32">IF(A1795=B1795,1,0)</f>
        <v>1</v>
      </c>
    </row>
    <row r="1796" spans="1:3" x14ac:dyDescent="0.25">
      <c r="A1796" s="5">
        <v>1</v>
      </c>
      <c r="B1796" s="60">
        <v>2</v>
      </c>
      <c r="C1796" s="2">
        <f t="shared" si="32"/>
        <v>0</v>
      </c>
    </row>
    <row r="1797" spans="1:3" x14ac:dyDescent="0.25">
      <c r="A1797" s="5">
        <v>1</v>
      </c>
      <c r="B1797" s="61">
        <v>1</v>
      </c>
      <c r="C1797" s="2">
        <f t="shared" si="32"/>
        <v>1</v>
      </c>
    </row>
    <row r="1798" spans="1:3" x14ac:dyDescent="0.25">
      <c r="A1798" s="5">
        <v>2</v>
      </c>
      <c r="B1798" s="60">
        <v>3</v>
      </c>
      <c r="C1798" s="2">
        <f t="shared" si="32"/>
        <v>0</v>
      </c>
    </row>
    <row r="1799" spans="1:3" x14ac:dyDescent="0.25">
      <c r="A1799" s="5">
        <v>2</v>
      </c>
      <c r="B1799" s="61">
        <v>2</v>
      </c>
      <c r="C1799" s="2">
        <f t="shared" si="32"/>
        <v>1</v>
      </c>
    </row>
    <row r="1800" spans="1:3" x14ac:dyDescent="0.25">
      <c r="A1800" s="5">
        <v>1</v>
      </c>
      <c r="B1800" s="60">
        <v>1</v>
      </c>
      <c r="C1800" s="2">
        <f t="shared" si="32"/>
        <v>1</v>
      </c>
    </row>
    <row r="1801" spans="1:3" x14ac:dyDescent="0.25">
      <c r="A1801" s="5">
        <v>1</v>
      </c>
      <c r="B1801" s="61">
        <v>1</v>
      </c>
      <c r="C1801" s="2">
        <f t="shared" si="32"/>
        <v>1</v>
      </c>
    </row>
    <row r="1802" spans="1:3" x14ac:dyDescent="0.25">
      <c r="A1802" s="5">
        <v>1</v>
      </c>
      <c r="B1802" s="60">
        <v>1</v>
      </c>
      <c r="C1802" s="2">
        <f t="shared" si="32"/>
        <v>1</v>
      </c>
    </row>
    <row r="1803" spans="1:3" x14ac:dyDescent="0.25">
      <c r="A1803" s="5">
        <v>1</v>
      </c>
      <c r="B1803" s="61">
        <v>1</v>
      </c>
      <c r="C1803" s="2">
        <f t="shared" si="32"/>
        <v>1</v>
      </c>
    </row>
    <row r="1804" spans="1:3" x14ac:dyDescent="0.25">
      <c r="A1804" s="5">
        <v>1</v>
      </c>
      <c r="B1804" s="60">
        <v>1</v>
      </c>
      <c r="C1804" s="2">
        <f t="shared" si="32"/>
        <v>1</v>
      </c>
    </row>
    <row r="1805" spans="1:3" x14ac:dyDescent="0.25">
      <c r="A1805" s="5">
        <v>3</v>
      </c>
      <c r="B1805" s="61">
        <v>3</v>
      </c>
      <c r="C1805" s="2">
        <f t="shared" si="32"/>
        <v>1</v>
      </c>
    </row>
    <row r="1806" spans="1:3" x14ac:dyDescent="0.25">
      <c r="A1806" s="5">
        <v>3</v>
      </c>
      <c r="B1806" s="60">
        <v>2</v>
      </c>
      <c r="C1806" s="2">
        <f t="shared" si="32"/>
        <v>0</v>
      </c>
    </row>
    <row r="1807" spans="1:3" x14ac:dyDescent="0.25">
      <c r="A1807" s="5">
        <v>1</v>
      </c>
      <c r="B1807" s="61">
        <v>1</v>
      </c>
      <c r="C1807" s="2">
        <f t="shared" si="32"/>
        <v>1</v>
      </c>
    </row>
    <row r="1808" spans="1:3" x14ac:dyDescent="0.25">
      <c r="A1808" s="5">
        <v>2</v>
      </c>
      <c r="B1808" s="60">
        <v>3</v>
      </c>
      <c r="C1808" s="2">
        <f t="shared" si="32"/>
        <v>0</v>
      </c>
    </row>
    <row r="1809" spans="1:3" x14ac:dyDescent="0.25">
      <c r="A1809" s="5">
        <v>2</v>
      </c>
      <c r="B1809" s="61">
        <v>2</v>
      </c>
      <c r="C1809" s="2">
        <f t="shared" si="32"/>
        <v>1</v>
      </c>
    </row>
    <row r="1810" spans="1:3" x14ac:dyDescent="0.25">
      <c r="A1810" s="5">
        <v>1</v>
      </c>
      <c r="B1810" s="60">
        <v>1</v>
      </c>
      <c r="C1810" s="2">
        <f t="shared" si="32"/>
        <v>1</v>
      </c>
    </row>
    <row r="1811" spans="1:3" x14ac:dyDescent="0.25">
      <c r="A1811" s="5">
        <v>1</v>
      </c>
      <c r="B1811" s="61">
        <v>3</v>
      </c>
      <c r="C1811" s="2">
        <f t="shared" si="32"/>
        <v>0</v>
      </c>
    </row>
    <row r="1812" spans="1:3" x14ac:dyDescent="0.25">
      <c r="A1812" s="5">
        <v>3</v>
      </c>
      <c r="B1812" s="60">
        <v>2</v>
      </c>
      <c r="C1812" s="2">
        <f t="shared" si="32"/>
        <v>0</v>
      </c>
    </row>
    <row r="1813" spans="1:3" x14ac:dyDescent="0.25">
      <c r="A1813" s="5">
        <v>1</v>
      </c>
      <c r="B1813" s="61">
        <v>1</v>
      </c>
      <c r="C1813" s="2">
        <f t="shared" si="32"/>
        <v>1</v>
      </c>
    </row>
    <row r="1814" spans="1:3" x14ac:dyDescent="0.25">
      <c r="A1814" s="5">
        <v>3</v>
      </c>
      <c r="B1814" s="60">
        <v>3</v>
      </c>
      <c r="C1814" s="2">
        <f t="shared" si="32"/>
        <v>1</v>
      </c>
    </row>
    <row r="1815" spans="1:3" x14ac:dyDescent="0.25">
      <c r="A1815" s="5">
        <v>4</v>
      </c>
      <c r="B1815" s="61">
        <v>2</v>
      </c>
      <c r="C1815" s="2">
        <f t="shared" si="32"/>
        <v>0</v>
      </c>
    </row>
    <row r="1816" spans="1:3" x14ac:dyDescent="0.25">
      <c r="A1816" s="5">
        <v>1</v>
      </c>
      <c r="B1816" s="60">
        <v>1</v>
      </c>
      <c r="C1816" s="2">
        <f t="shared" si="32"/>
        <v>1</v>
      </c>
    </row>
    <row r="1817" spans="1:3" x14ac:dyDescent="0.25">
      <c r="A1817" s="5">
        <v>1</v>
      </c>
      <c r="B1817" s="61">
        <v>1</v>
      </c>
      <c r="C1817" s="2">
        <f t="shared" si="32"/>
        <v>1</v>
      </c>
    </row>
    <row r="1818" spans="1:3" x14ac:dyDescent="0.25">
      <c r="A1818" s="5">
        <v>1</v>
      </c>
      <c r="B1818" s="60">
        <v>2</v>
      </c>
      <c r="C1818" s="2">
        <f t="shared" si="32"/>
        <v>0</v>
      </c>
    </row>
    <row r="1819" spans="1:3" x14ac:dyDescent="0.25">
      <c r="A1819" s="5">
        <v>2</v>
      </c>
      <c r="B1819" s="61">
        <v>2</v>
      </c>
      <c r="C1819" s="2">
        <f t="shared" si="32"/>
        <v>1</v>
      </c>
    </row>
    <row r="1820" spans="1:3" x14ac:dyDescent="0.25">
      <c r="A1820" s="5">
        <v>2</v>
      </c>
      <c r="B1820" s="60">
        <v>2</v>
      </c>
      <c r="C1820" s="2">
        <f t="shared" si="32"/>
        <v>1</v>
      </c>
    </row>
    <row r="1821" spans="1:3" x14ac:dyDescent="0.25">
      <c r="A1821" s="5">
        <v>2</v>
      </c>
      <c r="B1821" s="61">
        <v>2</v>
      </c>
      <c r="C1821" s="2">
        <f t="shared" si="32"/>
        <v>1</v>
      </c>
    </row>
    <row r="1822" spans="1:3" x14ac:dyDescent="0.25">
      <c r="A1822" s="5">
        <v>1</v>
      </c>
      <c r="B1822" s="60">
        <v>1</v>
      </c>
      <c r="C1822" s="2">
        <f t="shared" si="32"/>
        <v>1</v>
      </c>
    </row>
    <row r="1823" spans="1:3" x14ac:dyDescent="0.25">
      <c r="A1823" s="5">
        <v>1</v>
      </c>
      <c r="B1823" s="61">
        <v>1</v>
      </c>
      <c r="C1823" s="2">
        <f t="shared" si="32"/>
        <v>1</v>
      </c>
    </row>
    <row r="1824" spans="1:3" x14ac:dyDescent="0.25">
      <c r="A1824" s="5">
        <v>2</v>
      </c>
      <c r="B1824" s="60">
        <v>2</v>
      </c>
      <c r="C1824" s="2">
        <f t="shared" si="32"/>
        <v>1</v>
      </c>
    </row>
    <row r="1825" spans="1:3" x14ac:dyDescent="0.25">
      <c r="A1825" s="5">
        <v>2</v>
      </c>
      <c r="B1825" s="61">
        <v>2</v>
      </c>
      <c r="C1825" s="2">
        <f t="shared" si="32"/>
        <v>1</v>
      </c>
    </row>
    <row r="1826" spans="1:3" x14ac:dyDescent="0.25">
      <c r="A1826" s="5">
        <v>1</v>
      </c>
      <c r="B1826" s="60">
        <v>1</v>
      </c>
      <c r="C1826" s="2">
        <f t="shared" si="32"/>
        <v>1</v>
      </c>
    </row>
    <row r="1827" spans="1:3" x14ac:dyDescent="0.25">
      <c r="A1827" s="5">
        <v>3</v>
      </c>
      <c r="B1827" s="61">
        <v>3</v>
      </c>
      <c r="C1827" s="2">
        <f t="shared" si="32"/>
        <v>1</v>
      </c>
    </row>
    <row r="1828" spans="1:3" x14ac:dyDescent="0.25">
      <c r="A1828" s="5">
        <v>3</v>
      </c>
      <c r="B1828" s="60">
        <v>3</v>
      </c>
      <c r="C1828" s="2">
        <f t="shared" si="32"/>
        <v>1</v>
      </c>
    </row>
    <row r="1829" spans="1:3" x14ac:dyDescent="0.25">
      <c r="A1829" s="5">
        <v>3</v>
      </c>
      <c r="B1829" s="61">
        <v>3</v>
      </c>
      <c r="C1829" s="2">
        <f t="shared" si="32"/>
        <v>1</v>
      </c>
    </row>
    <row r="1830" spans="1:3" x14ac:dyDescent="0.25">
      <c r="A1830" s="5">
        <v>3</v>
      </c>
      <c r="B1830" s="60">
        <v>3</v>
      </c>
      <c r="C1830" s="2">
        <f t="shared" si="32"/>
        <v>1</v>
      </c>
    </row>
    <row r="1831" spans="1:3" x14ac:dyDescent="0.25">
      <c r="A1831" s="5">
        <v>2</v>
      </c>
      <c r="B1831" s="61">
        <v>2</v>
      </c>
      <c r="C1831" s="2">
        <f t="shared" si="32"/>
        <v>1</v>
      </c>
    </row>
    <row r="1832" spans="1:3" x14ac:dyDescent="0.25">
      <c r="A1832" s="5">
        <v>1</v>
      </c>
      <c r="B1832" s="60">
        <v>3</v>
      </c>
      <c r="C1832" s="2">
        <f t="shared" si="32"/>
        <v>0</v>
      </c>
    </row>
    <row r="1833" spans="1:3" x14ac:dyDescent="0.25">
      <c r="A1833" s="5">
        <v>3</v>
      </c>
      <c r="B1833" s="61">
        <v>3</v>
      </c>
      <c r="C1833" s="2">
        <f t="shared" si="32"/>
        <v>1</v>
      </c>
    </row>
    <row r="1834" spans="1:3" x14ac:dyDescent="0.25">
      <c r="A1834" s="5">
        <v>1</v>
      </c>
      <c r="B1834" s="60">
        <v>1</v>
      </c>
      <c r="C1834" s="2">
        <f t="shared" si="32"/>
        <v>1</v>
      </c>
    </row>
    <row r="1835" spans="1:3" x14ac:dyDescent="0.25">
      <c r="A1835" s="5">
        <v>2</v>
      </c>
      <c r="B1835" s="61">
        <v>2</v>
      </c>
      <c r="C1835" s="2">
        <f t="shared" si="32"/>
        <v>1</v>
      </c>
    </row>
    <row r="1836" spans="1:3" x14ac:dyDescent="0.25">
      <c r="A1836" s="5">
        <v>3</v>
      </c>
      <c r="B1836" s="60">
        <v>2</v>
      </c>
      <c r="C1836" s="2">
        <f t="shared" si="32"/>
        <v>0</v>
      </c>
    </row>
    <row r="1837" spans="1:3" x14ac:dyDescent="0.25">
      <c r="A1837" s="5">
        <v>1</v>
      </c>
      <c r="B1837" s="61">
        <v>1</v>
      </c>
      <c r="C1837" s="2">
        <f t="shared" si="32"/>
        <v>1</v>
      </c>
    </row>
    <row r="1838" spans="1:3" x14ac:dyDescent="0.25">
      <c r="A1838" s="5">
        <v>2</v>
      </c>
      <c r="B1838" s="60">
        <v>2</v>
      </c>
      <c r="C1838" s="2">
        <f t="shared" si="32"/>
        <v>1</v>
      </c>
    </row>
    <row r="1839" spans="1:3" x14ac:dyDescent="0.25">
      <c r="A1839" s="5">
        <v>4</v>
      </c>
      <c r="B1839" s="61">
        <v>2</v>
      </c>
      <c r="C1839" s="2">
        <f t="shared" si="32"/>
        <v>0</v>
      </c>
    </row>
    <row r="1840" spans="1:3" x14ac:dyDescent="0.25">
      <c r="A1840" s="5">
        <v>1</v>
      </c>
      <c r="B1840" s="60">
        <v>1</v>
      </c>
      <c r="C1840" s="2">
        <f t="shared" si="32"/>
        <v>1</v>
      </c>
    </row>
    <row r="1841" spans="1:3" x14ac:dyDescent="0.25">
      <c r="A1841" s="5">
        <v>2</v>
      </c>
      <c r="B1841" s="61">
        <v>2</v>
      </c>
      <c r="C1841" s="2">
        <f t="shared" si="32"/>
        <v>1</v>
      </c>
    </row>
    <row r="1842" spans="1:3" x14ac:dyDescent="0.25">
      <c r="A1842" s="5">
        <v>2</v>
      </c>
      <c r="B1842" s="60">
        <v>2</v>
      </c>
      <c r="C1842" s="2">
        <f t="shared" si="32"/>
        <v>1</v>
      </c>
    </row>
    <row r="1843" spans="1:3" x14ac:dyDescent="0.25">
      <c r="A1843" s="5">
        <v>1</v>
      </c>
      <c r="B1843" s="61">
        <v>1</v>
      </c>
      <c r="C1843" s="2">
        <f t="shared" si="32"/>
        <v>1</v>
      </c>
    </row>
    <row r="1844" spans="1:3" x14ac:dyDescent="0.25">
      <c r="A1844" s="5">
        <v>2</v>
      </c>
      <c r="B1844" s="60">
        <v>2</v>
      </c>
      <c r="C1844" s="2">
        <f t="shared" si="32"/>
        <v>1</v>
      </c>
    </row>
    <row r="1845" spans="1:3" x14ac:dyDescent="0.25">
      <c r="A1845" s="5">
        <v>2</v>
      </c>
      <c r="B1845" s="61">
        <v>1</v>
      </c>
      <c r="C1845" s="2">
        <f t="shared" si="32"/>
        <v>0</v>
      </c>
    </row>
    <row r="1846" spans="1:3" x14ac:dyDescent="0.25">
      <c r="A1846" s="5">
        <v>3</v>
      </c>
      <c r="B1846" s="60">
        <v>2</v>
      </c>
      <c r="C1846" s="2">
        <f t="shared" si="32"/>
        <v>0</v>
      </c>
    </row>
    <row r="1847" spans="1:3" x14ac:dyDescent="0.25">
      <c r="A1847" s="5">
        <v>3</v>
      </c>
      <c r="B1847" s="61">
        <v>1</v>
      </c>
      <c r="C1847" s="2">
        <f t="shared" si="32"/>
        <v>0</v>
      </c>
    </row>
    <row r="1848" spans="1:3" x14ac:dyDescent="0.25">
      <c r="A1848" s="5">
        <v>1</v>
      </c>
      <c r="B1848" s="60">
        <v>1</v>
      </c>
      <c r="C1848" s="2">
        <f t="shared" si="32"/>
        <v>1</v>
      </c>
    </row>
    <row r="1849" spans="1:3" x14ac:dyDescent="0.25">
      <c r="A1849" s="5">
        <v>2</v>
      </c>
      <c r="B1849" s="61">
        <v>2</v>
      </c>
      <c r="C1849" s="2">
        <f t="shared" si="32"/>
        <v>1</v>
      </c>
    </row>
    <row r="1850" spans="1:3" x14ac:dyDescent="0.25">
      <c r="A1850" s="5">
        <v>3</v>
      </c>
      <c r="B1850" s="60">
        <v>2</v>
      </c>
      <c r="C1850" s="2">
        <f t="shared" si="32"/>
        <v>0</v>
      </c>
    </row>
    <row r="1851" spans="1:3" x14ac:dyDescent="0.25">
      <c r="A1851" s="5">
        <v>1</v>
      </c>
      <c r="B1851" s="61">
        <v>1</v>
      </c>
      <c r="C1851" s="2">
        <f t="shared" si="32"/>
        <v>1</v>
      </c>
    </row>
    <row r="1852" spans="1:3" x14ac:dyDescent="0.25">
      <c r="A1852" s="5">
        <v>2</v>
      </c>
      <c r="B1852" s="60">
        <v>1</v>
      </c>
      <c r="C1852" s="2">
        <f t="shared" si="32"/>
        <v>0</v>
      </c>
    </row>
    <row r="1853" spans="1:3" x14ac:dyDescent="0.25">
      <c r="A1853" s="5">
        <v>2</v>
      </c>
      <c r="B1853" s="61">
        <v>2</v>
      </c>
      <c r="C1853" s="2">
        <f t="shared" si="32"/>
        <v>1</v>
      </c>
    </row>
    <row r="1854" spans="1:3" x14ac:dyDescent="0.25">
      <c r="A1854" s="5">
        <v>2</v>
      </c>
      <c r="B1854" s="60">
        <v>3</v>
      </c>
      <c r="C1854" s="2">
        <f t="shared" si="32"/>
        <v>0</v>
      </c>
    </row>
    <row r="1855" spans="1:3" x14ac:dyDescent="0.25">
      <c r="A1855" s="5">
        <v>2</v>
      </c>
      <c r="B1855" s="61">
        <v>2</v>
      </c>
      <c r="C1855" s="2">
        <f t="shared" si="32"/>
        <v>1</v>
      </c>
    </row>
    <row r="1856" spans="1:3" x14ac:dyDescent="0.25">
      <c r="A1856" s="5">
        <v>2</v>
      </c>
      <c r="B1856" s="60">
        <v>2</v>
      </c>
      <c r="C1856" s="2">
        <f t="shared" si="32"/>
        <v>1</v>
      </c>
    </row>
    <row r="1857" spans="1:3" x14ac:dyDescent="0.25">
      <c r="A1857" s="5">
        <v>1</v>
      </c>
      <c r="B1857" s="61">
        <v>1</v>
      </c>
      <c r="C1857" s="2">
        <f t="shared" si="32"/>
        <v>1</v>
      </c>
    </row>
    <row r="1858" spans="1:3" x14ac:dyDescent="0.25">
      <c r="A1858" s="5">
        <v>2</v>
      </c>
      <c r="B1858" s="60">
        <v>2</v>
      </c>
      <c r="C1858" s="2">
        <f t="shared" si="32"/>
        <v>1</v>
      </c>
    </row>
    <row r="1859" spans="1:3" x14ac:dyDescent="0.25">
      <c r="A1859" s="5">
        <v>3</v>
      </c>
      <c r="B1859" s="61">
        <v>3</v>
      </c>
      <c r="C1859" s="2">
        <f t="shared" ref="C1859:C1922" si="33">IF(A1859=B1859,1,0)</f>
        <v>1</v>
      </c>
    </row>
    <row r="1860" spans="1:3" x14ac:dyDescent="0.25">
      <c r="A1860" s="5">
        <v>3</v>
      </c>
      <c r="B1860" s="60">
        <v>3</v>
      </c>
      <c r="C1860" s="2">
        <f t="shared" si="33"/>
        <v>1</v>
      </c>
    </row>
    <row r="1861" spans="1:3" x14ac:dyDescent="0.25">
      <c r="A1861" s="5">
        <v>2</v>
      </c>
      <c r="B1861" s="61">
        <v>2</v>
      </c>
      <c r="C1861" s="2">
        <f t="shared" si="33"/>
        <v>1</v>
      </c>
    </row>
    <row r="1862" spans="1:3" x14ac:dyDescent="0.25">
      <c r="A1862" s="5">
        <v>3</v>
      </c>
      <c r="B1862" s="60">
        <v>2</v>
      </c>
      <c r="C1862" s="2">
        <f t="shared" si="33"/>
        <v>0</v>
      </c>
    </row>
    <row r="1863" spans="1:3" x14ac:dyDescent="0.25">
      <c r="A1863" s="5">
        <v>1</v>
      </c>
      <c r="B1863" s="61">
        <v>2</v>
      </c>
      <c r="C1863" s="2">
        <f t="shared" si="33"/>
        <v>0</v>
      </c>
    </row>
    <row r="1864" spans="1:3" x14ac:dyDescent="0.25">
      <c r="A1864" s="5">
        <v>1</v>
      </c>
      <c r="B1864" s="60">
        <v>2</v>
      </c>
      <c r="C1864" s="2">
        <f t="shared" si="33"/>
        <v>0</v>
      </c>
    </row>
    <row r="1865" spans="1:3" x14ac:dyDescent="0.25">
      <c r="A1865" s="5">
        <v>3</v>
      </c>
      <c r="B1865" s="61">
        <v>3</v>
      </c>
      <c r="C1865" s="2">
        <f t="shared" si="33"/>
        <v>1</v>
      </c>
    </row>
    <row r="1866" spans="1:3" x14ac:dyDescent="0.25">
      <c r="A1866" s="5">
        <v>1</v>
      </c>
      <c r="B1866" s="60">
        <v>2</v>
      </c>
      <c r="C1866" s="2">
        <f t="shared" si="33"/>
        <v>0</v>
      </c>
    </row>
    <row r="1867" spans="1:3" x14ac:dyDescent="0.25">
      <c r="A1867" s="5">
        <v>1</v>
      </c>
      <c r="B1867" s="61">
        <v>2</v>
      </c>
      <c r="C1867" s="2">
        <f t="shared" si="33"/>
        <v>0</v>
      </c>
    </row>
    <row r="1868" spans="1:3" x14ac:dyDescent="0.25">
      <c r="A1868" s="5">
        <v>3</v>
      </c>
      <c r="B1868" s="60">
        <v>2</v>
      </c>
      <c r="C1868" s="2">
        <f t="shared" si="33"/>
        <v>0</v>
      </c>
    </row>
    <row r="1869" spans="1:3" x14ac:dyDescent="0.25">
      <c r="A1869" s="5">
        <v>1</v>
      </c>
      <c r="B1869" s="61">
        <v>1</v>
      </c>
      <c r="C1869" s="2">
        <f t="shared" si="33"/>
        <v>1</v>
      </c>
    </row>
    <row r="1870" spans="1:3" x14ac:dyDescent="0.25">
      <c r="A1870" s="5">
        <v>2</v>
      </c>
      <c r="B1870" s="60">
        <v>2</v>
      </c>
      <c r="C1870" s="2">
        <f t="shared" si="33"/>
        <v>1</v>
      </c>
    </row>
    <row r="1871" spans="1:3" x14ac:dyDescent="0.25">
      <c r="A1871" s="5">
        <v>3</v>
      </c>
      <c r="B1871" s="61">
        <v>3</v>
      </c>
      <c r="C1871" s="2">
        <f t="shared" si="33"/>
        <v>1</v>
      </c>
    </row>
    <row r="1872" spans="1:3" x14ac:dyDescent="0.25">
      <c r="A1872" s="5">
        <v>3</v>
      </c>
      <c r="B1872" s="60">
        <v>1</v>
      </c>
      <c r="C1872" s="2">
        <f t="shared" si="33"/>
        <v>0</v>
      </c>
    </row>
    <row r="1873" spans="1:3" x14ac:dyDescent="0.25">
      <c r="A1873" s="5">
        <v>3</v>
      </c>
      <c r="B1873" s="61">
        <v>2</v>
      </c>
      <c r="C1873" s="2">
        <f t="shared" si="33"/>
        <v>0</v>
      </c>
    </row>
    <row r="1874" spans="1:3" x14ac:dyDescent="0.25">
      <c r="A1874" s="5">
        <v>3</v>
      </c>
      <c r="B1874" s="60">
        <v>2</v>
      </c>
      <c r="C1874" s="2">
        <f t="shared" si="33"/>
        <v>0</v>
      </c>
    </row>
    <row r="1875" spans="1:3" x14ac:dyDescent="0.25">
      <c r="A1875" s="5">
        <v>3</v>
      </c>
      <c r="B1875" s="61">
        <v>2</v>
      </c>
      <c r="C1875" s="2">
        <f t="shared" si="33"/>
        <v>0</v>
      </c>
    </row>
    <row r="1876" spans="1:3" x14ac:dyDescent="0.25">
      <c r="A1876" s="5">
        <v>2</v>
      </c>
      <c r="B1876" s="60">
        <v>2</v>
      </c>
      <c r="C1876" s="2">
        <f t="shared" si="33"/>
        <v>1</v>
      </c>
    </row>
    <row r="1877" spans="1:3" x14ac:dyDescent="0.25">
      <c r="A1877" s="5">
        <v>3</v>
      </c>
      <c r="B1877" s="61">
        <v>3</v>
      </c>
      <c r="C1877" s="2">
        <f t="shared" si="33"/>
        <v>1</v>
      </c>
    </row>
    <row r="1878" spans="1:3" x14ac:dyDescent="0.25">
      <c r="A1878" s="5">
        <v>1</v>
      </c>
      <c r="B1878" s="60">
        <v>1</v>
      </c>
      <c r="C1878" s="2">
        <f t="shared" si="33"/>
        <v>1</v>
      </c>
    </row>
    <row r="1879" spans="1:3" x14ac:dyDescent="0.25">
      <c r="A1879" s="5">
        <v>3</v>
      </c>
      <c r="B1879" s="61">
        <v>1</v>
      </c>
      <c r="C1879" s="2">
        <f t="shared" si="33"/>
        <v>0</v>
      </c>
    </row>
    <row r="1880" spans="1:3" x14ac:dyDescent="0.25">
      <c r="A1880" s="5">
        <v>3</v>
      </c>
      <c r="B1880" s="60">
        <v>1</v>
      </c>
      <c r="C1880" s="2">
        <f t="shared" si="33"/>
        <v>0</v>
      </c>
    </row>
    <row r="1881" spans="1:3" x14ac:dyDescent="0.25">
      <c r="A1881" s="5">
        <v>2</v>
      </c>
      <c r="B1881" s="61">
        <v>2</v>
      </c>
      <c r="C1881" s="2">
        <f t="shared" si="33"/>
        <v>1</v>
      </c>
    </row>
    <row r="1882" spans="1:3" x14ac:dyDescent="0.25">
      <c r="A1882" s="5">
        <v>2</v>
      </c>
      <c r="B1882" s="60">
        <v>3</v>
      </c>
      <c r="C1882" s="2">
        <f t="shared" si="33"/>
        <v>0</v>
      </c>
    </row>
    <row r="1883" spans="1:3" x14ac:dyDescent="0.25">
      <c r="A1883" s="5">
        <v>2</v>
      </c>
      <c r="B1883" s="61">
        <v>2</v>
      </c>
      <c r="C1883" s="2">
        <f t="shared" si="33"/>
        <v>1</v>
      </c>
    </row>
    <row r="1884" spans="1:3" x14ac:dyDescent="0.25">
      <c r="A1884" s="5">
        <v>3</v>
      </c>
      <c r="B1884" s="60">
        <v>2</v>
      </c>
      <c r="C1884" s="2">
        <f t="shared" si="33"/>
        <v>0</v>
      </c>
    </row>
    <row r="1885" spans="1:3" x14ac:dyDescent="0.25">
      <c r="A1885" s="5">
        <v>2</v>
      </c>
      <c r="B1885" s="61">
        <v>2</v>
      </c>
      <c r="C1885" s="2">
        <f t="shared" si="33"/>
        <v>1</v>
      </c>
    </row>
    <row r="1886" spans="1:3" x14ac:dyDescent="0.25">
      <c r="A1886" s="5">
        <v>3</v>
      </c>
      <c r="B1886" s="60">
        <v>3</v>
      </c>
      <c r="C1886" s="2">
        <f t="shared" si="33"/>
        <v>1</v>
      </c>
    </row>
    <row r="1887" spans="1:3" x14ac:dyDescent="0.25">
      <c r="A1887" s="5">
        <v>1</v>
      </c>
      <c r="B1887" s="61">
        <v>1</v>
      </c>
      <c r="C1887" s="2">
        <f t="shared" si="33"/>
        <v>1</v>
      </c>
    </row>
    <row r="1888" spans="1:3" x14ac:dyDescent="0.25">
      <c r="A1888" s="5">
        <v>3</v>
      </c>
      <c r="B1888" s="60">
        <v>2</v>
      </c>
      <c r="C1888" s="2">
        <f t="shared" si="33"/>
        <v>0</v>
      </c>
    </row>
    <row r="1889" spans="1:3" x14ac:dyDescent="0.25">
      <c r="A1889" s="5">
        <v>2</v>
      </c>
      <c r="B1889" s="61">
        <v>2</v>
      </c>
      <c r="C1889" s="2">
        <f t="shared" si="33"/>
        <v>1</v>
      </c>
    </row>
    <row r="1890" spans="1:3" x14ac:dyDescent="0.25">
      <c r="A1890" s="5">
        <v>2</v>
      </c>
      <c r="B1890" s="60">
        <v>2</v>
      </c>
      <c r="C1890" s="2">
        <f t="shared" si="33"/>
        <v>1</v>
      </c>
    </row>
    <row r="1891" spans="1:3" x14ac:dyDescent="0.25">
      <c r="A1891" s="5">
        <v>2</v>
      </c>
      <c r="B1891" s="61">
        <v>2</v>
      </c>
      <c r="C1891" s="2">
        <f t="shared" si="33"/>
        <v>1</v>
      </c>
    </row>
    <row r="1892" spans="1:3" x14ac:dyDescent="0.25">
      <c r="A1892" s="5">
        <v>3</v>
      </c>
      <c r="B1892" s="60">
        <v>2</v>
      </c>
      <c r="C1892" s="2">
        <f t="shared" si="33"/>
        <v>0</v>
      </c>
    </row>
    <row r="1893" spans="1:3" x14ac:dyDescent="0.25">
      <c r="A1893" s="5">
        <v>2</v>
      </c>
      <c r="B1893" s="61">
        <v>2</v>
      </c>
      <c r="C1893" s="2">
        <f t="shared" si="33"/>
        <v>1</v>
      </c>
    </row>
    <row r="1894" spans="1:3" x14ac:dyDescent="0.25">
      <c r="A1894" s="5">
        <v>2</v>
      </c>
      <c r="B1894" s="60">
        <v>2</v>
      </c>
      <c r="C1894" s="2">
        <f t="shared" si="33"/>
        <v>1</v>
      </c>
    </row>
    <row r="1895" spans="1:3" x14ac:dyDescent="0.25">
      <c r="A1895" s="5">
        <v>1</v>
      </c>
      <c r="B1895" s="61">
        <v>2</v>
      </c>
      <c r="C1895" s="2">
        <f t="shared" si="33"/>
        <v>0</v>
      </c>
    </row>
    <row r="1896" spans="1:3" x14ac:dyDescent="0.25">
      <c r="A1896" s="5">
        <v>3</v>
      </c>
      <c r="B1896" s="60">
        <v>2</v>
      </c>
      <c r="C1896" s="2">
        <f t="shared" si="33"/>
        <v>0</v>
      </c>
    </row>
    <row r="1897" spans="1:3" x14ac:dyDescent="0.25">
      <c r="A1897" s="5">
        <v>2</v>
      </c>
      <c r="B1897" s="61">
        <v>2</v>
      </c>
      <c r="C1897" s="2">
        <f t="shared" si="33"/>
        <v>1</v>
      </c>
    </row>
    <row r="1898" spans="1:3" x14ac:dyDescent="0.25">
      <c r="A1898" s="5">
        <v>1</v>
      </c>
      <c r="B1898" s="60">
        <v>1</v>
      </c>
      <c r="C1898" s="2">
        <f t="shared" si="33"/>
        <v>1</v>
      </c>
    </row>
    <row r="1899" spans="1:3" x14ac:dyDescent="0.25">
      <c r="A1899" s="5">
        <v>1</v>
      </c>
      <c r="B1899" s="61">
        <v>1</v>
      </c>
      <c r="C1899" s="2">
        <f t="shared" si="33"/>
        <v>1</v>
      </c>
    </row>
    <row r="1900" spans="1:3" x14ac:dyDescent="0.25">
      <c r="A1900" s="5">
        <v>3</v>
      </c>
      <c r="B1900" s="60">
        <v>3</v>
      </c>
      <c r="C1900" s="2">
        <f t="shared" si="33"/>
        <v>1</v>
      </c>
    </row>
    <row r="1901" spans="1:3" x14ac:dyDescent="0.25">
      <c r="A1901" s="5">
        <v>2</v>
      </c>
      <c r="B1901" s="61">
        <v>3</v>
      </c>
      <c r="C1901" s="2">
        <f t="shared" si="33"/>
        <v>0</v>
      </c>
    </row>
    <row r="1902" spans="1:3" x14ac:dyDescent="0.25">
      <c r="A1902" s="5">
        <v>1</v>
      </c>
      <c r="B1902" s="60">
        <v>1</v>
      </c>
      <c r="C1902" s="2">
        <f t="shared" si="33"/>
        <v>1</v>
      </c>
    </row>
    <row r="1903" spans="1:3" x14ac:dyDescent="0.25">
      <c r="A1903" s="5">
        <v>1</v>
      </c>
      <c r="B1903" s="61">
        <v>1</v>
      </c>
      <c r="C1903" s="2">
        <f t="shared" si="33"/>
        <v>1</v>
      </c>
    </row>
    <row r="1904" spans="1:3" x14ac:dyDescent="0.25">
      <c r="A1904" s="5">
        <v>3</v>
      </c>
      <c r="B1904" s="60">
        <v>3</v>
      </c>
      <c r="C1904" s="2">
        <f t="shared" si="33"/>
        <v>1</v>
      </c>
    </row>
    <row r="1905" spans="1:3" x14ac:dyDescent="0.25">
      <c r="A1905" s="5">
        <v>3</v>
      </c>
      <c r="B1905" s="61">
        <v>1</v>
      </c>
      <c r="C1905" s="2">
        <f t="shared" si="33"/>
        <v>0</v>
      </c>
    </row>
    <row r="1906" spans="1:3" x14ac:dyDescent="0.25">
      <c r="A1906" s="5">
        <v>2</v>
      </c>
      <c r="B1906" s="60">
        <v>2</v>
      </c>
      <c r="C1906" s="2">
        <f t="shared" si="33"/>
        <v>1</v>
      </c>
    </row>
    <row r="1907" spans="1:3" x14ac:dyDescent="0.25">
      <c r="A1907" s="5">
        <v>1</v>
      </c>
      <c r="B1907" s="61">
        <v>1</v>
      </c>
      <c r="C1907" s="2">
        <f t="shared" si="33"/>
        <v>1</v>
      </c>
    </row>
    <row r="1908" spans="1:3" x14ac:dyDescent="0.25">
      <c r="A1908" s="5">
        <v>4</v>
      </c>
      <c r="B1908" s="60">
        <v>2</v>
      </c>
      <c r="C1908" s="2">
        <f t="shared" si="33"/>
        <v>0</v>
      </c>
    </row>
    <row r="1909" spans="1:3" x14ac:dyDescent="0.25">
      <c r="A1909" s="5">
        <v>1</v>
      </c>
      <c r="B1909" s="61">
        <v>1</v>
      </c>
      <c r="C1909" s="2">
        <f t="shared" si="33"/>
        <v>1</v>
      </c>
    </row>
    <row r="1910" spans="1:3" x14ac:dyDescent="0.25">
      <c r="A1910" s="5">
        <v>1</v>
      </c>
      <c r="B1910" s="60">
        <v>2</v>
      </c>
      <c r="C1910" s="2">
        <f t="shared" si="33"/>
        <v>0</v>
      </c>
    </row>
    <row r="1911" spans="1:3" x14ac:dyDescent="0.25">
      <c r="A1911" s="5">
        <v>4</v>
      </c>
      <c r="B1911" s="61">
        <v>1</v>
      </c>
      <c r="C1911" s="2">
        <f t="shared" si="33"/>
        <v>0</v>
      </c>
    </row>
    <row r="1912" spans="1:3" x14ac:dyDescent="0.25">
      <c r="A1912" s="5">
        <v>2</v>
      </c>
      <c r="B1912" s="60">
        <v>2</v>
      </c>
      <c r="C1912" s="2">
        <f t="shared" si="33"/>
        <v>1</v>
      </c>
    </row>
    <row r="1913" spans="1:3" x14ac:dyDescent="0.25">
      <c r="A1913" s="5">
        <v>2</v>
      </c>
      <c r="B1913" s="61">
        <v>2</v>
      </c>
      <c r="C1913" s="2">
        <f t="shared" si="33"/>
        <v>1</v>
      </c>
    </row>
    <row r="1914" spans="1:3" x14ac:dyDescent="0.25">
      <c r="A1914" s="5">
        <v>3</v>
      </c>
      <c r="B1914" s="60">
        <v>3</v>
      </c>
      <c r="C1914" s="2">
        <f t="shared" si="33"/>
        <v>1</v>
      </c>
    </row>
    <row r="1915" spans="1:3" x14ac:dyDescent="0.25">
      <c r="A1915" s="5">
        <v>1</v>
      </c>
      <c r="B1915" s="61">
        <v>3</v>
      </c>
      <c r="C1915" s="2">
        <f t="shared" si="33"/>
        <v>0</v>
      </c>
    </row>
    <row r="1916" spans="1:3" x14ac:dyDescent="0.25">
      <c r="A1916" s="5">
        <v>4</v>
      </c>
      <c r="B1916" s="60">
        <v>2</v>
      </c>
      <c r="C1916" s="2">
        <f t="shared" si="33"/>
        <v>0</v>
      </c>
    </row>
    <row r="1917" spans="1:3" x14ac:dyDescent="0.25">
      <c r="A1917" s="5">
        <v>1</v>
      </c>
      <c r="B1917" s="61">
        <v>1</v>
      </c>
      <c r="C1917" s="2">
        <f t="shared" si="33"/>
        <v>1</v>
      </c>
    </row>
    <row r="1918" spans="1:3" x14ac:dyDescent="0.25">
      <c r="A1918" s="5">
        <v>3</v>
      </c>
      <c r="B1918" s="60">
        <v>2</v>
      </c>
      <c r="C1918" s="2">
        <f t="shared" si="33"/>
        <v>0</v>
      </c>
    </row>
    <row r="1919" spans="1:3" x14ac:dyDescent="0.25">
      <c r="A1919" s="5">
        <v>2</v>
      </c>
      <c r="B1919" s="61">
        <v>3</v>
      </c>
      <c r="C1919" s="2">
        <f t="shared" si="33"/>
        <v>0</v>
      </c>
    </row>
    <row r="1920" spans="1:3" x14ac:dyDescent="0.25">
      <c r="A1920" s="5">
        <v>2</v>
      </c>
      <c r="B1920" s="60">
        <v>2</v>
      </c>
      <c r="C1920" s="2">
        <f t="shared" si="33"/>
        <v>1</v>
      </c>
    </row>
    <row r="1921" spans="1:3" x14ac:dyDescent="0.25">
      <c r="A1921" s="5">
        <v>1</v>
      </c>
      <c r="B1921" s="61">
        <v>2</v>
      </c>
      <c r="C1921" s="2">
        <f t="shared" si="33"/>
        <v>0</v>
      </c>
    </row>
    <row r="1922" spans="1:3" x14ac:dyDescent="0.25">
      <c r="A1922" s="5">
        <v>3</v>
      </c>
      <c r="B1922" s="60">
        <v>2</v>
      </c>
      <c r="C1922" s="2">
        <f t="shared" si="33"/>
        <v>0</v>
      </c>
    </row>
    <row r="1923" spans="1:3" x14ac:dyDescent="0.25">
      <c r="A1923" s="5">
        <v>1</v>
      </c>
      <c r="B1923" s="61">
        <v>1</v>
      </c>
      <c r="C1923" s="2">
        <f t="shared" ref="C1923:C1986" si="34">IF(A1923=B1923,1,0)</f>
        <v>1</v>
      </c>
    </row>
    <row r="1924" spans="1:3" x14ac:dyDescent="0.25">
      <c r="A1924" s="5">
        <v>1</v>
      </c>
      <c r="B1924" s="60">
        <v>1</v>
      </c>
      <c r="C1924" s="2">
        <f t="shared" si="34"/>
        <v>1</v>
      </c>
    </row>
    <row r="1925" spans="1:3" x14ac:dyDescent="0.25">
      <c r="A1925" s="5">
        <v>1</v>
      </c>
      <c r="B1925" s="61">
        <v>1</v>
      </c>
      <c r="C1925" s="2">
        <f t="shared" si="34"/>
        <v>1</v>
      </c>
    </row>
    <row r="1926" spans="1:3" x14ac:dyDescent="0.25">
      <c r="A1926" s="5">
        <v>3</v>
      </c>
      <c r="B1926" s="60">
        <v>2</v>
      </c>
      <c r="C1926" s="2">
        <f t="shared" si="34"/>
        <v>0</v>
      </c>
    </row>
    <row r="1927" spans="1:3" x14ac:dyDescent="0.25">
      <c r="A1927" s="5">
        <v>1</v>
      </c>
      <c r="B1927" s="61">
        <v>1</v>
      </c>
      <c r="C1927" s="2">
        <f t="shared" si="34"/>
        <v>1</v>
      </c>
    </row>
    <row r="1928" spans="1:3" x14ac:dyDescent="0.25">
      <c r="A1928" s="5">
        <v>3</v>
      </c>
      <c r="B1928" s="60">
        <v>2</v>
      </c>
      <c r="C1928" s="2">
        <f t="shared" si="34"/>
        <v>0</v>
      </c>
    </row>
    <row r="1929" spans="1:3" x14ac:dyDescent="0.25">
      <c r="A1929" s="5">
        <v>2</v>
      </c>
      <c r="B1929" s="61">
        <v>4</v>
      </c>
      <c r="C1929" s="2">
        <f t="shared" si="34"/>
        <v>0</v>
      </c>
    </row>
    <row r="1930" spans="1:3" x14ac:dyDescent="0.25">
      <c r="A1930" s="5">
        <v>2</v>
      </c>
      <c r="B1930" s="60">
        <v>2</v>
      </c>
      <c r="C1930" s="2">
        <f t="shared" si="34"/>
        <v>1</v>
      </c>
    </row>
    <row r="1931" spans="1:3" x14ac:dyDescent="0.25">
      <c r="A1931" s="5">
        <v>2</v>
      </c>
      <c r="B1931" s="61">
        <v>2</v>
      </c>
      <c r="C1931" s="2">
        <f t="shared" si="34"/>
        <v>1</v>
      </c>
    </row>
    <row r="1932" spans="1:3" x14ac:dyDescent="0.25">
      <c r="A1932" s="5">
        <v>2</v>
      </c>
      <c r="B1932" s="60">
        <v>2</v>
      </c>
      <c r="C1932" s="2">
        <f t="shared" si="34"/>
        <v>1</v>
      </c>
    </row>
    <row r="1933" spans="1:3" x14ac:dyDescent="0.25">
      <c r="A1933" s="5">
        <v>2</v>
      </c>
      <c r="B1933" s="61">
        <v>1</v>
      </c>
      <c r="C1933" s="2">
        <f t="shared" si="34"/>
        <v>0</v>
      </c>
    </row>
    <row r="1934" spans="1:3" x14ac:dyDescent="0.25">
      <c r="A1934" s="5">
        <v>1</v>
      </c>
      <c r="B1934" s="60">
        <v>1</v>
      </c>
      <c r="C1934" s="2">
        <f t="shared" si="34"/>
        <v>1</v>
      </c>
    </row>
    <row r="1935" spans="1:3" x14ac:dyDescent="0.25">
      <c r="A1935" s="5">
        <v>1</v>
      </c>
      <c r="B1935" s="61">
        <v>1</v>
      </c>
      <c r="C1935" s="2">
        <f t="shared" si="34"/>
        <v>1</v>
      </c>
    </row>
    <row r="1936" spans="1:3" x14ac:dyDescent="0.25">
      <c r="A1936" s="5">
        <v>3</v>
      </c>
      <c r="B1936" s="60">
        <v>2</v>
      </c>
      <c r="C1936" s="2">
        <f t="shared" si="34"/>
        <v>0</v>
      </c>
    </row>
    <row r="1937" spans="1:3" x14ac:dyDescent="0.25">
      <c r="A1937" s="5">
        <v>2</v>
      </c>
      <c r="B1937" s="61">
        <v>2</v>
      </c>
      <c r="C1937" s="2">
        <f t="shared" si="34"/>
        <v>1</v>
      </c>
    </row>
    <row r="1938" spans="1:3" x14ac:dyDescent="0.25">
      <c r="A1938" s="5">
        <v>2</v>
      </c>
      <c r="B1938" s="60">
        <v>2</v>
      </c>
      <c r="C1938" s="2">
        <f t="shared" si="34"/>
        <v>1</v>
      </c>
    </row>
    <row r="1939" spans="1:3" x14ac:dyDescent="0.25">
      <c r="A1939" s="5">
        <v>1</v>
      </c>
      <c r="B1939" s="61">
        <v>1</v>
      </c>
      <c r="C1939" s="2">
        <f t="shared" si="34"/>
        <v>1</v>
      </c>
    </row>
    <row r="1940" spans="1:3" x14ac:dyDescent="0.25">
      <c r="A1940" s="5">
        <v>2</v>
      </c>
      <c r="B1940" s="60">
        <v>2</v>
      </c>
      <c r="C1940" s="2">
        <f t="shared" si="34"/>
        <v>1</v>
      </c>
    </row>
    <row r="1941" spans="1:3" x14ac:dyDescent="0.25">
      <c r="A1941" s="5">
        <v>2</v>
      </c>
      <c r="B1941" s="61">
        <v>2</v>
      </c>
      <c r="C1941" s="2">
        <f t="shared" si="34"/>
        <v>1</v>
      </c>
    </row>
    <row r="1942" spans="1:3" x14ac:dyDescent="0.25">
      <c r="A1942" s="5">
        <v>3</v>
      </c>
      <c r="B1942" s="60">
        <v>3</v>
      </c>
      <c r="C1942" s="2">
        <f t="shared" si="34"/>
        <v>1</v>
      </c>
    </row>
    <row r="1943" spans="1:3" x14ac:dyDescent="0.25">
      <c r="A1943" s="5">
        <v>1</v>
      </c>
      <c r="B1943" s="61">
        <v>1</v>
      </c>
      <c r="C1943" s="2">
        <f t="shared" si="34"/>
        <v>1</v>
      </c>
    </row>
    <row r="1944" spans="1:3" x14ac:dyDescent="0.25">
      <c r="A1944" s="5">
        <v>1</v>
      </c>
      <c r="B1944" s="60">
        <v>3</v>
      </c>
      <c r="C1944" s="2">
        <f t="shared" si="34"/>
        <v>0</v>
      </c>
    </row>
    <row r="1945" spans="1:3" x14ac:dyDescent="0.25">
      <c r="A1945" s="5">
        <v>2</v>
      </c>
      <c r="B1945" s="61">
        <v>3</v>
      </c>
      <c r="C1945" s="2">
        <f t="shared" si="34"/>
        <v>0</v>
      </c>
    </row>
    <row r="1946" spans="1:3" x14ac:dyDescent="0.25">
      <c r="A1946" s="5">
        <v>3</v>
      </c>
      <c r="B1946" s="60">
        <v>2</v>
      </c>
      <c r="C1946" s="2">
        <f t="shared" si="34"/>
        <v>0</v>
      </c>
    </row>
    <row r="1947" spans="1:3" x14ac:dyDescent="0.25">
      <c r="A1947" s="5">
        <v>3</v>
      </c>
      <c r="B1947" s="61">
        <v>2</v>
      </c>
      <c r="C1947" s="2">
        <f t="shared" si="34"/>
        <v>0</v>
      </c>
    </row>
    <row r="1948" spans="1:3" x14ac:dyDescent="0.25">
      <c r="A1948" s="5">
        <v>2</v>
      </c>
      <c r="B1948" s="60">
        <v>2</v>
      </c>
      <c r="C1948" s="2">
        <f t="shared" si="34"/>
        <v>1</v>
      </c>
    </row>
    <row r="1949" spans="1:3" x14ac:dyDescent="0.25">
      <c r="A1949" s="5">
        <v>2</v>
      </c>
      <c r="B1949" s="61">
        <v>2</v>
      </c>
      <c r="C1949" s="2">
        <f t="shared" si="34"/>
        <v>1</v>
      </c>
    </row>
    <row r="1950" spans="1:3" x14ac:dyDescent="0.25">
      <c r="A1950" s="5">
        <v>4</v>
      </c>
      <c r="B1950" s="60">
        <v>3</v>
      </c>
      <c r="C1950" s="2">
        <f t="shared" si="34"/>
        <v>0</v>
      </c>
    </row>
    <row r="1951" spans="1:3" x14ac:dyDescent="0.25">
      <c r="A1951" s="5">
        <v>2</v>
      </c>
      <c r="B1951" s="61">
        <v>2</v>
      </c>
      <c r="C1951" s="2">
        <f t="shared" si="34"/>
        <v>1</v>
      </c>
    </row>
    <row r="1952" spans="1:3" x14ac:dyDescent="0.25">
      <c r="A1952" s="5">
        <v>2</v>
      </c>
      <c r="B1952" s="60">
        <v>2</v>
      </c>
      <c r="C1952" s="2">
        <f t="shared" si="34"/>
        <v>1</v>
      </c>
    </row>
    <row r="1953" spans="1:3" x14ac:dyDescent="0.25">
      <c r="A1953" s="5">
        <v>2</v>
      </c>
      <c r="B1953" s="61">
        <v>2</v>
      </c>
      <c r="C1953" s="2">
        <f t="shared" si="34"/>
        <v>1</v>
      </c>
    </row>
    <row r="1954" spans="1:3" x14ac:dyDescent="0.25">
      <c r="A1954" s="5">
        <v>3</v>
      </c>
      <c r="B1954" s="60">
        <v>2</v>
      </c>
      <c r="C1954" s="2">
        <f t="shared" si="34"/>
        <v>0</v>
      </c>
    </row>
    <row r="1955" spans="1:3" x14ac:dyDescent="0.25">
      <c r="A1955" s="5">
        <v>2</v>
      </c>
      <c r="B1955" s="61">
        <v>2</v>
      </c>
      <c r="C1955" s="2">
        <f t="shared" si="34"/>
        <v>1</v>
      </c>
    </row>
    <row r="1956" spans="1:3" x14ac:dyDescent="0.25">
      <c r="A1956" s="5">
        <v>3</v>
      </c>
      <c r="B1956" s="60">
        <v>3</v>
      </c>
      <c r="C1956" s="2">
        <f t="shared" si="34"/>
        <v>1</v>
      </c>
    </row>
    <row r="1957" spans="1:3" x14ac:dyDescent="0.25">
      <c r="A1957" s="5">
        <v>2</v>
      </c>
      <c r="B1957" s="61">
        <v>2</v>
      </c>
      <c r="C1957" s="2">
        <f t="shared" si="34"/>
        <v>1</v>
      </c>
    </row>
    <row r="1958" spans="1:3" x14ac:dyDescent="0.25">
      <c r="A1958" s="5">
        <v>2</v>
      </c>
      <c r="B1958" s="60">
        <v>1</v>
      </c>
      <c r="C1958" s="2">
        <f t="shared" si="34"/>
        <v>0</v>
      </c>
    </row>
    <row r="1959" spans="1:3" x14ac:dyDescent="0.25">
      <c r="A1959" s="5">
        <v>3</v>
      </c>
      <c r="B1959" s="61">
        <v>1</v>
      </c>
      <c r="C1959" s="2">
        <f t="shared" si="34"/>
        <v>0</v>
      </c>
    </row>
    <row r="1960" spans="1:3" x14ac:dyDescent="0.25">
      <c r="A1960" s="5">
        <v>2</v>
      </c>
      <c r="B1960" s="60">
        <v>2</v>
      </c>
      <c r="C1960" s="2">
        <f t="shared" si="34"/>
        <v>1</v>
      </c>
    </row>
    <row r="1961" spans="1:3" x14ac:dyDescent="0.25">
      <c r="A1961" s="5">
        <v>2</v>
      </c>
      <c r="B1961" s="61">
        <v>2</v>
      </c>
      <c r="C1961" s="2">
        <f t="shared" si="34"/>
        <v>1</v>
      </c>
    </row>
    <row r="1962" spans="1:3" x14ac:dyDescent="0.25">
      <c r="A1962" s="5">
        <v>3</v>
      </c>
      <c r="B1962" s="60">
        <v>1</v>
      </c>
      <c r="C1962" s="2">
        <f t="shared" si="34"/>
        <v>0</v>
      </c>
    </row>
    <row r="1963" spans="1:3" x14ac:dyDescent="0.25">
      <c r="A1963" s="5">
        <v>1</v>
      </c>
      <c r="B1963" s="61">
        <v>1</v>
      </c>
      <c r="C1963" s="2">
        <f t="shared" si="34"/>
        <v>1</v>
      </c>
    </row>
    <row r="1964" spans="1:3" x14ac:dyDescent="0.25">
      <c r="A1964" s="5">
        <v>2</v>
      </c>
      <c r="B1964" s="60">
        <v>2</v>
      </c>
      <c r="C1964" s="2">
        <f t="shared" si="34"/>
        <v>1</v>
      </c>
    </row>
    <row r="1965" spans="1:3" x14ac:dyDescent="0.25">
      <c r="A1965" s="5">
        <v>1</v>
      </c>
      <c r="B1965" s="61">
        <v>1</v>
      </c>
      <c r="C1965" s="2">
        <f t="shared" si="34"/>
        <v>1</v>
      </c>
    </row>
    <row r="1966" spans="1:3" x14ac:dyDescent="0.25">
      <c r="A1966" s="5">
        <v>3</v>
      </c>
      <c r="B1966" s="60">
        <v>3</v>
      </c>
      <c r="C1966" s="2">
        <f t="shared" si="34"/>
        <v>1</v>
      </c>
    </row>
    <row r="1967" spans="1:3" x14ac:dyDescent="0.25">
      <c r="A1967" s="5">
        <v>2</v>
      </c>
      <c r="B1967" s="61">
        <v>2</v>
      </c>
      <c r="C1967" s="2">
        <f t="shared" si="34"/>
        <v>1</v>
      </c>
    </row>
    <row r="1968" spans="1:3" x14ac:dyDescent="0.25">
      <c r="A1968" s="5">
        <v>2</v>
      </c>
      <c r="B1968" s="60">
        <v>2</v>
      </c>
      <c r="C1968" s="2">
        <f t="shared" si="34"/>
        <v>1</v>
      </c>
    </row>
    <row r="1969" spans="1:3" x14ac:dyDescent="0.25">
      <c r="A1969" s="5">
        <v>2</v>
      </c>
      <c r="B1969" s="61">
        <v>2</v>
      </c>
      <c r="C1969" s="2">
        <f t="shared" si="34"/>
        <v>1</v>
      </c>
    </row>
    <row r="1970" spans="1:3" x14ac:dyDescent="0.25">
      <c r="A1970" s="5">
        <v>1</v>
      </c>
      <c r="B1970" s="60">
        <v>1</v>
      </c>
      <c r="C1970" s="2">
        <f t="shared" si="34"/>
        <v>1</v>
      </c>
    </row>
    <row r="1971" spans="1:3" x14ac:dyDescent="0.25">
      <c r="A1971" s="5">
        <v>1</v>
      </c>
      <c r="B1971" s="61">
        <v>2</v>
      </c>
      <c r="C1971" s="2">
        <f t="shared" si="34"/>
        <v>0</v>
      </c>
    </row>
    <row r="1972" spans="1:3" x14ac:dyDescent="0.25">
      <c r="A1972" s="5">
        <v>2</v>
      </c>
      <c r="B1972" s="60">
        <v>1</v>
      </c>
      <c r="C1972" s="2">
        <f t="shared" si="34"/>
        <v>0</v>
      </c>
    </row>
    <row r="1973" spans="1:3" x14ac:dyDescent="0.25">
      <c r="A1973" s="5">
        <v>1</v>
      </c>
      <c r="B1973" s="61">
        <v>1</v>
      </c>
      <c r="C1973" s="2">
        <f t="shared" si="34"/>
        <v>1</v>
      </c>
    </row>
    <row r="1974" spans="1:3" x14ac:dyDescent="0.25">
      <c r="A1974" s="5">
        <v>3</v>
      </c>
      <c r="B1974" s="60">
        <v>4</v>
      </c>
      <c r="C1974" s="2">
        <f t="shared" si="34"/>
        <v>0</v>
      </c>
    </row>
    <row r="1975" spans="1:3" x14ac:dyDescent="0.25">
      <c r="A1975" s="5">
        <v>4</v>
      </c>
      <c r="B1975" s="61">
        <v>2</v>
      </c>
      <c r="C1975" s="2">
        <f t="shared" si="34"/>
        <v>0</v>
      </c>
    </row>
    <row r="1976" spans="1:3" x14ac:dyDescent="0.25">
      <c r="A1976" s="5">
        <v>2</v>
      </c>
      <c r="B1976" s="60">
        <v>2</v>
      </c>
      <c r="C1976" s="2">
        <f t="shared" si="34"/>
        <v>1</v>
      </c>
    </row>
    <row r="1977" spans="1:3" x14ac:dyDescent="0.25">
      <c r="A1977" s="5">
        <v>2</v>
      </c>
      <c r="B1977" s="61">
        <v>3</v>
      </c>
      <c r="C1977" s="2">
        <f t="shared" si="34"/>
        <v>0</v>
      </c>
    </row>
    <row r="1978" spans="1:3" x14ac:dyDescent="0.25">
      <c r="A1978" s="5">
        <v>1</v>
      </c>
      <c r="B1978" s="60">
        <v>2</v>
      </c>
      <c r="C1978" s="2">
        <f t="shared" si="34"/>
        <v>0</v>
      </c>
    </row>
    <row r="1979" spans="1:3" x14ac:dyDescent="0.25">
      <c r="A1979" s="5">
        <v>1</v>
      </c>
      <c r="B1979" s="61">
        <v>1</v>
      </c>
      <c r="C1979" s="2">
        <f t="shared" si="34"/>
        <v>1</v>
      </c>
    </row>
    <row r="1980" spans="1:3" x14ac:dyDescent="0.25">
      <c r="A1980" s="5">
        <v>1</v>
      </c>
      <c r="B1980" s="60">
        <v>1</v>
      </c>
      <c r="C1980" s="2">
        <f t="shared" si="34"/>
        <v>1</v>
      </c>
    </row>
    <row r="1981" spans="1:3" x14ac:dyDescent="0.25">
      <c r="A1981" s="5">
        <v>2</v>
      </c>
      <c r="B1981" s="61">
        <v>2</v>
      </c>
      <c r="C1981" s="2">
        <f t="shared" si="34"/>
        <v>1</v>
      </c>
    </row>
    <row r="1982" spans="1:3" x14ac:dyDescent="0.25">
      <c r="A1982" s="5">
        <v>2</v>
      </c>
      <c r="B1982" s="60">
        <v>3</v>
      </c>
      <c r="C1982" s="2">
        <f t="shared" si="34"/>
        <v>0</v>
      </c>
    </row>
    <row r="1983" spans="1:3" x14ac:dyDescent="0.25">
      <c r="A1983" s="5">
        <v>2</v>
      </c>
      <c r="B1983" s="61">
        <v>2</v>
      </c>
      <c r="C1983" s="2">
        <f t="shared" si="34"/>
        <v>1</v>
      </c>
    </row>
    <row r="1984" spans="1:3" x14ac:dyDescent="0.25">
      <c r="A1984" s="5">
        <v>2</v>
      </c>
      <c r="B1984" s="60">
        <v>2</v>
      </c>
      <c r="C1984" s="2">
        <f t="shared" si="34"/>
        <v>1</v>
      </c>
    </row>
    <row r="1985" spans="1:3" x14ac:dyDescent="0.25">
      <c r="A1985" s="5">
        <v>2</v>
      </c>
      <c r="B1985" s="61">
        <v>2</v>
      </c>
      <c r="C1985" s="2">
        <f t="shared" si="34"/>
        <v>1</v>
      </c>
    </row>
    <row r="1986" spans="1:3" x14ac:dyDescent="0.25">
      <c r="A1986" s="5">
        <v>1</v>
      </c>
      <c r="B1986" s="60">
        <v>3</v>
      </c>
      <c r="C1986" s="2">
        <f t="shared" si="34"/>
        <v>0</v>
      </c>
    </row>
    <row r="1987" spans="1:3" x14ac:dyDescent="0.25">
      <c r="A1987" s="5">
        <v>2</v>
      </c>
      <c r="B1987" s="61">
        <v>2</v>
      </c>
      <c r="C1987" s="2">
        <f t="shared" ref="C1987:C2001" si="35">IF(A1987=B1987,1,0)</f>
        <v>1</v>
      </c>
    </row>
    <row r="1988" spans="1:3" x14ac:dyDescent="0.25">
      <c r="A1988" s="5">
        <v>1</v>
      </c>
      <c r="B1988" s="60">
        <v>1</v>
      </c>
      <c r="C1988" s="2">
        <f t="shared" si="35"/>
        <v>1</v>
      </c>
    </row>
    <row r="1989" spans="1:3" x14ac:dyDescent="0.25">
      <c r="A1989" s="5">
        <v>2</v>
      </c>
      <c r="B1989" s="61">
        <v>2</v>
      </c>
      <c r="C1989" s="2">
        <f t="shared" si="35"/>
        <v>1</v>
      </c>
    </row>
    <row r="1990" spans="1:3" x14ac:dyDescent="0.25">
      <c r="A1990" s="5">
        <v>1</v>
      </c>
      <c r="B1990" s="60">
        <v>2</v>
      </c>
      <c r="C1990" s="2">
        <f t="shared" si="35"/>
        <v>0</v>
      </c>
    </row>
    <row r="1991" spans="1:3" x14ac:dyDescent="0.25">
      <c r="A1991" s="5">
        <v>2</v>
      </c>
      <c r="B1991" s="61">
        <v>1</v>
      </c>
      <c r="C1991" s="2">
        <f t="shared" si="35"/>
        <v>0</v>
      </c>
    </row>
    <row r="1992" spans="1:3" x14ac:dyDescent="0.25">
      <c r="A1992" s="5">
        <v>2</v>
      </c>
      <c r="B1992" s="60">
        <v>2</v>
      </c>
      <c r="C1992" s="2">
        <f t="shared" si="35"/>
        <v>1</v>
      </c>
    </row>
    <row r="1993" spans="1:3" x14ac:dyDescent="0.25">
      <c r="A1993" s="5">
        <v>2</v>
      </c>
      <c r="B1993" s="61">
        <v>2</v>
      </c>
      <c r="C1993" s="2">
        <f t="shared" si="35"/>
        <v>1</v>
      </c>
    </row>
    <row r="1994" spans="1:3" x14ac:dyDescent="0.25">
      <c r="A1994" s="5">
        <v>2</v>
      </c>
      <c r="B1994" s="60">
        <v>3</v>
      </c>
      <c r="C1994" s="2">
        <f t="shared" si="35"/>
        <v>0</v>
      </c>
    </row>
    <row r="1995" spans="1:3" x14ac:dyDescent="0.25">
      <c r="A1995" s="5">
        <v>2</v>
      </c>
      <c r="B1995" s="61">
        <v>2</v>
      </c>
      <c r="C1995" s="2">
        <f t="shared" si="35"/>
        <v>1</v>
      </c>
    </row>
    <row r="1996" spans="1:3" x14ac:dyDescent="0.25">
      <c r="A1996" s="5">
        <v>3</v>
      </c>
      <c r="B1996" s="60">
        <v>3</v>
      </c>
      <c r="C1996" s="2">
        <f t="shared" si="35"/>
        <v>1</v>
      </c>
    </row>
    <row r="1997" spans="1:3" x14ac:dyDescent="0.25">
      <c r="A1997" s="5">
        <v>3</v>
      </c>
      <c r="B1997" s="61">
        <v>3</v>
      </c>
      <c r="C1997" s="2">
        <f t="shared" si="35"/>
        <v>1</v>
      </c>
    </row>
    <row r="1998" spans="1:3" x14ac:dyDescent="0.25">
      <c r="A1998" s="5">
        <v>1</v>
      </c>
      <c r="B1998" s="60">
        <v>1</v>
      </c>
      <c r="C1998" s="2">
        <f t="shared" si="35"/>
        <v>1</v>
      </c>
    </row>
    <row r="1999" spans="1:3" x14ac:dyDescent="0.25">
      <c r="A1999" s="5">
        <v>3</v>
      </c>
      <c r="B1999" s="61">
        <v>3</v>
      </c>
      <c r="C1999" s="2">
        <f t="shared" si="35"/>
        <v>1</v>
      </c>
    </row>
    <row r="2000" spans="1:3" x14ac:dyDescent="0.25">
      <c r="A2000" s="5">
        <v>2</v>
      </c>
      <c r="B2000" s="60">
        <v>2</v>
      </c>
      <c r="C2000" s="2">
        <f t="shared" si="35"/>
        <v>1</v>
      </c>
    </row>
    <row r="2001" spans="1:3" x14ac:dyDescent="0.25">
      <c r="A2001" s="5">
        <v>3</v>
      </c>
      <c r="B2001" s="61">
        <v>2</v>
      </c>
      <c r="C2001" s="2">
        <f t="shared" si="35"/>
        <v>0</v>
      </c>
    </row>
  </sheetData>
  <mergeCells count="16">
    <mergeCell ref="O69:P69"/>
    <mergeCell ref="L76:M76"/>
    <mergeCell ref="K88:N90"/>
    <mergeCell ref="O26:P26"/>
    <mergeCell ref="S27:T27"/>
    <mergeCell ref="O32:P32"/>
    <mergeCell ref="S33:T33"/>
    <mergeCell ref="L36:N39"/>
    <mergeCell ref="J44:L44"/>
    <mergeCell ref="T44:V49"/>
    <mergeCell ref="O21:P21"/>
    <mergeCell ref="Q2:T2"/>
    <mergeCell ref="O3:P3"/>
    <mergeCell ref="O9:P9"/>
    <mergeCell ref="H10:H11"/>
    <mergeCell ref="O15:P15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18584-B2EF-4758-A972-F5FB058E5DA6}">
  <dimension ref="A1:B2000"/>
  <sheetViews>
    <sheetView topLeftCell="A1914" workbookViewId="0">
      <selection activeCell="D1928" sqref="D1928"/>
    </sheetView>
  </sheetViews>
  <sheetFormatPr baseColWidth="10" defaultRowHeight="15" x14ac:dyDescent="0.25"/>
  <cols>
    <col min="1" max="1" width="11.140625" customWidth="1"/>
  </cols>
  <sheetData>
    <row r="1" spans="1:2" x14ac:dyDescent="0.25">
      <c r="A1" s="13" t="s">
        <v>16</v>
      </c>
      <c r="B1" s="13" t="s">
        <v>3101</v>
      </c>
    </row>
    <row r="2" spans="1:2" x14ac:dyDescent="0.25">
      <c r="A2" s="13" t="s">
        <v>16</v>
      </c>
      <c r="B2" s="13" t="s">
        <v>33</v>
      </c>
    </row>
    <row r="3" spans="1:2" x14ac:dyDescent="0.25">
      <c r="A3" s="13" t="s">
        <v>16</v>
      </c>
      <c r="B3" s="13" t="s">
        <v>42</v>
      </c>
    </row>
    <row r="4" spans="1:2" x14ac:dyDescent="0.25">
      <c r="A4" s="13" t="s">
        <v>16</v>
      </c>
      <c r="B4" s="13" t="s">
        <v>52</v>
      </c>
    </row>
    <row r="5" spans="1:2" x14ac:dyDescent="0.25">
      <c r="A5" s="13" t="s">
        <v>16</v>
      </c>
      <c r="B5" s="13" t="s">
        <v>54</v>
      </c>
    </row>
    <row r="6" spans="1:2" x14ac:dyDescent="0.25">
      <c r="A6" s="13" t="s">
        <v>16</v>
      </c>
      <c r="B6" s="13" t="s">
        <v>56</v>
      </c>
    </row>
    <row r="7" spans="1:2" x14ac:dyDescent="0.25">
      <c r="A7" s="13" t="s">
        <v>16</v>
      </c>
      <c r="B7" s="13" t="s">
        <v>60</v>
      </c>
    </row>
    <row r="8" spans="1:2" x14ac:dyDescent="0.25">
      <c r="A8" s="13" t="s">
        <v>16</v>
      </c>
      <c r="B8" s="13" t="s">
        <v>3126</v>
      </c>
    </row>
    <row r="9" spans="1:2" x14ac:dyDescent="0.25">
      <c r="A9" s="13" t="s">
        <v>16</v>
      </c>
      <c r="B9" s="13" t="s">
        <v>3102</v>
      </c>
    </row>
    <row r="10" spans="1:2" x14ac:dyDescent="0.25">
      <c r="A10" s="13" t="s">
        <v>16</v>
      </c>
      <c r="B10" s="13" t="s">
        <v>72</v>
      </c>
    </row>
    <row r="11" spans="1:2" x14ac:dyDescent="0.25">
      <c r="A11" s="13" t="s">
        <v>16</v>
      </c>
      <c r="B11" s="13" t="s">
        <v>78</v>
      </c>
    </row>
    <row r="12" spans="1:2" x14ac:dyDescent="0.25">
      <c r="A12" s="13" t="s">
        <v>16</v>
      </c>
      <c r="B12" s="13" t="s">
        <v>80</v>
      </c>
    </row>
    <row r="13" spans="1:2" x14ac:dyDescent="0.25">
      <c r="A13" s="13" t="s">
        <v>16</v>
      </c>
      <c r="B13" s="13" t="s">
        <v>85</v>
      </c>
    </row>
    <row r="14" spans="1:2" x14ac:dyDescent="0.25">
      <c r="A14" s="13" t="s">
        <v>16</v>
      </c>
      <c r="B14" s="13" t="s">
        <v>126</v>
      </c>
    </row>
    <row r="15" spans="1:2" x14ac:dyDescent="0.25">
      <c r="A15" s="13" t="s">
        <v>16</v>
      </c>
      <c r="B15" s="13" t="s">
        <v>128</v>
      </c>
    </row>
    <row r="16" spans="1:2" x14ac:dyDescent="0.25">
      <c r="A16" s="13" t="s">
        <v>16</v>
      </c>
      <c r="B16" s="13" t="s">
        <v>138</v>
      </c>
    </row>
    <row r="17" spans="1:2" x14ac:dyDescent="0.25">
      <c r="A17" s="13" t="s">
        <v>16</v>
      </c>
      <c r="B17" s="13" t="s">
        <v>52</v>
      </c>
    </row>
    <row r="18" spans="1:2" x14ac:dyDescent="0.25">
      <c r="A18" s="13" t="s">
        <v>16</v>
      </c>
      <c r="B18" s="13" t="s">
        <v>144</v>
      </c>
    </row>
    <row r="19" spans="1:2" x14ac:dyDescent="0.25">
      <c r="A19" s="13" t="s">
        <v>16</v>
      </c>
      <c r="B19" s="13" t="s">
        <v>149</v>
      </c>
    </row>
    <row r="20" spans="1:2" x14ac:dyDescent="0.25">
      <c r="A20" s="13" t="s">
        <v>16</v>
      </c>
      <c r="B20" s="13" t="s">
        <v>56</v>
      </c>
    </row>
    <row r="21" spans="1:2" x14ac:dyDescent="0.25">
      <c r="A21" s="13" t="s">
        <v>16</v>
      </c>
      <c r="B21" s="13" t="s">
        <v>167</v>
      </c>
    </row>
    <row r="22" spans="1:2" x14ac:dyDescent="0.25">
      <c r="A22" s="13" t="s">
        <v>16</v>
      </c>
      <c r="B22" s="13" t="s">
        <v>171</v>
      </c>
    </row>
    <row r="23" spans="1:2" x14ac:dyDescent="0.25">
      <c r="A23" s="13" t="s">
        <v>16</v>
      </c>
      <c r="B23" s="13" t="s">
        <v>173</v>
      </c>
    </row>
    <row r="24" spans="1:2" x14ac:dyDescent="0.25">
      <c r="A24" s="13" t="s">
        <v>16</v>
      </c>
      <c r="B24" s="13" t="s">
        <v>173</v>
      </c>
    </row>
    <row r="25" spans="1:2" x14ac:dyDescent="0.25">
      <c r="A25" s="13" t="s">
        <v>16</v>
      </c>
      <c r="B25" s="13" t="s">
        <v>198</v>
      </c>
    </row>
    <row r="26" spans="1:2" x14ac:dyDescent="0.25">
      <c r="A26" s="13" t="s">
        <v>16</v>
      </c>
      <c r="B26" s="13" t="s">
        <v>200</v>
      </c>
    </row>
    <row r="27" spans="1:2" x14ac:dyDescent="0.25">
      <c r="A27" s="13" t="s">
        <v>16</v>
      </c>
      <c r="B27" s="13" t="s">
        <v>204</v>
      </c>
    </row>
    <row r="28" spans="1:2" x14ac:dyDescent="0.25">
      <c r="A28" s="13" t="s">
        <v>16</v>
      </c>
      <c r="B28" s="13" t="s">
        <v>3071</v>
      </c>
    </row>
    <row r="29" spans="1:2" x14ac:dyDescent="0.25">
      <c r="A29" s="13" t="s">
        <v>16</v>
      </c>
      <c r="B29" s="13" t="s">
        <v>213</v>
      </c>
    </row>
    <row r="30" spans="1:2" x14ac:dyDescent="0.25">
      <c r="A30" s="13" t="s">
        <v>16</v>
      </c>
      <c r="B30" s="13" t="s">
        <v>3127</v>
      </c>
    </row>
    <row r="31" spans="1:2" x14ac:dyDescent="0.25">
      <c r="A31" s="13" t="s">
        <v>16</v>
      </c>
      <c r="B31" s="13" t="s">
        <v>52</v>
      </c>
    </row>
    <row r="32" spans="1:2" x14ac:dyDescent="0.25">
      <c r="A32" s="13" t="s">
        <v>16</v>
      </c>
      <c r="B32" s="13" t="s">
        <v>225</v>
      </c>
    </row>
    <row r="33" spans="1:2" x14ac:dyDescent="0.25">
      <c r="A33" s="13" t="s">
        <v>16</v>
      </c>
      <c r="B33" s="13" t="s">
        <v>231</v>
      </c>
    </row>
    <row r="34" spans="1:2" x14ac:dyDescent="0.25">
      <c r="A34" s="13" t="s">
        <v>16</v>
      </c>
      <c r="B34" s="13" t="s">
        <v>241</v>
      </c>
    </row>
    <row r="35" spans="1:2" x14ac:dyDescent="0.25">
      <c r="A35" s="13" t="s">
        <v>16</v>
      </c>
      <c r="B35" s="13" t="s">
        <v>3352</v>
      </c>
    </row>
    <row r="36" spans="1:2" x14ac:dyDescent="0.25">
      <c r="A36" s="13" t="s">
        <v>16</v>
      </c>
      <c r="B36" s="13" t="s">
        <v>257</v>
      </c>
    </row>
    <row r="37" spans="1:2" x14ac:dyDescent="0.25">
      <c r="A37" s="13" t="s">
        <v>16</v>
      </c>
      <c r="B37" s="13" t="s">
        <v>264</v>
      </c>
    </row>
    <row r="38" spans="1:2" x14ac:dyDescent="0.25">
      <c r="A38" s="13" t="s">
        <v>16</v>
      </c>
      <c r="B38" s="13" t="s">
        <v>266</v>
      </c>
    </row>
    <row r="39" spans="1:2" x14ac:dyDescent="0.25">
      <c r="A39" s="13" t="s">
        <v>16</v>
      </c>
      <c r="B39" s="13" t="s">
        <v>268</v>
      </c>
    </row>
    <row r="40" spans="1:2" x14ac:dyDescent="0.25">
      <c r="A40" s="13" t="s">
        <v>16</v>
      </c>
      <c r="B40" s="13" t="s">
        <v>273</v>
      </c>
    </row>
    <row r="41" spans="1:2" x14ac:dyDescent="0.25">
      <c r="A41" s="13" t="s">
        <v>16</v>
      </c>
      <c r="B41" s="13" t="s">
        <v>277</v>
      </c>
    </row>
    <row r="42" spans="1:2" x14ac:dyDescent="0.25">
      <c r="A42" s="13" t="s">
        <v>16</v>
      </c>
      <c r="B42" s="13" t="s">
        <v>279</v>
      </c>
    </row>
    <row r="43" spans="1:2" x14ac:dyDescent="0.25">
      <c r="A43" s="13" t="s">
        <v>16</v>
      </c>
      <c r="B43" s="13" t="s">
        <v>285</v>
      </c>
    </row>
    <row r="44" spans="1:2" x14ac:dyDescent="0.25">
      <c r="A44" s="13" t="s">
        <v>16</v>
      </c>
      <c r="B44" s="13" t="s">
        <v>287</v>
      </c>
    </row>
    <row r="45" spans="1:2" x14ac:dyDescent="0.25">
      <c r="A45" s="13" t="s">
        <v>16</v>
      </c>
      <c r="B45" s="13" t="s">
        <v>3353</v>
      </c>
    </row>
    <row r="46" spans="1:2" x14ac:dyDescent="0.25">
      <c r="A46" s="13" t="s">
        <v>16</v>
      </c>
      <c r="B46" s="13" t="s">
        <v>292</v>
      </c>
    </row>
    <row r="47" spans="1:2" x14ac:dyDescent="0.25">
      <c r="A47" s="13" t="s">
        <v>16</v>
      </c>
      <c r="B47" s="13" t="s">
        <v>294</v>
      </c>
    </row>
    <row r="48" spans="1:2" x14ac:dyDescent="0.25">
      <c r="A48" s="13" t="s">
        <v>16</v>
      </c>
      <c r="B48" s="13" t="s">
        <v>303</v>
      </c>
    </row>
    <row r="49" spans="1:2" x14ac:dyDescent="0.25">
      <c r="A49" s="13" t="s">
        <v>16</v>
      </c>
      <c r="B49" s="13" t="s">
        <v>306</v>
      </c>
    </row>
    <row r="50" spans="1:2" x14ac:dyDescent="0.25">
      <c r="A50" s="13" t="s">
        <v>16</v>
      </c>
      <c r="B50" s="13" t="s">
        <v>309</v>
      </c>
    </row>
    <row r="51" spans="1:2" x14ac:dyDescent="0.25">
      <c r="A51" s="13" t="s">
        <v>16</v>
      </c>
      <c r="B51" s="13" t="s">
        <v>313</v>
      </c>
    </row>
    <row r="52" spans="1:2" x14ac:dyDescent="0.25">
      <c r="A52" s="13" t="s">
        <v>16</v>
      </c>
      <c r="B52" s="13" t="s">
        <v>317</v>
      </c>
    </row>
    <row r="53" spans="1:2" x14ac:dyDescent="0.25">
      <c r="A53" s="13" t="s">
        <v>16</v>
      </c>
      <c r="B53" s="13" t="s">
        <v>3354</v>
      </c>
    </row>
    <row r="54" spans="1:2" x14ac:dyDescent="0.25">
      <c r="A54" s="13" t="s">
        <v>16</v>
      </c>
      <c r="B54" s="13" t="s">
        <v>330</v>
      </c>
    </row>
    <row r="55" spans="1:2" x14ac:dyDescent="0.25">
      <c r="A55" s="13" t="s">
        <v>16</v>
      </c>
      <c r="B55" s="13" t="s">
        <v>345</v>
      </c>
    </row>
    <row r="56" spans="1:2" x14ac:dyDescent="0.25">
      <c r="A56" s="13" t="s">
        <v>16</v>
      </c>
      <c r="B56" s="13" t="s">
        <v>358</v>
      </c>
    </row>
    <row r="57" spans="1:2" x14ac:dyDescent="0.25">
      <c r="A57" s="13" t="s">
        <v>16</v>
      </c>
      <c r="B57" s="13" t="s">
        <v>362</v>
      </c>
    </row>
    <row r="58" spans="1:2" x14ac:dyDescent="0.25">
      <c r="A58" s="13" t="s">
        <v>16</v>
      </c>
      <c r="B58" s="13" t="s">
        <v>364</v>
      </c>
    </row>
    <row r="59" spans="1:2" x14ac:dyDescent="0.25">
      <c r="A59" s="13" t="s">
        <v>16</v>
      </c>
      <c r="B59" s="13" t="s">
        <v>279</v>
      </c>
    </row>
    <row r="60" spans="1:2" x14ac:dyDescent="0.25">
      <c r="A60" s="13" t="s">
        <v>16</v>
      </c>
      <c r="B60" s="13" t="s">
        <v>285</v>
      </c>
    </row>
    <row r="61" spans="1:2" x14ac:dyDescent="0.25">
      <c r="A61" s="13" t="s">
        <v>16</v>
      </c>
      <c r="B61" s="13" t="s">
        <v>358</v>
      </c>
    </row>
    <row r="62" spans="1:2" x14ac:dyDescent="0.25">
      <c r="A62" s="13" t="s">
        <v>16</v>
      </c>
      <c r="B62" s="13" t="s">
        <v>52</v>
      </c>
    </row>
    <row r="63" spans="1:2" x14ac:dyDescent="0.25">
      <c r="A63" s="13" t="s">
        <v>16</v>
      </c>
      <c r="B63" s="13" t="s">
        <v>381</v>
      </c>
    </row>
    <row r="64" spans="1:2" x14ac:dyDescent="0.25">
      <c r="A64" s="13" t="s">
        <v>16</v>
      </c>
      <c r="B64" s="13" t="s">
        <v>383</v>
      </c>
    </row>
    <row r="65" spans="1:2" x14ac:dyDescent="0.25">
      <c r="A65" s="13" t="s">
        <v>16</v>
      </c>
      <c r="B65" s="13" t="s">
        <v>385</v>
      </c>
    </row>
    <row r="66" spans="1:2" x14ac:dyDescent="0.25">
      <c r="A66" s="13" t="s">
        <v>16</v>
      </c>
      <c r="B66" s="13" t="s">
        <v>387</v>
      </c>
    </row>
    <row r="67" spans="1:2" x14ac:dyDescent="0.25">
      <c r="A67" s="13" t="s">
        <v>16</v>
      </c>
      <c r="B67" s="13" t="s">
        <v>390</v>
      </c>
    </row>
    <row r="68" spans="1:2" x14ac:dyDescent="0.25">
      <c r="A68" s="13" t="s">
        <v>16</v>
      </c>
      <c r="B68" s="13" t="s">
        <v>395</v>
      </c>
    </row>
    <row r="69" spans="1:2" x14ac:dyDescent="0.25">
      <c r="A69" s="13" t="s">
        <v>16</v>
      </c>
      <c r="B69" s="13" t="s">
        <v>397</v>
      </c>
    </row>
    <row r="70" spans="1:2" x14ac:dyDescent="0.25">
      <c r="A70" s="13" t="s">
        <v>16</v>
      </c>
      <c r="B70" s="13" t="s">
        <v>173</v>
      </c>
    </row>
    <row r="71" spans="1:2" x14ac:dyDescent="0.25">
      <c r="A71" s="13" t="s">
        <v>16</v>
      </c>
      <c r="B71" s="13" t="s">
        <v>401</v>
      </c>
    </row>
    <row r="72" spans="1:2" x14ac:dyDescent="0.25">
      <c r="A72" s="13" t="s">
        <v>16</v>
      </c>
      <c r="B72" s="13" t="s">
        <v>408</v>
      </c>
    </row>
    <row r="73" spans="1:2" x14ac:dyDescent="0.25">
      <c r="A73" s="13" t="s">
        <v>16</v>
      </c>
      <c r="B73" s="13" t="s">
        <v>419</v>
      </c>
    </row>
    <row r="74" spans="1:2" x14ac:dyDescent="0.25">
      <c r="A74" s="13" t="s">
        <v>16</v>
      </c>
      <c r="B74" s="13" t="s">
        <v>434</v>
      </c>
    </row>
    <row r="75" spans="1:2" x14ac:dyDescent="0.25">
      <c r="A75" s="13" t="s">
        <v>16</v>
      </c>
      <c r="B75" s="13" t="s">
        <v>3128</v>
      </c>
    </row>
    <row r="76" spans="1:2" x14ac:dyDescent="0.25">
      <c r="A76" s="13" t="s">
        <v>16</v>
      </c>
      <c r="B76" s="13" t="s">
        <v>442</v>
      </c>
    </row>
    <row r="77" spans="1:2" x14ac:dyDescent="0.25">
      <c r="A77" s="13" t="s">
        <v>16</v>
      </c>
      <c r="B77" s="13" t="s">
        <v>444</v>
      </c>
    </row>
    <row r="78" spans="1:2" x14ac:dyDescent="0.25">
      <c r="A78" s="13" t="s">
        <v>16</v>
      </c>
      <c r="B78" s="13" t="s">
        <v>446</v>
      </c>
    </row>
    <row r="79" spans="1:2" x14ac:dyDescent="0.25">
      <c r="A79" s="13" t="s">
        <v>16</v>
      </c>
      <c r="B79" s="13" t="s">
        <v>313</v>
      </c>
    </row>
    <row r="80" spans="1:2" x14ac:dyDescent="0.25">
      <c r="A80" s="13" t="s">
        <v>16</v>
      </c>
      <c r="B80" s="13" t="s">
        <v>3103</v>
      </c>
    </row>
    <row r="81" spans="1:2" x14ac:dyDescent="0.25">
      <c r="A81" s="13" t="s">
        <v>16</v>
      </c>
      <c r="B81" s="13" t="s">
        <v>467</v>
      </c>
    </row>
    <row r="82" spans="1:2" x14ac:dyDescent="0.25">
      <c r="A82" s="13" t="s">
        <v>16</v>
      </c>
      <c r="B82" s="13" t="s">
        <v>478</v>
      </c>
    </row>
    <row r="83" spans="1:2" x14ac:dyDescent="0.25">
      <c r="A83" s="13" t="s">
        <v>16</v>
      </c>
      <c r="B83" s="13" t="s">
        <v>3129</v>
      </c>
    </row>
    <row r="84" spans="1:2" x14ac:dyDescent="0.25">
      <c r="A84" s="13" t="s">
        <v>16</v>
      </c>
      <c r="B84" s="13" t="s">
        <v>856</v>
      </c>
    </row>
    <row r="85" spans="1:2" x14ac:dyDescent="0.25">
      <c r="A85" s="13" t="s">
        <v>16</v>
      </c>
      <c r="B85" s="13" t="s">
        <v>491</v>
      </c>
    </row>
    <row r="86" spans="1:2" x14ac:dyDescent="0.25">
      <c r="A86" s="13" t="s">
        <v>16</v>
      </c>
      <c r="B86" s="13" t="s">
        <v>495</v>
      </c>
    </row>
    <row r="87" spans="1:2" x14ac:dyDescent="0.25">
      <c r="A87" s="13" t="s">
        <v>16</v>
      </c>
      <c r="B87" s="13" t="s">
        <v>501</v>
      </c>
    </row>
    <row r="88" spans="1:2" x14ac:dyDescent="0.25">
      <c r="A88" s="13" t="s">
        <v>16</v>
      </c>
      <c r="B88" s="13" t="s">
        <v>173</v>
      </c>
    </row>
    <row r="89" spans="1:2" x14ac:dyDescent="0.25">
      <c r="A89" s="13" t="s">
        <v>16</v>
      </c>
      <c r="B89" s="13" t="s">
        <v>513</v>
      </c>
    </row>
    <row r="90" spans="1:2" x14ac:dyDescent="0.25">
      <c r="A90" s="13" t="s">
        <v>16</v>
      </c>
      <c r="B90" s="13" t="s">
        <v>313</v>
      </c>
    </row>
    <row r="91" spans="1:2" x14ac:dyDescent="0.25">
      <c r="A91" s="13" t="s">
        <v>16</v>
      </c>
      <c r="B91" s="13" t="s">
        <v>3104</v>
      </c>
    </row>
    <row r="92" spans="1:2" x14ac:dyDescent="0.25">
      <c r="A92" s="13" t="s">
        <v>16</v>
      </c>
      <c r="B92" s="13" t="s">
        <v>317</v>
      </c>
    </row>
    <row r="93" spans="1:2" x14ac:dyDescent="0.25">
      <c r="A93" s="13" t="s">
        <v>16</v>
      </c>
      <c r="B93" s="13" t="s">
        <v>268</v>
      </c>
    </row>
    <row r="94" spans="1:2" x14ac:dyDescent="0.25">
      <c r="A94" s="13" t="s">
        <v>16</v>
      </c>
      <c r="B94" s="13" t="s">
        <v>549</v>
      </c>
    </row>
    <row r="95" spans="1:2" x14ac:dyDescent="0.25">
      <c r="A95" s="13" t="s">
        <v>16</v>
      </c>
      <c r="B95" s="13" t="s">
        <v>554</v>
      </c>
    </row>
    <row r="96" spans="1:2" x14ac:dyDescent="0.25">
      <c r="A96" s="13" t="s">
        <v>16</v>
      </c>
      <c r="B96" s="13" t="s">
        <v>556</v>
      </c>
    </row>
    <row r="97" spans="1:2" x14ac:dyDescent="0.25">
      <c r="A97" s="13" t="s">
        <v>16</v>
      </c>
      <c r="B97" s="13" t="s">
        <v>561</v>
      </c>
    </row>
    <row r="98" spans="1:2" x14ac:dyDescent="0.25">
      <c r="A98" s="13" t="s">
        <v>16</v>
      </c>
      <c r="B98" s="13" t="s">
        <v>3355</v>
      </c>
    </row>
    <row r="99" spans="1:2" x14ac:dyDescent="0.25">
      <c r="A99" s="13" t="s">
        <v>16</v>
      </c>
      <c r="B99" s="13" t="s">
        <v>567</v>
      </c>
    </row>
    <row r="100" spans="1:2" x14ac:dyDescent="0.25">
      <c r="A100" s="13" t="s">
        <v>16</v>
      </c>
      <c r="B100" s="13" t="s">
        <v>3356</v>
      </c>
    </row>
    <row r="101" spans="1:2" x14ac:dyDescent="0.25">
      <c r="A101" s="13" t="s">
        <v>16</v>
      </c>
      <c r="B101" s="13" t="s">
        <v>575</v>
      </c>
    </row>
    <row r="102" spans="1:2" x14ac:dyDescent="0.25">
      <c r="A102" s="13" t="s">
        <v>16</v>
      </c>
      <c r="B102" s="13" t="s">
        <v>501</v>
      </c>
    </row>
    <row r="103" spans="1:2" x14ac:dyDescent="0.25">
      <c r="A103" s="13" t="s">
        <v>16</v>
      </c>
      <c r="B103" s="13" t="s">
        <v>587</v>
      </c>
    </row>
    <row r="104" spans="1:2" x14ac:dyDescent="0.25">
      <c r="A104" s="13" t="s">
        <v>16</v>
      </c>
      <c r="B104" s="13" t="s">
        <v>52</v>
      </c>
    </row>
    <row r="105" spans="1:2" x14ac:dyDescent="0.25">
      <c r="A105" s="13" t="s">
        <v>16</v>
      </c>
      <c r="B105" s="13" t="s">
        <v>52</v>
      </c>
    </row>
    <row r="106" spans="1:2" x14ac:dyDescent="0.25">
      <c r="A106" s="13" t="s">
        <v>16</v>
      </c>
      <c r="B106" s="13" t="s">
        <v>598</v>
      </c>
    </row>
    <row r="107" spans="1:2" x14ac:dyDescent="0.25">
      <c r="A107" s="13" t="s">
        <v>16</v>
      </c>
      <c r="B107" s="13" t="s">
        <v>3105</v>
      </c>
    </row>
    <row r="108" spans="1:2" x14ac:dyDescent="0.25">
      <c r="A108" s="13" t="s">
        <v>16</v>
      </c>
      <c r="B108" s="13" t="s">
        <v>617</v>
      </c>
    </row>
    <row r="109" spans="1:2" x14ac:dyDescent="0.25">
      <c r="A109" s="13" t="s">
        <v>16</v>
      </c>
      <c r="B109" s="13" t="s">
        <v>317</v>
      </c>
    </row>
    <row r="110" spans="1:2" x14ac:dyDescent="0.25">
      <c r="A110" s="13" t="s">
        <v>16</v>
      </c>
      <c r="B110" s="13" t="s">
        <v>358</v>
      </c>
    </row>
    <row r="111" spans="1:2" x14ac:dyDescent="0.25">
      <c r="A111" s="13" t="s">
        <v>16</v>
      </c>
      <c r="B111" s="13" t="s">
        <v>623</v>
      </c>
    </row>
    <row r="112" spans="1:2" x14ac:dyDescent="0.25">
      <c r="A112" s="13" t="s">
        <v>16</v>
      </c>
      <c r="B112" s="13" t="s">
        <v>640</v>
      </c>
    </row>
    <row r="113" spans="1:2" x14ac:dyDescent="0.25">
      <c r="A113" s="13" t="s">
        <v>16</v>
      </c>
      <c r="B113" s="13" t="s">
        <v>649</v>
      </c>
    </row>
    <row r="114" spans="1:2" x14ac:dyDescent="0.25">
      <c r="A114" s="13" t="s">
        <v>16</v>
      </c>
      <c r="B114" s="13" t="s">
        <v>653</v>
      </c>
    </row>
    <row r="115" spans="1:2" x14ac:dyDescent="0.25">
      <c r="A115" s="13" t="s">
        <v>16</v>
      </c>
      <c r="B115" s="13" t="s">
        <v>680</v>
      </c>
    </row>
    <row r="116" spans="1:2" x14ac:dyDescent="0.25">
      <c r="A116" s="13" t="s">
        <v>16</v>
      </c>
      <c r="B116" s="13" t="s">
        <v>3321</v>
      </c>
    </row>
    <row r="117" spans="1:2" x14ac:dyDescent="0.25">
      <c r="A117" s="13" t="s">
        <v>16</v>
      </c>
      <c r="B117" s="13" t="s">
        <v>52</v>
      </c>
    </row>
    <row r="118" spans="1:2" x14ac:dyDescent="0.25">
      <c r="A118" s="13" t="s">
        <v>16</v>
      </c>
      <c r="B118" s="13" t="s">
        <v>279</v>
      </c>
    </row>
    <row r="119" spans="1:2" x14ac:dyDescent="0.25">
      <c r="A119" s="13" t="s">
        <v>16</v>
      </c>
      <c r="B119" s="13" t="s">
        <v>714</v>
      </c>
    </row>
    <row r="120" spans="1:2" x14ac:dyDescent="0.25">
      <c r="A120" s="13" t="s">
        <v>16</v>
      </c>
      <c r="B120" s="13" t="s">
        <v>3357</v>
      </c>
    </row>
    <row r="121" spans="1:2" x14ac:dyDescent="0.25">
      <c r="A121" s="13" t="s">
        <v>16</v>
      </c>
      <c r="B121" s="13" t="s">
        <v>724</v>
      </c>
    </row>
    <row r="122" spans="1:2" x14ac:dyDescent="0.25">
      <c r="A122" s="13" t="s">
        <v>16</v>
      </c>
      <c r="B122" s="13" t="s">
        <v>1566</v>
      </c>
    </row>
    <row r="123" spans="1:2" x14ac:dyDescent="0.25">
      <c r="A123" s="13" t="s">
        <v>16</v>
      </c>
      <c r="B123" s="13" t="s">
        <v>728</v>
      </c>
    </row>
    <row r="124" spans="1:2" x14ac:dyDescent="0.25">
      <c r="A124" s="13" t="s">
        <v>16</v>
      </c>
      <c r="B124" s="13" t="s">
        <v>730</v>
      </c>
    </row>
    <row r="125" spans="1:2" x14ac:dyDescent="0.25">
      <c r="A125" s="13" t="s">
        <v>16</v>
      </c>
      <c r="B125" s="13" t="s">
        <v>3358</v>
      </c>
    </row>
    <row r="126" spans="1:2" x14ac:dyDescent="0.25">
      <c r="A126" s="13" t="s">
        <v>16</v>
      </c>
      <c r="B126" s="13" t="s">
        <v>754</v>
      </c>
    </row>
    <row r="127" spans="1:2" x14ac:dyDescent="0.25">
      <c r="A127" s="13" t="s">
        <v>16</v>
      </c>
      <c r="B127" s="13" t="s">
        <v>587</v>
      </c>
    </row>
    <row r="128" spans="1:2" x14ac:dyDescent="0.25">
      <c r="A128" s="13" t="s">
        <v>16</v>
      </c>
      <c r="B128" s="13" t="s">
        <v>241</v>
      </c>
    </row>
    <row r="129" spans="1:2" x14ac:dyDescent="0.25">
      <c r="A129" s="13" t="s">
        <v>16</v>
      </c>
      <c r="B129" s="13" t="s">
        <v>78</v>
      </c>
    </row>
    <row r="130" spans="1:2" x14ac:dyDescent="0.25">
      <c r="A130" s="13" t="s">
        <v>16</v>
      </c>
      <c r="B130" s="13" t="s">
        <v>765</v>
      </c>
    </row>
    <row r="131" spans="1:2" x14ac:dyDescent="0.25">
      <c r="A131" s="13" t="s">
        <v>16</v>
      </c>
      <c r="B131" s="13" t="s">
        <v>767</v>
      </c>
    </row>
    <row r="132" spans="1:2" x14ac:dyDescent="0.25">
      <c r="A132" s="13" t="s">
        <v>16</v>
      </c>
      <c r="B132" s="13" t="s">
        <v>772</v>
      </c>
    </row>
    <row r="133" spans="1:2" x14ac:dyDescent="0.25">
      <c r="A133" s="13" t="s">
        <v>16</v>
      </c>
      <c r="B133" s="13" t="s">
        <v>3359</v>
      </c>
    </row>
    <row r="134" spans="1:2" x14ac:dyDescent="0.25">
      <c r="A134" s="13" t="s">
        <v>16</v>
      </c>
      <c r="B134" s="13" t="s">
        <v>501</v>
      </c>
    </row>
    <row r="135" spans="1:2" x14ac:dyDescent="0.25">
      <c r="A135" s="13" t="s">
        <v>16</v>
      </c>
      <c r="B135" s="13" t="s">
        <v>3360</v>
      </c>
    </row>
    <row r="136" spans="1:2" x14ac:dyDescent="0.25">
      <c r="A136" s="13" t="s">
        <v>16</v>
      </c>
      <c r="B136" s="13" t="s">
        <v>3361</v>
      </c>
    </row>
    <row r="137" spans="1:2" x14ac:dyDescent="0.25">
      <c r="A137" s="13" t="s">
        <v>16</v>
      </c>
      <c r="B137" s="13" t="s">
        <v>52</v>
      </c>
    </row>
    <row r="138" spans="1:2" x14ac:dyDescent="0.25">
      <c r="A138" s="13" t="s">
        <v>16</v>
      </c>
      <c r="B138" s="13" t="s">
        <v>72</v>
      </c>
    </row>
    <row r="139" spans="1:2" x14ac:dyDescent="0.25">
      <c r="A139" s="13" t="s">
        <v>16</v>
      </c>
      <c r="B139" s="13" t="s">
        <v>819</v>
      </c>
    </row>
    <row r="140" spans="1:2" x14ac:dyDescent="0.25">
      <c r="A140" s="13" t="s">
        <v>16</v>
      </c>
      <c r="B140" s="13" t="s">
        <v>279</v>
      </c>
    </row>
    <row r="141" spans="1:2" x14ac:dyDescent="0.25">
      <c r="A141" s="13" t="s">
        <v>16</v>
      </c>
      <c r="B141" s="13" t="s">
        <v>358</v>
      </c>
    </row>
    <row r="142" spans="1:2" x14ac:dyDescent="0.25">
      <c r="A142" s="13" t="s">
        <v>16</v>
      </c>
      <c r="B142" s="13" t="s">
        <v>3106</v>
      </c>
    </row>
    <row r="143" spans="1:2" x14ac:dyDescent="0.25">
      <c r="A143" s="13" t="s">
        <v>16</v>
      </c>
      <c r="B143" s="13" t="s">
        <v>844</v>
      </c>
    </row>
    <row r="144" spans="1:2" x14ac:dyDescent="0.25">
      <c r="A144" s="13" t="s">
        <v>16</v>
      </c>
      <c r="B144" s="13" t="s">
        <v>848</v>
      </c>
    </row>
    <row r="145" spans="1:2" x14ac:dyDescent="0.25">
      <c r="A145" s="13" t="s">
        <v>16</v>
      </c>
      <c r="B145" s="13" t="s">
        <v>3107</v>
      </c>
    </row>
    <row r="146" spans="1:2" x14ac:dyDescent="0.25">
      <c r="A146" s="13" t="s">
        <v>16</v>
      </c>
      <c r="B146" s="13" t="s">
        <v>856</v>
      </c>
    </row>
    <row r="147" spans="1:2" x14ac:dyDescent="0.25">
      <c r="A147" s="13" t="s">
        <v>16</v>
      </c>
      <c r="B147" s="13" t="s">
        <v>3362</v>
      </c>
    </row>
    <row r="148" spans="1:2" x14ac:dyDescent="0.25">
      <c r="A148" s="13" t="s">
        <v>16</v>
      </c>
      <c r="B148" s="13" t="s">
        <v>865</v>
      </c>
    </row>
    <row r="149" spans="1:2" x14ac:dyDescent="0.25">
      <c r="A149" s="13" t="s">
        <v>16</v>
      </c>
      <c r="B149" s="13" t="s">
        <v>867</v>
      </c>
    </row>
    <row r="150" spans="1:2" x14ac:dyDescent="0.25">
      <c r="A150" s="13" t="s">
        <v>16</v>
      </c>
      <c r="B150" s="13" t="s">
        <v>869</v>
      </c>
    </row>
    <row r="151" spans="1:2" x14ac:dyDescent="0.25">
      <c r="A151" s="13" t="s">
        <v>16</v>
      </c>
      <c r="B151" s="13" t="s">
        <v>358</v>
      </c>
    </row>
    <row r="152" spans="1:2" x14ac:dyDescent="0.25">
      <c r="A152" s="13" t="s">
        <v>16</v>
      </c>
      <c r="B152" s="13" t="s">
        <v>385</v>
      </c>
    </row>
    <row r="153" spans="1:2" x14ac:dyDescent="0.25">
      <c r="A153" s="13" t="s">
        <v>16</v>
      </c>
      <c r="B153" s="13" t="s">
        <v>1566</v>
      </c>
    </row>
    <row r="154" spans="1:2" x14ac:dyDescent="0.25">
      <c r="A154" s="13" t="s">
        <v>16</v>
      </c>
      <c r="B154" s="13" t="s">
        <v>3363</v>
      </c>
    </row>
    <row r="155" spans="1:2" x14ac:dyDescent="0.25">
      <c r="A155" s="13" t="s">
        <v>16</v>
      </c>
      <c r="B155" s="13" t="s">
        <v>885</v>
      </c>
    </row>
    <row r="156" spans="1:2" x14ac:dyDescent="0.25">
      <c r="A156" s="13" t="s">
        <v>16</v>
      </c>
      <c r="B156" s="13" t="s">
        <v>204</v>
      </c>
    </row>
    <row r="157" spans="1:2" x14ac:dyDescent="0.25">
      <c r="A157" s="13" t="s">
        <v>16</v>
      </c>
      <c r="B157" s="13" t="s">
        <v>896</v>
      </c>
    </row>
    <row r="158" spans="1:2" x14ac:dyDescent="0.25">
      <c r="A158" s="13" t="s">
        <v>16</v>
      </c>
      <c r="B158" s="13" t="s">
        <v>906</v>
      </c>
    </row>
    <row r="159" spans="1:2" x14ac:dyDescent="0.25">
      <c r="A159" s="13" t="s">
        <v>16</v>
      </c>
      <c r="B159" s="13" t="s">
        <v>908</v>
      </c>
    </row>
    <row r="160" spans="1:2" x14ac:dyDescent="0.25">
      <c r="A160" s="13" t="s">
        <v>16</v>
      </c>
      <c r="B160" s="13" t="s">
        <v>913</v>
      </c>
    </row>
    <row r="161" spans="1:2" x14ac:dyDescent="0.25">
      <c r="A161" s="13" t="s">
        <v>16</v>
      </c>
      <c r="B161" s="13" t="s">
        <v>3364</v>
      </c>
    </row>
    <row r="162" spans="1:2" x14ac:dyDescent="0.25">
      <c r="A162" s="13" t="s">
        <v>16</v>
      </c>
      <c r="B162" s="13" t="s">
        <v>924</v>
      </c>
    </row>
    <row r="163" spans="1:2" x14ac:dyDescent="0.25">
      <c r="A163" s="13" t="s">
        <v>16</v>
      </c>
      <c r="B163" s="13" t="s">
        <v>3108</v>
      </c>
    </row>
    <row r="164" spans="1:2" x14ac:dyDescent="0.25">
      <c r="A164" s="13" t="s">
        <v>16</v>
      </c>
      <c r="B164" s="13" t="s">
        <v>942</v>
      </c>
    </row>
    <row r="165" spans="1:2" x14ac:dyDescent="0.25">
      <c r="A165" s="13" t="s">
        <v>16</v>
      </c>
      <c r="B165" s="13" t="s">
        <v>950</v>
      </c>
    </row>
    <row r="166" spans="1:2" x14ac:dyDescent="0.25">
      <c r="A166" s="13" t="s">
        <v>16</v>
      </c>
      <c r="B166" s="13" t="s">
        <v>952</v>
      </c>
    </row>
    <row r="167" spans="1:2" x14ac:dyDescent="0.25">
      <c r="A167" s="13" t="s">
        <v>16</v>
      </c>
      <c r="B167" s="13" t="s">
        <v>960</v>
      </c>
    </row>
    <row r="168" spans="1:2" x14ac:dyDescent="0.25">
      <c r="A168" s="13" t="s">
        <v>16</v>
      </c>
      <c r="B168" s="13" t="s">
        <v>966</v>
      </c>
    </row>
    <row r="169" spans="1:2" x14ac:dyDescent="0.25">
      <c r="A169" s="13" t="s">
        <v>16</v>
      </c>
      <c r="B169" s="13" t="s">
        <v>3365</v>
      </c>
    </row>
    <row r="170" spans="1:2" x14ac:dyDescent="0.25">
      <c r="A170" s="13" t="s">
        <v>16</v>
      </c>
      <c r="B170" s="13" t="s">
        <v>971</v>
      </c>
    </row>
    <row r="171" spans="1:2" x14ac:dyDescent="0.25">
      <c r="A171" s="13" t="s">
        <v>16</v>
      </c>
      <c r="B171" s="13" t="s">
        <v>979</v>
      </c>
    </row>
    <row r="172" spans="1:2" x14ac:dyDescent="0.25">
      <c r="A172" s="13" t="s">
        <v>16</v>
      </c>
      <c r="B172" s="13" t="s">
        <v>358</v>
      </c>
    </row>
    <row r="173" spans="1:2" x14ac:dyDescent="0.25">
      <c r="A173" s="13" t="s">
        <v>16</v>
      </c>
      <c r="B173" s="13" t="s">
        <v>983</v>
      </c>
    </row>
    <row r="174" spans="1:2" x14ac:dyDescent="0.25">
      <c r="A174" s="13" t="s">
        <v>16</v>
      </c>
      <c r="B174" s="13" t="s">
        <v>989</v>
      </c>
    </row>
    <row r="175" spans="1:2" x14ac:dyDescent="0.25">
      <c r="A175" s="13" t="s">
        <v>16</v>
      </c>
      <c r="B175" s="13" t="s">
        <v>991</v>
      </c>
    </row>
    <row r="176" spans="1:2" x14ac:dyDescent="0.25">
      <c r="A176" s="13" t="s">
        <v>16</v>
      </c>
      <c r="B176" s="13" t="s">
        <v>994</v>
      </c>
    </row>
    <row r="177" spans="1:2" x14ac:dyDescent="0.25">
      <c r="A177" s="13" t="s">
        <v>16</v>
      </c>
      <c r="B177" s="13" t="s">
        <v>3072</v>
      </c>
    </row>
    <row r="178" spans="1:2" x14ac:dyDescent="0.25">
      <c r="A178" s="13" t="s">
        <v>16</v>
      </c>
      <c r="B178" s="13" t="s">
        <v>998</v>
      </c>
    </row>
    <row r="179" spans="1:2" x14ac:dyDescent="0.25">
      <c r="A179" s="13" t="s">
        <v>16</v>
      </c>
      <c r="B179" s="13" t="s">
        <v>1004</v>
      </c>
    </row>
    <row r="180" spans="1:2" x14ac:dyDescent="0.25">
      <c r="A180" s="13" t="s">
        <v>16</v>
      </c>
      <c r="B180" s="13" t="s">
        <v>1008</v>
      </c>
    </row>
    <row r="181" spans="1:2" x14ac:dyDescent="0.25">
      <c r="A181" s="13" t="s">
        <v>16</v>
      </c>
      <c r="B181" s="13" t="s">
        <v>1014</v>
      </c>
    </row>
    <row r="182" spans="1:2" x14ac:dyDescent="0.25">
      <c r="A182" s="13" t="s">
        <v>16</v>
      </c>
      <c r="B182" s="13" t="s">
        <v>1017</v>
      </c>
    </row>
    <row r="183" spans="1:2" x14ac:dyDescent="0.25">
      <c r="A183" s="13" t="s">
        <v>16</v>
      </c>
      <c r="B183" s="13" t="s">
        <v>1020</v>
      </c>
    </row>
    <row r="184" spans="1:2" x14ac:dyDescent="0.25">
      <c r="A184" s="13" t="s">
        <v>16</v>
      </c>
      <c r="B184" s="13" t="s">
        <v>1032</v>
      </c>
    </row>
    <row r="185" spans="1:2" x14ac:dyDescent="0.25">
      <c r="A185" s="13" t="s">
        <v>16</v>
      </c>
      <c r="B185" s="13" t="s">
        <v>401</v>
      </c>
    </row>
    <row r="186" spans="1:2" x14ac:dyDescent="0.25">
      <c r="A186" s="13" t="s">
        <v>16</v>
      </c>
      <c r="B186" s="13" t="s">
        <v>1042</v>
      </c>
    </row>
    <row r="187" spans="1:2" x14ac:dyDescent="0.25">
      <c r="A187" s="13" t="s">
        <v>16</v>
      </c>
      <c r="B187" s="13" t="s">
        <v>1044</v>
      </c>
    </row>
    <row r="188" spans="1:2" x14ac:dyDescent="0.25">
      <c r="A188" s="13" t="s">
        <v>16</v>
      </c>
      <c r="B188" s="13" t="s">
        <v>1047</v>
      </c>
    </row>
    <row r="189" spans="1:2" x14ac:dyDescent="0.25">
      <c r="A189" s="13" t="s">
        <v>16</v>
      </c>
      <c r="B189" s="13" t="s">
        <v>1049</v>
      </c>
    </row>
    <row r="190" spans="1:2" x14ac:dyDescent="0.25">
      <c r="A190" s="13" t="s">
        <v>16</v>
      </c>
      <c r="B190" s="13" t="s">
        <v>1063</v>
      </c>
    </row>
    <row r="191" spans="1:2" x14ac:dyDescent="0.25">
      <c r="A191" s="13" t="s">
        <v>16</v>
      </c>
      <c r="B191" s="13" t="s">
        <v>1069</v>
      </c>
    </row>
    <row r="192" spans="1:2" x14ac:dyDescent="0.25">
      <c r="A192" s="13" t="s">
        <v>16</v>
      </c>
      <c r="B192" s="13" t="s">
        <v>3109</v>
      </c>
    </row>
    <row r="193" spans="1:2" x14ac:dyDescent="0.25">
      <c r="A193" s="13" t="s">
        <v>16</v>
      </c>
      <c r="B193" s="13" t="s">
        <v>1078</v>
      </c>
    </row>
    <row r="194" spans="1:2" x14ac:dyDescent="0.25">
      <c r="A194" s="13" t="s">
        <v>16</v>
      </c>
      <c r="B194" s="13" t="s">
        <v>1085</v>
      </c>
    </row>
    <row r="195" spans="1:2" x14ac:dyDescent="0.25">
      <c r="A195" s="13" t="s">
        <v>16</v>
      </c>
      <c r="B195" s="13" t="s">
        <v>1090</v>
      </c>
    </row>
    <row r="196" spans="1:2" x14ac:dyDescent="0.25">
      <c r="A196" s="13" t="s">
        <v>16</v>
      </c>
      <c r="B196" s="13" t="s">
        <v>1093</v>
      </c>
    </row>
    <row r="197" spans="1:2" x14ac:dyDescent="0.25">
      <c r="A197" s="13" t="s">
        <v>16</v>
      </c>
      <c r="B197" s="13" t="s">
        <v>1100</v>
      </c>
    </row>
    <row r="198" spans="1:2" x14ac:dyDescent="0.25">
      <c r="A198" s="13" t="s">
        <v>16</v>
      </c>
      <c r="B198" s="13" t="s">
        <v>241</v>
      </c>
    </row>
    <row r="199" spans="1:2" x14ac:dyDescent="0.25">
      <c r="A199" s="13" t="s">
        <v>16</v>
      </c>
      <c r="B199" s="13" t="s">
        <v>3366</v>
      </c>
    </row>
    <row r="200" spans="1:2" x14ac:dyDescent="0.25">
      <c r="A200" s="13" t="s">
        <v>16</v>
      </c>
      <c r="B200" s="13" t="s">
        <v>1109</v>
      </c>
    </row>
    <row r="201" spans="1:2" x14ac:dyDescent="0.25">
      <c r="A201" s="13" t="s">
        <v>16</v>
      </c>
      <c r="B201" s="13" t="s">
        <v>1113</v>
      </c>
    </row>
    <row r="202" spans="1:2" x14ac:dyDescent="0.25">
      <c r="A202" s="13" t="s">
        <v>16</v>
      </c>
      <c r="B202" s="13" t="s">
        <v>1116</v>
      </c>
    </row>
    <row r="203" spans="1:2" x14ac:dyDescent="0.25">
      <c r="A203" s="13" t="s">
        <v>16</v>
      </c>
      <c r="B203" s="13" t="s">
        <v>1121</v>
      </c>
    </row>
    <row r="204" spans="1:2" x14ac:dyDescent="0.25">
      <c r="A204" s="13" t="s">
        <v>16</v>
      </c>
      <c r="B204" s="13" t="s">
        <v>1125</v>
      </c>
    </row>
    <row r="205" spans="1:2" x14ac:dyDescent="0.25">
      <c r="A205" s="13" t="s">
        <v>16</v>
      </c>
      <c r="B205" s="13" t="s">
        <v>156</v>
      </c>
    </row>
    <row r="206" spans="1:2" x14ac:dyDescent="0.25">
      <c r="A206" s="13" t="s">
        <v>16</v>
      </c>
      <c r="B206" s="13" t="s">
        <v>587</v>
      </c>
    </row>
    <row r="207" spans="1:2" x14ac:dyDescent="0.25">
      <c r="A207" s="13" t="s">
        <v>16</v>
      </c>
      <c r="B207" s="13" t="s">
        <v>3110</v>
      </c>
    </row>
    <row r="208" spans="1:2" x14ac:dyDescent="0.25">
      <c r="A208" s="13" t="s">
        <v>16</v>
      </c>
      <c r="B208" s="13" t="s">
        <v>1141</v>
      </c>
    </row>
    <row r="209" spans="1:2" x14ac:dyDescent="0.25">
      <c r="A209" s="13" t="s">
        <v>16</v>
      </c>
      <c r="B209" s="13" t="s">
        <v>3130</v>
      </c>
    </row>
    <row r="210" spans="1:2" x14ac:dyDescent="0.25">
      <c r="A210" s="13" t="s">
        <v>16</v>
      </c>
      <c r="B210" s="13" t="s">
        <v>1154</v>
      </c>
    </row>
    <row r="211" spans="1:2" x14ac:dyDescent="0.25">
      <c r="A211" s="13" t="s">
        <v>16</v>
      </c>
      <c r="B211" s="13" t="s">
        <v>1163</v>
      </c>
    </row>
    <row r="212" spans="1:2" x14ac:dyDescent="0.25">
      <c r="A212" s="13" t="s">
        <v>16</v>
      </c>
      <c r="B212" s="13" t="s">
        <v>924</v>
      </c>
    </row>
    <row r="213" spans="1:2" x14ac:dyDescent="0.25">
      <c r="A213" s="13" t="s">
        <v>16</v>
      </c>
      <c r="B213" s="13" t="s">
        <v>1170</v>
      </c>
    </row>
    <row r="214" spans="1:2" x14ac:dyDescent="0.25">
      <c r="A214" s="13" t="s">
        <v>16</v>
      </c>
      <c r="B214" s="13" t="s">
        <v>1174</v>
      </c>
    </row>
    <row r="215" spans="1:2" x14ac:dyDescent="0.25">
      <c r="A215" s="13" t="s">
        <v>16</v>
      </c>
      <c r="B215" s="13" t="s">
        <v>358</v>
      </c>
    </row>
    <row r="216" spans="1:2" x14ac:dyDescent="0.25">
      <c r="A216" s="13" t="s">
        <v>16</v>
      </c>
      <c r="B216" s="13" t="s">
        <v>1182</v>
      </c>
    </row>
    <row r="217" spans="1:2" x14ac:dyDescent="0.25">
      <c r="A217" s="13" t="s">
        <v>16</v>
      </c>
      <c r="B217" s="13" t="s">
        <v>1184</v>
      </c>
    </row>
    <row r="218" spans="1:2" x14ac:dyDescent="0.25">
      <c r="A218" s="13" t="s">
        <v>16</v>
      </c>
      <c r="B218" s="13" t="s">
        <v>1186</v>
      </c>
    </row>
    <row r="219" spans="1:2" x14ac:dyDescent="0.25">
      <c r="A219" s="13" t="s">
        <v>16</v>
      </c>
      <c r="B219" s="13" t="s">
        <v>1192</v>
      </c>
    </row>
    <row r="220" spans="1:2" x14ac:dyDescent="0.25">
      <c r="A220" s="13" t="s">
        <v>16</v>
      </c>
      <c r="B220" s="13" t="s">
        <v>1195</v>
      </c>
    </row>
    <row r="221" spans="1:2" x14ac:dyDescent="0.25">
      <c r="A221" s="13" t="s">
        <v>16</v>
      </c>
      <c r="B221" s="13" t="s">
        <v>556</v>
      </c>
    </row>
    <row r="222" spans="1:2" x14ac:dyDescent="0.25">
      <c r="A222" s="13" t="s">
        <v>16</v>
      </c>
      <c r="B222" s="13" t="s">
        <v>1198</v>
      </c>
    </row>
    <row r="223" spans="1:2" x14ac:dyDescent="0.25">
      <c r="A223" s="13" t="s">
        <v>16</v>
      </c>
      <c r="B223" s="13" t="s">
        <v>1211</v>
      </c>
    </row>
    <row r="224" spans="1:2" x14ac:dyDescent="0.25">
      <c r="A224" s="13" t="s">
        <v>16</v>
      </c>
      <c r="B224" s="13" t="s">
        <v>173</v>
      </c>
    </row>
    <row r="225" spans="1:2" x14ac:dyDescent="0.25">
      <c r="A225" s="13" t="s">
        <v>16</v>
      </c>
      <c r="B225" s="13" t="s">
        <v>3111</v>
      </c>
    </row>
    <row r="226" spans="1:2" x14ac:dyDescent="0.25">
      <c r="A226" s="13" t="s">
        <v>16</v>
      </c>
      <c r="B226" s="13" t="s">
        <v>3131</v>
      </c>
    </row>
    <row r="227" spans="1:2" x14ac:dyDescent="0.25">
      <c r="A227" s="13" t="s">
        <v>16</v>
      </c>
      <c r="B227" s="13" t="s">
        <v>1232</v>
      </c>
    </row>
    <row r="228" spans="1:2" x14ac:dyDescent="0.25">
      <c r="A228" s="13" t="s">
        <v>16</v>
      </c>
      <c r="B228" s="13" t="s">
        <v>1247</v>
      </c>
    </row>
    <row r="229" spans="1:2" x14ac:dyDescent="0.25">
      <c r="A229" s="13" t="s">
        <v>16</v>
      </c>
      <c r="B229" s="13" t="s">
        <v>1253</v>
      </c>
    </row>
    <row r="230" spans="1:2" x14ac:dyDescent="0.25">
      <c r="A230" s="13" t="s">
        <v>16</v>
      </c>
      <c r="B230" s="13" t="s">
        <v>1262</v>
      </c>
    </row>
    <row r="231" spans="1:2" x14ac:dyDescent="0.25">
      <c r="A231" s="13" t="s">
        <v>16</v>
      </c>
      <c r="B231" s="13" t="s">
        <v>56</v>
      </c>
    </row>
    <row r="232" spans="1:2" x14ac:dyDescent="0.25">
      <c r="A232" s="13" t="s">
        <v>16</v>
      </c>
      <c r="B232" s="13" t="s">
        <v>1283</v>
      </c>
    </row>
    <row r="233" spans="1:2" x14ac:dyDescent="0.25">
      <c r="A233" s="13" t="s">
        <v>16</v>
      </c>
      <c r="B233" s="13" t="s">
        <v>1287</v>
      </c>
    </row>
    <row r="234" spans="1:2" x14ac:dyDescent="0.25">
      <c r="A234" s="13" t="s">
        <v>16</v>
      </c>
      <c r="B234" s="13" t="s">
        <v>1289</v>
      </c>
    </row>
    <row r="235" spans="1:2" x14ac:dyDescent="0.25">
      <c r="A235" s="13" t="s">
        <v>16</v>
      </c>
      <c r="B235" s="13" t="s">
        <v>1125</v>
      </c>
    </row>
    <row r="236" spans="1:2" x14ac:dyDescent="0.25">
      <c r="A236" s="13" t="s">
        <v>16</v>
      </c>
      <c r="B236" s="13" t="s">
        <v>1014</v>
      </c>
    </row>
    <row r="237" spans="1:2" x14ac:dyDescent="0.25">
      <c r="A237" s="13" t="s">
        <v>16</v>
      </c>
      <c r="B237" s="13" t="s">
        <v>1296</v>
      </c>
    </row>
    <row r="238" spans="1:2" x14ac:dyDescent="0.25">
      <c r="A238" s="13" t="s">
        <v>16</v>
      </c>
      <c r="B238" s="13" t="s">
        <v>1299</v>
      </c>
    </row>
    <row r="239" spans="1:2" x14ac:dyDescent="0.25">
      <c r="A239" s="13" t="s">
        <v>16</v>
      </c>
      <c r="B239" s="13" t="s">
        <v>1078</v>
      </c>
    </row>
    <row r="240" spans="1:2" x14ac:dyDescent="0.25">
      <c r="A240" s="13" t="s">
        <v>16</v>
      </c>
      <c r="B240" s="13" t="s">
        <v>1303</v>
      </c>
    </row>
    <row r="241" spans="1:2" x14ac:dyDescent="0.25">
      <c r="A241" s="13" t="s">
        <v>16</v>
      </c>
      <c r="B241" s="13" t="s">
        <v>1305</v>
      </c>
    </row>
    <row r="242" spans="1:2" x14ac:dyDescent="0.25">
      <c r="A242" s="13" t="s">
        <v>16</v>
      </c>
      <c r="B242" s="13" t="s">
        <v>33</v>
      </c>
    </row>
    <row r="243" spans="1:2" x14ac:dyDescent="0.25">
      <c r="A243" s="13" t="s">
        <v>16</v>
      </c>
      <c r="B243" s="13" t="s">
        <v>200</v>
      </c>
    </row>
    <row r="244" spans="1:2" x14ac:dyDescent="0.25">
      <c r="A244" s="13" t="s">
        <v>16</v>
      </c>
      <c r="B244" s="13" t="s">
        <v>1318</v>
      </c>
    </row>
    <row r="245" spans="1:2" x14ac:dyDescent="0.25">
      <c r="A245" s="13" t="s">
        <v>16</v>
      </c>
      <c r="B245" s="13" t="s">
        <v>1323</v>
      </c>
    </row>
    <row r="246" spans="1:2" x14ac:dyDescent="0.25">
      <c r="A246" s="13" t="s">
        <v>16</v>
      </c>
      <c r="B246" s="13" t="s">
        <v>1008</v>
      </c>
    </row>
    <row r="247" spans="1:2" x14ac:dyDescent="0.25">
      <c r="A247" s="13" t="s">
        <v>16</v>
      </c>
      <c r="B247" s="13" t="s">
        <v>1342</v>
      </c>
    </row>
    <row r="248" spans="1:2" x14ac:dyDescent="0.25">
      <c r="A248" s="13" t="s">
        <v>16</v>
      </c>
      <c r="B248" s="13" t="s">
        <v>1349</v>
      </c>
    </row>
    <row r="249" spans="1:2" x14ac:dyDescent="0.25">
      <c r="A249" s="13" t="s">
        <v>16</v>
      </c>
      <c r="B249" s="13" t="s">
        <v>3112</v>
      </c>
    </row>
    <row r="250" spans="1:2" x14ac:dyDescent="0.25">
      <c r="A250" s="13" t="s">
        <v>16</v>
      </c>
      <c r="B250" s="13" t="s">
        <v>3113</v>
      </c>
    </row>
    <row r="251" spans="1:2" x14ac:dyDescent="0.25">
      <c r="A251" s="13" t="s">
        <v>16</v>
      </c>
      <c r="B251" s="13" t="s">
        <v>1364</v>
      </c>
    </row>
    <row r="252" spans="1:2" x14ac:dyDescent="0.25">
      <c r="A252" s="13" t="s">
        <v>16</v>
      </c>
      <c r="B252" s="13" t="s">
        <v>1366</v>
      </c>
    </row>
    <row r="253" spans="1:2" x14ac:dyDescent="0.25">
      <c r="A253" s="13" t="s">
        <v>16</v>
      </c>
      <c r="B253" s="13" t="s">
        <v>1372</v>
      </c>
    </row>
    <row r="254" spans="1:2" x14ac:dyDescent="0.25">
      <c r="A254" s="13" t="s">
        <v>16</v>
      </c>
      <c r="B254" s="13" t="s">
        <v>1379</v>
      </c>
    </row>
    <row r="255" spans="1:2" x14ac:dyDescent="0.25">
      <c r="A255" s="13" t="s">
        <v>16</v>
      </c>
      <c r="B255" s="13" t="s">
        <v>52</v>
      </c>
    </row>
    <row r="256" spans="1:2" x14ac:dyDescent="0.25">
      <c r="A256" s="13" t="s">
        <v>16</v>
      </c>
      <c r="B256" s="13" t="s">
        <v>1386</v>
      </c>
    </row>
    <row r="257" spans="1:2" x14ac:dyDescent="0.25">
      <c r="A257" s="13" t="s">
        <v>16</v>
      </c>
      <c r="B257" s="13" t="s">
        <v>1388</v>
      </c>
    </row>
    <row r="258" spans="1:2" x14ac:dyDescent="0.25">
      <c r="A258" s="13" t="s">
        <v>16</v>
      </c>
      <c r="B258" s="13" t="s">
        <v>3367</v>
      </c>
    </row>
    <row r="259" spans="1:2" x14ac:dyDescent="0.25">
      <c r="A259" s="13" t="s">
        <v>16</v>
      </c>
      <c r="B259" s="13" t="s">
        <v>1141</v>
      </c>
    </row>
    <row r="260" spans="1:2" x14ac:dyDescent="0.25">
      <c r="A260" s="13" t="s">
        <v>16</v>
      </c>
      <c r="B260" s="13" t="s">
        <v>279</v>
      </c>
    </row>
    <row r="261" spans="1:2" x14ac:dyDescent="0.25">
      <c r="A261" s="13" t="s">
        <v>16</v>
      </c>
      <c r="B261" s="13" t="s">
        <v>1444</v>
      </c>
    </row>
    <row r="262" spans="1:2" x14ac:dyDescent="0.25">
      <c r="A262" s="13" t="s">
        <v>16</v>
      </c>
      <c r="B262" s="13" t="s">
        <v>364</v>
      </c>
    </row>
    <row r="263" spans="1:2" x14ac:dyDescent="0.25">
      <c r="A263" s="13" t="s">
        <v>16</v>
      </c>
      <c r="B263" s="13" t="s">
        <v>1460</v>
      </c>
    </row>
    <row r="264" spans="1:2" x14ac:dyDescent="0.25">
      <c r="A264" s="13" t="s">
        <v>16</v>
      </c>
      <c r="B264" s="13" t="s">
        <v>1465</v>
      </c>
    </row>
    <row r="265" spans="1:2" x14ac:dyDescent="0.25">
      <c r="A265" s="13" t="s">
        <v>16</v>
      </c>
      <c r="B265" s="13" t="s">
        <v>1467</v>
      </c>
    </row>
    <row r="266" spans="1:2" x14ac:dyDescent="0.25">
      <c r="A266" s="13" t="s">
        <v>16</v>
      </c>
      <c r="B266" s="13" t="s">
        <v>1473</v>
      </c>
    </row>
    <row r="267" spans="1:2" x14ac:dyDescent="0.25">
      <c r="A267" s="13" t="s">
        <v>16</v>
      </c>
      <c r="B267" s="13" t="s">
        <v>56</v>
      </c>
    </row>
    <row r="268" spans="1:2" x14ac:dyDescent="0.25">
      <c r="A268" s="13" t="s">
        <v>16</v>
      </c>
      <c r="B268" s="13" t="s">
        <v>3132</v>
      </c>
    </row>
    <row r="269" spans="1:2" x14ac:dyDescent="0.25">
      <c r="A269" s="13" t="s">
        <v>16</v>
      </c>
      <c r="B269" s="13" t="s">
        <v>395</v>
      </c>
    </row>
    <row r="270" spans="1:2" x14ac:dyDescent="0.25">
      <c r="A270" s="13" t="s">
        <v>16</v>
      </c>
      <c r="B270" s="13" t="s">
        <v>1372</v>
      </c>
    </row>
    <row r="271" spans="1:2" x14ac:dyDescent="0.25">
      <c r="A271" s="13" t="s">
        <v>16</v>
      </c>
      <c r="B271" s="13" t="s">
        <v>3133</v>
      </c>
    </row>
    <row r="272" spans="1:2" x14ac:dyDescent="0.25">
      <c r="A272" s="13" t="s">
        <v>16</v>
      </c>
      <c r="B272" s="13" t="s">
        <v>313</v>
      </c>
    </row>
    <row r="273" spans="1:2" x14ac:dyDescent="0.25">
      <c r="A273" s="13" t="s">
        <v>16</v>
      </c>
      <c r="B273" s="13" t="s">
        <v>173</v>
      </c>
    </row>
    <row r="274" spans="1:2" x14ac:dyDescent="0.25">
      <c r="A274" s="13" t="s">
        <v>16</v>
      </c>
      <c r="B274" s="13" t="s">
        <v>317</v>
      </c>
    </row>
    <row r="275" spans="1:2" x14ac:dyDescent="0.25">
      <c r="A275" s="13" t="s">
        <v>16</v>
      </c>
      <c r="B275" s="13" t="s">
        <v>1100</v>
      </c>
    </row>
    <row r="276" spans="1:2" x14ac:dyDescent="0.25">
      <c r="A276" s="13" t="s">
        <v>16</v>
      </c>
      <c r="B276" s="13" t="s">
        <v>3368</v>
      </c>
    </row>
    <row r="277" spans="1:2" x14ac:dyDescent="0.25">
      <c r="A277" s="13" t="s">
        <v>16</v>
      </c>
      <c r="B277" s="13" t="s">
        <v>303</v>
      </c>
    </row>
    <row r="278" spans="1:2" x14ac:dyDescent="0.25">
      <c r="A278" s="13" t="s">
        <v>16</v>
      </c>
      <c r="B278" s="13" t="s">
        <v>1551</v>
      </c>
    </row>
    <row r="279" spans="1:2" x14ac:dyDescent="0.25">
      <c r="A279" s="13" t="s">
        <v>16</v>
      </c>
      <c r="B279" s="13" t="s">
        <v>3114</v>
      </c>
    </row>
    <row r="280" spans="1:2" x14ac:dyDescent="0.25">
      <c r="A280" s="13" t="s">
        <v>16</v>
      </c>
      <c r="B280" s="13" t="s">
        <v>575</v>
      </c>
    </row>
    <row r="281" spans="1:2" x14ac:dyDescent="0.25">
      <c r="A281" s="13" t="s">
        <v>16</v>
      </c>
      <c r="B281" s="13" t="s">
        <v>1342</v>
      </c>
    </row>
    <row r="282" spans="1:2" x14ac:dyDescent="0.25">
      <c r="A282" s="13" t="s">
        <v>16</v>
      </c>
      <c r="B282" s="13" t="s">
        <v>1566</v>
      </c>
    </row>
    <row r="283" spans="1:2" x14ac:dyDescent="0.25">
      <c r="A283" s="13" t="s">
        <v>16</v>
      </c>
      <c r="B283" s="13" t="s">
        <v>1569</v>
      </c>
    </row>
    <row r="284" spans="1:2" x14ac:dyDescent="0.25">
      <c r="A284" s="13" t="s">
        <v>16</v>
      </c>
      <c r="B284" s="13" t="s">
        <v>3134</v>
      </c>
    </row>
    <row r="285" spans="1:2" x14ac:dyDescent="0.25">
      <c r="A285" s="13" t="s">
        <v>16</v>
      </c>
      <c r="B285" s="13" t="s">
        <v>1586</v>
      </c>
    </row>
    <row r="286" spans="1:2" x14ac:dyDescent="0.25">
      <c r="A286" s="13" t="s">
        <v>16</v>
      </c>
      <c r="B286" s="13" t="s">
        <v>1008</v>
      </c>
    </row>
    <row r="287" spans="1:2" x14ac:dyDescent="0.25">
      <c r="A287" s="13" t="s">
        <v>16</v>
      </c>
      <c r="B287" s="13" t="s">
        <v>1605</v>
      </c>
    </row>
    <row r="288" spans="1:2" x14ac:dyDescent="0.25">
      <c r="A288" s="13" t="s">
        <v>16</v>
      </c>
      <c r="B288" s="13" t="s">
        <v>1609</v>
      </c>
    </row>
    <row r="289" spans="1:2" x14ac:dyDescent="0.25">
      <c r="A289" s="13" t="s">
        <v>16</v>
      </c>
      <c r="B289" s="13" t="s">
        <v>3131</v>
      </c>
    </row>
    <row r="290" spans="1:2" x14ac:dyDescent="0.25">
      <c r="A290" s="13" t="s">
        <v>16</v>
      </c>
      <c r="B290" s="13" t="s">
        <v>1615</v>
      </c>
    </row>
    <row r="291" spans="1:2" x14ac:dyDescent="0.25">
      <c r="A291" s="13" t="s">
        <v>16</v>
      </c>
      <c r="B291" s="13" t="s">
        <v>33</v>
      </c>
    </row>
    <row r="292" spans="1:2" x14ac:dyDescent="0.25">
      <c r="A292" s="13" t="s">
        <v>16</v>
      </c>
      <c r="B292" s="13" t="s">
        <v>1625</v>
      </c>
    </row>
    <row r="293" spans="1:2" x14ac:dyDescent="0.25">
      <c r="A293" s="13" t="s">
        <v>16</v>
      </c>
      <c r="B293" s="13" t="s">
        <v>78</v>
      </c>
    </row>
    <row r="294" spans="1:2" x14ac:dyDescent="0.25">
      <c r="A294" s="13" t="s">
        <v>16</v>
      </c>
      <c r="B294" s="13" t="s">
        <v>1629</v>
      </c>
    </row>
    <row r="295" spans="1:2" x14ac:dyDescent="0.25">
      <c r="A295" s="13" t="s">
        <v>16</v>
      </c>
      <c r="B295" s="13" t="s">
        <v>1634</v>
      </c>
    </row>
    <row r="296" spans="1:2" x14ac:dyDescent="0.25">
      <c r="A296" s="13" t="s">
        <v>16</v>
      </c>
      <c r="B296" s="13" t="s">
        <v>1639</v>
      </c>
    </row>
    <row r="297" spans="1:2" x14ac:dyDescent="0.25">
      <c r="A297" s="13" t="s">
        <v>16</v>
      </c>
      <c r="B297" s="13" t="s">
        <v>1085</v>
      </c>
    </row>
    <row r="298" spans="1:2" x14ac:dyDescent="0.25">
      <c r="A298" s="13" t="s">
        <v>16</v>
      </c>
      <c r="B298" s="13" t="s">
        <v>1342</v>
      </c>
    </row>
    <row r="299" spans="1:2" x14ac:dyDescent="0.25">
      <c r="A299" s="13" t="s">
        <v>16</v>
      </c>
      <c r="B299" s="13" t="s">
        <v>1644</v>
      </c>
    </row>
    <row r="300" spans="1:2" x14ac:dyDescent="0.25">
      <c r="A300" s="13" t="s">
        <v>16</v>
      </c>
      <c r="B300" s="13" t="s">
        <v>1659</v>
      </c>
    </row>
    <row r="301" spans="1:2" x14ac:dyDescent="0.25">
      <c r="A301" s="13" t="s">
        <v>16</v>
      </c>
      <c r="B301" s="13" t="s">
        <v>1665</v>
      </c>
    </row>
    <row r="302" spans="1:2" x14ac:dyDescent="0.25">
      <c r="A302" s="13" t="s">
        <v>16</v>
      </c>
      <c r="B302" s="13" t="s">
        <v>3135</v>
      </c>
    </row>
    <row r="303" spans="1:2" x14ac:dyDescent="0.25">
      <c r="A303" s="13" t="s">
        <v>16</v>
      </c>
      <c r="B303" s="13" t="s">
        <v>1669</v>
      </c>
    </row>
    <row r="304" spans="1:2" x14ac:dyDescent="0.25">
      <c r="A304" s="13" t="s">
        <v>16</v>
      </c>
      <c r="B304" s="13" t="s">
        <v>1100</v>
      </c>
    </row>
    <row r="305" spans="1:2" x14ac:dyDescent="0.25">
      <c r="A305" s="13" t="s">
        <v>16</v>
      </c>
      <c r="B305" s="13" t="s">
        <v>1008</v>
      </c>
    </row>
    <row r="306" spans="1:2" x14ac:dyDescent="0.25">
      <c r="A306" s="13" t="s">
        <v>16</v>
      </c>
      <c r="B306" s="13" t="s">
        <v>3136</v>
      </c>
    </row>
    <row r="307" spans="1:2" x14ac:dyDescent="0.25">
      <c r="A307" s="13" t="s">
        <v>16</v>
      </c>
      <c r="B307" s="13" t="s">
        <v>1698</v>
      </c>
    </row>
    <row r="308" spans="1:2" x14ac:dyDescent="0.25">
      <c r="A308" s="13" t="s">
        <v>16</v>
      </c>
      <c r="B308" s="13" t="s">
        <v>906</v>
      </c>
    </row>
    <row r="309" spans="1:2" x14ac:dyDescent="0.25">
      <c r="A309" s="13" t="s">
        <v>16</v>
      </c>
      <c r="B309" s="13" t="s">
        <v>3322</v>
      </c>
    </row>
    <row r="310" spans="1:2" x14ac:dyDescent="0.25">
      <c r="A310" s="13" t="s">
        <v>16</v>
      </c>
      <c r="B310" s="13" t="s">
        <v>1706</v>
      </c>
    </row>
    <row r="311" spans="1:2" x14ac:dyDescent="0.25">
      <c r="A311" s="13" t="s">
        <v>16</v>
      </c>
      <c r="B311" s="13" t="s">
        <v>1698</v>
      </c>
    </row>
    <row r="312" spans="1:2" x14ac:dyDescent="0.25">
      <c r="A312" s="13" t="s">
        <v>16</v>
      </c>
      <c r="B312" s="13" t="s">
        <v>1113</v>
      </c>
    </row>
    <row r="313" spans="1:2" x14ac:dyDescent="0.25">
      <c r="A313" s="13" t="s">
        <v>16</v>
      </c>
      <c r="B313" s="13" t="s">
        <v>1715</v>
      </c>
    </row>
    <row r="314" spans="1:2" x14ac:dyDescent="0.25">
      <c r="A314" s="13" t="s">
        <v>16</v>
      </c>
      <c r="B314" s="13" t="s">
        <v>3137</v>
      </c>
    </row>
    <row r="315" spans="1:2" x14ac:dyDescent="0.25">
      <c r="A315" s="13" t="s">
        <v>16</v>
      </c>
      <c r="B315" s="13" t="s">
        <v>385</v>
      </c>
    </row>
    <row r="316" spans="1:2" x14ac:dyDescent="0.25">
      <c r="A316" s="13" t="s">
        <v>16</v>
      </c>
      <c r="B316" s="13" t="s">
        <v>1473</v>
      </c>
    </row>
    <row r="317" spans="1:2" x14ac:dyDescent="0.25">
      <c r="A317" s="13" t="s">
        <v>16</v>
      </c>
      <c r="B317" s="13" t="s">
        <v>358</v>
      </c>
    </row>
    <row r="318" spans="1:2" x14ac:dyDescent="0.25">
      <c r="A318" s="13" t="s">
        <v>16</v>
      </c>
      <c r="B318" s="13" t="s">
        <v>3369</v>
      </c>
    </row>
    <row r="319" spans="1:2" x14ac:dyDescent="0.25">
      <c r="A319" s="13" t="s">
        <v>16</v>
      </c>
      <c r="B319" s="13" t="s">
        <v>3115</v>
      </c>
    </row>
    <row r="320" spans="1:2" x14ac:dyDescent="0.25">
      <c r="A320" s="13" t="s">
        <v>16</v>
      </c>
      <c r="B320" s="13" t="s">
        <v>1753</v>
      </c>
    </row>
    <row r="321" spans="1:2" x14ac:dyDescent="0.25">
      <c r="A321" s="13" t="s">
        <v>16</v>
      </c>
      <c r="B321" s="13" t="s">
        <v>1473</v>
      </c>
    </row>
    <row r="322" spans="1:2" x14ac:dyDescent="0.25">
      <c r="A322" s="13" t="s">
        <v>16</v>
      </c>
      <c r="B322" s="13" t="s">
        <v>1586</v>
      </c>
    </row>
    <row r="323" spans="1:2" x14ac:dyDescent="0.25">
      <c r="A323" s="13" t="s">
        <v>16</v>
      </c>
      <c r="B323" s="13" t="s">
        <v>1760</v>
      </c>
    </row>
    <row r="324" spans="1:2" x14ac:dyDescent="0.25">
      <c r="A324" s="13" t="s">
        <v>16</v>
      </c>
      <c r="B324" s="13" t="s">
        <v>1008</v>
      </c>
    </row>
    <row r="325" spans="1:2" x14ac:dyDescent="0.25">
      <c r="A325" s="13" t="s">
        <v>16</v>
      </c>
      <c r="B325" s="13" t="s">
        <v>1460</v>
      </c>
    </row>
    <row r="326" spans="1:2" x14ac:dyDescent="0.25">
      <c r="A326" s="13" t="s">
        <v>16</v>
      </c>
      <c r="B326" s="13" t="s">
        <v>204</v>
      </c>
    </row>
    <row r="327" spans="1:2" x14ac:dyDescent="0.25">
      <c r="A327" s="13" t="s">
        <v>16</v>
      </c>
      <c r="B327" s="13" t="s">
        <v>844</v>
      </c>
    </row>
    <row r="328" spans="1:2" x14ac:dyDescent="0.25">
      <c r="A328" s="13" t="s">
        <v>16</v>
      </c>
      <c r="B328" s="13" t="s">
        <v>3116</v>
      </c>
    </row>
    <row r="329" spans="1:2" x14ac:dyDescent="0.25">
      <c r="A329" s="13" t="s">
        <v>16</v>
      </c>
      <c r="B329" s="13" t="s">
        <v>1788</v>
      </c>
    </row>
    <row r="330" spans="1:2" x14ac:dyDescent="0.25">
      <c r="A330" s="13" t="s">
        <v>16</v>
      </c>
      <c r="B330" s="13" t="s">
        <v>1790</v>
      </c>
    </row>
    <row r="331" spans="1:2" x14ac:dyDescent="0.25">
      <c r="A331" s="13" t="s">
        <v>16</v>
      </c>
      <c r="B331" s="13" t="s">
        <v>1792</v>
      </c>
    </row>
    <row r="332" spans="1:2" x14ac:dyDescent="0.25">
      <c r="A332" s="13" t="s">
        <v>16</v>
      </c>
      <c r="B332" s="13" t="s">
        <v>1797</v>
      </c>
    </row>
    <row r="333" spans="1:2" x14ac:dyDescent="0.25">
      <c r="A333" s="13" t="s">
        <v>16</v>
      </c>
      <c r="B333" s="13" t="s">
        <v>1813</v>
      </c>
    </row>
    <row r="334" spans="1:2" x14ac:dyDescent="0.25">
      <c r="A334" s="13" t="s">
        <v>16</v>
      </c>
      <c r="B334" s="13" t="s">
        <v>401</v>
      </c>
    </row>
    <row r="335" spans="1:2" x14ac:dyDescent="0.25">
      <c r="A335" s="13" t="s">
        <v>16</v>
      </c>
      <c r="B335" s="13" t="s">
        <v>819</v>
      </c>
    </row>
    <row r="336" spans="1:2" x14ac:dyDescent="0.25">
      <c r="A336" s="13" t="s">
        <v>16</v>
      </c>
      <c r="B336" s="13" t="s">
        <v>1832</v>
      </c>
    </row>
    <row r="337" spans="1:2" x14ac:dyDescent="0.25">
      <c r="A337" s="13" t="s">
        <v>16</v>
      </c>
      <c r="B337" s="13" t="s">
        <v>3117</v>
      </c>
    </row>
    <row r="338" spans="1:2" x14ac:dyDescent="0.25">
      <c r="A338" s="13" t="s">
        <v>16</v>
      </c>
      <c r="B338" s="13" t="s">
        <v>173</v>
      </c>
    </row>
    <row r="339" spans="1:2" x14ac:dyDescent="0.25">
      <c r="A339" s="13" t="s">
        <v>16</v>
      </c>
      <c r="B339" s="13" t="s">
        <v>1847</v>
      </c>
    </row>
    <row r="340" spans="1:2" x14ac:dyDescent="0.25">
      <c r="A340" s="13" t="s">
        <v>16</v>
      </c>
      <c r="B340" s="13" t="s">
        <v>1852</v>
      </c>
    </row>
    <row r="341" spans="1:2" x14ac:dyDescent="0.25">
      <c r="A341" s="13" t="s">
        <v>16</v>
      </c>
      <c r="B341" s="13" t="s">
        <v>482</v>
      </c>
    </row>
    <row r="342" spans="1:2" x14ac:dyDescent="0.25">
      <c r="A342" s="13" t="s">
        <v>16</v>
      </c>
      <c r="B342" s="13" t="s">
        <v>1869</v>
      </c>
    </row>
    <row r="343" spans="1:2" x14ac:dyDescent="0.25">
      <c r="A343" s="13" t="s">
        <v>16</v>
      </c>
      <c r="B343" s="13" t="s">
        <v>1874</v>
      </c>
    </row>
    <row r="344" spans="1:2" x14ac:dyDescent="0.25">
      <c r="A344" s="13" t="s">
        <v>16</v>
      </c>
      <c r="B344" s="13" t="s">
        <v>1877</v>
      </c>
    </row>
    <row r="345" spans="1:2" x14ac:dyDescent="0.25">
      <c r="A345" s="13" t="s">
        <v>16</v>
      </c>
      <c r="B345" s="13" t="s">
        <v>1885</v>
      </c>
    </row>
    <row r="346" spans="1:2" x14ac:dyDescent="0.25">
      <c r="A346" s="13" t="s">
        <v>16</v>
      </c>
      <c r="B346" s="13" t="s">
        <v>1903</v>
      </c>
    </row>
    <row r="347" spans="1:2" x14ac:dyDescent="0.25">
      <c r="A347" s="13" t="s">
        <v>16</v>
      </c>
      <c r="B347" s="13" t="s">
        <v>1910</v>
      </c>
    </row>
    <row r="348" spans="1:2" x14ac:dyDescent="0.25">
      <c r="A348" s="13" t="s">
        <v>16</v>
      </c>
      <c r="B348" s="13" t="s">
        <v>1922</v>
      </c>
    </row>
    <row r="349" spans="1:2" x14ac:dyDescent="0.25">
      <c r="A349" s="13" t="s">
        <v>16</v>
      </c>
      <c r="B349" s="13" t="s">
        <v>1924</v>
      </c>
    </row>
    <row r="350" spans="1:2" x14ac:dyDescent="0.25">
      <c r="A350" s="13" t="s">
        <v>16</v>
      </c>
      <c r="B350" s="13" t="s">
        <v>1926</v>
      </c>
    </row>
    <row r="351" spans="1:2" x14ac:dyDescent="0.25">
      <c r="A351" s="13" t="s">
        <v>16</v>
      </c>
      <c r="B351" s="13" t="s">
        <v>3118</v>
      </c>
    </row>
    <row r="352" spans="1:2" x14ac:dyDescent="0.25">
      <c r="A352" s="13" t="s">
        <v>16</v>
      </c>
      <c r="B352" s="13" t="s">
        <v>1943</v>
      </c>
    </row>
    <row r="353" spans="1:2" x14ac:dyDescent="0.25">
      <c r="A353" s="13" t="s">
        <v>16</v>
      </c>
      <c r="B353" s="13" t="s">
        <v>385</v>
      </c>
    </row>
    <row r="354" spans="1:2" x14ac:dyDescent="0.25">
      <c r="A354" s="13" t="s">
        <v>16</v>
      </c>
      <c r="B354" s="13" t="s">
        <v>138</v>
      </c>
    </row>
    <row r="355" spans="1:2" x14ac:dyDescent="0.25">
      <c r="A355" s="13" t="s">
        <v>16</v>
      </c>
      <c r="B355" s="13" t="s">
        <v>241</v>
      </c>
    </row>
    <row r="356" spans="1:2" x14ac:dyDescent="0.25">
      <c r="A356" s="13" t="s">
        <v>16</v>
      </c>
      <c r="B356" s="13" t="s">
        <v>1963</v>
      </c>
    </row>
    <row r="357" spans="1:2" x14ac:dyDescent="0.25">
      <c r="A357" s="13" t="s">
        <v>16</v>
      </c>
      <c r="B357" s="13" t="s">
        <v>1141</v>
      </c>
    </row>
    <row r="358" spans="1:2" x14ac:dyDescent="0.25">
      <c r="A358" s="13" t="s">
        <v>16</v>
      </c>
      <c r="B358" s="13" t="s">
        <v>1109</v>
      </c>
    </row>
    <row r="359" spans="1:2" x14ac:dyDescent="0.25">
      <c r="A359" s="13" t="s">
        <v>16</v>
      </c>
      <c r="B359" s="13" t="s">
        <v>1125</v>
      </c>
    </row>
    <row r="360" spans="1:2" x14ac:dyDescent="0.25">
      <c r="A360" s="13" t="s">
        <v>16</v>
      </c>
      <c r="B360" s="13" t="s">
        <v>885</v>
      </c>
    </row>
    <row r="361" spans="1:2" x14ac:dyDescent="0.25">
      <c r="A361" s="13" t="s">
        <v>16</v>
      </c>
      <c r="B361" s="13" t="s">
        <v>401</v>
      </c>
    </row>
    <row r="362" spans="1:2" x14ac:dyDescent="0.25">
      <c r="A362" s="13" t="s">
        <v>16</v>
      </c>
      <c r="B362" s="13" t="s">
        <v>173</v>
      </c>
    </row>
    <row r="363" spans="1:2" x14ac:dyDescent="0.25">
      <c r="A363" s="13" t="s">
        <v>16</v>
      </c>
      <c r="B363" s="13" t="s">
        <v>3370</v>
      </c>
    </row>
    <row r="364" spans="1:2" x14ac:dyDescent="0.25">
      <c r="A364" s="13" t="s">
        <v>16</v>
      </c>
      <c r="B364" s="13" t="s">
        <v>1659</v>
      </c>
    </row>
    <row r="365" spans="1:2" x14ac:dyDescent="0.25">
      <c r="A365" s="13" t="s">
        <v>16</v>
      </c>
      <c r="B365" s="13" t="s">
        <v>848</v>
      </c>
    </row>
    <row r="366" spans="1:2" x14ac:dyDescent="0.25">
      <c r="A366" s="13" t="s">
        <v>16</v>
      </c>
      <c r="B366" s="13" t="s">
        <v>358</v>
      </c>
    </row>
    <row r="367" spans="1:2" x14ac:dyDescent="0.25">
      <c r="A367" s="13" t="s">
        <v>16</v>
      </c>
      <c r="B367" s="13" t="s">
        <v>2022</v>
      </c>
    </row>
    <row r="368" spans="1:2" x14ac:dyDescent="0.25">
      <c r="A368" s="13" t="s">
        <v>16</v>
      </c>
      <c r="B368" s="13" t="s">
        <v>72</v>
      </c>
    </row>
    <row r="369" spans="1:2" x14ac:dyDescent="0.25">
      <c r="A369" s="13" t="s">
        <v>16</v>
      </c>
      <c r="B369" s="13" t="s">
        <v>313</v>
      </c>
    </row>
    <row r="370" spans="1:2" x14ac:dyDescent="0.25">
      <c r="A370" s="13" t="s">
        <v>16</v>
      </c>
      <c r="B370" s="13" t="s">
        <v>173</v>
      </c>
    </row>
    <row r="371" spans="1:2" x14ac:dyDescent="0.25">
      <c r="A371" s="13" t="s">
        <v>16</v>
      </c>
      <c r="B371" s="13" t="s">
        <v>2033</v>
      </c>
    </row>
    <row r="372" spans="1:2" x14ac:dyDescent="0.25">
      <c r="A372" s="13" t="s">
        <v>16</v>
      </c>
      <c r="B372" s="13" t="s">
        <v>2037</v>
      </c>
    </row>
    <row r="373" spans="1:2" x14ac:dyDescent="0.25">
      <c r="A373" s="13" t="s">
        <v>16</v>
      </c>
      <c r="B373" s="13" t="s">
        <v>3371</v>
      </c>
    </row>
    <row r="374" spans="1:2" x14ac:dyDescent="0.25">
      <c r="A374" s="13" t="s">
        <v>16</v>
      </c>
      <c r="B374" s="13" t="s">
        <v>1113</v>
      </c>
    </row>
    <row r="375" spans="1:2" x14ac:dyDescent="0.25">
      <c r="A375" s="13" t="s">
        <v>16</v>
      </c>
      <c r="B375" s="13" t="s">
        <v>2047</v>
      </c>
    </row>
    <row r="376" spans="1:2" x14ac:dyDescent="0.25">
      <c r="A376" s="13" t="s">
        <v>16</v>
      </c>
      <c r="B376" s="13" t="s">
        <v>1903</v>
      </c>
    </row>
    <row r="377" spans="1:2" x14ac:dyDescent="0.25">
      <c r="A377" s="13" t="s">
        <v>16</v>
      </c>
      <c r="B377" s="13" t="s">
        <v>2061</v>
      </c>
    </row>
    <row r="378" spans="1:2" x14ac:dyDescent="0.25">
      <c r="A378" s="13" t="s">
        <v>16</v>
      </c>
      <c r="B378" s="13" t="s">
        <v>2063</v>
      </c>
    </row>
    <row r="379" spans="1:2" x14ac:dyDescent="0.25">
      <c r="A379" s="13" t="s">
        <v>16</v>
      </c>
      <c r="B379" s="13" t="s">
        <v>2066</v>
      </c>
    </row>
    <row r="380" spans="1:2" x14ac:dyDescent="0.25">
      <c r="A380" s="13" t="s">
        <v>16</v>
      </c>
      <c r="B380" s="13" t="s">
        <v>1342</v>
      </c>
    </row>
    <row r="381" spans="1:2" x14ac:dyDescent="0.25">
      <c r="A381" s="13" t="s">
        <v>16</v>
      </c>
      <c r="B381" s="13" t="s">
        <v>3119</v>
      </c>
    </row>
    <row r="382" spans="1:2" x14ac:dyDescent="0.25">
      <c r="A382" s="13" t="s">
        <v>16</v>
      </c>
      <c r="B382" s="13" t="s">
        <v>52</v>
      </c>
    </row>
    <row r="383" spans="1:2" x14ac:dyDescent="0.25">
      <c r="A383" s="13" t="s">
        <v>16</v>
      </c>
      <c r="B383" s="13" t="s">
        <v>2080</v>
      </c>
    </row>
    <row r="384" spans="1:2" x14ac:dyDescent="0.25">
      <c r="A384" s="13" t="s">
        <v>16</v>
      </c>
      <c r="B384" s="13" t="s">
        <v>2088</v>
      </c>
    </row>
    <row r="385" spans="1:2" x14ac:dyDescent="0.25">
      <c r="A385" s="13" t="s">
        <v>16</v>
      </c>
      <c r="B385" s="13" t="s">
        <v>52</v>
      </c>
    </row>
    <row r="386" spans="1:2" x14ac:dyDescent="0.25">
      <c r="A386" s="13" t="s">
        <v>16</v>
      </c>
      <c r="B386" s="13" t="s">
        <v>2095</v>
      </c>
    </row>
    <row r="387" spans="1:2" x14ac:dyDescent="0.25">
      <c r="A387" s="13" t="s">
        <v>16</v>
      </c>
      <c r="B387" s="13" t="s">
        <v>173</v>
      </c>
    </row>
    <row r="388" spans="1:2" x14ac:dyDescent="0.25">
      <c r="A388" s="13" t="s">
        <v>16</v>
      </c>
      <c r="B388" s="13" t="s">
        <v>1342</v>
      </c>
    </row>
    <row r="389" spans="1:2" x14ac:dyDescent="0.25">
      <c r="A389" s="13" t="s">
        <v>16</v>
      </c>
      <c r="B389" s="13" t="s">
        <v>2103</v>
      </c>
    </row>
    <row r="390" spans="1:2" x14ac:dyDescent="0.25">
      <c r="A390" s="13" t="s">
        <v>16</v>
      </c>
      <c r="B390" s="13" t="s">
        <v>1342</v>
      </c>
    </row>
    <row r="391" spans="1:2" x14ac:dyDescent="0.25">
      <c r="A391" s="13" t="s">
        <v>16</v>
      </c>
      <c r="B391" s="13" t="s">
        <v>1903</v>
      </c>
    </row>
    <row r="392" spans="1:2" x14ac:dyDescent="0.25">
      <c r="A392" s="13" t="s">
        <v>16</v>
      </c>
      <c r="B392" s="13" t="s">
        <v>2116</v>
      </c>
    </row>
    <row r="393" spans="1:2" x14ac:dyDescent="0.25">
      <c r="A393" s="13" t="s">
        <v>16</v>
      </c>
      <c r="B393" s="13" t="s">
        <v>3372</v>
      </c>
    </row>
    <row r="394" spans="1:2" x14ac:dyDescent="0.25">
      <c r="A394" s="13" t="s">
        <v>16</v>
      </c>
      <c r="B394" s="13" t="s">
        <v>1008</v>
      </c>
    </row>
    <row r="395" spans="1:2" x14ac:dyDescent="0.25">
      <c r="A395" s="13" t="s">
        <v>16</v>
      </c>
      <c r="B395" s="13" t="s">
        <v>2122</v>
      </c>
    </row>
    <row r="396" spans="1:2" x14ac:dyDescent="0.25">
      <c r="A396" s="13" t="s">
        <v>16</v>
      </c>
      <c r="B396" s="13" t="s">
        <v>2140</v>
      </c>
    </row>
    <row r="397" spans="1:2" x14ac:dyDescent="0.25">
      <c r="A397" s="13" t="s">
        <v>16</v>
      </c>
      <c r="B397" s="13" t="s">
        <v>364</v>
      </c>
    </row>
    <row r="398" spans="1:2" x14ac:dyDescent="0.25">
      <c r="A398" s="13" t="s">
        <v>16</v>
      </c>
      <c r="B398" s="13" t="s">
        <v>998</v>
      </c>
    </row>
    <row r="399" spans="1:2" x14ac:dyDescent="0.25">
      <c r="A399" s="13" t="s">
        <v>16</v>
      </c>
      <c r="B399" s="13" t="s">
        <v>52</v>
      </c>
    </row>
    <row r="400" spans="1:2" x14ac:dyDescent="0.25">
      <c r="A400" s="13" t="s">
        <v>16</v>
      </c>
      <c r="B400" s="13" t="s">
        <v>2166</v>
      </c>
    </row>
    <row r="401" spans="1:2" x14ac:dyDescent="0.25">
      <c r="A401" s="13" t="s">
        <v>16</v>
      </c>
      <c r="B401" s="13" t="s">
        <v>3373</v>
      </c>
    </row>
    <row r="402" spans="1:2" x14ac:dyDescent="0.25">
      <c r="A402" s="13" t="s">
        <v>16</v>
      </c>
      <c r="B402" s="13" t="s">
        <v>1669</v>
      </c>
    </row>
    <row r="403" spans="1:2" x14ac:dyDescent="0.25">
      <c r="A403" s="13" t="s">
        <v>16</v>
      </c>
      <c r="B403" s="13" t="s">
        <v>2191</v>
      </c>
    </row>
    <row r="404" spans="1:2" x14ac:dyDescent="0.25">
      <c r="A404" s="13" t="s">
        <v>16</v>
      </c>
      <c r="B404" s="13" t="s">
        <v>385</v>
      </c>
    </row>
    <row r="405" spans="1:2" x14ac:dyDescent="0.25">
      <c r="A405" s="13" t="s">
        <v>16</v>
      </c>
      <c r="B405" s="13" t="s">
        <v>2202</v>
      </c>
    </row>
    <row r="406" spans="1:2" x14ac:dyDescent="0.25">
      <c r="A406" s="13" t="s">
        <v>16</v>
      </c>
      <c r="B406" s="13" t="s">
        <v>2207</v>
      </c>
    </row>
    <row r="407" spans="1:2" x14ac:dyDescent="0.25">
      <c r="A407" s="13" t="s">
        <v>16</v>
      </c>
      <c r="B407" s="13" t="s">
        <v>241</v>
      </c>
    </row>
    <row r="408" spans="1:2" x14ac:dyDescent="0.25">
      <c r="A408" s="13" t="s">
        <v>16</v>
      </c>
      <c r="B408" s="13" t="s">
        <v>2218</v>
      </c>
    </row>
    <row r="409" spans="1:2" x14ac:dyDescent="0.25">
      <c r="A409" s="13" t="s">
        <v>16</v>
      </c>
      <c r="B409" s="13" t="s">
        <v>2221</v>
      </c>
    </row>
    <row r="410" spans="1:2" x14ac:dyDescent="0.25">
      <c r="A410" s="13" t="s">
        <v>16</v>
      </c>
      <c r="B410" s="13" t="s">
        <v>2223</v>
      </c>
    </row>
    <row r="411" spans="1:2" x14ac:dyDescent="0.25">
      <c r="A411" s="13" t="s">
        <v>16</v>
      </c>
      <c r="B411" s="13" t="s">
        <v>2226</v>
      </c>
    </row>
    <row r="412" spans="1:2" x14ac:dyDescent="0.25">
      <c r="A412" s="13" t="s">
        <v>16</v>
      </c>
      <c r="B412" s="13" t="s">
        <v>1305</v>
      </c>
    </row>
    <row r="413" spans="1:2" x14ac:dyDescent="0.25">
      <c r="A413" s="13" t="s">
        <v>16</v>
      </c>
      <c r="B413" s="13" t="s">
        <v>204</v>
      </c>
    </row>
    <row r="414" spans="1:2" x14ac:dyDescent="0.25">
      <c r="A414" s="13" t="s">
        <v>16</v>
      </c>
      <c r="B414" s="13" t="s">
        <v>3374</v>
      </c>
    </row>
    <row r="415" spans="1:2" x14ac:dyDescent="0.25">
      <c r="A415" s="13" t="s">
        <v>16</v>
      </c>
      <c r="B415" s="13" t="s">
        <v>2238</v>
      </c>
    </row>
    <row r="416" spans="1:2" x14ac:dyDescent="0.25">
      <c r="A416" s="13" t="s">
        <v>16</v>
      </c>
      <c r="B416" s="13" t="s">
        <v>2247</v>
      </c>
    </row>
    <row r="417" spans="1:2" x14ac:dyDescent="0.25">
      <c r="A417" s="13" t="s">
        <v>16</v>
      </c>
      <c r="B417" s="13" t="s">
        <v>3323</v>
      </c>
    </row>
    <row r="418" spans="1:2" x14ac:dyDescent="0.25">
      <c r="A418" s="13" t="s">
        <v>16</v>
      </c>
      <c r="B418" s="13" t="s">
        <v>2258</v>
      </c>
    </row>
    <row r="419" spans="1:2" x14ac:dyDescent="0.25">
      <c r="A419" s="13" t="s">
        <v>16</v>
      </c>
      <c r="B419" s="13" t="s">
        <v>1100</v>
      </c>
    </row>
    <row r="420" spans="1:2" x14ac:dyDescent="0.25">
      <c r="A420" s="13" t="s">
        <v>16</v>
      </c>
      <c r="B420" s="13" t="s">
        <v>1566</v>
      </c>
    </row>
    <row r="421" spans="1:2" x14ac:dyDescent="0.25">
      <c r="A421" s="13" t="s">
        <v>16</v>
      </c>
      <c r="B421" s="13" t="s">
        <v>2271</v>
      </c>
    </row>
    <row r="422" spans="1:2" x14ac:dyDescent="0.25">
      <c r="A422" s="13" t="s">
        <v>16</v>
      </c>
      <c r="B422" s="13" t="s">
        <v>2280</v>
      </c>
    </row>
    <row r="423" spans="1:2" x14ac:dyDescent="0.25">
      <c r="A423" s="13" t="s">
        <v>16</v>
      </c>
      <c r="B423" s="13" t="s">
        <v>2282</v>
      </c>
    </row>
    <row r="424" spans="1:2" x14ac:dyDescent="0.25">
      <c r="A424" s="13" t="s">
        <v>16</v>
      </c>
      <c r="B424" s="13" t="s">
        <v>401</v>
      </c>
    </row>
    <row r="425" spans="1:2" x14ac:dyDescent="0.25">
      <c r="A425" s="13" t="s">
        <v>16</v>
      </c>
      <c r="B425" s="13" t="s">
        <v>2296</v>
      </c>
    </row>
    <row r="426" spans="1:2" x14ac:dyDescent="0.25">
      <c r="A426" s="13" t="s">
        <v>16</v>
      </c>
      <c r="B426" s="13" t="s">
        <v>156</v>
      </c>
    </row>
    <row r="427" spans="1:2" x14ac:dyDescent="0.25">
      <c r="A427" s="13" t="s">
        <v>16</v>
      </c>
      <c r="B427" s="13" t="s">
        <v>313</v>
      </c>
    </row>
    <row r="428" spans="1:2" x14ac:dyDescent="0.25">
      <c r="A428" s="13" t="s">
        <v>16</v>
      </c>
      <c r="B428" s="13" t="s">
        <v>2305</v>
      </c>
    </row>
    <row r="429" spans="1:2" x14ac:dyDescent="0.25">
      <c r="A429" s="13" t="s">
        <v>16</v>
      </c>
      <c r="B429" s="13" t="s">
        <v>383</v>
      </c>
    </row>
    <row r="430" spans="1:2" x14ac:dyDescent="0.25">
      <c r="A430" s="13" t="s">
        <v>16</v>
      </c>
      <c r="B430" s="13" t="s">
        <v>2309</v>
      </c>
    </row>
    <row r="431" spans="1:2" x14ac:dyDescent="0.25">
      <c r="A431" s="13" t="s">
        <v>16</v>
      </c>
      <c r="B431" s="13" t="s">
        <v>173</v>
      </c>
    </row>
    <row r="432" spans="1:2" x14ac:dyDescent="0.25">
      <c r="A432" s="13" t="s">
        <v>16</v>
      </c>
      <c r="B432" s="13" t="s">
        <v>2314</v>
      </c>
    </row>
    <row r="433" spans="1:2" x14ac:dyDescent="0.25">
      <c r="A433" s="13" t="s">
        <v>16</v>
      </c>
      <c r="B433" s="13" t="s">
        <v>3138</v>
      </c>
    </row>
    <row r="434" spans="1:2" x14ac:dyDescent="0.25">
      <c r="A434" s="13" t="s">
        <v>16</v>
      </c>
      <c r="B434" s="13" t="s">
        <v>2318</v>
      </c>
    </row>
    <row r="435" spans="1:2" x14ac:dyDescent="0.25">
      <c r="A435" s="13" t="s">
        <v>16</v>
      </c>
      <c r="B435" s="13" t="s">
        <v>1100</v>
      </c>
    </row>
    <row r="436" spans="1:2" x14ac:dyDescent="0.25">
      <c r="A436" s="13" t="s">
        <v>16</v>
      </c>
      <c r="B436" s="13" t="s">
        <v>1388</v>
      </c>
    </row>
    <row r="437" spans="1:2" x14ac:dyDescent="0.25">
      <c r="A437" s="13" t="s">
        <v>16</v>
      </c>
      <c r="B437" s="13" t="s">
        <v>2332</v>
      </c>
    </row>
    <row r="438" spans="1:2" x14ac:dyDescent="0.25">
      <c r="A438" s="13" t="s">
        <v>16</v>
      </c>
      <c r="B438" s="13" t="s">
        <v>2337</v>
      </c>
    </row>
    <row r="439" spans="1:2" x14ac:dyDescent="0.25">
      <c r="A439" s="13" t="s">
        <v>16</v>
      </c>
      <c r="B439" s="13" t="s">
        <v>1669</v>
      </c>
    </row>
    <row r="440" spans="1:2" x14ac:dyDescent="0.25">
      <c r="A440" s="13" t="s">
        <v>16</v>
      </c>
      <c r="B440" s="13" t="s">
        <v>3350</v>
      </c>
    </row>
    <row r="441" spans="1:2" x14ac:dyDescent="0.25">
      <c r="A441" s="13" t="s">
        <v>16</v>
      </c>
      <c r="B441" s="13" t="s">
        <v>2361</v>
      </c>
    </row>
    <row r="442" spans="1:2" x14ac:dyDescent="0.25">
      <c r="A442" s="13" t="s">
        <v>16</v>
      </c>
      <c r="B442" s="13" t="s">
        <v>1113</v>
      </c>
    </row>
    <row r="443" spans="1:2" x14ac:dyDescent="0.25">
      <c r="A443" s="13" t="s">
        <v>16</v>
      </c>
      <c r="B443" s="13" t="s">
        <v>362</v>
      </c>
    </row>
    <row r="444" spans="1:2" x14ac:dyDescent="0.25">
      <c r="A444" s="13" t="s">
        <v>16</v>
      </c>
      <c r="B444" s="13" t="s">
        <v>913</v>
      </c>
    </row>
    <row r="445" spans="1:2" x14ac:dyDescent="0.25">
      <c r="A445" s="13" t="s">
        <v>16</v>
      </c>
      <c r="B445" s="13" t="s">
        <v>1184</v>
      </c>
    </row>
    <row r="446" spans="1:2" x14ac:dyDescent="0.25">
      <c r="A446" s="13" t="s">
        <v>16</v>
      </c>
      <c r="B446" s="13" t="s">
        <v>906</v>
      </c>
    </row>
    <row r="447" spans="1:2" x14ac:dyDescent="0.25">
      <c r="A447" s="13" t="s">
        <v>16</v>
      </c>
      <c r="B447" s="13" t="s">
        <v>2383</v>
      </c>
    </row>
    <row r="448" spans="1:2" x14ac:dyDescent="0.25">
      <c r="A448" s="13" t="s">
        <v>16</v>
      </c>
      <c r="B448" s="13" t="s">
        <v>2385</v>
      </c>
    </row>
    <row r="449" spans="1:2" x14ac:dyDescent="0.25">
      <c r="A449" s="13" t="s">
        <v>16</v>
      </c>
      <c r="B449" s="13" t="s">
        <v>241</v>
      </c>
    </row>
    <row r="450" spans="1:2" x14ac:dyDescent="0.25">
      <c r="A450" s="13" t="s">
        <v>16</v>
      </c>
      <c r="B450" s="13" t="s">
        <v>2402</v>
      </c>
    </row>
    <row r="451" spans="1:2" x14ac:dyDescent="0.25">
      <c r="A451" s="13" t="s">
        <v>16</v>
      </c>
      <c r="B451" s="13" t="s">
        <v>313</v>
      </c>
    </row>
    <row r="452" spans="1:2" x14ac:dyDescent="0.25">
      <c r="A452" s="13" t="s">
        <v>16</v>
      </c>
      <c r="B452" s="13" t="s">
        <v>2413</v>
      </c>
    </row>
    <row r="453" spans="1:2" x14ac:dyDescent="0.25">
      <c r="A453" s="13" t="s">
        <v>16</v>
      </c>
      <c r="B453" s="13" t="s">
        <v>2415</v>
      </c>
    </row>
    <row r="454" spans="1:2" x14ac:dyDescent="0.25">
      <c r="A454" s="13" t="s">
        <v>16</v>
      </c>
      <c r="B454" s="13" t="s">
        <v>2427</v>
      </c>
    </row>
    <row r="455" spans="1:2" x14ac:dyDescent="0.25">
      <c r="A455" s="13" t="s">
        <v>16</v>
      </c>
      <c r="B455" s="13" t="s">
        <v>2434</v>
      </c>
    </row>
    <row r="456" spans="1:2" x14ac:dyDescent="0.25">
      <c r="A456" s="13" t="s">
        <v>16</v>
      </c>
      <c r="B456" s="13" t="s">
        <v>279</v>
      </c>
    </row>
    <row r="457" spans="1:2" x14ac:dyDescent="0.25">
      <c r="A457" s="13" t="s">
        <v>16</v>
      </c>
      <c r="B457" s="13" t="s">
        <v>2361</v>
      </c>
    </row>
    <row r="458" spans="1:2" x14ac:dyDescent="0.25">
      <c r="A458" s="13" t="s">
        <v>16</v>
      </c>
      <c r="B458" s="13" t="s">
        <v>2439</v>
      </c>
    </row>
    <row r="459" spans="1:2" x14ac:dyDescent="0.25">
      <c r="A459" s="13" t="s">
        <v>16</v>
      </c>
      <c r="B459" s="13" t="s">
        <v>3120</v>
      </c>
    </row>
    <row r="460" spans="1:2" x14ac:dyDescent="0.25">
      <c r="A460" s="13" t="s">
        <v>16</v>
      </c>
      <c r="B460" s="13" t="s">
        <v>33</v>
      </c>
    </row>
    <row r="461" spans="1:2" x14ac:dyDescent="0.25">
      <c r="A461" s="13" t="s">
        <v>16</v>
      </c>
      <c r="B461" s="13" t="s">
        <v>156</v>
      </c>
    </row>
    <row r="462" spans="1:2" x14ac:dyDescent="0.25">
      <c r="A462" s="13" t="s">
        <v>16</v>
      </c>
      <c r="B462" s="13" t="s">
        <v>3118</v>
      </c>
    </row>
    <row r="463" spans="1:2" x14ac:dyDescent="0.25">
      <c r="A463" s="13" t="s">
        <v>16</v>
      </c>
      <c r="B463" s="13" t="s">
        <v>2454</v>
      </c>
    </row>
    <row r="464" spans="1:2" x14ac:dyDescent="0.25">
      <c r="A464" s="13" t="s">
        <v>16</v>
      </c>
      <c r="B464" s="13" t="s">
        <v>204</v>
      </c>
    </row>
    <row r="465" spans="1:2" x14ac:dyDescent="0.25">
      <c r="A465" s="13" t="s">
        <v>16</v>
      </c>
      <c r="B465" s="13" t="s">
        <v>3121</v>
      </c>
    </row>
    <row r="466" spans="1:2" x14ac:dyDescent="0.25">
      <c r="A466" s="13" t="s">
        <v>16</v>
      </c>
      <c r="B466" s="13" t="s">
        <v>1100</v>
      </c>
    </row>
    <row r="467" spans="1:2" x14ac:dyDescent="0.25">
      <c r="A467" s="13" t="s">
        <v>16</v>
      </c>
      <c r="B467" s="13" t="s">
        <v>1100</v>
      </c>
    </row>
    <row r="468" spans="1:2" x14ac:dyDescent="0.25">
      <c r="A468" s="13" t="s">
        <v>16</v>
      </c>
      <c r="B468" s="13" t="s">
        <v>241</v>
      </c>
    </row>
    <row r="469" spans="1:2" x14ac:dyDescent="0.25">
      <c r="A469" s="13" t="s">
        <v>16</v>
      </c>
      <c r="B469" s="13" t="s">
        <v>994</v>
      </c>
    </row>
    <row r="470" spans="1:2" x14ac:dyDescent="0.25">
      <c r="A470" s="13" t="s">
        <v>16</v>
      </c>
      <c r="B470" s="13" t="s">
        <v>2487</v>
      </c>
    </row>
    <row r="471" spans="1:2" x14ac:dyDescent="0.25">
      <c r="A471" s="13" t="s">
        <v>16</v>
      </c>
      <c r="B471" s="13" t="s">
        <v>2492</v>
      </c>
    </row>
    <row r="472" spans="1:2" x14ac:dyDescent="0.25">
      <c r="A472" s="13" t="s">
        <v>16</v>
      </c>
      <c r="B472" s="13" t="s">
        <v>2498</v>
      </c>
    </row>
    <row r="473" spans="1:2" x14ac:dyDescent="0.25">
      <c r="A473" s="13" t="s">
        <v>16</v>
      </c>
      <c r="B473" s="13" t="s">
        <v>56</v>
      </c>
    </row>
    <row r="474" spans="1:2" x14ac:dyDescent="0.25">
      <c r="A474" s="13" t="s">
        <v>16</v>
      </c>
      <c r="B474" s="13" t="s">
        <v>138</v>
      </c>
    </row>
    <row r="475" spans="1:2" x14ac:dyDescent="0.25">
      <c r="A475" s="13" t="s">
        <v>16</v>
      </c>
      <c r="B475" s="13" t="s">
        <v>313</v>
      </c>
    </row>
    <row r="476" spans="1:2" x14ac:dyDescent="0.25">
      <c r="A476" s="13" t="s">
        <v>16</v>
      </c>
      <c r="B476" s="13" t="s">
        <v>1109</v>
      </c>
    </row>
    <row r="477" spans="1:2" x14ac:dyDescent="0.25">
      <c r="A477" s="13" t="s">
        <v>16</v>
      </c>
      <c r="B477" s="13" t="s">
        <v>2520</v>
      </c>
    </row>
    <row r="478" spans="1:2" x14ac:dyDescent="0.25">
      <c r="A478" s="13" t="s">
        <v>16</v>
      </c>
      <c r="B478" s="13" t="s">
        <v>2522</v>
      </c>
    </row>
    <row r="479" spans="1:2" x14ac:dyDescent="0.25">
      <c r="A479" s="13" t="s">
        <v>16</v>
      </c>
      <c r="B479" s="13" t="s">
        <v>960</v>
      </c>
    </row>
    <row r="480" spans="1:2" x14ac:dyDescent="0.25">
      <c r="A480" s="13" t="s">
        <v>16</v>
      </c>
      <c r="B480" s="13" t="s">
        <v>2529</v>
      </c>
    </row>
    <row r="481" spans="1:2" x14ac:dyDescent="0.25">
      <c r="A481" s="13" t="s">
        <v>16</v>
      </c>
      <c r="B481" s="13" t="s">
        <v>1017</v>
      </c>
    </row>
    <row r="482" spans="1:2" x14ac:dyDescent="0.25">
      <c r="A482" s="13" t="s">
        <v>16</v>
      </c>
      <c r="B482" s="13" t="s">
        <v>3131</v>
      </c>
    </row>
    <row r="483" spans="1:2" x14ac:dyDescent="0.25">
      <c r="A483" s="13" t="s">
        <v>16</v>
      </c>
      <c r="B483" s="13" t="s">
        <v>1566</v>
      </c>
    </row>
    <row r="484" spans="1:2" x14ac:dyDescent="0.25">
      <c r="A484" s="13" t="s">
        <v>16</v>
      </c>
      <c r="B484" s="13" t="s">
        <v>358</v>
      </c>
    </row>
    <row r="485" spans="1:2" x14ac:dyDescent="0.25">
      <c r="A485" s="13" t="s">
        <v>16</v>
      </c>
      <c r="B485" s="13" t="s">
        <v>385</v>
      </c>
    </row>
    <row r="486" spans="1:2" x14ac:dyDescent="0.25">
      <c r="A486" s="13" t="s">
        <v>16</v>
      </c>
      <c r="B486" s="13" t="s">
        <v>2555</v>
      </c>
    </row>
    <row r="487" spans="1:2" x14ac:dyDescent="0.25">
      <c r="A487" s="13" t="s">
        <v>16</v>
      </c>
      <c r="B487" s="13" t="s">
        <v>52</v>
      </c>
    </row>
    <row r="488" spans="1:2" x14ac:dyDescent="0.25">
      <c r="A488" s="13" t="s">
        <v>16</v>
      </c>
      <c r="B488" s="13" t="s">
        <v>2207</v>
      </c>
    </row>
    <row r="489" spans="1:2" x14ac:dyDescent="0.25">
      <c r="A489" s="13" t="s">
        <v>16</v>
      </c>
      <c r="B489" s="13" t="s">
        <v>2088</v>
      </c>
    </row>
    <row r="490" spans="1:2" x14ac:dyDescent="0.25">
      <c r="A490" s="13" t="s">
        <v>16</v>
      </c>
      <c r="B490" s="13" t="s">
        <v>313</v>
      </c>
    </row>
    <row r="491" spans="1:2" x14ac:dyDescent="0.25">
      <c r="A491" s="13" t="s">
        <v>16</v>
      </c>
      <c r="B491" s="13" t="s">
        <v>2571</v>
      </c>
    </row>
    <row r="492" spans="1:2" x14ac:dyDescent="0.25">
      <c r="A492" s="13" t="s">
        <v>16</v>
      </c>
      <c r="B492" s="13" t="s">
        <v>2574</v>
      </c>
    </row>
    <row r="493" spans="1:2" x14ac:dyDescent="0.25">
      <c r="A493" s="13" t="s">
        <v>16</v>
      </c>
      <c r="B493" s="13" t="s">
        <v>3131</v>
      </c>
    </row>
    <row r="494" spans="1:2" x14ac:dyDescent="0.25">
      <c r="A494" s="13" t="s">
        <v>16</v>
      </c>
      <c r="B494" s="13" t="s">
        <v>3073</v>
      </c>
    </row>
    <row r="495" spans="1:2" x14ac:dyDescent="0.25">
      <c r="A495" s="13" t="s">
        <v>16</v>
      </c>
      <c r="B495" s="13" t="s">
        <v>1085</v>
      </c>
    </row>
    <row r="496" spans="1:2" x14ac:dyDescent="0.25">
      <c r="A496" s="13" t="s">
        <v>16</v>
      </c>
      <c r="B496" s="13" t="s">
        <v>33</v>
      </c>
    </row>
    <row r="497" spans="1:2" x14ac:dyDescent="0.25">
      <c r="A497" s="13" t="s">
        <v>16</v>
      </c>
      <c r="B497" s="13" t="s">
        <v>1014</v>
      </c>
    </row>
    <row r="498" spans="1:2" x14ac:dyDescent="0.25">
      <c r="A498" s="13" t="s">
        <v>16</v>
      </c>
      <c r="B498" s="13" t="s">
        <v>2088</v>
      </c>
    </row>
    <row r="499" spans="1:2" x14ac:dyDescent="0.25">
      <c r="A499" s="13" t="s">
        <v>16</v>
      </c>
      <c r="B499" s="13" t="s">
        <v>2616</v>
      </c>
    </row>
    <row r="500" spans="1:2" x14ac:dyDescent="0.25">
      <c r="A500" s="13" t="s">
        <v>16</v>
      </c>
      <c r="B500" s="13" t="s">
        <v>3139</v>
      </c>
    </row>
    <row r="501" spans="1:2" x14ac:dyDescent="0.25">
      <c r="A501" s="13" t="s">
        <v>16</v>
      </c>
      <c r="B501" s="13" t="s">
        <v>2620</v>
      </c>
    </row>
    <row r="502" spans="1:2" x14ac:dyDescent="0.25">
      <c r="A502" s="13" t="s">
        <v>16</v>
      </c>
      <c r="B502" s="13" t="s">
        <v>2624</v>
      </c>
    </row>
    <row r="503" spans="1:2" x14ac:dyDescent="0.25">
      <c r="A503" s="13" t="s">
        <v>16</v>
      </c>
      <c r="B503" s="13" t="s">
        <v>2626</v>
      </c>
    </row>
    <row r="504" spans="1:2" x14ac:dyDescent="0.25">
      <c r="A504" s="13" t="s">
        <v>16</v>
      </c>
      <c r="B504" s="13" t="s">
        <v>2628</v>
      </c>
    </row>
    <row r="505" spans="1:2" x14ac:dyDescent="0.25">
      <c r="A505" s="13" t="s">
        <v>16</v>
      </c>
      <c r="B505" s="13" t="s">
        <v>3122</v>
      </c>
    </row>
    <row r="506" spans="1:2" x14ac:dyDescent="0.25">
      <c r="A506" s="13" t="s">
        <v>16</v>
      </c>
      <c r="B506" s="13" t="s">
        <v>2637</v>
      </c>
    </row>
    <row r="507" spans="1:2" x14ac:dyDescent="0.25">
      <c r="A507" s="13" t="s">
        <v>16</v>
      </c>
      <c r="B507" s="13" t="s">
        <v>2645</v>
      </c>
    </row>
    <row r="508" spans="1:2" x14ac:dyDescent="0.25">
      <c r="A508" s="13" t="s">
        <v>16</v>
      </c>
      <c r="B508" s="13" t="s">
        <v>2660</v>
      </c>
    </row>
    <row r="509" spans="1:2" x14ac:dyDescent="0.25">
      <c r="A509" s="13" t="s">
        <v>16</v>
      </c>
      <c r="B509" s="13" t="s">
        <v>3131</v>
      </c>
    </row>
    <row r="510" spans="1:2" x14ac:dyDescent="0.25">
      <c r="A510" s="13" t="s">
        <v>16</v>
      </c>
      <c r="B510" s="13" t="s">
        <v>2673</v>
      </c>
    </row>
    <row r="511" spans="1:2" x14ac:dyDescent="0.25">
      <c r="A511" s="13" t="s">
        <v>16</v>
      </c>
      <c r="B511" s="13" t="s">
        <v>3134</v>
      </c>
    </row>
    <row r="512" spans="1:2" x14ac:dyDescent="0.25">
      <c r="A512" s="13" t="s">
        <v>16</v>
      </c>
      <c r="B512" s="13" t="s">
        <v>303</v>
      </c>
    </row>
    <row r="513" spans="1:2" x14ac:dyDescent="0.25">
      <c r="A513" s="13" t="s">
        <v>16</v>
      </c>
      <c r="B513" s="13" t="s">
        <v>2686</v>
      </c>
    </row>
    <row r="514" spans="1:2" x14ac:dyDescent="0.25">
      <c r="A514" s="13" t="s">
        <v>16</v>
      </c>
      <c r="B514" s="13" t="s">
        <v>52</v>
      </c>
    </row>
    <row r="515" spans="1:2" x14ac:dyDescent="0.25">
      <c r="A515" s="13" t="s">
        <v>16</v>
      </c>
      <c r="B515" s="13" t="s">
        <v>3140</v>
      </c>
    </row>
    <row r="516" spans="1:2" x14ac:dyDescent="0.25">
      <c r="A516" s="13" t="s">
        <v>16</v>
      </c>
      <c r="B516" s="13" t="s">
        <v>2695</v>
      </c>
    </row>
    <row r="517" spans="1:2" x14ac:dyDescent="0.25">
      <c r="A517" s="13" t="s">
        <v>16</v>
      </c>
      <c r="B517" s="13" t="s">
        <v>2697</v>
      </c>
    </row>
    <row r="518" spans="1:2" x14ac:dyDescent="0.25">
      <c r="A518" s="13" t="s">
        <v>16</v>
      </c>
      <c r="B518" s="13" t="s">
        <v>2702</v>
      </c>
    </row>
    <row r="519" spans="1:2" x14ac:dyDescent="0.25">
      <c r="A519" s="13" t="s">
        <v>16</v>
      </c>
      <c r="B519" s="13" t="s">
        <v>2022</v>
      </c>
    </row>
    <row r="520" spans="1:2" x14ac:dyDescent="0.25">
      <c r="A520" s="13" t="s">
        <v>16</v>
      </c>
      <c r="B520" s="13" t="s">
        <v>241</v>
      </c>
    </row>
    <row r="521" spans="1:2" x14ac:dyDescent="0.25">
      <c r="A521" s="13" t="s">
        <v>16</v>
      </c>
      <c r="B521" s="13" t="s">
        <v>3375</v>
      </c>
    </row>
    <row r="522" spans="1:2" x14ac:dyDescent="0.25">
      <c r="A522" s="13" t="s">
        <v>16</v>
      </c>
      <c r="B522" s="13" t="s">
        <v>2708</v>
      </c>
    </row>
    <row r="523" spans="1:2" x14ac:dyDescent="0.25">
      <c r="A523" s="13" t="s">
        <v>16</v>
      </c>
      <c r="B523" s="13" t="s">
        <v>2712</v>
      </c>
    </row>
    <row r="524" spans="1:2" x14ac:dyDescent="0.25">
      <c r="A524" s="13" t="s">
        <v>16</v>
      </c>
      <c r="B524" s="13" t="s">
        <v>2717</v>
      </c>
    </row>
    <row r="525" spans="1:2" x14ac:dyDescent="0.25">
      <c r="A525" s="13" t="s">
        <v>16</v>
      </c>
      <c r="B525" s="13" t="s">
        <v>200</v>
      </c>
    </row>
    <row r="526" spans="1:2" x14ac:dyDescent="0.25">
      <c r="A526" s="13" t="s">
        <v>16</v>
      </c>
      <c r="B526" s="13" t="s">
        <v>960</v>
      </c>
    </row>
    <row r="527" spans="1:2" x14ac:dyDescent="0.25">
      <c r="A527" s="13" t="s">
        <v>16</v>
      </c>
      <c r="B527" s="13" t="s">
        <v>313</v>
      </c>
    </row>
    <row r="528" spans="1:2" x14ac:dyDescent="0.25">
      <c r="A528" s="13" t="s">
        <v>16</v>
      </c>
      <c r="B528" s="13" t="s">
        <v>173</v>
      </c>
    </row>
    <row r="529" spans="1:2" x14ac:dyDescent="0.25">
      <c r="A529" s="13" t="s">
        <v>16</v>
      </c>
      <c r="B529" s="13" t="s">
        <v>2727</v>
      </c>
    </row>
    <row r="530" spans="1:2" x14ac:dyDescent="0.25">
      <c r="A530" s="13" t="s">
        <v>16</v>
      </c>
      <c r="B530" s="13" t="s">
        <v>3123</v>
      </c>
    </row>
    <row r="531" spans="1:2" x14ac:dyDescent="0.25">
      <c r="A531" s="13" t="s">
        <v>16</v>
      </c>
      <c r="B531" s="13" t="s">
        <v>2736</v>
      </c>
    </row>
    <row r="532" spans="1:2" x14ac:dyDescent="0.25">
      <c r="A532" s="13" t="s">
        <v>16</v>
      </c>
      <c r="B532" s="13" t="s">
        <v>1141</v>
      </c>
    </row>
    <row r="533" spans="1:2" x14ac:dyDescent="0.25">
      <c r="A533" s="13" t="s">
        <v>16</v>
      </c>
      <c r="B533" s="13" t="s">
        <v>2749</v>
      </c>
    </row>
    <row r="534" spans="1:2" x14ac:dyDescent="0.25">
      <c r="A534" s="13" t="s">
        <v>16</v>
      </c>
      <c r="B534" s="13" t="s">
        <v>72</v>
      </c>
    </row>
    <row r="535" spans="1:2" x14ac:dyDescent="0.25">
      <c r="A535" s="13" t="s">
        <v>16</v>
      </c>
      <c r="B535" s="13" t="s">
        <v>1174</v>
      </c>
    </row>
    <row r="536" spans="1:2" x14ac:dyDescent="0.25">
      <c r="A536" s="13" t="s">
        <v>16</v>
      </c>
      <c r="B536" s="13" t="s">
        <v>2760</v>
      </c>
    </row>
    <row r="537" spans="1:2" x14ac:dyDescent="0.25">
      <c r="A537" s="13" t="s">
        <v>16</v>
      </c>
      <c r="B537" s="13" t="s">
        <v>385</v>
      </c>
    </row>
    <row r="538" spans="1:2" x14ac:dyDescent="0.25">
      <c r="A538" s="13" t="s">
        <v>16</v>
      </c>
      <c r="B538" s="13" t="s">
        <v>3124</v>
      </c>
    </row>
    <row r="539" spans="1:2" x14ac:dyDescent="0.25">
      <c r="A539" s="13" t="s">
        <v>16</v>
      </c>
      <c r="B539" s="13" t="s">
        <v>52</v>
      </c>
    </row>
    <row r="540" spans="1:2" x14ac:dyDescent="0.25">
      <c r="A540" s="13" t="s">
        <v>16</v>
      </c>
      <c r="B540" s="13" t="s">
        <v>1669</v>
      </c>
    </row>
    <row r="541" spans="1:2" x14ac:dyDescent="0.25">
      <c r="A541" s="13" t="s">
        <v>16</v>
      </c>
      <c r="B541" s="13" t="s">
        <v>2790</v>
      </c>
    </row>
    <row r="542" spans="1:2" x14ac:dyDescent="0.25">
      <c r="A542" s="13" t="s">
        <v>16</v>
      </c>
      <c r="B542" s="13" t="s">
        <v>2792</v>
      </c>
    </row>
    <row r="543" spans="1:2" x14ac:dyDescent="0.25">
      <c r="A543" s="13" t="s">
        <v>16</v>
      </c>
      <c r="B543" s="13" t="s">
        <v>2795</v>
      </c>
    </row>
    <row r="544" spans="1:2" x14ac:dyDescent="0.25">
      <c r="A544" s="13" t="s">
        <v>16</v>
      </c>
      <c r="B544" s="13" t="s">
        <v>575</v>
      </c>
    </row>
    <row r="545" spans="1:2" x14ac:dyDescent="0.25">
      <c r="A545" s="13" t="s">
        <v>16</v>
      </c>
      <c r="B545" s="13" t="s">
        <v>2799</v>
      </c>
    </row>
    <row r="546" spans="1:2" x14ac:dyDescent="0.25">
      <c r="A546" s="13" t="s">
        <v>16</v>
      </c>
      <c r="B546" s="13" t="s">
        <v>2810</v>
      </c>
    </row>
    <row r="547" spans="1:2" x14ac:dyDescent="0.25">
      <c r="A547" s="13" t="s">
        <v>16</v>
      </c>
      <c r="B547" s="13" t="s">
        <v>2821</v>
      </c>
    </row>
    <row r="548" spans="1:2" x14ac:dyDescent="0.25">
      <c r="A548" s="13" t="s">
        <v>16</v>
      </c>
      <c r="B548" s="13" t="s">
        <v>3125</v>
      </c>
    </row>
    <row r="549" spans="1:2" x14ac:dyDescent="0.25">
      <c r="A549" s="13" t="s">
        <v>16</v>
      </c>
      <c r="B549" s="13" t="s">
        <v>1586</v>
      </c>
    </row>
    <row r="550" spans="1:2" x14ac:dyDescent="0.25">
      <c r="A550" s="13" t="s">
        <v>16</v>
      </c>
      <c r="B550" s="13" t="s">
        <v>204</v>
      </c>
    </row>
    <row r="551" spans="1:2" x14ac:dyDescent="0.25">
      <c r="A551" s="13" t="s">
        <v>16</v>
      </c>
      <c r="B551" s="13" t="s">
        <v>52</v>
      </c>
    </row>
    <row r="552" spans="1:2" x14ac:dyDescent="0.25">
      <c r="A552" s="13" t="s">
        <v>16</v>
      </c>
      <c r="B552" s="13" t="s">
        <v>1874</v>
      </c>
    </row>
    <row r="553" spans="1:2" x14ac:dyDescent="0.25">
      <c r="A553" s="13" t="s">
        <v>16</v>
      </c>
      <c r="B553" s="13" t="s">
        <v>313</v>
      </c>
    </row>
    <row r="554" spans="1:2" x14ac:dyDescent="0.25">
      <c r="A554" s="13" t="s">
        <v>16</v>
      </c>
      <c r="B554" s="13" t="s">
        <v>385</v>
      </c>
    </row>
    <row r="555" spans="1:2" x14ac:dyDescent="0.25">
      <c r="A555" s="13" t="s">
        <v>16</v>
      </c>
      <c r="B555" s="13" t="s">
        <v>2851</v>
      </c>
    </row>
    <row r="556" spans="1:2" x14ac:dyDescent="0.25">
      <c r="A556" s="13" t="s">
        <v>16</v>
      </c>
      <c r="B556" s="13" t="s">
        <v>2095</v>
      </c>
    </row>
    <row r="557" spans="1:2" x14ac:dyDescent="0.25">
      <c r="A557" s="13" t="s">
        <v>16</v>
      </c>
      <c r="B557" s="13" t="s">
        <v>313</v>
      </c>
    </row>
    <row r="558" spans="1:2" x14ac:dyDescent="0.25">
      <c r="A558" s="13" t="s">
        <v>16</v>
      </c>
      <c r="B558" s="13" t="s">
        <v>2867</v>
      </c>
    </row>
    <row r="559" spans="1:2" x14ac:dyDescent="0.25">
      <c r="A559" s="13" t="s">
        <v>16</v>
      </c>
      <c r="B559" s="13" t="s">
        <v>2870</v>
      </c>
    </row>
    <row r="560" spans="1:2" x14ac:dyDescent="0.25">
      <c r="A560" s="13" t="s">
        <v>16</v>
      </c>
      <c r="B560" s="13" t="s">
        <v>2872</v>
      </c>
    </row>
    <row r="561" spans="1:2" x14ac:dyDescent="0.25">
      <c r="A561" s="13" t="s">
        <v>16</v>
      </c>
      <c r="B561" s="13" t="s">
        <v>2624</v>
      </c>
    </row>
    <row r="562" spans="1:2" x14ac:dyDescent="0.25">
      <c r="A562" s="13" t="s">
        <v>16</v>
      </c>
      <c r="B562" s="13" t="s">
        <v>2876</v>
      </c>
    </row>
    <row r="563" spans="1:2" x14ac:dyDescent="0.25">
      <c r="A563" s="13" t="s">
        <v>16</v>
      </c>
      <c r="B563" s="13" t="s">
        <v>2886</v>
      </c>
    </row>
    <row r="564" spans="1:2" x14ac:dyDescent="0.25">
      <c r="A564" s="13" t="s">
        <v>16</v>
      </c>
      <c r="B564" s="13" t="s">
        <v>2888</v>
      </c>
    </row>
    <row r="565" spans="1:2" x14ac:dyDescent="0.25">
      <c r="A565" s="13" t="s">
        <v>16</v>
      </c>
      <c r="B565" s="13" t="s">
        <v>3141</v>
      </c>
    </row>
    <row r="566" spans="1:2" x14ac:dyDescent="0.25">
      <c r="A566" s="13" t="s">
        <v>16</v>
      </c>
      <c r="B566" s="13" t="s">
        <v>358</v>
      </c>
    </row>
    <row r="567" spans="1:2" x14ac:dyDescent="0.25">
      <c r="A567" s="13" t="s">
        <v>16</v>
      </c>
      <c r="B567" s="13" t="s">
        <v>2903</v>
      </c>
    </row>
    <row r="568" spans="1:2" x14ac:dyDescent="0.25">
      <c r="A568" s="13" t="s">
        <v>16</v>
      </c>
      <c r="B568" s="13" t="s">
        <v>2930</v>
      </c>
    </row>
    <row r="569" spans="1:2" x14ac:dyDescent="0.25">
      <c r="A569" s="13" t="s">
        <v>16</v>
      </c>
      <c r="B569" s="13" t="s">
        <v>1008</v>
      </c>
    </row>
    <row r="570" spans="1:2" x14ac:dyDescent="0.25">
      <c r="A570" s="13" t="s">
        <v>16</v>
      </c>
      <c r="B570" s="13" t="s">
        <v>52</v>
      </c>
    </row>
    <row r="571" spans="1:2" x14ac:dyDescent="0.25">
      <c r="A571" s="13" t="s">
        <v>16</v>
      </c>
      <c r="B571" s="13" t="s">
        <v>2941</v>
      </c>
    </row>
    <row r="572" spans="1:2" x14ac:dyDescent="0.25">
      <c r="A572" s="13" t="s">
        <v>16</v>
      </c>
      <c r="B572" s="13" t="s">
        <v>2945</v>
      </c>
    </row>
    <row r="573" spans="1:2" x14ac:dyDescent="0.25">
      <c r="A573" s="13" t="s">
        <v>16</v>
      </c>
      <c r="B573" s="13" t="s">
        <v>2952</v>
      </c>
    </row>
    <row r="574" spans="1:2" x14ac:dyDescent="0.25">
      <c r="A574" s="13" t="s">
        <v>16</v>
      </c>
      <c r="B574" s="13" t="s">
        <v>2954</v>
      </c>
    </row>
    <row r="575" spans="1:2" x14ac:dyDescent="0.25">
      <c r="A575" s="13" t="s">
        <v>16</v>
      </c>
      <c r="B575" s="13" t="s">
        <v>2247</v>
      </c>
    </row>
    <row r="576" spans="1:2" x14ac:dyDescent="0.25">
      <c r="A576" s="13" t="s">
        <v>16</v>
      </c>
      <c r="B576" s="13" t="s">
        <v>2964</v>
      </c>
    </row>
    <row r="577" spans="1:2" x14ac:dyDescent="0.25">
      <c r="A577" s="13" t="s">
        <v>16</v>
      </c>
      <c r="B577" s="13" t="s">
        <v>3142</v>
      </c>
    </row>
    <row r="578" spans="1:2" x14ac:dyDescent="0.25">
      <c r="A578" s="13" t="s">
        <v>16</v>
      </c>
      <c r="B578" s="13" t="s">
        <v>2971</v>
      </c>
    </row>
    <row r="579" spans="1:2" x14ac:dyDescent="0.25">
      <c r="A579" s="13" t="s">
        <v>16</v>
      </c>
      <c r="B579" s="13" t="s">
        <v>33</v>
      </c>
    </row>
    <row r="580" spans="1:2" x14ac:dyDescent="0.25">
      <c r="A580" t="s">
        <v>26</v>
      </c>
      <c r="B580" t="s">
        <v>27</v>
      </c>
    </row>
    <row r="581" spans="1:2" x14ac:dyDescent="0.25">
      <c r="A581" t="s">
        <v>26</v>
      </c>
      <c r="B581" t="s">
        <v>27</v>
      </c>
    </row>
    <row r="582" spans="1:2" x14ac:dyDescent="0.25">
      <c r="A582" t="s">
        <v>26</v>
      </c>
      <c r="B582" t="s">
        <v>27</v>
      </c>
    </row>
    <row r="583" spans="1:2" x14ac:dyDescent="0.25">
      <c r="A583" t="s">
        <v>26</v>
      </c>
      <c r="B583" t="s">
        <v>27</v>
      </c>
    </row>
    <row r="584" spans="1:2" x14ac:dyDescent="0.25">
      <c r="A584" t="s">
        <v>26</v>
      </c>
      <c r="B584" t="s">
        <v>27</v>
      </c>
    </row>
    <row r="585" spans="1:2" x14ac:dyDescent="0.25">
      <c r="A585" t="s">
        <v>26</v>
      </c>
      <c r="B585" t="s">
        <v>27</v>
      </c>
    </row>
    <row r="586" spans="1:2" x14ac:dyDescent="0.25">
      <c r="A586" t="s">
        <v>26</v>
      </c>
      <c r="B586" t="s">
        <v>27</v>
      </c>
    </row>
    <row r="587" spans="1:2" x14ac:dyDescent="0.25">
      <c r="A587" t="s">
        <v>26</v>
      </c>
      <c r="B587" t="s">
        <v>27</v>
      </c>
    </row>
    <row r="588" spans="1:2" x14ac:dyDescent="0.25">
      <c r="A588" t="s">
        <v>26</v>
      </c>
      <c r="B588" t="s">
        <v>27</v>
      </c>
    </row>
    <row r="589" spans="1:2" x14ac:dyDescent="0.25">
      <c r="A589" t="s">
        <v>26</v>
      </c>
      <c r="B589" t="s">
        <v>27</v>
      </c>
    </row>
    <row r="590" spans="1:2" x14ac:dyDescent="0.25">
      <c r="A590" t="s">
        <v>26</v>
      </c>
      <c r="B590" t="s">
        <v>27</v>
      </c>
    </row>
    <row r="591" spans="1:2" x14ac:dyDescent="0.25">
      <c r="A591" t="s">
        <v>26</v>
      </c>
      <c r="B591" t="s">
        <v>27</v>
      </c>
    </row>
    <row r="592" spans="1:2" x14ac:dyDescent="0.25">
      <c r="A592" t="s">
        <v>26</v>
      </c>
      <c r="B592" t="s">
        <v>27</v>
      </c>
    </row>
    <row r="593" spans="1:2" x14ac:dyDescent="0.25">
      <c r="A593" t="s">
        <v>26</v>
      </c>
      <c r="B593" t="s">
        <v>27</v>
      </c>
    </row>
    <row r="594" spans="1:2" x14ac:dyDescent="0.25">
      <c r="A594" t="s">
        <v>26</v>
      </c>
      <c r="B594" t="s">
        <v>27</v>
      </c>
    </row>
    <row r="595" spans="1:2" x14ac:dyDescent="0.25">
      <c r="A595" t="s">
        <v>26</v>
      </c>
      <c r="B595" t="s">
        <v>27</v>
      </c>
    </row>
    <row r="596" spans="1:2" x14ac:dyDescent="0.25">
      <c r="A596" t="s">
        <v>26</v>
      </c>
      <c r="B596" t="s">
        <v>27</v>
      </c>
    </row>
    <row r="597" spans="1:2" x14ac:dyDescent="0.25">
      <c r="A597" t="s">
        <v>26</v>
      </c>
      <c r="B597" t="s">
        <v>27</v>
      </c>
    </row>
    <row r="598" spans="1:2" x14ac:dyDescent="0.25">
      <c r="A598" t="s">
        <v>26</v>
      </c>
      <c r="B598" t="s">
        <v>27</v>
      </c>
    </row>
    <row r="599" spans="1:2" x14ac:dyDescent="0.25">
      <c r="A599" t="s">
        <v>26</v>
      </c>
      <c r="B599" t="s">
        <v>27</v>
      </c>
    </row>
    <row r="600" spans="1:2" x14ac:dyDescent="0.25">
      <c r="A600" t="s">
        <v>26</v>
      </c>
      <c r="B600" t="s">
        <v>27</v>
      </c>
    </row>
    <row r="601" spans="1:2" x14ac:dyDescent="0.25">
      <c r="A601" t="s">
        <v>26</v>
      </c>
      <c r="B601" t="s">
        <v>27</v>
      </c>
    </row>
    <row r="602" spans="1:2" x14ac:dyDescent="0.25">
      <c r="A602" t="s">
        <v>26</v>
      </c>
      <c r="B602" t="s">
        <v>27</v>
      </c>
    </row>
    <row r="603" spans="1:2" x14ac:dyDescent="0.25">
      <c r="A603" t="s">
        <v>26</v>
      </c>
      <c r="B603" t="s">
        <v>27</v>
      </c>
    </row>
    <row r="604" spans="1:2" x14ac:dyDescent="0.25">
      <c r="A604" t="s">
        <v>26</v>
      </c>
      <c r="B604" t="s">
        <v>27</v>
      </c>
    </row>
    <row r="605" spans="1:2" x14ac:dyDescent="0.25">
      <c r="A605" t="s">
        <v>26</v>
      </c>
      <c r="B605" t="s">
        <v>27</v>
      </c>
    </row>
    <row r="606" spans="1:2" x14ac:dyDescent="0.25">
      <c r="A606" t="s">
        <v>26</v>
      </c>
      <c r="B606" t="s">
        <v>27</v>
      </c>
    </row>
    <row r="607" spans="1:2" x14ac:dyDescent="0.25">
      <c r="A607" t="s">
        <v>26</v>
      </c>
      <c r="B607" t="s">
        <v>27</v>
      </c>
    </row>
    <row r="608" spans="1:2" x14ac:dyDescent="0.25">
      <c r="A608" t="s">
        <v>26</v>
      </c>
      <c r="B608" t="s">
        <v>27</v>
      </c>
    </row>
    <row r="609" spans="1:2" x14ac:dyDescent="0.25">
      <c r="A609" t="s">
        <v>26</v>
      </c>
      <c r="B609" t="s">
        <v>27</v>
      </c>
    </row>
    <row r="610" spans="1:2" x14ac:dyDescent="0.25">
      <c r="A610" t="s">
        <v>26</v>
      </c>
      <c r="B610" t="s">
        <v>27</v>
      </c>
    </row>
    <row r="611" spans="1:2" x14ac:dyDescent="0.25">
      <c r="A611" t="s">
        <v>26</v>
      </c>
      <c r="B611" t="s">
        <v>27</v>
      </c>
    </row>
    <row r="612" spans="1:2" x14ac:dyDescent="0.25">
      <c r="A612" t="s">
        <v>26</v>
      </c>
      <c r="B612" t="s">
        <v>27</v>
      </c>
    </row>
    <row r="613" spans="1:2" x14ac:dyDescent="0.25">
      <c r="A613" t="s">
        <v>26</v>
      </c>
      <c r="B613" t="s">
        <v>27</v>
      </c>
    </row>
    <row r="614" spans="1:2" x14ac:dyDescent="0.25">
      <c r="A614" t="s">
        <v>26</v>
      </c>
      <c r="B614" t="s">
        <v>27</v>
      </c>
    </row>
    <row r="615" spans="1:2" x14ac:dyDescent="0.25">
      <c r="A615" t="s">
        <v>26</v>
      </c>
      <c r="B615" t="s">
        <v>27</v>
      </c>
    </row>
    <row r="616" spans="1:2" x14ac:dyDescent="0.25">
      <c r="A616" t="s">
        <v>26</v>
      </c>
      <c r="B616" t="s">
        <v>27</v>
      </c>
    </row>
    <row r="617" spans="1:2" x14ac:dyDescent="0.25">
      <c r="A617" t="s">
        <v>26</v>
      </c>
      <c r="B617" t="s">
        <v>27</v>
      </c>
    </row>
    <row r="618" spans="1:2" x14ac:dyDescent="0.25">
      <c r="A618" t="s">
        <v>26</v>
      </c>
      <c r="B618" t="s">
        <v>27</v>
      </c>
    </row>
    <row r="619" spans="1:2" x14ac:dyDescent="0.25">
      <c r="A619" t="s">
        <v>26</v>
      </c>
      <c r="B619" t="s">
        <v>27</v>
      </c>
    </row>
    <row r="620" spans="1:2" x14ac:dyDescent="0.25">
      <c r="A620" t="s">
        <v>26</v>
      </c>
      <c r="B620" t="s">
        <v>27</v>
      </c>
    </row>
    <row r="621" spans="1:2" x14ac:dyDescent="0.25">
      <c r="A621" t="s">
        <v>26</v>
      </c>
      <c r="B621" t="s">
        <v>27</v>
      </c>
    </row>
    <row r="622" spans="1:2" x14ac:dyDescent="0.25">
      <c r="A622" t="s">
        <v>26</v>
      </c>
      <c r="B622" t="s">
        <v>27</v>
      </c>
    </row>
    <row r="623" spans="1:2" x14ac:dyDescent="0.25">
      <c r="A623" t="s">
        <v>26</v>
      </c>
      <c r="B623" t="s">
        <v>27</v>
      </c>
    </row>
    <row r="624" spans="1:2" x14ac:dyDescent="0.25">
      <c r="A624" t="s">
        <v>26</v>
      </c>
      <c r="B624" t="s">
        <v>27</v>
      </c>
    </row>
    <row r="625" spans="1:2" x14ac:dyDescent="0.25">
      <c r="A625" t="s">
        <v>26</v>
      </c>
      <c r="B625" t="s">
        <v>27</v>
      </c>
    </row>
    <row r="626" spans="1:2" x14ac:dyDescent="0.25">
      <c r="A626" t="s">
        <v>26</v>
      </c>
      <c r="B626" t="s">
        <v>27</v>
      </c>
    </row>
    <row r="627" spans="1:2" x14ac:dyDescent="0.25">
      <c r="A627" t="s">
        <v>26</v>
      </c>
      <c r="B627" t="s">
        <v>27</v>
      </c>
    </row>
    <row r="628" spans="1:2" x14ac:dyDescent="0.25">
      <c r="A628" t="s">
        <v>26</v>
      </c>
      <c r="B628" t="s">
        <v>27</v>
      </c>
    </row>
    <row r="629" spans="1:2" x14ac:dyDescent="0.25">
      <c r="A629" t="s">
        <v>26</v>
      </c>
      <c r="B629" t="s">
        <v>27</v>
      </c>
    </row>
    <row r="630" spans="1:2" x14ac:dyDescent="0.25">
      <c r="A630" t="s">
        <v>26</v>
      </c>
      <c r="B630" t="s">
        <v>27</v>
      </c>
    </row>
    <row r="631" spans="1:2" x14ac:dyDescent="0.25">
      <c r="A631" t="s">
        <v>26</v>
      </c>
      <c r="B631" t="s">
        <v>27</v>
      </c>
    </row>
    <row r="632" spans="1:2" x14ac:dyDescent="0.25">
      <c r="A632" t="s">
        <v>26</v>
      </c>
      <c r="B632" t="s">
        <v>27</v>
      </c>
    </row>
    <row r="633" spans="1:2" x14ac:dyDescent="0.25">
      <c r="A633" t="s">
        <v>26</v>
      </c>
      <c r="B633" t="s">
        <v>27</v>
      </c>
    </row>
    <row r="634" spans="1:2" x14ac:dyDescent="0.25">
      <c r="A634" t="s">
        <v>26</v>
      </c>
      <c r="B634" t="s">
        <v>27</v>
      </c>
    </row>
    <row r="635" spans="1:2" x14ac:dyDescent="0.25">
      <c r="A635" t="s">
        <v>26</v>
      </c>
      <c r="B635" t="s">
        <v>27</v>
      </c>
    </row>
    <row r="636" spans="1:2" x14ac:dyDescent="0.25">
      <c r="A636" t="s">
        <v>26</v>
      </c>
      <c r="B636" t="s">
        <v>27</v>
      </c>
    </row>
    <row r="637" spans="1:2" x14ac:dyDescent="0.25">
      <c r="A637" t="s">
        <v>26</v>
      </c>
      <c r="B637" t="s">
        <v>27</v>
      </c>
    </row>
    <row r="638" spans="1:2" x14ac:dyDescent="0.25">
      <c r="A638" t="s">
        <v>26</v>
      </c>
      <c r="B638" t="s">
        <v>27</v>
      </c>
    </row>
    <row r="639" spans="1:2" x14ac:dyDescent="0.25">
      <c r="A639" t="s">
        <v>26</v>
      </c>
      <c r="B639" t="s">
        <v>27</v>
      </c>
    </row>
    <row r="640" spans="1:2" x14ac:dyDescent="0.25">
      <c r="A640" t="s">
        <v>26</v>
      </c>
      <c r="B640" t="s">
        <v>27</v>
      </c>
    </row>
    <row r="641" spans="1:2" x14ac:dyDescent="0.25">
      <c r="A641" t="s">
        <v>26</v>
      </c>
      <c r="B641" t="s">
        <v>27</v>
      </c>
    </row>
    <row r="642" spans="1:2" x14ac:dyDescent="0.25">
      <c r="A642" t="s">
        <v>26</v>
      </c>
      <c r="B642" t="s">
        <v>27</v>
      </c>
    </row>
    <row r="643" spans="1:2" x14ac:dyDescent="0.25">
      <c r="A643" t="s">
        <v>26</v>
      </c>
      <c r="B643" t="s">
        <v>27</v>
      </c>
    </row>
    <row r="644" spans="1:2" x14ac:dyDescent="0.25">
      <c r="A644" t="s">
        <v>26</v>
      </c>
      <c r="B644" t="s">
        <v>27</v>
      </c>
    </row>
    <row r="645" spans="1:2" x14ac:dyDescent="0.25">
      <c r="A645" t="s">
        <v>26</v>
      </c>
      <c r="B645" t="s">
        <v>27</v>
      </c>
    </row>
    <row r="646" spans="1:2" x14ac:dyDescent="0.25">
      <c r="A646" t="s">
        <v>26</v>
      </c>
      <c r="B646" t="s">
        <v>27</v>
      </c>
    </row>
    <row r="647" spans="1:2" x14ac:dyDescent="0.25">
      <c r="A647" t="s">
        <v>26</v>
      </c>
      <c r="B647" t="s">
        <v>27</v>
      </c>
    </row>
    <row r="648" spans="1:2" x14ac:dyDescent="0.25">
      <c r="A648" t="s">
        <v>26</v>
      </c>
      <c r="B648" t="s">
        <v>27</v>
      </c>
    </row>
    <row r="649" spans="1:2" x14ac:dyDescent="0.25">
      <c r="A649" t="s">
        <v>26</v>
      </c>
      <c r="B649" t="s">
        <v>27</v>
      </c>
    </row>
    <row r="650" spans="1:2" x14ac:dyDescent="0.25">
      <c r="A650" t="s">
        <v>26</v>
      </c>
      <c r="B650" t="s">
        <v>27</v>
      </c>
    </row>
    <row r="651" spans="1:2" x14ac:dyDescent="0.25">
      <c r="A651" t="s">
        <v>26</v>
      </c>
      <c r="B651" t="s">
        <v>27</v>
      </c>
    </row>
    <row r="652" spans="1:2" x14ac:dyDescent="0.25">
      <c r="A652" t="s">
        <v>26</v>
      </c>
      <c r="B652" t="s">
        <v>27</v>
      </c>
    </row>
    <row r="653" spans="1:2" x14ac:dyDescent="0.25">
      <c r="A653" t="s">
        <v>26</v>
      </c>
      <c r="B653" t="s">
        <v>27</v>
      </c>
    </row>
    <row r="654" spans="1:2" x14ac:dyDescent="0.25">
      <c r="A654" t="s">
        <v>26</v>
      </c>
      <c r="B654" t="s">
        <v>27</v>
      </c>
    </row>
    <row r="655" spans="1:2" x14ac:dyDescent="0.25">
      <c r="A655" t="s">
        <v>26</v>
      </c>
      <c r="B655" t="s">
        <v>27</v>
      </c>
    </row>
    <row r="656" spans="1:2" x14ac:dyDescent="0.25">
      <c r="A656" t="s">
        <v>26</v>
      </c>
      <c r="B656" t="s">
        <v>27</v>
      </c>
    </row>
    <row r="657" spans="1:2" x14ac:dyDescent="0.25">
      <c r="A657" t="s">
        <v>26</v>
      </c>
      <c r="B657" t="s">
        <v>27</v>
      </c>
    </row>
    <row r="658" spans="1:2" x14ac:dyDescent="0.25">
      <c r="A658" t="s">
        <v>26</v>
      </c>
      <c r="B658" t="s">
        <v>27</v>
      </c>
    </row>
    <row r="659" spans="1:2" x14ac:dyDescent="0.25">
      <c r="A659" t="s">
        <v>26</v>
      </c>
      <c r="B659" t="s">
        <v>27</v>
      </c>
    </row>
    <row r="660" spans="1:2" x14ac:dyDescent="0.25">
      <c r="A660" t="s">
        <v>26</v>
      </c>
      <c r="B660" t="s">
        <v>27</v>
      </c>
    </row>
    <row r="661" spans="1:2" x14ac:dyDescent="0.25">
      <c r="A661" t="s">
        <v>26</v>
      </c>
      <c r="B661" t="s">
        <v>27</v>
      </c>
    </row>
    <row r="662" spans="1:2" x14ac:dyDescent="0.25">
      <c r="A662" t="s">
        <v>26</v>
      </c>
      <c r="B662" t="s">
        <v>27</v>
      </c>
    </row>
    <row r="663" spans="1:2" x14ac:dyDescent="0.25">
      <c r="A663" t="s">
        <v>26</v>
      </c>
      <c r="B663" t="s">
        <v>27</v>
      </c>
    </row>
    <row r="664" spans="1:2" x14ac:dyDescent="0.25">
      <c r="A664" t="s">
        <v>26</v>
      </c>
      <c r="B664" t="s">
        <v>27</v>
      </c>
    </row>
    <row r="665" spans="1:2" x14ac:dyDescent="0.25">
      <c r="A665" t="s">
        <v>26</v>
      </c>
      <c r="B665" t="s">
        <v>27</v>
      </c>
    </row>
    <row r="666" spans="1:2" x14ac:dyDescent="0.25">
      <c r="A666" t="s">
        <v>26</v>
      </c>
      <c r="B666" t="s">
        <v>27</v>
      </c>
    </row>
    <row r="667" spans="1:2" x14ac:dyDescent="0.25">
      <c r="A667" t="s">
        <v>26</v>
      </c>
      <c r="B667" t="s">
        <v>27</v>
      </c>
    </row>
    <row r="668" spans="1:2" x14ac:dyDescent="0.25">
      <c r="A668" t="s">
        <v>26</v>
      </c>
      <c r="B668" t="s">
        <v>27</v>
      </c>
    </row>
    <row r="669" spans="1:2" x14ac:dyDescent="0.25">
      <c r="A669" t="s">
        <v>26</v>
      </c>
      <c r="B669" t="s">
        <v>27</v>
      </c>
    </row>
    <row r="670" spans="1:2" x14ac:dyDescent="0.25">
      <c r="A670" t="s">
        <v>26</v>
      </c>
      <c r="B670" t="s">
        <v>27</v>
      </c>
    </row>
    <row r="671" spans="1:2" x14ac:dyDescent="0.25">
      <c r="A671" t="s">
        <v>26</v>
      </c>
      <c r="B671" t="s">
        <v>27</v>
      </c>
    </row>
    <row r="672" spans="1:2" x14ac:dyDescent="0.25">
      <c r="A672" t="s">
        <v>26</v>
      </c>
      <c r="B672" t="s">
        <v>27</v>
      </c>
    </row>
    <row r="673" spans="1:2" x14ac:dyDescent="0.25">
      <c r="A673" t="s">
        <v>26</v>
      </c>
      <c r="B673" t="s">
        <v>27</v>
      </c>
    </row>
    <row r="674" spans="1:2" x14ac:dyDescent="0.25">
      <c r="A674" t="s">
        <v>26</v>
      </c>
      <c r="B674" t="s">
        <v>27</v>
      </c>
    </row>
    <row r="675" spans="1:2" x14ac:dyDescent="0.25">
      <c r="A675" t="s">
        <v>26</v>
      </c>
      <c r="B675" t="s">
        <v>27</v>
      </c>
    </row>
    <row r="676" spans="1:2" x14ac:dyDescent="0.25">
      <c r="A676" t="s">
        <v>26</v>
      </c>
      <c r="B676" t="s">
        <v>27</v>
      </c>
    </row>
    <row r="677" spans="1:2" x14ac:dyDescent="0.25">
      <c r="A677" t="s">
        <v>26</v>
      </c>
      <c r="B677" t="s">
        <v>27</v>
      </c>
    </row>
    <row r="678" spans="1:2" x14ac:dyDescent="0.25">
      <c r="A678" t="s">
        <v>26</v>
      </c>
      <c r="B678" t="s">
        <v>27</v>
      </c>
    </row>
    <row r="679" spans="1:2" x14ac:dyDescent="0.25">
      <c r="A679" t="s">
        <v>26</v>
      </c>
      <c r="B679" t="s">
        <v>27</v>
      </c>
    </row>
    <row r="680" spans="1:2" x14ac:dyDescent="0.25">
      <c r="A680" t="s">
        <v>26</v>
      </c>
      <c r="B680" t="s">
        <v>27</v>
      </c>
    </row>
    <row r="681" spans="1:2" x14ac:dyDescent="0.25">
      <c r="A681" t="s">
        <v>26</v>
      </c>
      <c r="B681" t="s">
        <v>27</v>
      </c>
    </row>
    <row r="682" spans="1:2" x14ac:dyDescent="0.25">
      <c r="A682" t="s">
        <v>26</v>
      </c>
      <c r="B682" t="s">
        <v>27</v>
      </c>
    </row>
    <row r="683" spans="1:2" x14ac:dyDescent="0.25">
      <c r="A683" t="s">
        <v>26</v>
      </c>
      <c r="B683" t="s">
        <v>27</v>
      </c>
    </row>
    <row r="684" spans="1:2" x14ac:dyDescent="0.25">
      <c r="A684" t="s">
        <v>26</v>
      </c>
      <c r="B684" t="s">
        <v>27</v>
      </c>
    </row>
    <row r="685" spans="1:2" x14ac:dyDescent="0.25">
      <c r="A685" t="s">
        <v>26</v>
      </c>
      <c r="B685" t="s">
        <v>27</v>
      </c>
    </row>
    <row r="686" spans="1:2" x14ac:dyDescent="0.25">
      <c r="A686" t="s">
        <v>26</v>
      </c>
      <c r="B686" t="s">
        <v>27</v>
      </c>
    </row>
    <row r="687" spans="1:2" x14ac:dyDescent="0.25">
      <c r="A687" t="s">
        <v>26</v>
      </c>
      <c r="B687" t="s">
        <v>27</v>
      </c>
    </row>
    <row r="688" spans="1:2" x14ac:dyDescent="0.25">
      <c r="A688" t="s">
        <v>26</v>
      </c>
      <c r="B688" t="s">
        <v>27</v>
      </c>
    </row>
    <row r="689" spans="1:2" x14ac:dyDescent="0.25">
      <c r="A689" t="s">
        <v>26</v>
      </c>
      <c r="B689" t="s">
        <v>27</v>
      </c>
    </row>
    <row r="690" spans="1:2" x14ac:dyDescent="0.25">
      <c r="A690" t="s">
        <v>26</v>
      </c>
      <c r="B690" t="s">
        <v>27</v>
      </c>
    </row>
    <row r="691" spans="1:2" x14ac:dyDescent="0.25">
      <c r="A691" t="s">
        <v>26</v>
      </c>
      <c r="B691" t="s">
        <v>27</v>
      </c>
    </row>
    <row r="692" spans="1:2" x14ac:dyDescent="0.25">
      <c r="A692" t="s">
        <v>26</v>
      </c>
      <c r="B692" t="s">
        <v>27</v>
      </c>
    </row>
    <row r="693" spans="1:2" x14ac:dyDescent="0.25">
      <c r="A693" t="s">
        <v>26</v>
      </c>
      <c r="B693" t="s">
        <v>27</v>
      </c>
    </row>
    <row r="694" spans="1:2" x14ac:dyDescent="0.25">
      <c r="A694" t="s">
        <v>26</v>
      </c>
      <c r="B694" t="s">
        <v>27</v>
      </c>
    </row>
    <row r="695" spans="1:2" x14ac:dyDescent="0.25">
      <c r="A695" t="s">
        <v>26</v>
      </c>
      <c r="B695" t="s">
        <v>27</v>
      </c>
    </row>
    <row r="696" spans="1:2" x14ac:dyDescent="0.25">
      <c r="A696" t="s">
        <v>26</v>
      </c>
      <c r="B696" t="s">
        <v>27</v>
      </c>
    </row>
    <row r="697" spans="1:2" x14ac:dyDescent="0.25">
      <c r="A697" t="s">
        <v>26</v>
      </c>
      <c r="B697" t="s">
        <v>27</v>
      </c>
    </row>
    <row r="698" spans="1:2" x14ac:dyDescent="0.25">
      <c r="A698" t="s">
        <v>26</v>
      </c>
      <c r="B698" t="s">
        <v>27</v>
      </c>
    </row>
    <row r="699" spans="1:2" x14ac:dyDescent="0.25">
      <c r="A699" t="s">
        <v>26</v>
      </c>
      <c r="B699" t="s">
        <v>27</v>
      </c>
    </row>
    <row r="700" spans="1:2" x14ac:dyDescent="0.25">
      <c r="A700" t="s">
        <v>26</v>
      </c>
      <c r="B700" t="s">
        <v>27</v>
      </c>
    </row>
    <row r="701" spans="1:2" x14ac:dyDescent="0.25">
      <c r="A701" t="s">
        <v>26</v>
      </c>
      <c r="B701" t="s">
        <v>27</v>
      </c>
    </row>
    <row r="702" spans="1:2" x14ac:dyDescent="0.25">
      <c r="A702" t="s">
        <v>26</v>
      </c>
      <c r="B702" t="s">
        <v>27</v>
      </c>
    </row>
    <row r="703" spans="1:2" x14ac:dyDescent="0.25">
      <c r="A703" t="s">
        <v>26</v>
      </c>
      <c r="B703" t="s">
        <v>27</v>
      </c>
    </row>
    <row r="704" spans="1:2" x14ac:dyDescent="0.25">
      <c r="A704" t="s">
        <v>26</v>
      </c>
      <c r="B704" t="s">
        <v>27</v>
      </c>
    </row>
    <row r="705" spans="1:2" x14ac:dyDescent="0.25">
      <c r="A705" t="s">
        <v>26</v>
      </c>
      <c r="B705" t="s">
        <v>27</v>
      </c>
    </row>
    <row r="706" spans="1:2" x14ac:dyDescent="0.25">
      <c r="A706" t="s">
        <v>26</v>
      </c>
      <c r="B706" t="s">
        <v>27</v>
      </c>
    </row>
    <row r="707" spans="1:2" x14ac:dyDescent="0.25">
      <c r="A707" t="s">
        <v>26</v>
      </c>
      <c r="B707" t="s">
        <v>27</v>
      </c>
    </row>
    <row r="708" spans="1:2" x14ac:dyDescent="0.25">
      <c r="A708" t="s">
        <v>26</v>
      </c>
      <c r="B708" t="s">
        <v>27</v>
      </c>
    </row>
    <row r="709" spans="1:2" x14ac:dyDescent="0.25">
      <c r="A709" t="s">
        <v>26</v>
      </c>
      <c r="B709" t="s">
        <v>27</v>
      </c>
    </row>
    <row r="710" spans="1:2" x14ac:dyDescent="0.25">
      <c r="A710" t="s">
        <v>26</v>
      </c>
      <c r="B710" t="s">
        <v>27</v>
      </c>
    </row>
    <row r="711" spans="1:2" x14ac:dyDescent="0.25">
      <c r="A711" t="s">
        <v>26</v>
      </c>
      <c r="B711" t="s">
        <v>27</v>
      </c>
    </row>
    <row r="712" spans="1:2" x14ac:dyDescent="0.25">
      <c r="A712" t="s">
        <v>26</v>
      </c>
      <c r="B712" t="s">
        <v>27</v>
      </c>
    </row>
    <row r="713" spans="1:2" x14ac:dyDescent="0.25">
      <c r="A713" t="s">
        <v>26</v>
      </c>
      <c r="B713" t="s">
        <v>27</v>
      </c>
    </row>
    <row r="714" spans="1:2" x14ac:dyDescent="0.25">
      <c r="A714" t="s">
        <v>26</v>
      </c>
      <c r="B714" t="s">
        <v>27</v>
      </c>
    </row>
    <row r="715" spans="1:2" x14ac:dyDescent="0.25">
      <c r="A715" t="s">
        <v>26</v>
      </c>
      <c r="B715" t="s">
        <v>27</v>
      </c>
    </row>
    <row r="716" spans="1:2" x14ac:dyDescent="0.25">
      <c r="A716" t="s">
        <v>26</v>
      </c>
      <c r="B716" t="s">
        <v>27</v>
      </c>
    </row>
    <row r="717" spans="1:2" x14ac:dyDescent="0.25">
      <c r="A717" t="s">
        <v>26</v>
      </c>
      <c r="B717" t="s">
        <v>27</v>
      </c>
    </row>
    <row r="718" spans="1:2" x14ac:dyDescent="0.25">
      <c r="A718" t="s">
        <v>26</v>
      </c>
      <c r="B718" t="s">
        <v>27</v>
      </c>
    </row>
    <row r="719" spans="1:2" x14ac:dyDescent="0.25">
      <c r="A719" t="s">
        <v>26</v>
      </c>
      <c r="B719" t="s">
        <v>27</v>
      </c>
    </row>
    <row r="720" spans="1:2" x14ac:dyDescent="0.25">
      <c r="A720" t="s">
        <v>26</v>
      </c>
      <c r="B720" t="s">
        <v>27</v>
      </c>
    </row>
    <row r="721" spans="1:2" x14ac:dyDescent="0.25">
      <c r="A721" t="s">
        <v>26</v>
      </c>
      <c r="B721" t="s">
        <v>27</v>
      </c>
    </row>
    <row r="722" spans="1:2" x14ac:dyDescent="0.25">
      <c r="A722" t="s">
        <v>26</v>
      </c>
      <c r="B722" t="s">
        <v>27</v>
      </c>
    </row>
    <row r="723" spans="1:2" x14ac:dyDescent="0.25">
      <c r="A723" t="s">
        <v>26</v>
      </c>
      <c r="B723" t="s">
        <v>27</v>
      </c>
    </row>
    <row r="724" spans="1:2" x14ac:dyDescent="0.25">
      <c r="A724" t="s">
        <v>26</v>
      </c>
      <c r="B724" t="s">
        <v>27</v>
      </c>
    </row>
    <row r="725" spans="1:2" x14ac:dyDescent="0.25">
      <c r="A725" t="s">
        <v>26</v>
      </c>
      <c r="B725" t="s">
        <v>27</v>
      </c>
    </row>
    <row r="726" spans="1:2" x14ac:dyDescent="0.25">
      <c r="A726" t="s">
        <v>26</v>
      </c>
      <c r="B726" t="s">
        <v>27</v>
      </c>
    </row>
    <row r="727" spans="1:2" x14ac:dyDescent="0.25">
      <c r="A727" t="s">
        <v>26</v>
      </c>
      <c r="B727" t="s">
        <v>27</v>
      </c>
    </row>
    <row r="728" spans="1:2" x14ac:dyDescent="0.25">
      <c r="A728" t="s">
        <v>26</v>
      </c>
      <c r="B728" t="s">
        <v>27</v>
      </c>
    </row>
    <row r="729" spans="1:2" x14ac:dyDescent="0.25">
      <c r="A729" t="s">
        <v>26</v>
      </c>
      <c r="B729" t="s">
        <v>27</v>
      </c>
    </row>
    <row r="730" spans="1:2" x14ac:dyDescent="0.25">
      <c r="A730" t="s">
        <v>26</v>
      </c>
      <c r="B730" t="s">
        <v>27</v>
      </c>
    </row>
    <row r="731" spans="1:2" x14ac:dyDescent="0.25">
      <c r="A731" t="s">
        <v>26</v>
      </c>
      <c r="B731" t="s">
        <v>27</v>
      </c>
    </row>
    <row r="732" spans="1:2" x14ac:dyDescent="0.25">
      <c r="A732" t="s">
        <v>26</v>
      </c>
      <c r="B732" t="s">
        <v>27</v>
      </c>
    </row>
    <row r="733" spans="1:2" x14ac:dyDescent="0.25">
      <c r="A733" t="s">
        <v>26</v>
      </c>
      <c r="B733" t="s">
        <v>27</v>
      </c>
    </row>
    <row r="734" spans="1:2" x14ac:dyDescent="0.25">
      <c r="A734" t="s">
        <v>26</v>
      </c>
      <c r="B734" t="s">
        <v>27</v>
      </c>
    </row>
    <row r="735" spans="1:2" x14ac:dyDescent="0.25">
      <c r="A735" t="s">
        <v>26</v>
      </c>
      <c r="B735" t="s">
        <v>27</v>
      </c>
    </row>
    <row r="736" spans="1:2" x14ac:dyDescent="0.25">
      <c r="A736" t="s">
        <v>26</v>
      </c>
      <c r="B736" t="s">
        <v>27</v>
      </c>
    </row>
    <row r="737" spans="1:2" x14ac:dyDescent="0.25">
      <c r="A737" t="s">
        <v>26</v>
      </c>
      <c r="B737" t="s">
        <v>27</v>
      </c>
    </row>
    <row r="738" spans="1:2" x14ac:dyDescent="0.25">
      <c r="A738" t="s">
        <v>26</v>
      </c>
      <c r="B738" t="s">
        <v>27</v>
      </c>
    </row>
    <row r="739" spans="1:2" x14ac:dyDescent="0.25">
      <c r="A739" t="s">
        <v>26</v>
      </c>
      <c r="B739" t="s">
        <v>27</v>
      </c>
    </row>
    <row r="740" spans="1:2" x14ac:dyDescent="0.25">
      <c r="A740" t="s">
        <v>26</v>
      </c>
      <c r="B740" t="s">
        <v>27</v>
      </c>
    </row>
    <row r="741" spans="1:2" x14ac:dyDescent="0.25">
      <c r="A741" t="s">
        <v>26</v>
      </c>
      <c r="B741" t="s">
        <v>27</v>
      </c>
    </row>
    <row r="742" spans="1:2" x14ac:dyDescent="0.25">
      <c r="A742" t="s">
        <v>26</v>
      </c>
      <c r="B742" t="s">
        <v>27</v>
      </c>
    </row>
    <row r="743" spans="1:2" x14ac:dyDescent="0.25">
      <c r="A743" t="s">
        <v>26</v>
      </c>
      <c r="B743" t="s">
        <v>27</v>
      </c>
    </row>
    <row r="744" spans="1:2" x14ac:dyDescent="0.25">
      <c r="A744" t="s">
        <v>26</v>
      </c>
      <c r="B744" t="s">
        <v>27</v>
      </c>
    </row>
    <row r="745" spans="1:2" x14ac:dyDescent="0.25">
      <c r="A745" t="s">
        <v>26</v>
      </c>
      <c r="B745" t="s">
        <v>27</v>
      </c>
    </row>
    <row r="746" spans="1:2" x14ac:dyDescent="0.25">
      <c r="A746" t="s">
        <v>26</v>
      </c>
      <c r="B746" t="s">
        <v>27</v>
      </c>
    </row>
    <row r="747" spans="1:2" x14ac:dyDescent="0.25">
      <c r="A747" t="s">
        <v>26</v>
      </c>
      <c r="B747" t="s">
        <v>27</v>
      </c>
    </row>
    <row r="748" spans="1:2" x14ac:dyDescent="0.25">
      <c r="A748" t="s">
        <v>26</v>
      </c>
      <c r="B748" t="s">
        <v>27</v>
      </c>
    </row>
    <row r="749" spans="1:2" x14ac:dyDescent="0.25">
      <c r="A749" t="s">
        <v>26</v>
      </c>
      <c r="B749" t="s">
        <v>27</v>
      </c>
    </row>
    <row r="750" spans="1:2" x14ac:dyDescent="0.25">
      <c r="A750" t="s">
        <v>26</v>
      </c>
      <c r="B750" t="s">
        <v>27</v>
      </c>
    </row>
    <row r="751" spans="1:2" x14ac:dyDescent="0.25">
      <c r="A751" t="s">
        <v>26</v>
      </c>
      <c r="B751" t="s">
        <v>27</v>
      </c>
    </row>
    <row r="752" spans="1:2" x14ac:dyDescent="0.25">
      <c r="A752" t="s">
        <v>26</v>
      </c>
      <c r="B752" t="s">
        <v>27</v>
      </c>
    </row>
    <row r="753" spans="1:2" x14ac:dyDescent="0.25">
      <c r="A753" t="s">
        <v>26</v>
      </c>
      <c r="B753" t="s">
        <v>27</v>
      </c>
    </row>
    <row r="754" spans="1:2" x14ac:dyDescent="0.25">
      <c r="A754" t="s">
        <v>26</v>
      </c>
      <c r="B754" t="s">
        <v>27</v>
      </c>
    </row>
    <row r="755" spans="1:2" x14ac:dyDescent="0.25">
      <c r="A755" t="s">
        <v>26</v>
      </c>
      <c r="B755" t="s">
        <v>27</v>
      </c>
    </row>
    <row r="756" spans="1:2" x14ac:dyDescent="0.25">
      <c r="A756" t="s">
        <v>26</v>
      </c>
      <c r="B756" t="s">
        <v>27</v>
      </c>
    </row>
    <row r="757" spans="1:2" x14ac:dyDescent="0.25">
      <c r="A757" t="s">
        <v>26</v>
      </c>
      <c r="B757" t="s">
        <v>27</v>
      </c>
    </row>
    <row r="758" spans="1:2" x14ac:dyDescent="0.25">
      <c r="A758" t="s">
        <v>26</v>
      </c>
      <c r="B758" t="s">
        <v>27</v>
      </c>
    </row>
    <row r="759" spans="1:2" x14ac:dyDescent="0.25">
      <c r="A759" t="s">
        <v>26</v>
      </c>
      <c r="B759" t="s">
        <v>27</v>
      </c>
    </row>
    <row r="760" spans="1:2" x14ac:dyDescent="0.25">
      <c r="A760" t="s">
        <v>26</v>
      </c>
      <c r="B760" t="s">
        <v>27</v>
      </c>
    </row>
    <row r="761" spans="1:2" x14ac:dyDescent="0.25">
      <c r="A761" t="s">
        <v>26</v>
      </c>
      <c r="B761" t="s">
        <v>27</v>
      </c>
    </row>
    <row r="762" spans="1:2" x14ac:dyDescent="0.25">
      <c r="A762" t="s">
        <v>26</v>
      </c>
      <c r="B762" t="s">
        <v>27</v>
      </c>
    </row>
    <row r="763" spans="1:2" x14ac:dyDescent="0.25">
      <c r="A763" t="s">
        <v>26</v>
      </c>
      <c r="B763" t="s">
        <v>27</v>
      </c>
    </row>
    <row r="764" spans="1:2" x14ac:dyDescent="0.25">
      <c r="A764" t="s">
        <v>26</v>
      </c>
      <c r="B764" t="s">
        <v>27</v>
      </c>
    </row>
    <row r="765" spans="1:2" x14ac:dyDescent="0.25">
      <c r="A765" t="s">
        <v>26</v>
      </c>
      <c r="B765" t="s">
        <v>27</v>
      </c>
    </row>
    <row r="766" spans="1:2" x14ac:dyDescent="0.25">
      <c r="A766" t="s">
        <v>26</v>
      </c>
      <c r="B766" t="s">
        <v>27</v>
      </c>
    </row>
    <row r="767" spans="1:2" x14ac:dyDescent="0.25">
      <c r="A767" t="s">
        <v>26</v>
      </c>
      <c r="B767" t="s">
        <v>27</v>
      </c>
    </row>
    <row r="768" spans="1:2" x14ac:dyDescent="0.25">
      <c r="A768" t="s">
        <v>26</v>
      </c>
      <c r="B768" t="s">
        <v>27</v>
      </c>
    </row>
    <row r="769" spans="1:2" x14ac:dyDescent="0.25">
      <c r="A769" t="s">
        <v>26</v>
      </c>
      <c r="B769" t="s">
        <v>27</v>
      </c>
    </row>
    <row r="770" spans="1:2" x14ac:dyDescent="0.25">
      <c r="A770" t="s">
        <v>26</v>
      </c>
      <c r="B770" t="s">
        <v>27</v>
      </c>
    </row>
    <row r="771" spans="1:2" x14ac:dyDescent="0.25">
      <c r="A771" t="s">
        <v>26</v>
      </c>
      <c r="B771" t="s">
        <v>27</v>
      </c>
    </row>
    <row r="772" spans="1:2" x14ac:dyDescent="0.25">
      <c r="A772" t="s">
        <v>26</v>
      </c>
      <c r="B772" t="s">
        <v>27</v>
      </c>
    </row>
    <row r="773" spans="1:2" x14ac:dyDescent="0.25">
      <c r="A773" t="s">
        <v>26</v>
      </c>
      <c r="B773" t="s">
        <v>27</v>
      </c>
    </row>
    <row r="774" spans="1:2" x14ac:dyDescent="0.25">
      <c r="A774" t="s">
        <v>26</v>
      </c>
      <c r="B774" t="s">
        <v>27</v>
      </c>
    </row>
    <row r="775" spans="1:2" x14ac:dyDescent="0.25">
      <c r="A775" t="s">
        <v>26</v>
      </c>
      <c r="B775" t="s">
        <v>27</v>
      </c>
    </row>
    <row r="776" spans="1:2" x14ac:dyDescent="0.25">
      <c r="A776" t="s">
        <v>26</v>
      </c>
      <c r="B776" t="s">
        <v>27</v>
      </c>
    </row>
    <row r="777" spans="1:2" x14ac:dyDescent="0.25">
      <c r="A777" t="s">
        <v>26</v>
      </c>
      <c r="B777" t="s">
        <v>27</v>
      </c>
    </row>
    <row r="778" spans="1:2" x14ac:dyDescent="0.25">
      <c r="A778" t="s">
        <v>26</v>
      </c>
      <c r="B778" t="s">
        <v>27</v>
      </c>
    </row>
    <row r="779" spans="1:2" x14ac:dyDescent="0.25">
      <c r="A779" t="s">
        <v>26</v>
      </c>
      <c r="B779" t="s">
        <v>27</v>
      </c>
    </row>
    <row r="780" spans="1:2" x14ac:dyDescent="0.25">
      <c r="A780" t="s">
        <v>26</v>
      </c>
      <c r="B780" t="s">
        <v>27</v>
      </c>
    </row>
    <row r="781" spans="1:2" x14ac:dyDescent="0.25">
      <c r="A781" t="s">
        <v>26</v>
      </c>
      <c r="B781" t="s">
        <v>27</v>
      </c>
    </row>
    <row r="782" spans="1:2" x14ac:dyDescent="0.25">
      <c r="A782" t="s">
        <v>26</v>
      </c>
      <c r="B782" t="s">
        <v>27</v>
      </c>
    </row>
    <row r="783" spans="1:2" x14ac:dyDescent="0.25">
      <c r="A783" t="s">
        <v>26</v>
      </c>
      <c r="B783" t="s">
        <v>27</v>
      </c>
    </row>
    <row r="784" spans="1:2" x14ac:dyDescent="0.25">
      <c r="A784" t="s">
        <v>26</v>
      </c>
      <c r="B784" t="s">
        <v>27</v>
      </c>
    </row>
    <row r="785" spans="1:2" x14ac:dyDescent="0.25">
      <c r="A785" t="s">
        <v>26</v>
      </c>
      <c r="B785" t="s">
        <v>27</v>
      </c>
    </row>
    <row r="786" spans="1:2" x14ac:dyDescent="0.25">
      <c r="A786" t="s">
        <v>26</v>
      </c>
      <c r="B786" t="s">
        <v>27</v>
      </c>
    </row>
    <row r="787" spans="1:2" x14ac:dyDescent="0.25">
      <c r="A787" t="s">
        <v>26</v>
      </c>
      <c r="B787" t="s">
        <v>27</v>
      </c>
    </row>
    <row r="788" spans="1:2" x14ac:dyDescent="0.25">
      <c r="A788" t="s">
        <v>26</v>
      </c>
      <c r="B788" t="s">
        <v>27</v>
      </c>
    </row>
    <row r="789" spans="1:2" x14ac:dyDescent="0.25">
      <c r="A789" t="s">
        <v>26</v>
      </c>
      <c r="B789" t="s">
        <v>27</v>
      </c>
    </row>
    <row r="790" spans="1:2" x14ac:dyDescent="0.25">
      <c r="A790" t="s">
        <v>26</v>
      </c>
      <c r="B790" t="s">
        <v>27</v>
      </c>
    </row>
    <row r="791" spans="1:2" x14ac:dyDescent="0.25">
      <c r="A791" t="s">
        <v>26</v>
      </c>
      <c r="B791" t="s">
        <v>27</v>
      </c>
    </row>
    <row r="792" spans="1:2" x14ac:dyDescent="0.25">
      <c r="A792" t="s">
        <v>26</v>
      </c>
      <c r="B792" t="s">
        <v>27</v>
      </c>
    </row>
    <row r="793" spans="1:2" x14ac:dyDescent="0.25">
      <c r="A793" t="s">
        <v>26</v>
      </c>
      <c r="B793" t="s">
        <v>27</v>
      </c>
    </row>
    <row r="794" spans="1:2" x14ac:dyDescent="0.25">
      <c r="A794" t="s">
        <v>26</v>
      </c>
      <c r="B794" t="s">
        <v>27</v>
      </c>
    </row>
    <row r="795" spans="1:2" x14ac:dyDescent="0.25">
      <c r="A795" t="s">
        <v>26</v>
      </c>
      <c r="B795" t="s">
        <v>27</v>
      </c>
    </row>
    <row r="796" spans="1:2" x14ac:dyDescent="0.25">
      <c r="A796" t="s">
        <v>26</v>
      </c>
      <c r="B796" t="s">
        <v>27</v>
      </c>
    </row>
    <row r="797" spans="1:2" x14ac:dyDescent="0.25">
      <c r="A797" t="s">
        <v>26</v>
      </c>
      <c r="B797" t="s">
        <v>27</v>
      </c>
    </row>
    <row r="798" spans="1:2" x14ac:dyDescent="0.25">
      <c r="A798" t="s">
        <v>26</v>
      </c>
      <c r="B798" t="s">
        <v>27</v>
      </c>
    </row>
    <row r="799" spans="1:2" x14ac:dyDescent="0.25">
      <c r="A799" t="s">
        <v>26</v>
      </c>
      <c r="B799" t="s">
        <v>27</v>
      </c>
    </row>
    <row r="800" spans="1:2" x14ac:dyDescent="0.25">
      <c r="A800" t="s">
        <v>26</v>
      </c>
      <c r="B800" t="s">
        <v>27</v>
      </c>
    </row>
    <row r="801" spans="1:2" x14ac:dyDescent="0.25">
      <c r="A801" t="s">
        <v>26</v>
      </c>
      <c r="B801" t="s">
        <v>27</v>
      </c>
    </row>
    <row r="802" spans="1:2" x14ac:dyDescent="0.25">
      <c r="A802" t="s">
        <v>26</v>
      </c>
      <c r="B802" t="s">
        <v>27</v>
      </c>
    </row>
    <row r="803" spans="1:2" x14ac:dyDescent="0.25">
      <c r="A803" t="s">
        <v>26</v>
      </c>
      <c r="B803" t="s">
        <v>27</v>
      </c>
    </row>
    <row r="804" spans="1:2" x14ac:dyDescent="0.25">
      <c r="A804" t="s">
        <v>26</v>
      </c>
      <c r="B804" t="s">
        <v>27</v>
      </c>
    </row>
    <row r="805" spans="1:2" x14ac:dyDescent="0.25">
      <c r="A805" t="s">
        <v>26</v>
      </c>
      <c r="B805" t="s">
        <v>27</v>
      </c>
    </row>
    <row r="806" spans="1:2" x14ac:dyDescent="0.25">
      <c r="A806" t="s">
        <v>26</v>
      </c>
      <c r="B806" t="s">
        <v>27</v>
      </c>
    </row>
    <row r="807" spans="1:2" x14ac:dyDescent="0.25">
      <c r="A807" t="s">
        <v>26</v>
      </c>
      <c r="B807" t="s">
        <v>27</v>
      </c>
    </row>
    <row r="808" spans="1:2" x14ac:dyDescent="0.25">
      <c r="A808" t="s">
        <v>26</v>
      </c>
      <c r="B808" t="s">
        <v>27</v>
      </c>
    </row>
    <row r="809" spans="1:2" x14ac:dyDescent="0.25">
      <c r="A809" t="s">
        <v>26</v>
      </c>
      <c r="B809" t="s">
        <v>27</v>
      </c>
    </row>
    <row r="810" spans="1:2" x14ac:dyDescent="0.25">
      <c r="A810" t="s">
        <v>26</v>
      </c>
      <c r="B810" t="s">
        <v>27</v>
      </c>
    </row>
    <row r="811" spans="1:2" x14ac:dyDescent="0.25">
      <c r="A811" t="s">
        <v>26</v>
      </c>
      <c r="B811" t="s">
        <v>27</v>
      </c>
    </row>
    <row r="812" spans="1:2" x14ac:dyDescent="0.25">
      <c r="A812" t="s">
        <v>26</v>
      </c>
      <c r="B812" t="s">
        <v>27</v>
      </c>
    </row>
    <row r="813" spans="1:2" x14ac:dyDescent="0.25">
      <c r="A813" t="s">
        <v>26</v>
      </c>
      <c r="B813" t="s">
        <v>27</v>
      </c>
    </row>
    <row r="814" spans="1:2" x14ac:dyDescent="0.25">
      <c r="A814" t="s">
        <v>26</v>
      </c>
      <c r="B814" t="s">
        <v>27</v>
      </c>
    </row>
    <row r="815" spans="1:2" x14ac:dyDescent="0.25">
      <c r="A815" t="s">
        <v>26</v>
      </c>
      <c r="B815" t="s">
        <v>27</v>
      </c>
    </row>
    <row r="816" spans="1:2" x14ac:dyDescent="0.25">
      <c r="A816" t="s">
        <v>26</v>
      </c>
      <c r="B816" t="s">
        <v>27</v>
      </c>
    </row>
    <row r="817" spans="1:2" x14ac:dyDescent="0.25">
      <c r="A817" t="s">
        <v>26</v>
      </c>
      <c r="B817" t="s">
        <v>27</v>
      </c>
    </row>
    <row r="818" spans="1:2" x14ac:dyDescent="0.25">
      <c r="A818" t="s">
        <v>26</v>
      </c>
      <c r="B818" t="s">
        <v>27</v>
      </c>
    </row>
    <row r="819" spans="1:2" x14ac:dyDescent="0.25">
      <c r="A819" t="s">
        <v>26</v>
      </c>
      <c r="B819" t="s">
        <v>27</v>
      </c>
    </row>
    <row r="820" spans="1:2" x14ac:dyDescent="0.25">
      <c r="A820" t="s">
        <v>26</v>
      </c>
      <c r="B820" t="s">
        <v>27</v>
      </c>
    </row>
    <row r="821" spans="1:2" x14ac:dyDescent="0.25">
      <c r="A821" t="s">
        <v>26</v>
      </c>
      <c r="B821" t="s">
        <v>27</v>
      </c>
    </row>
    <row r="822" spans="1:2" x14ac:dyDescent="0.25">
      <c r="A822" t="s">
        <v>26</v>
      </c>
      <c r="B822" t="s">
        <v>27</v>
      </c>
    </row>
    <row r="823" spans="1:2" x14ac:dyDescent="0.25">
      <c r="A823" t="s">
        <v>26</v>
      </c>
      <c r="B823" t="s">
        <v>27</v>
      </c>
    </row>
    <row r="824" spans="1:2" x14ac:dyDescent="0.25">
      <c r="A824" t="s">
        <v>26</v>
      </c>
      <c r="B824" t="s">
        <v>27</v>
      </c>
    </row>
    <row r="825" spans="1:2" x14ac:dyDescent="0.25">
      <c r="A825" t="s">
        <v>26</v>
      </c>
      <c r="B825" t="s">
        <v>27</v>
      </c>
    </row>
    <row r="826" spans="1:2" x14ac:dyDescent="0.25">
      <c r="A826" t="s">
        <v>26</v>
      </c>
      <c r="B826" t="s">
        <v>27</v>
      </c>
    </row>
    <row r="827" spans="1:2" x14ac:dyDescent="0.25">
      <c r="A827" t="s">
        <v>26</v>
      </c>
      <c r="B827" t="s">
        <v>27</v>
      </c>
    </row>
    <row r="828" spans="1:2" x14ac:dyDescent="0.25">
      <c r="A828" t="s">
        <v>26</v>
      </c>
      <c r="B828" t="s">
        <v>27</v>
      </c>
    </row>
    <row r="829" spans="1:2" x14ac:dyDescent="0.25">
      <c r="A829" t="s">
        <v>26</v>
      </c>
      <c r="B829" t="s">
        <v>27</v>
      </c>
    </row>
    <row r="830" spans="1:2" x14ac:dyDescent="0.25">
      <c r="A830" t="s">
        <v>26</v>
      </c>
      <c r="B830" t="s">
        <v>27</v>
      </c>
    </row>
    <row r="831" spans="1:2" x14ac:dyDescent="0.25">
      <c r="A831" t="s">
        <v>26</v>
      </c>
      <c r="B831" t="s">
        <v>27</v>
      </c>
    </row>
    <row r="832" spans="1:2" x14ac:dyDescent="0.25">
      <c r="A832" t="s">
        <v>26</v>
      </c>
      <c r="B832" t="s">
        <v>27</v>
      </c>
    </row>
    <row r="833" spans="1:2" x14ac:dyDescent="0.25">
      <c r="A833" t="s">
        <v>26</v>
      </c>
      <c r="B833" t="s">
        <v>27</v>
      </c>
    </row>
    <row r="834" spans="1:2" x14ac:dyDescent="0.25">
      <c r="A834" t="s">
        <v>26</v>
      </c>
      <c r="B834" t="s">
        <v>27</v>
      </c>
    </row>
    <row r="835" spans="1:2" x14ac:dyDescent="0.25">
      <c r="A835" t="s">
        <v>26</v>
      </c>
      <c r="B835" t="s">
        <v>27</v>
      </c>
    </row>
    <row r="836" spans="1:2" x14ac:dyDescent="0.25">
      <c r="A836" t="s">
        <v>26</v>
      </c>
      <c r="B836" t="s">
        <v>27</v>
      </c>
    </row>
    <row r="837" spans="1:2" x14ac:dyDescent="0.25">
      <c r="A837" t="s">
        <v>26</v>
      </c>
      <c r="B837" t="s">
        <v>27</v>
      </c>
    </row>
    <row r="838" spans="1:2" x14ac:dyDescent="0.25">
      <c r="A838" t="s">
        <v>26</v>
      </c>
      <c r="B838" t="s">
        <v>27</v>
      </c>
    </row>
    <row r="839" spans="1:2" x14ac:dyDescent="0.25">
      <c r="A839" t="s">
        <v>26</v>
      </c>
      <c r="B839" t="s">
        <v>27</v>
      </c>
    </row>
    <row r="840" spans="1:2" x14ac:dyDescent="0.25">
      <c r="A840" t="s">
        <v>26</v>
      </c>
      <c r="B840" t="s">
        <v>27</v>
      </c>
    </row>
    <row r="841" spans="1:2" x14ac:dyDescent="0.25">
      <c r="A841" t="s">
        <v>26</v>
      </c>
      <c r="B841" t="s">
        <v>27</v>
      </c>
    </row>
    <row r="842" spans="1:2" x14ac:dyDescent="0.25">
      <c r="A842" t="s">
        <v>26</v>
      </c>
      <c r="B842" t="s">
        <v>27</v>
      </c>
    </row>
    <row r="843" spans="1:2" x14ac:dyDescent="0.25">
      <c r="A843" t="s">
        <v>26</v>
      </c>
      <c r="B843" t="s">
        <v>27</v>
      </c>
    </row>
    <row r="844" spans="1:2" x14ac:dyDescent="0.25">
      <c r="A844" t="s">
        <v>26</v>
      </c>
      <c r="B844" t="s">
        <v>27</v>
      </c>
    </row>
    <row r="845" spans="1:2" x14ac:dyDescent="0.25">
      <c r="A845" t="s">
        <v>26</v>
      </c>
      <c r="B845" t="s">
        <v>27</v>
      </c>
    </row>
    <row r="846" spans="1:2" x14ac:dyDescent="0.25">
      <c r="A846" t="s">
        <v>26</v>
      </c>
      <c r="B846" t="s">
        <v>27</v>
      </c>
    </row>
    <row r="847" spans="1:2" x14ac:dyDescent="0.25">
      <c r="A847" t="s">
        <v>26</v>
      </c>
      <c r="B847" t="s">
        <v>27</v>
      </c>
    </row>
    <row r="848" spans="1:2" x14ac:dyDescent="0.25">
      <c r="A848" t="s">
        <v>26</v>
      </c>
      <c r="B848" t="s">
        <v>27</v>
      </c>
    </row>
    <row r="849" spans="1:2" x14ac:dyDescent="0.25">
      <c r="A849" t="s">
        <v>26</v>
      </c>
      <c r="B849" t="s">
        <v>27</v>
      </c>
    </row>
    <row r="850" spans="1:2" x14ac:dyDescent="0.25">
      <c r="A850" t="s">
        <v>26</v>
      </c>
      <c r="B850" t="s">
        <v>27</v>
      </c>
    </row>
    <row r="851" spans="1:2" x14ac:dyDescent="0.25">
      <c r="A851" t="s">
        <v>26</v>
      </c>
      <c r="B851" t="s">
        <v>27</v>
      </c>
    </row>
    <row r="852" spans="1:2" x14ac:dyDescent="0.25">
      <c r="A852" t="s">
        <v>26</v>
      </c>
      <c r="B852" t="s">
        <v>27</v>
      </c>
    </row>
    <row r="853" spans="1:2" x14ac:dyDescent="0.25">
      <c r="A853" t="s">
        <v>26</v>
      </c>
      <c r="B853" t="s">
        <v>27</v>
      </c>
    </row>
    <row r="854" spans="1:2" x14ac:dyDescent="0.25">
      <c r="A854" t="s">
        <v>26</v>
      </c>
      <c r="B854" t="s">
        <v>27</v>
      </c>
    </row>
    <row r="855" spans="1:2" x14ac:dyDescent="0.25">
      <c r="A855" t="s">
        <v>26</v>
      </c>
      <c r="B855" t="s">
        <v>27</v>
      </c>
    </row>
    <row r="856" spans="1:2" x14ac:dyDescent="0.25">
      <c r="A856" t="s">
        <v>26</v>
      </c>
      <c r="B856" t="s">
        <v>27</v>
      </c>
    </row>
    <row r="857" spans="1:2" x14ac:dyDescent="0.25">
      <c r="A857" t="s">
        <v>26</v>
      </c>
      <c r="B857" t="s">
        <v>27</v>
      </c>
    </row>
    <row r="858" spans="1:2" x14ac:dyDescent="0.25">
      <c r="A858" t="s">
        <v>26</v>
      </c>
      <c r="B858" t="s">
        <v>27</v>
      </c>
    </row>
    <row r="859" spans="1:2" x14ac:dyDescent="0.25">
      <c r="A859" t="s">
        <v>26</v>
      </c>
      <c r="B859" t="s">
        <v>27</v>
      </c>
    </row>
    <row r="860" spans="1:2" x14ac:dyDescent="0.25">
      <c r="A860" t="s">
        <v>26</v>
      </c>
      <c r="B860" t="s">
        <v>27</v>
      </c>
    </row>
    <row r="861" spans="1:2" x14ac:dyDescent="0.25">
      <c r="A861" t="s">
        <v>26</v>
      </c>
      <c r="B861" t="s">
        <v>27</v>
      </c>
    </row>
    <row r="862" spans="1:2" x14ac:dyDescent="0.25">
      <c r="A862" t="s">
        <v>26</v>
      </c>
      <c r="B862" t="s">
        <v>27</v>
      </c>
    </row>
    <row r="863" spans="1:2" x14ac:dyDescent="0.25">
      <c r="A863" t="s">
        <v>26</v>
      </c>
      <c r="B863" t="s">
        <v>27</v>
      </c>
    </row>
    <row r="864" spans="1:2" x14ac:dyDescent="0.25">
      <c r="A864" t="s">
        <v>26</v>
      </c>
      <c r="B864" t="s">
        <v>27</v>
      </c>
    </row>
    <row r="865" spans="1:2" x14ac:dyDescent="0.25">
      <c r="A865" t="s">
        <v>26</v>
      </c>
      <c r="B865" t="s">
        <v>27</v>
      </c>
    </row>
    <row r="866" spans="1:2" x14ac:dyDescent="0.25">
      <c r="A866" t="s">
        <v>26</v>
      </c>
      <c r="B866" t="s">
        <v>27</v>
      </c>
    </row>
    <row r="867" spans="1:2" x14ac:dyDescent="0.25">
      <c r="A867" t="s">
        <v>26</v>
      </c>
      <c r="B867" t="s">
        <v>27</v>
      </c>
    </row>
    <row r="868" spans="1:2" x14ac:dyDescent="0.25">
      <c r="A868" t="s">
        <v>26</v>
      </c>
      <c r="B868" t="s">
        <v>27</v>
      </c>
    </row>
    <row r="869" spans="1:2" x14ac:dyDescent="0.25">
      <c r="A869" t="s">
        <v>26</v>
      </c>
      <c r="B869" t="s">
        <v>27</v>
      </c>
    </row>
    <row r="870" spans="1:2" x14ac:dyDescent="0.25">
      <c r="A870" t="s">
        <v>26</v>
      </c>
      <c r="B870" t="s">
        <v>27</v>
      </c>
    </row>
    <row r="871" spans="1:2" x14ac:dyDescent="0.25">
      <c r="A871" t="s">
        <v>26</v>
      </c>
      <c r="B871" t="s">
        <v>27</v>
      </c>
    </row>
    <row r="872" spans="1:2" x14ac:dyDescent="0.25">
      <c r="A872" t="s">
        <v>26</v>
      </c>
      <c r="B872" t="s">
        <v>27</v>
      </c>
    </row>
    <row r="873" spans="1:2" x14ac:dyDescent="0.25">
      <c r="A873" t="s">
        <v>26</v>
      </c>
      <c r="B873" t="s">
        <v>27</v>
      </c>
    </row>
    <row r="874" spans="1:2" x14ac:dyDescent="0.25">
      <c r="A874" t="s">
        <v>26</v>
      </c>
      <c r="B874" t="s">
        <v>27</v>
      </c>
    </row>
    <row r="875" spans="1:2" x14ac:dyDescent="0.25">
      <c r="A875" t="s">
        <v>26</v>
      </c>
      <c r="B875" t="s">
        <v>27</v>
      </c>
    </row>
    <row r="876" spans="1:2" x14ac:dyDescent="0.25">
      <c r="A876" t="s">
        <v>26</v>
      </c>
      <c r="B876" t="s">
        <v>27</v>
      </c>
    </row>
    <row r="877" spans="1:2" x14ac:dyDescent="0.25">
      <c r="A877" t="s">
        <v>26</v>
      </c>
      <c r="B877" t="s">
        <v>27</v>
      </c>
    </row>
    <row r="878" spans="1:2" x14ac:dyDescent="0.25">
      <c r="A878" t="s">
        <v>26</v>
      </c>
      <c r="B878" t="s">
        <v>27</v>
      </c>
    </row>
    <row r="879" spans="1:2" x14ac:dyDescent="0.25">
      <c r="A879" t="s">
        <v>26</v>
      </c>
      <c r="B879" t="s">
        <v>27</v>
      </c>
    </row>
    <row r="880" spans="1:2" x14ac:dyDescent="0.25">
      <c r="A880" t="s">
        <v>26</v>
      </c>
      <c r="B880" t="s">
        <v>27</v>
      </c>
    </row>
    <row r="881" spans="1:2" x14ac:dyDescent="0.25">
      <c r="A881" t="s">
        <v>26</v>
      </c>
      <c r="B881" t="s">
        <v>27</v>
      </c>
    </row>
    <row r="882" spans="1:2" x14ac:dyDescent="0.25">
      <c r="A882" t="s">
        <v>26</v>
      </c>
      <c r="B882" t="s">
        <v>27</v>
      </c>
    </row>
    <row r="883" spans="1:2" x14ac:dyDescent="0.25">
      <c r="A883" t="s">
        <v>26</v>
      </c>
      <c r="B883" t="s">
        <v>27</v>
      </c>
    </row>
    <row r="884" spans="1:2" x14ac:dyDescent="0.25">
      <c r="A884" t="s">
        <v>26</v>
      </c>
      <c r="B884" t="s">
        <v>27</v>
      </c>
    </row>
    <row r="885" spans="1:2" x14ac:dyDescent="0.25">
      <c r="A885" t="s">
        <v>26</v>
      </c>
      <c r="B885" t="s">
        <v>27</v>
      </c>
    </row>
    <row r="886" spans="1:2" x14ac:dyDescent="0.25">
      <c r="A886" t="s">
        <v>26</v>
      </c>
      <c r="B886" t="s">
        <v>27</v>
      </c>
    </row>
    <row r="887" spans="1:2" x14ac:dyDescent="0.25">
      <c r="A887" t="s">
        <v>26</v>
      </c>
      <c r="B887" t="s">
        <v>27</v>
      </c>
    </row>
    <row r="888" spans="1:2" x14ac:dyDescent="0.25">
      <c r="A888" t="s">
        <v>26</v>
      </c>
      <c r="B888" t="s">
        <v>27</v>
      </c>
    </row>
    <row r="889" spans="1:2" x14ac:dyDescent="0.25">
      <c r="A889" t="s">
        <v>26</v>
      </c>
      <c r="B889" t="s">
        <v>27</v>
      </c>
    </row>
    <row r="890" spans="1:2" x14ac:dyDescent="0.25">
      <c r="A890" t="s">
        <v>26</v>
      </c>
      <c r="B890" t="s">
        <v>27</v>
      </c>
    </row>
    <row r="891" spans="1:2" x14ac:dyDescent="0.25">
      <c r="A891" t="s">
        <v>26</v>
      </c>
      <c r="B891" t="s">
        <v>27</v>
      </c>
    </row>
    <row r="892" spans="1:2" x14ac:dyDescent="0.25">
      <c r="A892" t="s">
        <v>26</v>
      </c>
      <c r="B892" t="s">
        <v>27</v>
      </c>
    </row>
    <row r="893" spans="1:2" x14ac:dyDescent="0.25">
      <c r="A893" t="s">
        <v>26</v>
      </c>
      <c r="B893" t="s">
        <v>27</v>
      </c>
    </row>
    <row r="894" spans="1:2" x14ac:dyDescent="0.25">
      <c r="A894" t="s">
        <v>26</v>
      </c>
      <c r="B894" t="s">
        <v>27</v>
      </c>
    </row>
    <row r="895" spans="1:2" x14ac:dyDescent="0.25">
      <c r="A895" t="s">
        <v>26</v>
      </c>
      <c r="B895" t="s">
        <v>27</v>
      </c>
    </row>
    <row r="896" spans="1:2" x14ac:dyDescent="0.25">
      <c r="A896" t="s">
        <v>26</v>
      </c>
      <c r="B896" t="s">
        <v>27</v>
      </c>
    </row>
    <row r="897" spans="1:2" x14ac:dyDescent="0.25">
      <c r="A897" t="s">
        <v>26</v>
      </c>
      <c r="B897" t="s">
        <v>27</v>
      </c>
    </row>
    <row r="898" spans="1:2" x14ac:dyDescent="0.25">
      <c r="A898" t="s">
        <v>26</v>
      </c>
      <c r="B898" t="s">
        <v>27</v>
      </c>
    </row>
    <row r="899" spans="1:2" x14ac:dyDescent="0.25">
      <c r="A899" t="s">
        <v>26</v>
      </c>
      <c r="B899" t="s">
        <v>27</v>
      </c>
    </row>
    <row r="900" spans="1:2" x14ac:dyDescent="0.25">
      <c r="A900" t="s">
        <v>26</v>
      </c>
      <c r="B900" t="s">
        <v>27</v>
      </c>
    </row>
    <row r="901" spans="1:2" x14ac:dyDescent="0.25">
      <c r="A901" t="s">
        <v>26</v>
      </c>
      <c r="B901" t="s">
        <v>27</v>
      </c>
    </row>
    <row r="902" spans="1:2" x14ac:dyDescent="0.25">
      <c r="A902" t="s">
        <v>26</v>
      </c>
      <c r="B902" t="s">
        <v>27</v>
      </c>
    </row>
    <row r="903" spans="1:2" x14ac:dyDescent="0.25">
      <c r="A903" t="s">
        <v>26</v>
      </c>
      <c r="B903" t="s">
        <v>27</v>
      </c>
    </row>
    <row r="904" spans="1:2" x14ac:dyDescent="0.25">
      <c r="A904" t="s">
        <v>26</v>
      </c>
      <c r="B904" t="s">
        <v>27</v>
      </c>
    </row>
    <row r="905" spans="1:2" x14ac:dyDescent="0.25">
      <c r="A905" t="s">
        <v>26</v>
      </c>
      <c r="B905" t="s">
        <v>27</v>
      </c>
    </row>
    <row r="906" spans="1:2" x14ac:dyDescent="0.25">
      <c r="A906" t="s">
        <v>26</v>
      </c>
      <c r="B906" t="s">
        <v>27</v>
      </c>
    </row>
    <row r="907" spans="1:2" x14ac:dyDescent="0.25">
      <c r="A907" t="s">
        <v>26</v>
      </c>
      <c r="B907" t="s">
        <v>27</v>
      </c>
    </row>
    <row r="908" spans="1:2" x14ac:dyDescent="0.25">
      <c r="A908" t="s">
        <v>26</v>
      </c>
      <c r="B908" t="s">
        <v>27</v>
      </c>
    </row>
    <row r="909" spans="1:2" x14ac:dyDescent="0.25">
      <c r="A909" t="s">
        <v>26</v>
      </c>
      <c r="B909" t="s">
        <v>27</v>
      </c>
    </row>
    <row r="910" spans="1:2" x14ac:dyDescent="0.25">
      <c r="A910" t="s">
        <v>26</v>
      </c>
      <c r="B910" t="s">
        <v>27</v>
      </c>
    </row>
    <row r="911" spans="1:2" x14ac:dyDescent="0.25">
      <c r="A911" t="s">
        <v>26</v>
      </c>
      <c r="B911" t="s">
        <v>27</v>
      </c>
    </row>
    <row r="912" spans="1:2" x14ac:dyDescent="0.25">
      <c r="A912" t="s">
        <v>26</v>
      </c>
      <c r="B912" t="s">
        <v>27</v>
      </c>
    </row>
    <row r="913" spans="1:2" x14ac:dyDescent="0.25">
      <c r="A913" t="s">
        <v>26</v>
      </c>
      <c r="B913" t="s">
        <v>27</v>
      </c>
    </row>
    <row r="914" spans="1:2" x14ac:dyDescent="0.25">
      <c r="A914" t="s">
        <v>26</v>
      </c>
      <c r="B914" t="s">
        <v>27</v>
      </c>
    </row>
    <row r="915" spans="1:2" x14ac:dyDescent="0.25">
      <c r="A915" t="s">
        <v>26</v>
      </c>
      <c r="B915" t="s">
        <v>27</v>
      </c>
    </row>
    <row r="916" spans="1:2" x14ac:dyDescent="0.25">
      <c r="A916" t="s">
        <v>26</v>
      </c>
      <c r="B916" t="s">
        <v>27</v>
      </c>
    </row>
    <row r="917" spans="1:2" x14ac:dyDescent="0.25">
      <c r="A917" t="s">
        <v>26</v>
      </c>
      <c r="B917" t="s">
        <v>27</v>
      </c>
    </row>
    <row r="918" spans="1:2" x14ac:dyDescent="0.25">
      <c r="A918" t="s">
        <v>26</v>
      </c>
      <c r="B918" t="s">
        <v>27</v>
      </c>
    </row>
    <row r="919" spans="1:2" x14ac:dyDescent="0.25">
      <c r="A919" t="s">
        <v>26</v>
      </c>
      <c r="B919" t="s">
        <v>27</v>
      </c>
    </row>
    <row r="920" spans="1:2" x14ac:dyDescent="0.25">
      <c r="A920" t="s">
        <v>26</v>
      </c>
      <c r="B920" t="s">
        <v>27</v>
      </c>
    </row>
    <row r="921" spans="1:2" x14ac:dyDescent="0.25">
      <c r="A921" t="s">
        <v>26</v>
      </c>
      <c r="B921" t="s">
        <v>27</v>
      </c>
    </row>
    <row r="922" spans="1:2" x14ac:dyDescent="0.25">
      <c r="A922" t="s">
        <v>26</v>
      </c>
      <c r="B922" t="s">
        <v>27</v>
      </c>
    </row>
    <row r="923" spans="1:2" x14ac:dyDescent="0.25">
      <c r="A923" t="s">
        <v>26</v>
      </c>
      <c r="B923" t="s">
        <v>27</v>
      </c>
    </row>
    <row r="924" spans="1:2" x14ac:dyDescent="0.25">
      <c r="A924" t="s">
        <v>26</v>
      </c>
      <c r="B924" t="s">
        <v>27</v>
      </c>
    </row>
    <row r="925" spans="1:2" x14ac:dyDescent="0.25">
      <c r="A925" t="s">
        <v>26</v>
      </c>
      <c r="B925" t="s">
        <v>27</v>
      </c>
    </row>
    <row r="926" spans="1:2" x14ac:dyDescent="0.25">
      <c r="A926" t="s">
        <v>26</v>
      </c>
      <c r="B926" t="s">
        <v>27</v>
      </c>
    </row>
    <row r="927" spans="1:2" x14ac:dyDescent="0.25">
      <c r="A927" t="s">
        <v>26</v>
      </c>
      <c r="B927" t="s">
        <v>27</v>
      </c>
    </row>
    <row r="928" spans="1:2" x14ac:dyDescent="0.25">
      <c r="A928" t="s">
        <v>26</v>
      </c>
      <c r="B928" t="s">
        <v>27</v>
      </c>
    </row>
    <row r="929" spans="1:2" x14ac:dyDescent="0.25">
      <c r="A929" t="s">
        <v>26</v>
      </c>
      <c r="B929" t="s">
        <v>27</v>
      </c>
    </row>
    <row r="930" spans="1:2" x14ac:dyDescent="0.25">
      <c r="A930" t="s">
        <v>26</v>
      </c>
      <c r="B930" t="s">
        <v>27</v>
      </c>
    </row>
    <row r="931" spans="1:2" x14ac:dyDescent="0.25">
      <c r="A931" t="s">
        <v>26</v>
      </c>
      <c r="B931" t="s">
        <v>27</v>
      </c>
    </row>
    <row r="932" spans="1:2" x14ac:dyDescent="0.25">
      <c r="A932" t="s">
        <v>26</v>
      </c>
      <c r="B932" t="s">
        <v>27</v>
      </c>
    </row>
    <row r="933" spans="1:2" x14ac:dyDescent="0.25">
      <c r="A933" t="s">
        <v>26</v>
      </c>
      <c r="B933" t="s">
        <v>27</v>
      </c>
    </row>
    <row r="934" spans="1:2" x14ac:dyDescent="0.25">
      <c r="A934" t="s">
        <v>26</v>
      </c>
      <c r="B934" t="s">
        <v>27</v>
      </c>
    </row>
    <row r="935" spans="1:2" x14ac:dyDescent="0.25">
      <c r="A935" t="s">
        <v>26</v>
      </c>
      <c r="B935" t="s">
        <v>27</v>
      </c>
    </row>
    <row r="936" spans="1:2" x14ac:dyDescent="0.25">
      <c r="A936" t="s">
        <v>26</v>
      </c>
      <c r="B936" t="s">
        <v>27</v>
      </c>
    </row>
    <row r="937" spans="1:2" x14ac:dyDescent="0.25">
      <c r="A937" t="s">
        <v>26</v>
      </c>
      <c r="B937" t="s">
        <v>27</v>
      </c>
    </row>
    <row r="938" spans="1:2" x14ac:dyDescent="0.25">
      <c r="A938" t="s">
        <v>26</v>
      </c>
      <c r="B938" t="s">
        <v>27</v>
      </c>
    </row>
    <row r="939" spans="1:2" x14ac:dyDescent="0.25">
      <c r="A939" t="s">
        <v>26</v>
      </c>
      <c r="B939" t="s">
        <v>27</v>
      </c>
    </row>
    <row r="940" spans="1:2" x14ac:dyDescent="0.25">
      <c r="A940" t="s">
        <v>26</v>
      </c>
      <c r="B940" t="s">
        <v>27</v>
      </c>
    </row>
    <row r="941" spans="1:2" x14ac:dyDescent="0.25">
      <c r="A941" t="s">
        <v>26</v>
      </c>
      <c r="B941" t="s">
        <v>27</v>
      </c>
    </row>
    <row r="942" spans="1:2" x14ac:dyDescent="0.25">
      <c r="A942" t="s">
        <v>26</v>
      </c>
      <c r="B942" t="s">
        <v>27</v>
      </c>
    </row>
    <row r="943" spans="1:2" x14ac:dyDescent="0.25">
      <c r="A943" t="s">
        <v>26</v>
      </c>
      <c r="B943" t="s">
        <v>27</v>
      </c>
    </row>
    <row r="944" spans="1:2" x14ac:dyDescent="0.25">
      <c r="A944" t="s">
        <v>26</v>
      </c>
      <c r="B944" t="s">
        <v>27</v>
      </c>
    </row>
    <row r="945" spans="1:2" x14ac:dyDescent="0.25">
      <c r="A945" t="s">
        <v>26</v>
      </c>
      <c r="B945" t="s">
        <v>27</v>
      </c>
    </row>
    <row r="946" spans="1:2" x14ac:dyDescent="0.25">
      <c r="A946" t="s">
        <v>26</v>
      </c>
      <c r="B946" t="s">
        <v>27</v>
      </c>
    </row>
    <row r="947" spans="1:2" x14ac:dyDescent="0.25">
      <c r="A947" t="s">
        <v>26</v>
      </c>
      <c r="B947" t="s">
        <v>27</v>
      </c>
    </row>
    <row r="948" spans="1:2" x14ac:dyDescent="0.25">
      <c r="A948" t="s">
        <v>26</v>
      </c>
      <c r="B948" t="s">
        <v>27</v>
      </c>
    </row>
    <row r="949" spans="1:2" x14ac:dyDescent="0.25">
      <c r="A949" t="s">
        <v>26</v>
      </c>
      <c r="B949" t="s">
        <v>27</v>
      </c>
    </row>
    <row r="950" spans="1:2" x14ac:dyDescent="0.25">
      <c r="A950" t="s">
        <v>26</v>
      </c>
      <c r="B950" t="s">
        <v>27</v>
      </c>
    </row>
    <row r="951" spans="1:2" x14ac:dyDescent="0.25">
      <c r="A951" t="s">
        <v>26</v>
      </c>
      <c r="B951" t="s">
        <v>27</v>
      </c>
    </row>
    <row r="952" spans="1:2" x14ac:dyDescent="0.25">
      <c r="A952" t="s">
        <v>26</v>
      </c>
      <c r="B952" t="s">
        <v>27</v>
      </c>
    </row>
    <row r="953" spans="1:2" x14ac:dyDescent="0.25">
      <c r="A953" t="s">
        <v>26</v>
      </c>
      <c r="B953" t="s">
        <v>27</v>
      </c>
    </row>
    <row r="954" spans="1:2" x14ac:dyDescent="0.25">
      <c r="A954" t="s">
        <v>26</v>
      </c>
      <c r="B954" t="s">
        <v>27</v>
      </c>
    </row>
    <row r="955" spans="1:2" x14ac:dyDescent="0.25">
      <c r="A955" t="s">
        <v>26</v>
      </c>
      <c r="B955" t="s">
        <v>27</v>
      </c>
    </row>
    <row r="956" spans="1:2" x14ac:dyDescent="0.25">
      <c r="A956" t="s">
        <v>26</v>
      </c>
      <c r="B956" t="s">
        <v>27</v>
      </c>
    </row>
    <row r="957" spans="1:2" x14ac:dyDescent="0.25">
      <c r="A957" t="s">
        <v>26</v>
      </c>
      <c r="B957" t="s">
        <v>27</v>
      </c>
    </row>
    <row r="958" spans="1:2" x14ac:dyDescent="0.25">
      <c r="A958" t="s">
        <v>26</v>
      </c>
      <c r="B958" t="s">
        <v>27</v>
      </c>
    </row>
    <row r="959" spans="1:2" x14ac:dyDescent="0.25">
      <c r="A959" t="s">
        <v>26</v>
      </c>
      <c r="B959" t="s">
        <v>27</v>
      </c>
    </row>
    <row r="960" spans="1:2" x14ac:dyDescent="0.25">
      <c r="A960" t="s">
        <v>26</v>
      </c>
      <c r="B960" t="s">
        <v>27</v>
      </c>
    </row>
    <row r="961" spans="1:2" x14ac:dyDescent="0.25">
      <c r="A961" t="s">
        <v>26</v>
      </c>
      <c r="B961" t="s">
        <v>27</v>
      </c>
    </row>
    <row r="962" spans="1:2" x14ac:dyDescent="0.25">
      <c r="A962" t="s">
        <v>26</v>
      </c>
      <c r="B962" t="s">
        <v>27</v>
      </c>
    </row>
    <row r="963" spans="1:2" x14ac:dyDescent="0.25">
      <c r="A963" t="s">
        <v>26</v>
      </c>
      <c r="B963" t="s">
        <v>27</v>
      </c>
    </row>
    <row r="964" spans="1:2" x14ac:dyDescent="0.25">
      <c r="A964" t="s">
        <v>26</v>
      </c>
      <c r="B964" t="s">
        <v>27</v>
      </c>
    </row>
    <row r="965" spans="1:2" x14ac:dyDescent="0.25">
      <c r="A965" t="s">
        <v>26</v>
      </c>
      <c r="B965" t="s">
        <v>27</v>
      </c>
    </row>
    <row r="966" spans="1:2" x14ac:dyDescent="0.25">
      <c r="A966" t="s">
        <v>26</v>
      </c>
      <c r="B966" t="s">
        <v>27</v>
      </c>
    </row>
    <row r="967" spans="1:2" x14ac:dyDescent="0.25">
      <c r="A967" t="s">
        <v>26</v>
      </c>
      <c r="B967" t="s">
        <v>27</v>
      </c>
    </row>
    <row r="968" spans="1:2" x14ac:dyDescent="0.25">
      <c r="A968" t="s">
        <v>26</v>
      </c>
      <c r="B968" t="s">
        <v>27</v>
      </c>
    </row>
    <row r="969" spans="1:2" x14ac:dyDescent="0.25">
      <c r="A969" t="s">
        <v>26</v>
      </c>
      <c r="B969" t="s">
        <v>27</v>
      </c>
    </row>
    <row r="970" spans="1:2" x14ac:dyDescent="0.25">
      <c r="A970" t="s">
        <v>26</v>
      </c>
      <c r="B970" t="s">
        <v>27</v>
      </c>
    </row>
    <row r="971" spans="1:2" x14ac:dyDescent="0.25">
      <c r="A971" t="s">
        <v>26</v>
      </c>
      <c r="B971" t="s">
        <v>27</v>
      </c>
    </row>
    <row r="972" spans="1:2" x14ac:dyDescent="0.25">
      <c r="A972" t="s">
        <v>26</v>
      </c>
      <c r="B972" t="s">
        <v>27</v>
      </c>
    </row>
    <row r="973" spans="1:2" x14ac:dyDescent="0.25">
      <c r="A973" t="s">
        <v>26</v>
      </c>
      <c r="B973" t="s">
        <v>27</v>
      </c>
    </row>
    <row r="974" spans="1:2" x14ac:dyDescent="0.25">
      <c r="A974" t="s">
        <v>26</v>
      </c>
      <c r="B974" t="s">
        <v>27</v>
      </c>
    </row>
    <row r="975" spans="1:2" x14ac:dyDescent="0.25">
      <c r="A975" t="s">
        <v>26</v>
      </c>
      <c r="B975" t="s">
        <v>27</v>
      </c>
    </row>
    <row r="976" spans="1:2" x14ac:dyDescent="0.25">
      <c r="A976" t="s">
        <v>26</v>
      </c>
      <c r="B976" t="s">
        <v>27</v>
      </c>
    </row>
    <row r="977" spans="1:2" x14ac:dyDescent="0.25">
      <c r="A977" t="s">
        <v>26</v>
      </c>
      <c r="B977" t="s">
        <v>27</v>
      </c>
    </row>
    <row r="978" spans="1:2" x14ac:dyDescent="0.25">
      <c r="A978" t="s">
        <v>26</v>
      </c>
      <c r="B978" t="s">
        <v>27</v>
      </c>
    </row>
    <row r="979" spans="1:2" x14ac:dyDescent="0.25">
      <c r="A979" t="s">
        <v>26</v>
      </c>
      <c r="B979" t="s">
        <v>27</v>
      </c>
    </row>
    <row r="980" spans="1:2" x14ac:dyDescent="0.25">
      <c r="A980" t="s">
        <v>26</v>
      </c>
      <c r="B980" t="s">
        <v>27</v>
      </c>
    </row>
    <row r="981" spans="1:2" x14ac:dyDescent="0.25">
      <c r="A981" t="s">
        <v>26</v>
      </c>
      <c r="B981" t="s">
        <v>27</v>
      </c>
    </row>
    <row r="982" spans="1:2" x14ac:dyDescent="0.25">
      <c r="A982" t="s">
        <v>26</v>
      </c>
      <c r="B982" t="s">
        <v>27</v>
      </c>
    </row>
    <row r="983" spans="1:2" x14ac:dyDescent="0.25">
      <c r="A983" t="s">
        <v>26</v>
      </c>
      <c r="B983" t="s">
        <v>27</v>
      </c>
    </row>
    <row r="984" spans="1:2" x14ac:dyDescent="0.25">
      <c r="A984" t="s">
        <v>26</v>
      </c>
      <c r="B984" t="s">
        <v>27</v>
      </c>
    </row>
    <row r="985" spans="1:2" x14ac:dyDescent="0.25">
      <c r="A985" t="s">
        <v>26</v>
      </c>
      <c r="B985" t="s">
        <v>27</v>
      </c>
    </row>
    <row r="986" spans="1:2" x14ac:dyDescent="0.25">
      <c r="A986" t="s">
        <v>26</v>
      </c>
      <c r="B986" t="s">
        <v>27</v>
      </c>
    </row>
    <row r="987" spans="1:2" x14ac:dyDescent="0.25">
      <c r="A987" t="s">
        <v>26</v>
      </c>
      <c r="B987" t="s">
        <v>27</v>
      </c>
    </row>
    <row r="988" spans="1:2" x14ac:dyDescent="0.25">
      <c r="A988" t="s">
        <v>26</v>
      </c>
      <c r="B988" t="s">
        <v>27</v>
      </c>
    </row>
    <row r="989" spans="1:2" x14ac:dyDescent="0.25">
      <c r="A989" t="s">
        <v>26</v>
      </c>
      <c r="B989" t="s">
        <v>27</v>
      </c>
    </row>
    <row r="990" spans="1:2" x14ac:dyDescent="0.25">
      <c r="A990" t="s">
        <v>26</v>
      </c>
      <c r="B990" t="s">
        <v>27</v>
      </c>
    </row>
    <row r="991" spans="1:2" x14ac:dyDescent="0.25">
      <c r="A991" t="s">
        <v>26</v>
      </c>
      <c r="B991" t="s">
        <v>27</v>
      </c>
    </row>
    <row r="992" spans="1:2" x14ac:dyDescent="0.25">
      <c r="A992" t="s">
        <v>26</v>
      </c>
      <c r="B992" t="s">
        <v>27</v>
      </c>
    </row>
    <row r="993" spans="1:2" x14ac:dyDescent="0.25">
      <c r="A993" t="s">
        <v>26</v>
      </c>
      <c r="B993" t="s">
        <v>27</v>
      </c>
    </row>
    <row r="994" spans="1:2" x14ac:dyDescent="0.25">
      <c r="A994" t="s">
        <v>26</v>
      </c>
      <c r="B994" t="s">
        <v>27</v>
      </c>
    </row>
    <row r="995" spans="1:2" x14ac:dyDescent="0.25">
      <c r="A995" t="s">
        <v>26</v>
      </c>
      <c r="B995" t="s">
        <v>27</v>
      </c>
    </row>
    <row r="996" spans="1:2" x14ac:dyDescent="0.25">
      <c r="A996" t="s">
        <v>26</v>
      </c>
      <c r="B996" t="s">
        <v>27</v>
      </c>
    </row>
    <row r="997" spans="1:2" x14ac:dyDescent="0.25">
      <c r="A997" t="s">
        <v>26</v>
      </c>
      <c r="B997" t="s">
        <v>27</v>
      </c>
    </row>
    <row r="998" spans="1:2" x14ac:dyDescent="0.25">
      <c r="A998" t="s">
        <v>26</v>
      </c>
      <c r="B998" t="s">
        <v>27</v>
      </c>
    </row>
    <row r="999" spans="1:2" x14ac:dyDescent="0.25">
      <c r="A999" t="s">
        <v>26</v>
      </c>
      <c r="B999" t="s">
        <v>27</v>
      </c>
    </row>
    <row r="1000" spans="1:2" x14ac:dyDescent="0.25">
      <c r="A1000" t="s">
        <v>26</v>
      </c>
      <c r="B1000" t="s">
        <v>27</v>
      </c>
    </row>
    <row r="1001" spans="1:2" x14ac:dyDescent="0.25">
      <c r="A1001" t="s">
        <v>26</v>
      </c>
      <c r="B1001" t="s">
        <v>27</v>
      </c>
    </row>
    <row r="1002" spans="1:2" x14ac:dyDescent="0.25">
      <c r="A1002" t="s">
        <v>26</v>
      </c>
      <c r="B1002" t="s">
        <v>27</v>
      </c>
    </row>
    <row r="1003" spans="1:2" x14ac:dyDescent="0.25">
      <c r="A1003" t="s">
        <v>26</v>
      </c>
      <c r="B1003" t="s">
        <v>27</v>
      </c>
    </row>
    <row r="1004" spans="1:2" x14ac:dyDescent="0.25">
      <c r="A1004" t="s">
        <v>26</v>
      </c>
      <c r="B1004" t="s">
        <v>27</v>
      </c>
    </row>
    <row r="1005" spans="1:2" x14ac:dyDescent="0.25">
      <c r="A1005" t="s">
        <v>26</v>
      </c>
      <c r="B1005" t="s">
        <v>27</v>
      </c>
    </row>
    <row r="1006" spans="1:2" x14ac:dyDescent="0.25">
      <c r="A1006" t="s">
        <v>26</v>
      </c>
      <c r="B1006" t="s">
        <v>27</v>
      </c>
    </row>
    <row r="1007" spans="1:2" x14ac:dyDescent="0.25">
      <c r="A1007" t="s">
        <v>26</v>
      </c>
      <c r="B1007" t="s">
        <v>27</v>
      </c>
    </row>
    <row r="1008" spans="1:2" x14ac:dyDescent="0.25">
      <c r="A1008" t="s">
        <v>26</v>
      </c>
      <c r="B1008" t="s">
        <v>27</v>
      </c>
    </row>
    <row r="1009" spans="1:2" x14ac:dyDescent="0.25">
      <c r="A1009" t="s">
        <v>26</v>
      </c>
      <c r="B1009" t="s">
        <v>27</v>
      </c>
    </row>
    <row r="1010" spans="1:2" x14ac:dyDescent="0.25">
      <c r="A1010" t="s">
        <v>26</v>
      </c>
      <c r="B1010" t="s">
        <v>27</v>
      </c>
    </row>
    <row r="1011" spans="1:2" x14ac:dyDescent="0.25">
      <c r="A1011" t="s">
        <v>26</v>
      </c>
      <c r="B1011" t="s">
        <v>27</v>
      </c>
    </row>
    <row r="1012" spans="1:2" x14ac:dyDescent="0.25">
      <c r="A1012" t="s">
        <v>26</v>
      </c>
      <c r="B1012" t="s">
        <v>27</v>
      </c>
    </row>
    <row r="1013" spans="1:2" x14ac:dyDescent="0.25">
      <c r="A1013" t="s">
        <v>26</v>
      </c>
      <c r="B1013" t="s">
        <v>27</v>
      </c>
    </row>
    <row r="1014" spans="1:2" x14ac:dyDescent="0.25">
      <c r="A1014" t="s">
        <v>26</v>
      </c>
      <c r="B1014" t="s">
        <v>27</v>
      </c>
    </row>
    <row r="1015" spans="1:2" x14ac:dyDescent="0.25">
      <c r="A1015" t="s">
        <v>26</v>
      </c>
      <c r="B1015" t="s">
        <v>27</v>
      </c>
    </row>
    <row r="1016" spans="1:2" x14ac:dyDescent="0.25">
      <c r="A1016" t="s">
        <v>26</v>
      </c>
      <c r="B1016" t="s">
        <v>27</v>
      </c>
    </row>
    <row r="1017" spans="1:2" x14ac:dyDescent="0.25">
      <c r="A1017" t="s">
        <v>26</v>
      </c>
      <c r="B1017" t="s">
        <v>27</v>
      </c>
    </row>
    <row r="1018" spans="1:2" x14ac:dyDescent="0.25">
      <c r="A1018" t="s">
        <v>26</v>
      </c>
      <c r="B1018" t="s">
        <v>27</v>
      </c>
    </row>
    <row r="1019" spans="1:2" x14ac:dyDescent="0.25">
      <c r="A1019" t="s">
        <v>26</v>
      </c>
      <c r="B1019" t="s">
        <v>27</v>
      </c>
    </row>
    <row r="1020" spans="1:2" x14ac:dyDescent="0.25">
      <c r="A1020" t="s">
        <v>26</v>
      </c>
      <c r="B1020" t="s">
        <v>27</v>
      </c>
    </row>
    <row r="1021" spans="1:2" x14ac:dyDescent="0.25">
      <c r="A1021" t="s">
        <v>26</v>
      </c>
      <c r="B1021" t="s">
        <v>27</v>
      </c>
    </row>
    <row r="1022" spans="1:2" x14ac:dyDescent="0.25">
      <c r="A1022" t="s">
        <v>26</v>
      </c>
      <c r="B1022" t="s">
        <v>27</v>
      </c>
    </row>
    <row r="1023" spans="1:2" x14ac:dyDescent="0.25">
      <c r="A1023" t="s">
        <v>26</v>
      </c>
      <c r="B1023" t="s">
        <v>27</v>
      </c>
    </row>
    <row r="1024" spans="1:2" x14ac:dyDescent="0.25">
      <c r="A1024" t="s">
        <v>26</v>
      </c>
      <c r="B1024" t="s">
        <v>27</v>
      </c>
    </row>
    <row r="1025" spans="1:2" x14ac:dyDescent="0.25">
      <c r="A1025" t="s">
        <v>26</v>
      </c>
      <c r="B1025" t="s">
        <v>27</v>
      </c>
    </row>
    <row r="1026" spans="1:2" x14ac:dyDescent="0.25">
      <c r="A1026" t="s">
        <v>26</v>
      </c>
      <c r="B1026" t="s">
        <v>27</v>
      </c>
    </row>
    <row r="1027" spans="1:2" x14ac:dyDescent="0.25">
      <c r="A1027" t="s">
        <v>26</v>
      </c>
      <c r="B1027" t="s">
        <v>27</v>
      </c>
    </row>
    <row r="1028" spans="1:2" x14ac:dyDescent="0.25">
      <c r="A1028" t="s">
        <v>26</v>
      </c>
      <c r="B1028" t="s">
        <v>27</v>
      </c>
    </row>
    <row r="1029" spans="1:2" x14ac:dyDescent="0.25">
      <c r="A1029" t="s">
        <v>26</v>
      </c>
      <c r="B1029" t="s">
        <v>27</v>
      </c>
    </row>
    <row r="1030" spans="1:2" x14ac:dyDescent="0.25">
      <c r="A1030" t="s">
        <v>26</v>
      </c>
      <c r="B1030" t="s">
        <v>27</v>
      </c>
    </row>
    <row r="1031" spans="1:2" x14ac:dyDescent="0.25">
      <c r="A1031" t="s">
        <v>26</v>
      </c>
      <c r="B1031" t="s">
        <v>27</v>
      </c>
    </row>
    <row r="1032" spans="1:2" x14ac:dyDescent="0.25">
      <c r="A1032" t="s">
        <v>26</v>
      </c>
      <c r="B1032" t="s">
        <v>27</v>
      </c>
    </row>
    <row r="1033" spans="1:2" x14ac:dyDescent="0.25">
      <c r="A1033" t="s">
        <v>26</v>
      </c>
      <c r="B1033" t="s">
        <v>27</v>
      </c>
    </row>
    <row r="1034" spans="1:2" x14ac:dyDescent="0.25">
      <c r="A1034" t="s">
        <v>26</v>
      </c>
      <c r="B1034" t="s">
        <v>27</v>
      </c>
    </row>
    <row r="1035" spans="1:2" x14ac:dyDescent="0.25">
      <c r="A1035" t="s">
        <v>26</v>
      </c>
      <c r="B1035" t="s">
        <v>27</v>
      </c>
    </row>
    <row r="1036" spans="1:2" x14ac:dyDescent="0.25">
      <c r="A1036" t="s">
        <v>26</v>
      </c>
      <c r="B1036" t="s">
        <v>27</v>
      </c>
    </row>
    <row r="1037" spans="1:2" x14ac:dyDescent="0.25">
      <c r="A1037" t="s">
        <v>26</v>
      </c>
      <c r="B1037" t="s">
        <v>27</v>
      </c>
    </row>
    <row r="1038" spans="1:2" x14ac:dyDescent="0.25">
      <c r="A1038" t="s">
        <v>26</v>
      </c>
      <c r="B1038" t="s">
        <v>27</v>
      </c>
    </row>
    <row r="1039" spans="1:2" x14ac:dyDescent="0.25">
      <c r="A1039" t="s">
        <v>26</v>
      </c>
      <c r="B1039" t="s">
        <v>27</v>
      </c>
    </row>
    <row r="1040" spans="1:2" x14ac:dyDescent="0.25">
      <c r="A1040" t="s">
        <v>26</v>
      </c>
      <c r="B1040" t="s">
        <v>27</v>
      </c>
    </row>
    <row r="1041" spans="1:2" x14ac:dyDescent="0.25">
      <c r="A1041" t="s">
        <v>26</v>
      </c>
      <c r="B1041" t="s">
        <v>27</v>
      </c>
    </row>
    <row r="1042" spans="1:2" x14ac:dyDescent="0.25">
      <c r="A1042" t="s">
        <v>26</v>
      </c>
      <c r="B1042" t="s">
        <v>27</v>
      </c>
    </row>
    <row r="1043" spans="1:2" x14ac:dyDescent="0.25">
      <c r="A1043" t="s">
        <v>26</v>
      </c>
      <c r="B1043" t="s">
        <v>27</v>
      </c>
    </row>
    <row r="1044" spans="1:2" x14ac:dyDescent="0.25">
      <c r="A1044" t="s">
        <v>26</v>
      </c>
      <c r="B1044" t="s">
        <v>27</v>
      </c>
    </row>
    <row r="1045" spans="1:2" x14ac:dyDescent="0.25">
      <c r="A1045" t="s">
        <v>26</v>
      </c>
      <c r="B1045" t="s">
        <v>27</v>
      </c>
    </row>
    <row r="1046" spans="1:2" x14ac:dyDescent="0.25">
      <c r="A1046" t="s">
        <v>26</v>
      </c>
      <c r="B1046" t="s">
        <v>27</v>
      </c>
    </row>
    <row r="1047" spans="1:2" x14ac:dyDescent="0.25">
      <c r="A1047" t="s">
        <v>26</v>
      </c>
      <c r="B1047" t="s">
        <v>27</v>
      </c>
    </row>
    <row r="1048" spans="1:2" x14ac:dyDescent="0.25">
      <c r="A1048" t="s">
        <v>26</v>
      </c>
      <c r="B1048" t="s">
        <v>27</v>
      </c>
    </row>
    <row r="1049" spans="1:2" x14ac:dyDescent="0.25">
      <c r="A1049" t="s">
        <v>26</v>
      </c>
      <c r="B1049" t="s">
        <v>27</v>
      </c>
    </row>
    <row r="1050" spans="1:2" x14ac:dyDescent="0.25">
      <c r="A1050" t="s">
        <v>26</v>
      </c>
      <c r="B1050" t="s">
        <v>27</v>
      </c>
    </row>
    <row r="1051" spans="1:2" x14ac:dyDescent="0.25">
      <c r="A1051" t="s">
        <v>26</v>
      </c>
      <c r="B1051" t="s">
        <v>27</v>
      </c>
    </row>
    <row r="1052" spans="1:2" x14ac:dyDescent="0.25">
      <c r="A1052" t="s">
        <v>26</v>
      </c>
      <c r="B1052" t="s">
        <v>27</v>
      </c>
    </row>
    <row r="1053" spans="1:2" x14ac:dyDescent="0.25">
      <c r="A1053" t="s">
        <v>26</v>
      </c>
      <c r="B1053" t="s">
        <v>27</v>
      </c>
    </row>
    <row r="1054" spans="1:2" x14ac:dyDescent="0.25">
      <c r="A1054" t="s">
        <v>26</v>
      </c>
      <c r="B1054" t="s">
        <v>27</v>
      </c>
    </row>
    <row r="1055" spans="1:2" x14ac:dyDescent="0.25">
      <c r="A1055" t="s">
        <v>26</v>
      </c>
      <c r="B1055" t="s">
        <v>27</v>
      </c>
    </row>
    <row r="1056" spans="1:2" x14ac:dyDescent="0.25">
      <c r="A1056" t="s">
        <v>26</v>
      </c>
      <c r="B1056" t="s">
        <v>27</v>
      </c>
    </row>
    <row r="1057" spans="1:2" x14ac:dyDescent="0.25">
      <c r="A1057" t="s">
        <v>26</v>
      </c>
      <c r="B1057" t="s">
        <v>27</v>
      </c>
    </row>
    <row r="1058" spans="1:2" x14ac:dyDescent="0.25">
      <c r="A1058" t="s">
        <v>26</v>
      </c>
      <c r="B1058" t="s">
        <v>27</v>
      </c>
    </row>
    <row r="1059" spans="1:2" x14ac:dyDescent="0.25">
      <c r="A1059" t="s">
        <v>26</v>
      </c>
      <c r="B1059" t="s">
        <v>27</v>
      </c>
    </row>
    <row r="1060" spans="1:2" x14ac:dyDescent="0.25">
      <c r="A1060" t="s">
        <v>26</v>
      </c>
      <c r="B1060" t="s">
        <v>27</v>
      </c>
    </row>
    <row r="1061" spans="1:2" x14ac:dyDescent="0.25">
      <c r="A1061" t="s">
        <v>26</v>
      </c>
      <c r="B1061" t="s">
        <v>27</v>
      </c>
    </row>
    <row r="1062" spans="1:2" x14ac:dyDescent="0.25">
      <c r="A1062" t="s">
        <v>26</v>
      </c>
      <c r="B1062" t="s">
        <v>27</v>
      </c>
    </row>
    <row r="1063" spans="1:2" x14ac:dyDescent="0.25">
      <c r="A1063" t="s">
        <v>26</v>
      </c>
      <c r="B1063" t="s">
        <v>27</v>
      </c>
    </row>
    <row r="1064" spans="1:2" x14ac:dyDescent="0.25">
      <c r="A1064" t="s">
        <v>26</v>
      </c>
      <c r="B1064" t="s">
        <v>27</v>
      </c>
    </row>
    <row r="1065" spans="1:2" x14ac:dyDescent="0.25">
      <c r="A1065" t="s">
        <v>26</v>
      </c>
      <c r="B1065" t="s">
        <v>27</v>
      </c>
    </row>
    <row r="1066" spans="1:2" x14ac:dyDescent="0.25">
      <c r="A1066" t="s">
        <v>26</v>
      </c>
      <c r="B1066" t="s">
        <v>27</v>
      </c>
    </row>
    <row r="1067" spans="1:2" x14ac:dyDescent="0.25">
      <c r="A1067" t="s">
        <v>26</v>
      </c>
      <c r="B1067" t="s">
        <v>27</v>
      </c>
    </row>
    <row r="1068" spans="1:2" x14ac:dyDescent="0.25">
      <c r="A1068" t="s">
        <v>26</v>
      </c>
      <c r="B1068" t="s">
        <v>27</v>
      </c>
    </row>
    <row r="1069" spans="1:2" x14ac:dyDescent="0.25">
      <c r="A1069" t="s">
        <v>26</v>
      </c>
      <c r="B1069" t="s">
        <v>27</v>
      </c>
    </row>
    <row r="1070" spans="1:2" x14ac:dyDescent="0.25">
      <c r="A1070" t="s">
        <v>26</v>
      </c>
      <c r="B1070" t="s">
        <v>27</v>
      </c>
    </row>
    <row r="1071" spans="1:2" x14ac:dyDescent="0.25">
      <c r="A1071" t="s">
        <v>26</v>
      </c>
      <c r="B1071" t="s">
        <v>27</v>
      </c>
    </row>
    <row r="1072" spans="1:2" x14ac:dyDescent="0.25">
      <c r="A1072" t="s">
        <v>26</v>
      </c>
      <c r="B1072" t="s">
        <v>27</v>
      </c>
    </row>
    <row r="1073" spans="1:2" x14ac:dyDescent="0.25">
      <c r="A1073" t="s">
        <v>26</v>
      </c>
      <c r="B1073" t="s">
        <v>27</v>
      </c>
    </row>
    <row r="1074" spans="1:2" x14ac:dyDescent="0.25">
      <c r="A1074" t="s">
        <v>26</v>
      </c>
      <c r="B1074" t="s">
        <v>27</v>
      </c>
    </row>
    <row r="1075" spans="1:2" x14ac:dyDescent="0.25">
      <c r="A1075" t="s">
        <v>26</v>
      </c>
      <c r="B1075" t="s">
        <v>27</v>
      </c>
    </row>
    <row r="1076" spans="1:2" x14ac:dyDescent="0.25">
      <c r="A1076" t="s">
        <v>26</v>
      </c>
      <c r="B1076" t="s">
        <v>27</v>
      </c>
    </row>
    <row r="1077" spans="1:2" x14ac:dyDescent="0.25">
      <c r="A1077" t="s">
        <v>26</v>
      </c>
      <c r="B1077" t="s">
        <v>27</v>
      </c>
    </row>
    <row r="1078" spans="1:2" x14ac:dyDescent="0.25">
      <c r="A1078" t="s">
        <v>26</v>
      </c>
      <c r="B1078" t="s">
        <v>27</v>
      </c>
    </row>
    <row r="1079" spans="1:2" x14ac:dyDescent="0.25">
      <c r="A1079" t="s">
        <v>26</v>
      </c>
      <c r="B1079" t="s">
        <v>27</v>
      </c>
    </row>
    <row r="1080" spans="1:2" x14ac:dyDescent="0.25">
      <c r="A1080" t="s">
        <v>26</v>
      </c>
      <c r="B1080" t="s">
        <v>27</v>
      </c>
    </row>
    <row r="1081" spans="1:2" x14ac:dyDescent="0.25">
      <c r="A1081" t="s">
        <v>26</v>
      </c>
      <c r="B1081" t="s">
        <v>27</v>
      </c>
    </row>
    <row r="1082" spans="1:2" x14ac:dyDescent="0.25">
      <c r="A1082" t="s">
        <v>26</v>
      </c>
      <c r="B1082" t="s">
        <v>27</v>
      </c>
    </row>
    <row r="1083" spans="1:2" x14ac:dyDescent="0.25">
      <c r="A1083" t="s">
        <v>26</v>
      </c>
      <c r="B1083" t="s">
        <v>27</v>
      </c>
    </row>
    <row r="1084" spans="1:2" x14ac:dyDescent="0.25">
      <c r="A1084" t="s">
        <v>26</v>
      </c>
      <c r="B1084" t="s">
        <v>27</v>
      </c>
    </row>
    <row r="1085" spans="1:2" x14ac:dyDescent="0.25">
      <c r="A1085" t="s">
        <v>26</v>
      </c>
      <c r="B1085" t="s">
        <v>27</v>
      </c>
    </row>
    <row r="1086" spans="1:2" x14ac:dyDescent="0.25">
      <c r="A1086" t="s">
        <v>26</v>
      </c>
      <c r="B1086" t="s">
        <v>27</v>
      </c>
    </row>
    <row r="1087" spans="1:2" x14ac:dyDescent="0.25">
      <c r="A1087" t="s">
        <v>26</v>
      </c>
      <c r="B1087" t="s">
        <v>27</v>
      </c>
    </row>
    <row r="1088" spans="1:2" x14ac:dyDescent="0.25">
      <c r="A1088" t="s">
        <v>26</v>
      </c>
      <c r="B1088" t="s">
        <v>27</v>
      </c>
    </row>
    <row r="1089" spans="1:2" x14ac:dyDescent="0.25">
      <c r="A1089" t="s">
        <v>26</v>
      </c>
      <c r="B1089" t="s">
        <v>27</v>
      </c>
    </row>
    <row r="1090" spans="1:2" x14ac:dyDescent="0.25">
      <c r="A1090" t="s">
        <v>26</v>
      </c>
      <c r="B1090" t="s">
        <v>27</v>
      </c>
    </row>
    <row r="1091" spans="1:2" x14ac:dyDescent="0.25">
      <c r="A1091" t="s">
        <v>26</v>
      </c>
      <c r="B1091" t="s">
        <v>27</v>
      </c>
    </row>
    <row r="1092" spans="1:2" x14ac:dyDescent="0.25">
      <c r="A1092" t="s">
        <v>26</v>
      </c>
      <c r="B1092" t="s">
        <v>27</v>
      </c>
    </row>
    <row r="1093" spans="1:2" x14ac:dyDescent="0.25">
      <c r="A1093" t="s">
        <v>26</v>
      </c>
      <c r="B1093" t="s">
        <v>27</v>
      </c>
    </row>
    <row r="1094" spans="1:2" x14ac:dyDescent="0.25">
      <c r="A1094" t="s">
        <v>26</v>
      </c>
      <c r="B1094" t="s">
        <v>27</v>
      </c>
    </row>
    <row r="1095" spans="1:2" x14ac:dyDescent="0.25">
      <c r="A1095" t="s">
        <v>26</v>
      </c>
      <c r="B1095" t="s">
        <v>27</v>
      </c>
    </row>
    <row r="1096" spans="1:2" x14ac:dyDescent="0.25">
      <c r="A1096" t="s">
        <v>26</v>
      </c>
      <c r="B1096" t="s">
        <v>27</v>
      </c>
    </row>
    <row r="1097" spans="1:2" x14ac:dyDescent="0.25">
      <c r="A1097" t="s">
        <v>26</v>
      </c>
      <c r="B1097" t="s">
        <v>27</v>
      </c>
    </row>
    <row r="1098" spans="1:2" x14ac:dyDescent="0.25">
      <c r="A1098" t="s">
        <v>26</v>
      </c>
      <c r="B1098" t="s">
        <v>27</v>
      </c>
    </row>
    <row r="1099" spans="1:2" x14ac:dyDescent="0.25">
      <c r="A1099" t="s">
        <v>26</v>
      </c>
      <c r="B1099" t="s">
        <v>27</v>
      </c>
    </row>
    <row r="1100" spans="1:2" x14ac:dyDescent="0.25">
      <c r="A1100" t="s">
        <v>26</v>
      </c>
      <c r="B1100" t="s">
        <v>27</v>
      </c>
    </row>
    <row r="1101" spans="1:2" x14ac:dyDescent="0.25">
      <c r="A1101" t="s">
        <v>26</v>
      </c>
      <c r="B1101" t="s">
        <v>27</v>
      </c>
    </row>
    <row r="1102" spans="1:2" x14ac:dyDescent="0.25">
      <c r="A1102" t="s">
        <v>26</v>
      </c>
      <c r="B1102" t="s">
        <v>27</v>
      </c>
    </row>
    <row r="1103" spans="1:2" x14ac:dyDescent="0.25">
      <c r="A1103" t="s">
        <v>26</v>
      </c>
      <c r="B1103" t="s">
        <v>27</v>
      </c>
    </row>
    <row r="1104" spans="1:2" x14ac:dyDescent="0.25">
      <c r="A1104" t="s">
        <v>26</v>
      </c>
      <c r="B1104" t="s">
        <v>27</v>
      </c>
    </row>
    <row r="1105" spans="1:2" x14ac:dyDescent="0.25">
      <c r="A1105" t="s">
        <v>26</v>
      </c>
      <c r="B1105" t="s">
        <v>27</v>
      </c>
    </row>
    <row r="1106" spans="1:2" x14ac:dyDescent="0.25">
      <c r="A1106" t="s">
        <v>26</v>
      </c>
      <c r="B1106" t="s">
        <v>27</v>
      </c>
    </row>
    <row r="1107" spans="1:2" x14ac:dyDescent="0.25">
      <c r="A1107" t="s">
        <v>9</v>
      </c>
      <c r="B1107" s="13" t="s">
        <v>10</v>
      </c>
    </row>
    <row r="1108" spans="1:2" x14ac:dyDescent="0.25">
      <c r="A1108" t="s">
        <v>9</v>
      </c>
      <c r="B1108" s="13" t="s">
        <v>44</v>
      </c>
    </row>
    <row r="1109" spans="1:2" x14ac:dyDescent="0.25">
      <c r="A1109" t="s">
        <v>9</v>
      </c>
      <c r="B1109" s="13" t="s">
        <v>3326</v>
      </c>
    </row>
    <row r="1110" spans="1:2" x14ac:dyDescent="0.25">
      <c r="A1110" t="s">
        <v>9</v>
      </c>
      <c r="B1110" s="13" t="s">
        <v>22</v>
      </c>
    </row>
    <row r="1111" spans="1:2" x14ac:dyDescent="0.25">
      <c r="A1111" t="s">
        <v>9</v>
      </c>
      <c r="B1111" s="13" t="s">
        <v>24</v>
      </c>
    </row>
    <row r="1112" spans="1:2" x14ac:dyDescent="0.25">
      <c r="A1112" t="s">
        <v>9</v>
      </c>
      <c r="B1112" s="13" t="s">
        <v>29</v>
      </c>
    </row>
    <row r="1113" spans="1:2" x14ac:dyDescent="0.25">
      <c r="A1113" t="s">
        <v>9</v>
      </c>
      <c r="B1113" s="13" t="s">
        <v>1431</v>
      </c>
    </row>
    <row r="1114" spans="1:2" x14ac:dyDescent="0.25">
      <c r="A1114" t="s">
        <v>9</v>
      </c>
      <c r="B1114" s="13" t="s">
        <v>40</v>
      </c>
    </row>
    <row r="1115" spans="1:2" x14ac:dyDescent="0.25">
      <c r="A1115" t="s">
        <v>9</v>
      </c>
      <c r="B1115" s="13" t="s">
        <v>44</v>
      </c>
    </row>
    <row r="1116" spans="1:2" x14ac:dyDescent="0.25">
      <c r="A1116" t="s">
        <v>9</v>
      </c>
      <c r="B1116" s="13" t="s">
        <v>46</v>
      </c>
    </row>
    <row r="1117" spans="1:2" x14ac:dyDescent="0.25">
      <c r="A1117" t="s">
        <v>9</v>
      </c>
      <c r="B1117" s="13" t="s">
        <v>48</v>
      </c>
    </row>
    <row r="1118" spans="1:2" x14ac:dyDescent="0.25">
      <c r="A1118" t="s">
        <v>9</v>
      </c>
      <c r="B1118" s="13" t="s">
        <v>50</v>
      </c>
    </row>
    <row r="1119" spans="1:2" x14ac:dyDescent="0.25">
      <c r="A1119" t="s">
        <v>9</v>
      </c>
      <c r="B1119" s="13" t="s">
        <v>58</v>
      </c>
    </row>
    <row r="1120" spans="1:2" x14ac:dyDescent="0.25">
      <c r="A1120" t="s">
        <v>9</v>
      </c>
      <c r="B1120" s="13" t="s">
        <v>3042</v>
      </c>
    </row>
    <row r="1121" spans="1:2" x14ac:dyDescent="0.25">
      <c r="A1121" t="s">
        <v>9</v>
      </c>
      <c r="B1121" s="13" t="s">
        <v>68</v>
      </c>
    </row>
    <row r="1122" spans="1:2" x14ac:dyDescent="0.25">
      <c r="A1122" t="s">
        <v>9</v>
      </c>
      <c r="B1122" s="13" t="s">
        <v>74</v>
      </c>
    </row>
    <row r="1123" spans="1:2" x14ac:dyDescent="0.25">
      <c r="A1123" t="s">
        <v>9</v>
      </c>
      <c r="B1123" s="13" t="s">
        <v>76</v>
      </c>
    </row>
    <row r="1124" spans="1:2" x14ac:dyDescent="0.25">
      <c r="A1124" t="s">
        <v>9</v>
      </c>
      <c r="B1124" s="13" t="s">
        <v>3074</v>
      </c>
    </row>
    <row r="1125" spans="1:2" x14ac:dyDescent="0.25">
      <c r="A1125" t="s">
        <v>9</v>
      </c>
      <c r="B1125" s="13" t="s">
        <v>89</v>
      </c>
    </row>
    <row r="1126" spans="1:2" x14ac:dyDescent="0.25">
      <c r="A1126" t="s">
        <v>9</v>
      </c>
      <c r="B1126" s="13" t="s">
        <v>91</v>
      </c>
    </row>
    <row r="1127" spans="1:2" x14ac:dyDescent="0.25">
      <c r="A1127" t="s">
        <v>9</v>
      </c>
      <c r="B1127" s="13" t="s">
        <v>93</v>
      </c>
    </row>
    <row r="1128" spans="1:2" x14ac:dyDescent="0.25">
      <c r="A1128" t="s">
        <v>9</v>
      </c>
      <c r="B1128" s="13" t="s">
        <v>95</v>
      </c>
    </row>
    <row r="1129" spans="1:2" x14ac:dyDescent="0.25">
      <c r="A1129" t="s">
        <v>9</v>
      </c>
      <c r="B1129" s="13" t="s">
        <v>97</v>
      </c>
    </row>
    <row r="1130" spans="1:2" x14ac:dyDescent="0.25">
      <c r="A1130" t="s">
        <v>9</v>
      </c>
      <c r="B1130" s="13" t="s">
        <v>99</v>
      </c>
    </row>
    <row r="1131" spans="1:2" x14ac:dyDescent="0.25">
      <c r="A1131" t="s">
        <v>9</v>
      </c>
      <c r="B1131" s="13" t="s">
        <v>105</v>
      </c>
    </row>
    <row r="1132" spans="1:2" x14ac:dyDescent="0.25">
      <c r="A1132" t="s">
        <v>9</v>
      </c>
      <c r="B1132" s="13" t="s">
        <v>107</v>
      </c>
    </row>
    <row r="1133" spans="1:2" x14ac:dyDescent="0.25">
      <c r="A1133" t="s">
        <v>9</v>
      </c>
      <c r="B1133" s="13" t="s">
        <v>2992</v>
      </c>
    </row>
    <row r="1134" spans="1:2" x14ac:dyDescent="0.25">
      <c r="A1134" t="s">
        <v>9</v>
      </c>
      <c r="B1134" s="13" t="s">
        <v>111</v>
      </c>
    </row>
    <row r="1135" spans="1:2" x14ac:dyDescent="0.25">
      <c r="A1135" t="s">
        <v>9</v>
      </c>
      <c r="B1135" s="13" t="s">
        <v>3327</v>
      </c>
    </row>
    <row r="1136" spans="1:2" x14ac:dyDescent="0.25">
      <c r="A1136" t="s">
        <v>9</v>
      </c>
      <c r="B1136" s="13" t="s">
        <v>117</v>
      </c>
    </row>
    <row r="1137" spans="1:2" x14ac:dyDescent="0.25">
      <c r="A1137" t="s">
        <v>9</v>
      </c>
      <c r="B1137" s="13" t="s">
        <v>119</v>
      </c>
    </row>
    <row r="1138" spans="1:2" x14ac:dyDescent="0.25">
      <c r="A1138" t="s">
        <v>9</v>
      </c>
      <c r="B1138" s="13" t="s">
        <v>121</v>
      </c>
    </row>
    <row r="1139" spans="1:2" x14ac:dyDescent="0.25">
      <c r="A1139" t="s">
        <v>9</v>
      </c>
      <c r="B1139" s="13" t="s">
        <v>124</v>
      </c>
    </row>
    <row r="1140" spans="1:2" x14ac:dyDescent="0.25">
      <c r="A1140" t="s">
        <v>9</v>
      </c>
      <c r="B1140" s="13" t="s">
        <v>2993</v>
      </c>
    </row>
    <row r="1141" spans="1:2" x14ac:dyDescent="0.25">
      <c r="A1141" t="s">
        <v>9</v>
      </c>
      <c r="B1141" s="13" t="s">
        <v>132</v>
      </c>
    </row>
    <row r="1142" spans="1:2" x14ac:dyDescent="0.25">
      <c r="A1142" t="s">
        <v>9</v>
      </c>
      <c r="B1142" s="13" t="s">
        <v>134</v>
      </c>
    </row>
    <row r="1143" spans="1:2" x14ac:dyDescent="0.25">
      <c r="A1143" t="s">
        <v>9</v>
      </c>
      <c r="B1143" s="13" t="s">
        <v>136</v>
      </c>
    </row>
    <row r="1144" spans="1:2" x14ac:dyDescent="0.25">
      <c r="A1144" t="s">
        <v>9</v>
      </c>
      <c r="B1144" s="13" t="s">
        <v>1431</v>
      </c>
    </row>
    <row r="1145" spans="1:2" x14ac:dyDescent="0.25">
      <c r="A1145" t="s">
        <v>9</v>
      </c>
      <c r="B1145" s="13" t="s">
        <v>151</v>
      </c>
    </row>
    <row r="1146" spans="1:2" x14ac:dyDescent="0.25">
      <c r="A1146" t="s">
        <v>9</v>
      </c>
      <c r="B1146" s="13" t="s">
        <v>154</v>
      </c>
    </row>
    <row r="1147" spans="1:2" x14ac:dyDescent="0.25">
      <c r="A1147" t="s">
        <v>9</v>
      </c>
      <c r="B1147" s="13" t="s">
        <v>156</v>
      </c>
    </row>
    <row r="1148" spans="1:2" x14ac:dyDescent="0.25">
      <c r="A1148" t="s">
        <v>9</v>
      </c>
      <c r="B1148" s="13" t="s">
        <v>93</v>
      </c>
    </row>
    <row r="1149" spans="1:2" x14ac:dyDescent="0.25">
      <c r="A1149" t="s">
        <v>9</v>
      </c>
      <c r="B1149" s="13" t="s">
        <v>1431</v>
      </c>
    </row>
    <row r="1150" spans="1:2" x14ac:dyDescent="0.25">
      <c r="A1150" t="s">
        <v>9</v>
      </c>
      <c r="B1150" s="13" t="s">
        <v>165</v>
      </c>
    </row>
    <row r="1151" spans="1:2" x14ac:dyDescent="0.25">
      <c r="A1151" t="s">
        <v>9</v>
      </c>
      <c r="B1151" s="13" t="s">
        <v>169</v>
      </c>
    </row>
    <row r="1152" spans="1:2" x14ac:dyDescent="0.25">
      <c r="A1152" t="s">
        <v>9</v>
      </c>
      <c r="B1152" s="13" t="s">
        <v>89</v>
      </c>
    </row>
    <row r="1153" spans="1:2" x14ac:dyDescent="0.25">
      <c r="A1153" t="s">
        <v>9</v>
      </c>
      <c r="B1153" s="13" t="s">
        <v>177</v>
      </c>
    </row>
    <row r="1154" spans="1:2" x14ac:dyDescent="0.25">
      <c r="A1154" t="s">
        <v>9</v>
      </c>
      <c r="B1154" s="13" t="s">
        <v>181</v>
      </c>
    </row>
    <row r="1155" spans="1:2" x14ac:dyDescent="0.25">
      <c r="A1155" t="s">
        <v>9</v>
      </c>
      <c r="B1155" s="13" t="s">
        <v>1905</v>
      </c>
    </row>
    <row r="1156" spans="1:2" x14ac:dyDescent="0.25">
      <c r="A1156" t="s">
        <v>9</v>
      </c>
      <c r="B1156" s="13" t="s">
        <v>2994</v>
      </c>
    </row>
    <row r="1157" spans="1:2" x14ac:dyDescent="0.25">
      <c r="A1157" t="s">
        <v>9</v>
      </c>
      <c r="B1157" s="13" t="s">
        <v>187</v>
      </c>
    </row>
    <row r="1158" spans="1:2" x14ac:dyDescent="0.25">
      <c r="A1158" t="s">
        <v>9</v>
      </c>
      <c r="B1158" s="13" t="s">
        <v>189</v>
      </c>
    </row>
    <row r="1159" spans="1:2" x14ac:dyDescent="0.25">
      <c r="A1159" t="s">
        <v>9</v>
      </c>
      <c r="B1159" s="13" t="s">
        <v>192</v>
      </c>
    </row>
    <row r="1160" spans="1:2" x14ac:dyDescent="0.25">
      <c r="A1160" t="s">
        <v>9</v>
      </c>
      <c r="B1160" s="13" t="s">
        <v>156</v>
      </c>
    </row>
    <row r="1161" spans="1:2" x14ac:dyDescent="0.25">
      <c r="A1161" t="s">
        <v>9</v>
      </c>
      <c r="B1161" s="13" t="s">
        <v>3004</v>
      </c>
    </row>
    <row r="1162" spans="1:2" x14ac:dyDescent="0.25">
      <c r="A1162" t="s">
        <v>9</v>
      </c>
      <c r="B1162" s="13" t="s">
        <v>202</v>
      </c>
    </row>
    <row r="1163" spans="1:2" x14ac:dyDescent="0.25">
      <c r="A1163" t="s">
        <v>9</v>
      </c>
      <c r="B1163" s="13" t="s">
        <v>3005</v>
      </c>
    </row>
    <row r="1164" spans="1:2" x14ac:dyDescent="0.25">
      <c r="A1164" t="s">
        <v>9</v>
      </c>
      <c r="B1164" s="13" t="s">
        <v>208</v>
      </c>
    </row>
    <row r="1165" spans="1:2" x14ac:dyDescent="0.25">
      <c r="A1165" t="s">
        <v>9</v>
      </c>
      <c r="B1165" s="13" t="s">
        <v>215</v>
      </c>
    </row>
    <row r="1166" spans="1:2" x14ac:dyDescent="0.25">
      <c r="A1166" t="s">
        <v>9</v>
      </c>
      <c r="B1166" s="13" t="s">
        <v>217</v>
      </c>
    </row>
    <row r="1167" spans="1:2" x14ac:dyDescent="0.25">
      <c r="A1167" t="s">
        <v>9</v>
      </c>
      <c r="B1167" s="13" t="s">
        <v>222</v>
      </c>
    </row>
    <row r="1168" spans="1:2" x14ac:dyDescent="0.25">
      <c r="A1168" t="s">
        <v>9</v>
      </c>
      <c r="B1168" s="13" t="s">
        <v>227</v>
      </c>
    </row>
    <row r="1169" spans="1:2" x14ac:dyDescent="0.25">
      <c r="A1169" t="s">
        <v>9</v>
      </c>
      <c r="B1169" s="13" t="s">
        <v>229</v>
      </c>
    </row>
    <row r="1170" spans="1:2" x14ac:dyDescent="0.25">
      <c r="A1170" t="s">
        <v>9</v>
      </c>
      <c r="B1170" s="13" t="s">
        <v>237</v>
      </c>
    </row>
    <row r="1171" spans="1:2" x14ac:dyDescent="0.25">
      <c r="A1171" t="s">
        <v>9</v>
      </c>
      <c r="B1171" s="13" t="s">
        <v>3328</v>
      </c>
    </row>
    <row r="1172" spans="1:2" x14ac:dyDescent="0.25">
      <c r="A1172" t="s">
        <v>9</v>
      </c>
      <c r="B1172" s="13" t="s">
        <v>89</v>
      </c>
    </row>
    <row r="1173" spans="1:2" x14ac:dyDescent="0.25">
      <c r="A1173" t="s">
        <v>9</v>
      </c>
      <c r="B1173" s="13" t="s">
        <v>247</v>
      </c>
    </row>
    <row r="1174" spans="1:2" x14ac:dyDescent="0.25">
      <c r="A1174" t="s">
        <v>9</v>
      </c>
      <c r="B1174" s="13" t="s">
        <v>249</v>
      </c>
    </row>
    <row r="1175" spans="1:2" x14ac:dyDescent="0.25">
      <c r="A1175" t="s">
        <v>9</v>
      </c>
      <c r="B1175" s="13" t="s">
        <v>253</v>
      </c>
    </row>
    <row r="1176" spans="1:2" x14ac:dyDescent="0.25">
      <c r="A1176" t="s">
        <v>9</v>
      </c>
      <c r="B1176" s="13" t="s">
        <v>259</v>
      </c>
    </row>
    <row r="1177" spans="1:2" x14ac:dyDescent="0.25">
      <c r="A1177" t="s">
        <v>9</v>
      </c>
      <c r="B1177" s="13" t="s">
        <v>156</v>
      </c>
    </row>
    <row r="1178" spans="1:2" x14ac:dyDescent="0.25">
      <c r="A1178" t="s">
        <v>9</v>
      </c>
      <c r="B1178" s="13" t="s">
        <v>12</v>
      </c>
    </row>
    <row r="1179" spans="1:2" x14ac:dyDescent="0.25">
      <c r="A1179" t="s">
        <v>9</v>
      </c>
      <c r="B1179" s="13" t="s">
        <v>3085</v>
      </c>
    </row>
    <row r="1180" spans="1:2" x14ac:dyDescent="0.25">
      <c r="A1180" t="s">
        <v>9</v>
      </c>
      <c r="B1180" s="13" t="s">
        <v>12</v>
      </c>
    </row>
    <row r="1181" spans="1:2" x14ac:dyDescent="0.25">
      <c r="A1181" t="s">
        <v>9</v>
      </c>
      <c r="B1181" s="13" t="s">
        <v>282</v>
      </c>
    </row>
    <row r="1182" spans="1:2" x14ac:dyDescent="0.25">
      <c r="A1182" t="s">
        <v>9</v>
      </c>
      <c r="B1182" s="13" t="s">
        <v>299</v>
      </c>
    </row>
    <row r="1183" spans="1:2" x14ac:dyDescent="0.25">
      <c r="A1183" t="s">
        <v>9</v>
      </c>
      <c r="B1183" s="13" t="s">
        <v>301</v>
      </c>
    </row>
    <row r="1184" spans="1:2" x14ac:dyDescent="0.25">
      <c r="A1184" t="s">
        <v>9</v>
      </c>
      <c r="B1184" s="13" t="s">
        <v>97</v>
      </c>
    </row>
    <row r="1185" spans="1:2" x14ac:dyDescent="0.25">
      <c r="A1185" t="s">
        <v>9</v>
      </c>
      <c r="B1185" s="13" t="s">
        <v>311</v>
      </c>
    </row>
    <row r="1186" spans="1:2" x14ac:dyDescent="0.25">
      <c r="A1186" t="s">
        <v>9</v>
      </c>
      <c r="B1186" s="13" t="s">
        <v>89</v>
      </c>
    </row>
    <row r="1187" spans="1:2" x14ac:dyDescent="0.25">
      <c r="A1187" t="s">
        <v>9</v>
      </c>
      <c r="B1187" s="13" t="s">
        <v>319</v>
      </c>
    </row>
    <row r="1188" spans="1:2" x14ac:dyDescent="0.25">
      <c r="A1188" t="s">
        <v>9</v>
      </c>
      <c r="B1188" s="13" t="s">
        <v>324</v>
      </c>
    </row>
    <row r="1189" spans="1:2" x14ac:dyDescent="0.25">
      <c r="A1189" t="s">
        <v>9</v>
      </c>
      <c r="B1189" s="13" t="s">
        <v>3376</v>
      </c>
    </row>
    <row r="1190" spans="1:2" x14ac:dyDescent="0.25">
      <c r="A1190" t="s">
        <v>9</v>
      </c>
      <c r="B1190" s="13" t="s">
        <v>328</v>
      </c>
    </row>
    <row r="1191" spans="1:2" x14ac:dyDescent="0.25">
      <c r="A1191" t="s">
        <v>9</v>
      </c>
      <c r="B1191" s="13" t="s">
        <v>333</v>
      </c>
    </row>
    <row r="1192" spans="1:2" x14ac:dyDescent="0.25">
      <c r="A1192" t="s">
        <v>9</v>
      </c>
      <c r="B1192" s="13" t="s">
        <v>2997</v>
      </c>
    </row>
    <row r="1193" spans="1:2" x14ac:dyDescent="0.25">
      <c r="A1193" t="s">
        <v>9</v>
      </c>
      <c r="B1193" s="13" t="s">
        <v>3075</v>
      </c>
    </row>
    <row r="1194" spans="1:2" x14ac:dyDescent="0.25">
      <c r="A1194" t="s">
        <v>9</v>
      </c>
      <c r="B1194" s="13" t="s">
        <v>341</v>
      </c>
    </row>
    <row r="1195" spans="1:2" x14ac:dyDescent="0.25">
      <c r="A1195" t="s">
        <v>9</v>
      </c>
      <c r="B1195" s="13" t="s">
        <v>3329</v>
      </c>
    </row>
    <row r="1196" spans="1:2" x14ac:dyDescent="0.25">
      <c r="A1196" t="s">
        <v>9</v>
      </c>
      <c r="B1196" s="13" t="s">
        <v>349</v>
      </c>
    </row>
    <row r="1197" spans="1:2" x14ac:dyDescent="0.25">
      <c r="A1197" t="s">
        <v>9</v>
      </c>
      <c r="B1197" s="13" t="s">
        <v>352</v>
      </c>
    </row>
    <row r="1198" spans="1:2" x14ac:dyDescent="0.25">
      <c r="A1198" t="s">
        <v>9</v>
      </c>
      <c r="B1198" s="13" t="s">
        <v>3059</v>
      </c>
    </row>
    <row r="1199" spans="1:2" x14ac:dyDescent="0.25">
      <c r="A1199" t="s">
        <v>9</v>
      </c>
      <c r="B1199" s="13" t="s">
        <v>360</v>
      </c>
    </row>
    <row r="1200" spans="1:2" x14ac:dyDescent="0.25">
      <c r="A1200" t="s">
        <v>9</v>
      </c>
      <c r="B1200" s="13" t="s">
        <v>368</v>
      </c>
    </row>
    <row r="1201" spans="1:2" x14ac:dyDescent="0.25">
      <c r="A1201" t="s">
        <v>9</v>
      </c>
      <c r="B1201" s="13" t="s">
        <v>1431</v>
      </c>
    </row>
    <row r="1202" spans="1:2" x14ac:dyDescent="0.25">
      <c r="A1202" t="s">
        <v>9</v>
      </c>
      <c r="B1202" s="13" t="s">
        <v>379</v>
      </c>
    </row>
    <row r="1203" spans="1:2" x14ac:dyDescent="0.25">
      <c r="A1203" t="s">
        <v>9</v>
      </c>
      <c r="B1203" s="13" t="s">
        <v>253</v>
      </c>
    </row>
    <row r="1204" spans="1:2" x14ac:dyDescent="0.25">
      <c r="A1204" t="s">
        <v>9</v>
      </c>
      <c r="B1204" s="13" t="s">
        <v>1431</v>
      </c>
    </row>
    <row r="1205" spans="1:2" x14ac:dyDescent="0.25">
      <c r="A1205" t="s">
        <v>9</v>
      </c>
      <c r="B1205" s="13" t="s">
        <v>393</v>
      </c>
    </row>
    <row r="1206" spans="1:2" x14ac:dyDescent="0.25">
      <c r="A1206" t="s">
        <v>9</v>
      </c>
      <c r="B1206" s="13" t="s">
        <v>89</v>
      </c>
    </row>
    <row r="1207" spans="1:2" x14ac:dyDescent="0.25">
      <c r="A1207" t="s">
        <v>9</v>
      </c>
      <c r="B1207" s="13" t="s">
        <v>406</v>
      </c>
    </row>
    <row r="1208" spans="1:2" x14ac:dyDescent="0.25">
      <c r="A1208" t="s">
        <v>9</v>
      </c>
      <c r="B1208" s="13" t="s">
        <v>3330</v>
      </c>
    </row>
    <row r="1209" spans="1:2" x14ac:dyDescent="0.25">
      <c r="A1209" t="s">
        <v>9</v>
      </c>
      <c r="B1209" s="13" t="s">
        <v>406</v>
      </c>
    </row>
    <row r="1210" spans="1:2" x14ac:dyDescent="0.25">
      <c r="A1210" t="s">
        <v>9</v>
      </c>
      <c r="B1210" s="13" t="s">
        <v>424</v>
      </c>
    </row>
    <row r="1211" spans="1:2" x14ac:dyDescent="0.25">
      <c r="A1211" t="s">
        <v>9</v>
      </c>
      <c r="B1211" s="13" t="s">
        <v>426</v>
      </c>
    </row>
    <row r="1212" spans="1:2" x14ac:dyDescent="0.25">
      <c r="A1212" t="s">
        <v>9</v>
      </c>
      <c r="B1212" s="13" t="s">
        <v>3377</v>
      </c>
    </row>
    <row r="1213" spans="1:2" x14ac:dyDescent="0.25">
      <c r="A1213" t="s">
        <v>9</v>
      </c>
      <c r="B1213" s="13" t="s">
        <v>2995</v>
      </c>
    </row>
    <row r="1214" spans="1:2" x14ac:dyDescent="0.25">
      <c r="A1214" t="s">
        <v>9</v>
      </c>
      <c r="B1214" s="13" t="s">
        <v>438</v>
      </c>
    </row>
    <row r="1215" spans="1:2" x14ac:dyDescent="0.25">
      <c r="A1215" t="s">
        <v>9</v>
      </c>
      <c r="B1215" s="13" t="s">
        <v>448</v>
      </c>
    </row>
    <row r="1216" spans="1:2" x14ac:dyDescent="0.25">
      <c r="A1216" t="s">
        <v>9</v>
      </c>
      <c r="B1216" s="13" t="s">
        <v>3006</v>
      </c>
    </row>
    <row r="1217" spans="1:2" x14ac:dyDescent="0.25">
      <c r="A1217" t="s">
        <v>9</v>
      </c>
      <c r="B1217" s="13" t="s">
        <v>2998</v>
      </c>
    </row>
    <row r="1218" spans="1:2" x14ac:dyDescent="0.25">
      <c r="A1218" t="s">
        <v>9</v>
      </c>
      <c r="B1218" s="13" t="s">
        <v>3331</v>
      </c>
    </row>
    <row r="1219" spans="1:2" x14ac:dyDescent="0.25">
      <c r="A1219" t="s">
        <v>9</v>
      </c>
      <c r="B1219" s="13" t="s">
        <v>458</v>
      </c>
    </row>
    <row r="1220" spans="1:2" x14ac:dyDescent="0.25">
      <c r="A1220" t="s">
        <v>9</v>
      </c>
      <c r="B1220" s="13" t="s">
        <v>462</v>
      </c>
    </row>
    <row r="1221" spans="1:2" x14ac:dyDescent="0.25">
      <c r="A1221" t="s">
        <v>9</v>
      </c>
      <c r="B1221" s="13" t="s">
        <v>1431</v>
      </c>
    </row>
    <row r="1222" spans="1:2" x14ac:dyDescent="0.25">
      <c r="A1222" t="s">
        <v>9</v>
      </c>
      <c r="B1222" s="13" t="s">
        <v>470</v>
      </c>
    </row>
    <row r="1223" spans="1:2" x14ac:dyDescent="0.25">
      <c r="A1223" t="s">
        <v>9</v>
      </c>
      <c r="B1223" s="13" t="s">
        <v>50</v>
      </c>
    </row>
    <row r="1224" spans="1:2" x14ac:dyDescent="0.25">
      <c r="A1224" t="s">
        <v>9</v>
      </c>
      <c r="B1224" s="13" t="s">
        <v>473</v>
      </c>
    </row>
    <row r="1225" spans="1:2" x14ac:dyDescent="0.25">
      <c r="A1225" t="s">
        <v>9</v>
      </c>
      <c r="B1225" s="13" t="s">
        <v>475</v>
      </c>
    </row>
    <row r="1226" spans="1:2" x14ac:dyDescent="0.25">
      <c r="A1226" t="s">
        <v>9</v>
      </c>
      <c r="B1226" s="13" t="s">
        <v>482</v>
      </c>
    </row>
    <row r="1227" spans="1:2" x14ac:dyDescent="0.25">
      <c r="A1227" t="s">
        <v>9</v>
      </c>
      <c r="B1227" s="13" t="s">
        <v>177</v>
      </c>
    </row>
    <row r="1228" spans="1:2" x14ac:dyDescent="0.25">
      <c r="A1228" t="s">
        <v>9</v>
      </c>
      <c r="B1228" s="13" t="s">
        <v>499</v>
      </c>
    </row>
    <row r="1229" spans="1:2" x14ac:dyDescent="0.25">
      <c r="A1229" t="s">
        <v>9</v>
      </c>
      <c r="B1229" s="13" t="s">
        <v>3007</v>
      </c>
    </row>
    <row r="1230" spans="1:2" x14ac:dyDescent="0.25">
      <c r="A1230" t="s">
        <v>9</v>
      </c>
      <c r="B1230" s="13" t="s">
        <v>505</v>
      </c>
    </row>
    <row r="1231" spans="1:2" x14ac:dyDescent="0.25">
      <c r="A1231" t="s">
        <v>9</v>
      </c>
      <c r="B1231" s="13" t="s">
        <v>3059</v>
      </c>
    </row>
    <row r="1232" spans="1:2" x14ac:dyDescent="0.25">
      <c r="A1232" t="s">
        <v>9</v>
      </c>
      <c r="B1232" s="13" t="s">
        <v>448</v>
      </c>
    </row>
    <row r="1233" spans="1:2" x14ac:dyDescent="0.25">
      <c r="A1233" t="s">
        <v>9</v>
      </c>
      <c r="B1233" s="13" t="s">
        <v>50</v>
      </c>
    </row>
    <row r="1234" spans="1:2" x14ac:dyDescent="0.25">
      <c r="A1234" t="s">
        <v>9</v>
      </c>
      <c r="B1234" s="13" t="s">
        <v>3332</v>
      </c>
    </row>
    <row r="1235" spans="1:2" x14ac:dyDescent="0.25">
      <c r="A1235" t="s">
        <v>9</v>
      </c>
      <c r="B1235" s="13" t="s">
        <v>526</v>
      </c>
    </row>
    <row r="1236" spans="1:2" x14ac:dyDescent="0.25">
      <c r="A1236" t="s">
        <v>9</v>
      </c>
      <c r="B1236" s="13" t="s">
        <v>3378</v>
      </c>
    </row>
    <row r="1237" spans="1:2" x14ac:dyDescent="0.25">
      <c r="A1237" t="s">
        <v>9</v>
      </c>
      <c r="B1237" s="13" t="s">
        <v>1431</v>
      </c>
    </row>
    <row r="1238" spans="1:2" x14ac:dyDescent="0.25">
      <c r="A1238" t="s">
        <v>9</v>
      </c>
      <c r="B1238" s="13" t="s">
        <v>328</v>
      </c>
    </row>
    <row r="1239" spans="1:2" x14ac:dyDescent="0.25">
      <c r="A1239" t="s">
        <v>9</v>
      </c>
      <c r="B1239" s="13" t="s">
        <v>3043</v>
      </c>
    </row>
    <row r="1240" spans="1:2" x14ac:dyDescent="0.25">
      <c r="A1240" t="s">
        <v>9</v>
      </c>
      <c r="B1240" s="13" t="s">
        <v>324</v>
      </c>
    </row>
    <row r="1241" spans="1:2" x14ac:dyDescent="0.25">
      <c r="A1241" t="s">
        <v>9</v>
      </c>
      <c r="B1241" s="13" t="s">
        <v>544</v>
      </c>
    </row>
    <row r="1242" spans="1:2" x14ac:dyDescent="0.25">
      <c r="A1242" t="s">
        <v>9</v>
      </c>
      <c r="B1242" s="13" t="s">
        <v>547</v>
      </c>
    </row>
    <row r="1243" spans="1:2" x14ac:dyDescent="0.25">
      <c r="A1243" t="s">
        <v>9</v>
      </c>
      <c r="B1243" s="13" t="s">
        <v>3059</v>
      </c>
    </row>
    <row r="1244" spans="1:2" x14ac:dyDescent="0.25">
      <c r="A1244" t="s">
        <v>9</v>
      </c>
      <c r="B1244" s="13" t="s">
        <v>324</v>
      </c>
    </row>
    <row r="1245" spans="1:2" x14ac:dyDescent="0.25">
      <c r="A1245" t="s">
        <v>9</v>
      </c>
      <c r="B1245" s="13" t="s">
        <v>3333</v>
      </c>
    </row>
    <row r="1246" spans="1:2" x14ac:dyDescent="0.25">
      <c r="A1246" t="s">
        <v>9</v>
      </c>
      <c r="B1246" s="13" t="s">
        <v>1431</v>
      </c>
    </row>
    <row r="1247" spans="1:2" x14ac:dyDescent="0.25">
      <c r="A1247" t="s">
        <v>9</v>
      </c>
      <c r="B1247" s="13" t="s">
        <v>577</v>
      </c>
    </row>
    <row r="1248" spans="1:2" x14ac:dyDescent="0.25">
      <c r="A1248" t="s">
        <v>9</v>
      </c>
      <c r="B1248" s="13" t="s">
        <v>324</v>
      </c>
    </row>
    <row r="1249" spans="1:2" x14ac:dyDescent="0.25">
      <c r="A1249" t="s">
        <v>9</v>
      </c>
      <c r="B1249" s="13" t="s">
        <v>582</v>
      </c>
    </row>
    <row r="1250" spans="1:2" x14ac:dyDescent="0.25">
      <c r="A1250" t="s">
        <v>9</v>
      </c>
      <c r="B1250" s="13" t="s">
        <v>3076</v>
      </c>
    </row>
    <row r="1251" spans="1:2" x14ac:dyDescent="0.25">
      <c r="A1251" t="s">
        <v>9</v>
      </c>
      <c r="B1251" s="13" t="s">
        <v>1431</v>
      </c>
    </row>
    <row r="1252" spans="1:2" x14ac:dyDescent="0.25">
      <c r="A1252" t="s">
        <v>9</v>
      </c>
      <c r="B1252" s="13" t="s">
        <v>600</v>
      </c>
    </row>
    <row r="1253" spans="1:2" x14ac:dyDescent="0.25">
      <c r="A1253" t="s">
        <v>9</v>
      </c>
      <c r="B1253" s="13" t="s">
        <v>604</v>
      </c>
    </row>
    <row r="1254" spans="1:2" x14ac:dyDescent="0.25">
      <c r="A1254" t="s">
        <v>9</v>
      </c>
      <c r="B1254" s="13" t="s">
        <v>3086</v>
      </c>
    </row>
    <row r="1255" spans="1:2" x14ac:dyDescent="0.25">
      <c r="A1255" t="s">
        <v>9</v>
      </c>
      <c r="B1255" s="13" t="s">
        <v>448</v>
      </c>
    </row>
    <row r="1256" spans="1:2" x14ac:dyDescent="0.25">
      <c r="A1256" t="s">
        <v>9</v>
      </c>
      <c r="B1256" s="13" t="s">
        <v>156</v>
      </c>
    </row>
    <row r="1257" spans="1:2" x14ac:dyDescent="0.25">
      <c r="A1257" t="s">
        <v>9</v>
      </c>
      <c r="B1257" s="13" t="s">
        <v>613</v>
      </c>
    </row>
    <row r="1258" spans="1:2" x14ac:dyDescent="0.25">
      <c r="A1258" t="s">
        <v>9</v>
      </c>
      <c r="B1258" s="13" t="s">
        <v>620</v>
      </c>
    </row>
    <row r="1259" spans="1:2" x14ac:dyDescent="0.25">
      <c r="A1259" t="s">
        <v>9</v>
      </c>
      <c r="B1259" s="13" t="s">
        <v>626</v>
      </c>
    </row>
    <row r="1260" spans="1:2" x14ac:dyDescent="0.25">
      <c r="A1260" t="s">
        <v>9</v>
      </c>
      <c r="B1260" s="13" t="s">
        <v>633</v>
      </c>
    </row>
    <row r="1261" spans="1:2" x14ac:dyDescent="0.25">
      <c r="A1261" t="s">
        <v>9</v>
      </c>
      <c r="B1261" s="13" t="s">
        <v>44</v>
      </c>
    </row>
    <row r="1262" spans="1:2" x14ac:dyDescent="0.25">
      <c r="A1262" t="s">
        <v>9</v>
      </c>
      <c r="B1262" s="13" t="s">
        <v>643</v>
      </c>
    </row>
    <row r="1263" spans="1:2" x14ac:dyDescent="0.25">
      <c r="A1263" t="s">
        <v>9</v>
      </c>
      <c r="B1263" s="13" t="s">
        <v>406</v>
      </c>
    </row>
    <row r="1264" spans="1:2" x14ac:dyDescent="0.25">
      <c r="A1264" t="s">
        <v>9</v>
      </c>
      <c r="B1264" s="13" t="s">
        <v>646</v>
      </c>
    </row>
    <row r="1265" spans="1:2" x14ac:dyDescent="0.25">
      <c r="A1265" t="s">
        <v>9</v>
      </c>
      <c r="B1265" s="13" t="s">
        <v>217</v>
      </c>
    </row>
    <row r="1266" spans="1:2" x14ac:dyDescent="0.25">
      <c r="A1266" t="s">
        <v>9</v>
      </c>
      <c r="B1266" s="13" t="s">
        <v>655</v>
      </c>
    </row>
    <row r="1267" spans="1:2" x14ac:dyDescent="0.25">
      <c r="A1267" t="s">
        <v>9</v>
      </c>
      <c r="B1267" s="13" t="s">
        <v>526</v>
      </c>
    </row>
    <row r="1268" spans="1:2" x14ac:dyDescent="0.25">
      <c r="A1268" t="s">
        <v>9</v>
      </c>
      <c r="B1268" s="13" t="s">
        <v>666</v>
      </c>
    </row>
    <row r="1269" spans="1:2" x14ac:dyDescent="0.25">
      <c r="A1269" t="s">
        <v>9</v>
      </c>
      <c r="B1269" s="13" t="s">
        <v>1959</v>
      </c>
    </row>
    <row r="1270" spans="1:2" x14ac:dyDescent="0.25">
      <c r="A1270" t="s">
        <v>9</v>
      </c>
      <c r="B1270" s="13" t="s">
        <v>349</v>
      </c>
    </row>
    <row r="1271" spans="1:2" x14ac:dyDescent="0.25">
      <c r="A1271" t="s">
        <v>9</v>
      </c>
      <c r="B1271" s="13" t="s">
        <v>3008</v>
      </c>
    </row>
    <row r="1272" spans="1:2" x14ac:dyDescent="0.25">
      <c r="A1272" t="s">
        <v>9</v>
      </c>
      <c r="B1272" s="13" t="s">
        <v>3055</v>
      </c>
    </row>
    <row r="1273" spans="1:2" x14ac:dyDescent="0.25">
      <c r="A1273" t="s">
        <v>9</v>
      </c>
      <c r="B1273" s="13" t="s">
        <v>676</v>
      </c>
    </row>
    <row r="1274" spans="1:2" x14ac:dyDescent="0.25">
      <c r="A1274" t="s">
        <v>9</v>
      </c>
      <c r="B1274" s="13" t="s">
        <v>678</v>
      </c>
    </row>
    <row r="1275" spans="1:2" x14ac:dyDescent="0.25">
      <c r="A1275" t="s">
        <v>9</v>
      </c>
      <c r="B1275" s="13" t="s">
        <v>682</v>
      </c>
    </row>
    <row r="1276" spans="1:2" x14ac:dyDescent="0.25">
      <c r="A1276" t="s">
        <v>9</v>
      </c>
      <c r="B1276" s="13" t="s">
        <v>685</v>
      </c>
    </row>
    <row r="1277" spans="1:2" x14ac:dyDescent="0.25">
      <c r="A1277" t="s">
        <v>9</v>
      </c>
      <c r="B1277" s="13" t="s">
        <v>475</v>
      </c>
    </row>
    <row r="1278" spans="1:2" x14ac:dyDescent="0.25">
      <c r="A1278" t="s">
        <v>9</v>
      </c>
      <c r="B1278" s="13" t="s">
        <v>1431</v>
      </c>
    </row>
    <row r="1279" spans="1:2" x14ac:dyDescent="0.25">
      <c r="A1279" t="s">
        <v>9</v>
      </c>
      <c r="B1279" s="13" t="s">
        <v>694</v>
      </c>
    </row>
    <row r="1280" spans="1:2" x14ac:dyDescent="0.25">
      <c r="A1280" t="s">
        <v>9</v>
      </c>
      <c r="B1280" s="13" t="s">
        <v>698</v>
      </c>
    </row>
    <row r="1281" spans="1:2" x14ac:dyDescent="0.25">
      <c r="A1281" t="s">
        <v>9</v>
      </c>
      <c r="B1281" s="13" t="s">
        <v>700</v>
      </c>
    </row>
    <row r="1282" spans="1:2" x14ac:dyDescent="0.25">
      <c r="A1282" t="s">
        <v>9</v>
      </c>
      <c r="B1282" s="13" t="s">
        <v>703</v>
      </c>
    </row>
    <row r="1283" spans="1:2" x14ac:dyDescent="0.25">
      <c r="A1283" t="s">
        <v>9</v>
      </c>
      <c r="B1283" s="13" t="s">
        <v>1959</v>
      </c>
    </row>
    <row r="1284" spans="1:2" x14ac:dyDescent="0.25">
      <c r="A1284" t="s">
        <v>9</v>
      </c>
      <c r="B1284" s="13" t="s">
        <v>107</v>
      </c>
    </row>
    <row r="1285" spans="1:2" x14ac:dyDescent="0.25">
      <c r="A1285" t="s">
        <v>9</v>
      </c>
      <c r="B1285" s="13" t="s">
        <v>482</v>
      </c>
    </row>
    <row r="1286" spans="1:2" x14ac:dyDescent="0.25">
      <c r="A1286" t="s">
        <v>9</v>
      </c>
      <c r="B1286" s="13" t="s">
        <v>718</v>
      </c>
    </row>
    <row r="1287" spans="1:2" x14ac:dyDescent="0.25">
      <c r="A1287" t="s">
        <v>9</v>
      </c>
      <c r="B1287" s="13" t="s">
        <v>720</v>
      </c>
    </row>
    <row r="1288" spans="1:2" x14ac:dyDescent="0.25">
      <c r="A1288" t="s">
        <v>9</v>
      </c>
      <c r="B1288" s="13" t="s">
        <v>1431</v>
      </c>
    </row>
    <row r="1289" spans="1:2" x14ac:dyDescent="0.25">
      <c r="A1289" t="s">
        <v>9</v>
      </c>
      <c r="B1289" s="13" t="s">
        <v>733</v>
      </c>
    </row>
    <row r="1290" spans="1:2" x14ac:dyDescent="0.25">
      <c r="A1290" t="s">
        <v>9</v>
      </c>
      <c r="B1290" s="13" t="s">
        <v>89</v>
      </c>
    </row>
    <row r="1291" spans="1:2" x14ac:dyDescent="0.25">
      <c r="A1291" t="s">
        <v>9</v>
      </c>
      <c r="B1291" s="13" t="s">
        <v>736</v>
      </c>
    </row>
    <row r="1292" spans="1:2" x14ac:dyDescent="0.25">
      <c r="A1292" t="s">
        <v>9</v>
      </c>
      <c r="B1292" s="13" t="s">
        <v>738</v>
      </c>
    </row>
    <row r="1293" spans="1:2" x14ac:dyDescent="0.25">
      <c r="A1293" t="s">
        <v>9</v>
      </c>
      <c r="B1293" s="13" t="s">
        <v>3087</v>
      </c>
    </row>
    <row r="1294" spans="1:2" x14ac:dyDescent="0.25">
      <c r="A1294" t="s">
        <v>9</v>
      </c>
      <c r="B1294" s="13" t="s">
        <v>742</v>
      </c>
    </row>
    <row r="1295" spans="1:2" x14ac:dyDescent="0.25">
      <c r="A1295" t="s">
        <v>9</v>
      </c>
      <c r="B1295" s="13" t="s">
        <v>1959</v>
      </c>
    </row>
    <row r="1296" spans="1:2" x14ac:dyDescent="0.25">
      <c r="A1296" t="s">
        <v>9</v>
      </c>
      <c r="B1296" s="13" t="s">
        <v>746</v>
      </c>
    </row>
    <row r="1297" spans="1:2" x14ac:dyDescent="0.25">
      <c r="A1297" t="s">
        <v>9</v>
      </c>
      <c r="B1297" s="13" t="s">
        <v>3334</v>
      </c>
    </row>
    <row r="1298" spans="1:2" x14ac:dyDescent="0.25">
      <c r="A1298" t="s">
        <v>9</v>
      </c>
      <c r="B1298" s="13" t="s">
        <v>757</v>
      </c>
    </row>
    <row r="1299" spans="1:2" x14ac:dyDescent="0.25">
      <c r="A1299" t="s">
        <v>9</v>
      </c>
      <c r="B1299" s="13" t="s">
        <v>760</v>
      </c>
    </row>
    <row r="1300" spans="1:2" x14ac:dyDescent="0.25">
      <c r="A1300" t="s">
        <v>9</v>
      </c>
      <c r="B1300" s="13" t="s">
        <v>379</v>
      </c>
    </row>
    <row r="1301" spans="1:2" x14ac:dyDescent="0.25">
      <c r="A1301" t="s">
        <v>9</v>
      </c>
      <c r="B1301" s="13" t="s">
        <v>547</v>
      </c>
    </row>
    <row r="1302" spans="1:2" x14ac:dyDescent="0.25">
      <c r="A1302" t="s">
        <v>9</v>
      </c>
      <c r="B1302" s="13" t="s">
        <v>769</v>
      </c>
    </row>
    <row r="1303" spans="1:2" x14ac:dyDescent="0.25">
      <c r="A1303" t="s">
        <v>9</v>
      </c>
      <c r="B1303" s="13" t="s">
        <v>89</v>
      </c>
    </row>
    <row r="1304" spans="1:2" x14ac:dyDescent="0.25">
      <c r="A1304" t="s">
        <v>9</v>
      </c>
      <c r="B1304" s="13" t="s">
        <v>781</v>
      </c>
    </row>
    <row r="1305" spans="1:2" x14ac:dyDescent="0.25">
      <c r="A1305" t="s">
        <v>9</v>
      </c>
      <c r="B1305" s="13" t="s">
        <v>785</v>
      </c>
    </row>
    <row r="1306" spans="1:2" x14ac:dyDescent="0.25">
      <c r="A1306" t="s">
        <v>9</v>
      </c>
      <c r="B1306" s="13" t="s">
        <v>299</v>
      </c>
    </row>
    <row r="1307" spans="1:2" x14ac:dyDescent="0.25">
      <c r="A1307" t="s">
        <v>9</v>
      </c>
      <c r="B1307" s="13" t="s">
        <v>788</v>
      </c>
    </row>
    <row r="1308" spans="1:2" x14ac:dyDescent="0.25">
      <c r="A1308" t="s">
        <v>9</v>
      </c>
      <c r="B1308" s="13" t="s">
        <v>790</v>
      </c>
    </row>
    <row r="1309" spans="1:2" x14ac:dyDescent="0.25">
      <c r="A1309" t="s">
        <v>9</v>
      </c>
      <c r="B1309" s="13" t="s">
        <v>547</v>
      </c>
    </row>
    <row r="1310" spans="1:2" x14ac:dyDescent="0.25">
      <c r="A1310" t="s">
        <v>9</v>
      </c>
      <c r="B1310" s="13" t="s">
        <v>156</v>
      </c>
    </row>
    <row r="1311" spans="1:2" x14ac:dyDescent="0.25">
      <c r="A1311" t="s">
        <v>9</v>
      </c>
      <c r="B1311" s="13" t="s">
        <v>134</v>
      </c>
    </row>
    <row r="1312" spans="1:2" x14ac:dyDescent="0.25">
      <c r="A1312" t="s">
        <v>9</v>
      </c>
      <c r="B1312" s="13" t="s">
        <v>799</v>
      </c>
    </row>
    <row r="1313" spans="1:2" x14ac:dyDescent="0.25">
      <c r="A1313" t="s">
        <v>9</v>
      </c>
      <c r="B1313" s="13" t="s">
        <v>802</v>
      </c>
    </row>
    <row r="1314" spans="1:2" x14ac:dyDescent="0.25">
      <c r="A1314" t="s">
        <v>9</v>
      </c>
      <c r="B1314" s="13" t="s">
        <v>448</v>
      </c>
    </row>
    <row r="1315" spans="1:2" x14ac:dyDescent="0.25">
      <c r="A1315" t="s">
        <v>9</v>
      </c>
      <c r="B1315" s="13" t="s">
        <v>805</v>
      </c>
    </row>
    <row r="1316" spans="1:2" x14ac:dyDescent="0.25">
      <c r="A1316" t="s">
        <v>9</v>
      </c>
      <c r="B1316" s="13" t="s">
        <v>808</v>
      </c>
    </row>
    <row r="1317" spans="1:2" x14ac:dyDescent="0.25">
      <c r="A1317" t="s">
        <v>9</v>
      </c>
      <c r="B1317" s="13" t="s">
        <v>89</v>
      </c>
    </row>
    <row r="1318" spans="1:2" x14ac:dyDescent="0.25">
      <c r="A1318" t="s">
        <v>9</v>
      </c>
      <c r="B1318" s="13" t="s">
        <v>3018</v>
      </c>
    </row>
    <row r="1319" spans="1:2" x14ac:dyDescent="0.25">
      <c r="A1319" t="s">
        <v>9</v>
      </c>
      <c r="B1319" s="13" t="s">
        <v>814</v>
      </c>
    </row>
    <row r="1320" spans="1:2" x14ac:dyDescent="0.25">
      <c r="A1320" t="s">
        <v>9</v>
      </c>
      <c r="B1320" s="13" t="s">
        <v>3088</v>
      </c>
    </row>
    <row r="1321" spans="1:2" x14ac:dyDescent="0.25">
      <c r="A1321" t="s">
        <v>9</v>
      </c>
      <c r="B1321" s="13" t="s">
        <v>3009</v>
      </c>
    </row>
    <row r="1322" spans="1:2" x14ac:dyDescent="0.25">
      <c r="A1322" t="s">
        <v>9</v>
      </c>
      <c r="B1322" s="13" t="s">
        <v>299</v>
      </c>
    </row>
    <row r="1323" spans="1:2" x14ac:dyDescent="0.25">
      <c r="A1323" t="s">
        <v>9</v>
      </c>
      <c r="B1323" s="13" t="s">
        <v>1431</v>
      </c>
    </row>
    <row r="1324" spans="1:2" x14ac:dyDescent="0.25">
      <c r="A1324" t="s">
        <v>9</v>
      </c>
      <c r="B1324" s="13" t="s">
        <v>833</v>
      </c>
    </row>
    <row r="1325" spans="1:2" x14ac:dyDescent="0.25">
      <c r="A1325" t="s">
        <v>9</v>
      </c>
      <c r="B1325" s="13" t="s">
        <v>836</v>
      </c>
    </row>
    <row r="1326" spans="1:2" x14ac:dyDescent="0.25">
      <c r="A1326" t="s">
        <v>9</v>
      </c>
      <c r="B1326" s="13" t="s">
        <v>838</v>
      </c>
    </row>
    <row r="1327" spans="1:2" x14ac:dyDescent="0.25">
      <c r="A1327" t="s">
        <v>9</v>
      </c>
      <c r="B1327" s="13" t="s">
        <v>840</v>
      </c>
    </row>
    <row r="1328" spans="1:2" x14ac:dyDescent="0.25">
      <c r="A1328" t="s">
        <v>9</v>
      </c>
      <c r="B1328" s="13" t="s">
        <v>3056</v>
      </c>
    </row>
    <row r="1329" spans="1:2" x14ac:dyDescent="0.25">
      <c r="A1329" t="s">
        <v>9</v>
      </c>
      <c r="B1329" s="13" t="s">
        <v>2996</v>
      </c>
    </row>
    <row r="1330" spans="1:2" x14ac:dyDescent="0.25">
      <c r="A1330" t="s">
        <v>9</v>
      </c>
      <c r="B1330" s="13" t="s">
        <v>858</v>
      </c>
    </row>
    <row r="1331" spans="1:2" x14ac:dyDescent="0.25">
      <c r="A1331" t="s">
        <v>9</v>
      </c>
      <c r="B1331" s="13" t="s">
        <v>89</v>
      </c>
    </row>
    <row r="1332" spans="1:2" x14ac:dyDescent="0.25">
      <c r="A1332" t="s">
        <v>9</v>
      </c>
      <c r="B1332" s="13" t="s">
        <v>863</v>
      </c>
    </row>
    <row r="1333" spans="1:2" x14ac:dyDescent="0.25">
      <c r="A1333" t="s">
        <v>9</v>
      </c>
      <c r="B1333" s="13" t="s">
        <v>156</v>
      </c>
    </row>
    <row r="1334" spans="1:2" x14ac:dyDescent="0.25">
      <c r="A1334" t="s">
        <v>9</v>
      </c>
      <c r="B1334" s="13" t="s">
        <v>76</v>
      </c>
    </row>
    <row r="1335" spans="1:2" x14ac:dyDescent="0.25">
      <c r="A1335" t="s">
        <v>9</v>
      </c>
      <c r="B1335" s="13" t="s">
        <v>887</v>
      </c>
    </row>
    <row r="1336" spans="1:2" x14ac:dyDescent="0.25">
      <c r="A1336" t="s">
        <v>9</v>
      </c>
      <c r="B1336" s="13" t="s">
        <v>3010</v>
      </c>
    </row>
    <row r="1337" spans="1:2" x14ac:dyDescent="0.25">
      <c r="A1337" t="s">
        <v>9</v>
      </c>
      <c r="B1337" s="13" t="s">
        <v>898</v>
      </c>
    </row>
    <row r="1338" spans="1:2" x14ac:dyDescent="0.25">
      <c r="A1338" t="s">
        <v>9</v>
      </c>
      <c r="B1338" s="13" t="s">
        <v>3089</v>
      </c>
    </row>
    <row r="1339" spans="1:2" x14ac:dyDescent="0.25">
      <c r="A1339" t="s">
        <v>9</v>
      </c>
      <c r="B1339" s="13" t="s">
        <v>916</v>
      </c>
    </row>
    <row r="1340" spans="1:2" x14ac:dyDescent="0.25">
      <c r="A1340" t="s">
        <v>9</v>
      </c>
      <c r="B1340" s="13" t="s">
        <v>918</v>
      </c>
    </row>
    <row r="1341" spans="1:2" x14ac:dyDescent="0.25">
      <c r="A1341" t="s">
        <v>9</v>
      </c>
      <c r="B1341" s="13" t="s">
        <v>922</v>
      </c>
    </row>
    <row r="1342" spans="1:2" x14ac:dyDescent="0.25">
      <c r="A1342" t="s">
        <v>9</v>
      </c>
      <c r="B1342" s="13" t="s">
        <v>927</v>
      </c>
    </row>
    <row r="1343" spans="1:2" x14ac:dyDescent="0.25">
      <c r="A1343" t="s">
        <v>9</v>
      </c>
      <c r="B1343" s="13" t="s">
        <v>929</v>
      </c>
    </row>
    <row r="1344" spans="1:2" x14ac:dyDescent="0.25">
      <c r="A1344" t="s">
        <v>9</v>
      </c>
      <c r="B1344" s="13" t="s">
        <v>931</v>
      </c>
    </row>
    <row r="1345" spans="1:2" x14ac:dyDescent="0.25">
      <c r="A1345" t="s">
        <v>9</v>
      </c>
      <c r="B1345" s="13" t="s">
        <v>547</v>
      </c>
    </row>
    <row r="1346" spans="1:2" x14ac:dyDescent="0.25">
      <c r="A1346" t="s">
        <v>9</v>
      </c>
      <c r="B1346" s="13" t="s">
        <v>89</v>
      </c>
    </row>
    <row r="1347" spans="1:2" x14ac:dyDescent="0.25">
      <c r="A1347" t="s">
        <v>9</v>
      </c>
      <c r="B1347" s="13" t="s">
        <v>945</v>
      </c>
    </row>
    <row r="1348" spans="1:2" x14ac:dyDescent="0.25">
      <c r="A1348" t="s">
        <v>9</v>
      </c>
      <c r="B1348" s="13" t="s">
        <v>947</v>
      </c>
    </row>
    <row r="1349" spans="1:2" x14ac:dyDescent="0.25">
      <c r="A1349" t="s">
        <v>9</v>
      </c>
      <c r="B1349" s="13" t="s">
        <v>955</v>
      </c>
    </row>
    <row r="1350" spans="1:2" x14ac:dyDescent="0.25">
      <c r="A1350" t="s">
        <v>9</v>
      </c>
      <c r="B1350" s="13" t="s">
        <v>3057</v>
      </c>
    </row>
    <row r="1351" spans="1:2" x14ac:dyDescent="0.25">
      <c r="A1351" t="s">
        <v>9</v>
      </c>
      <c r="B1351" s="13" t="s">
        <v>97</v>
      </c>
    </row>
    <row r="1352" spans="1:2" x14ac:dyDescent="0.25">
      <c r="A1352" t="s">
        <v>9</v>
      </c>
      <c r="B1352" s="13" t="s">
        <v>156</v>
      </c>
    </row>
    <row r="1353" spans="1:2" x14ac:dyDescent="0.25">
      <c r="A1353" t="s">
        <v>9</v>
      </c>
      <c r="B1353" s="13" t="s">
        <v>973</v>
      </c>
    </row>
    <row r="1354" spans="1:2" x14ac:dyDescent="0.25">
      <c r="A1354" t="s">
        <v>9</v>
      </c>
      <c r="B1354" s="13" t="s">
        <v>975</v>
      </c>
    </row>
    <row r="1355" spans="1:2" x14ac:dyDescent="0.25">
      <c r="A1355" t="s">
        <v>9</v>
      </c>
      <c r="B1355" s="13" t="s">
        <v>3044</v>
      </c>
    </row>
    <row r="1356" spans="1:2" x14ac:dyDescent="0.25">
      <c r="A1356" t="s">
        <v>9</v>
      </c>
      <c r="B1356" s="13" t="s">
        <v>227</v>
      </c>
    </row>
    <row r="1357" spans="1:2" x14ac:dyDescent="0.25">
      <c r="A1357" t="s">
        <v>9</v>
      </c>
      <c r="B1357" s="13" t="s">
        <v>1001</v>
      </c>
    </row>
    <row r="1358" spans="1:2" x14ac:dyDescent="0.25">
      <c r="A1358" t="s">
        <v>9</v>
      </c>
      <c r="B1358" s="13" t="s">
        <v>646</v>
      </c>
    </row>
    <row r="1359" spans="1:2" x14ac:dyDescent="0.25">
      <c r="A1359" t="s">
        <v>9</v>
      </c>
      <c r="B1359" s="13" t="s">
        <v>156</v>
      </c>
    </row>
    <row r="1360" spans="1:2" x14ac:dyDescent="0.25">
      <c r="A1360" t="s">
        <v>9</v>
      </c>
      <c r="B1360" s="13" t="s">
        <v>1012</v>
      </c>
    </row>
    <row r="1361" spans="1:2" x14ac:dyDescent="0.25">
      <c r="A1361" t="s">
        <v>9</v>
      </c>
      <c r="B1361" s="13" t="s">
        <v>973</v>
      </c>
    </row>
    <row r="1362" spans="1:2" x14ac:dyDescent="0.25">
      <c r="A1362" t="s">
        <v>9</v>
      </c>
      <c r="B1362" s="13" t="s">
        <v>448</v>
      </c>
    </row>
    <row r="1363" spans="1:2" x14ac:dyDescent="0.25">
      <c r="A1363" t="s">
        <v>9</v>
      </c>
      <c r="B1363" s="13" t="s">
        <v>1028</v>
      </c>
    </row>
    <row r="1364" spans="1:2" x14ac:dyDescent="0.25">
      <c r="A1364" t="s">
        <v>9</v>
      </c>
      <c r="B1364" s="13" t="s">
        <v>1036</v>
      </c>
    </row>
    <row r="1365" spans="1:2" x14ac:dyDescent="0.25">
      <c r="A1365" t="s">
        <v>9</v>
      </c>
      <c r="B1365" s="13" t="s">
        <v>1039</v>
      </c>
    </row>
    <row r="1366" spans="1:2" x14ac:dyDescent="0.25">
      <c r="A1366" t="s">
        <v>9</v>
      </c>
      <c r="B1366" s="13" t="s">
        <v>547</v>
      </c>
    </row>
    <row r="1367" spans="1:2" x14ac:dyDescent="0.25">
      <c r="A1367" t="s">
        <v>9</v>
      </c>
      <c r="B1367" s="13" t="s">
        <v>324</v>
      </c>
    </row>
    <row r="1368" spans="1:2" x14ac:dyDescent="0.25">
      <c r="A1368" t="s">
        <v>9</v>
      </c>
      <c r="B1368" s="13" t="s">
        <v>499</v>
      </c>
    </row>
    <row r="1369" spans="1:2" x14ac:dyDescent="0.25">
      <c r="A1369" t="s">
        <v>9</v>
      </c>
      <c r="B1369" s="13" t="s">
        <v>3090</v>
      </c>
    </row>
    <row r="1370" spans="1:2" x14ac:dyDescent="0.25">
      <c r="A1370" t="s">
        <v>9</v>
      </c>
      <c r="B1370" s="13" t="s">
        <v>1054</v>
      </c>
    </row>
    <row r="1371" spans="1:2" x14ac:dyDescent="0.25">
      <c r="A1371" t="s">
        <v>9</v>
      </c>
      <c r="B1371" s="13" t="s">
        <v>1056</v>
      </c>
    </row>
    <row r="1372" spans="1:2" x14ac:dyDescent="0.25">
      <c r="A1372" t="s">
        <v>9</v>
      </c>
      <c r="B1372" s="13" t="s">
        <v>89</v>
      </c>
    </row>
    <row r="1373" spans="1:2" x14ac:dyDescent="0.25">
      <c r="A1373" t="s">
        <v>9</v>
      </c>
      <c r="B1373" s="13" t="s">
        <v>685</v>
      </c>
    </row>
    <row r="1374" spans="1:2" x14ac:dyDescent="0.25">
      <c r="A1374" t="s">
        <v>9</v>
      </c>
      <c r="B1374" s="13" t="s">
        <v>253</v>
      </c>
    </row>
    <row r="1375" spans="1:2" x14ac:dyDescent="0.25">
      <c r="A1375" t="s">
        <v>9</v>
      </c>
      <c r="B1375" s="13" t="s">
        <v>547</v>
      </c>
    </row>
    <row r="1376" spans="1:2" x14ac:dyDescent="0.25">
      <c r="A1376" t="s">
        <v>9</v>
      </c>
      <c r="B1376" s="13" t="s">
        <v>1073</v>
      </c>
    </row>
    <row r="1377" spans="1:2" x14ac:dyDescent="0.25">
      <c r="A1377" t="s">
        <v>9</v>
      </c>
      <c r="B1377" s="13" t="s">
        <v>156</v>
      </c>
    </row>
    <row r="1378" spans="1:2" x14ac:dyDescent="0.25">
      <c r="A1378" t="s">
        <v>9</v>
      </c>
      <c r="B1378" s="13" t="s">
        <v>134</v>
      </c>
    </row>
    <row r="1379" spans="1:2" x14ac:dyDescent="0.25">
      <c r="A1379" t="s">
        <v>9</v>
      </c>
      <c r="B1379" s="13" t="s">
        <v>526</v>
      </c>
    </row>
    <row r="1380" spans="1:2" x14ac:dyDescent="0.25">
      <c r="A1380" t="s">
        <v>9</v>
      </c>
      <c r="B1380" s="13" t="s">
        <v>253</v>
      </c>
    </row>
    <row r="1381" spans="1:2" x14ac:dyDescent="0.25">
      <c r="A1381" t="s">
        <v>9</v>
      </c>
      <c r="B1381" s="13" t="s">
        <v>1088</v>
      </c>
    </row>
    <row r="1382" spans="1:2" x14ac:dyDescent="0.25">
      <c r="A1382" t="s">
        <v>9</v>
      </c>
      <c r="B1382" s="13" t="s">
        <v>1095</v>
      </c>
    </row>
    <row r="1383" spans="1:2" x14ac:dyDescent="0.25">
      <c r="A1383" t="s">
        <v>9</v>
      </c>
      <c r="B1383" s="13" t="s">
        <v>1098</v>
      </c>
    </row>
    <row r="1384" spans="1:2" x14ac:dyDescent="0.25">
      <c r="A1384" t="s">
        <v>9</v>
      </c>
      <c r="B1384" s="13" t="s">
        <v>547</v>
      </c>
    </row>
    <row r="1385" spans="1:2" x14ac:dyDescent="0.25">
      <c r="A1385" t="s">
        <v>9</v>
      </c>
      <c r="B1385" s="13" t="s">
        <v>626</v>
      </c>
    </row>
    <row r="1386" spans="1:2" x14ac:dyDescent="0.25">
      <c r="A1386" t="s">
        <v>9</v>
      </c>
      <c r="B1386" s="13" t="s">
        <v>3045</v>
      </c>
    </row>
    <row r="1387" spans="1:2" x14ac:dyDescent="0.25">
      <c r="A1387" t="s">
        <v>9</v>
      </c>
      <c r="B1387" s="13" t="s">
        <v>1132</v>
      </c>
    </row>
    <row r="1388" spans="1:2" x14ac:dyDescent="0.25">
      <c r="A1388" t="s">
        <v>9</v>
      </c>
      <c r="B1388" s="13" t="s">
        <v>1137</v>
      </c>
    </row>
    <row r="1389" spans="1:2" x14ac:dyDescent="0.25">
      <c r="A1389" t="s">
        <v>9</v>
      </c>
      <c r="B1389" s="13" t="s">
        <v>1139</v>
      </c>
    </row>
    <row r="1390" spans="1:2" x14ac:dyDescent="0.25">
      <c r="A1390" t="s">
        <v>9</v>
      </c>
      <c r="B1390" s="13" t="s">
        <v>929</v>
      </c>
    </row>
    <row r="1391" spans="1:2" x14ac:dyDescent="0.25">
      <c r="A1391" t="s">
        <v>9</v>
      </c>
      <c r="B1391" s="13" t="s">
        <v>3046</v>
      </c>
    </row>
    <row r="1392" spans="1:2" x14ac:dyDescent="0.25">
      <c r="A1392" t="s">
        <v>9</v>
      </c>
      <c r="B1392" s="13" t="s">
        <v>678</v>
      </c>
    </row>
    <row r="1393" spans="1:2" x14ac:dyDescent="0.25">
      <c r="A1393" t="s">
        <v>9</v>
      </c>
      <c r="B1393" s="13" t="s">
        <v>3058</v>
      </c>
    </row>
    <row r="1394" spans="1:2" x14ac:dyDescent="0.25">
      <c r="A1394" t="s">
        <v>9</v>
      </c>
      <c r="B1394" s="13" t="s">
        <v>1431</v>
      </c>
    </row>
    <row r="1395" spans="1:2" x14ac:dyDescent="0.25">
      <c r="A1395" t="s">
        <v>9</v>
      </c>
      <c r="B1395" s="13" t="s">
        <v>1156</v>
      </c>
    </row>
    <row r="1396" spans="1:2" x14ac:dyDescent="0.25">
      <c r="A1396" t="s">
        <v>9</v>
      </c>
      <c r="B1396" s="13" t="s">
        <v>3379</v>
      </c>
    </row>
    <row r="1397" spans="1:2" x14ac:dyDescent="0.25">
      <c r="A1397" t="s">
        <v>9</v>
      </c>
      <c r="B1397" s="13" t="s">
        <v>3380</v>
      </c>
    </row>
    <row r="1398" spans="1:2" x14ac:dyDescent="0.25">
      <c r="A1398" t="s">
        <v>9</v>
      </c>
      <c r="B1398" s="13" t="s">
        <v>1172</v>
      </c>
    </row>
    <row r="1399" spans="1:2" x14ac:dyDescent="0.25">
      <c r="A1399" t="s">
        <v>9</v>
      </c>
      <c r="B1399" s="13" t="s">
        <v>1180</v>
      </c>
    </row>
    <row r="1400" spans="1:2" x14ac:dyDescent="0.25">
      <c r="A1400" t="s">
        <v>9</v>
      </c>
      <c r="B1400" s="13" t="s">
        <v>1200</v>
      </c>
    </row>
    <row r="1401" spans="1:2" x14ac:dyDescent="0.25">
      <c r="A1401" t="s">
        <v>9</v>
      </c>
      <c r="B1401" s="13" t="s">
        <v>1204</v>
      </c>
    </row>
    <row r="1402" spans="1:2" x14ac:dyDescent="0.25">
      <c r="A1402" t="s">
        <v>9</v>
      </c>
      <c r="B1402" s="13" t="s">
        <v>3335</v>
      </c>
    </row>
    <row r="1403" spans="1:2" x14ac:dyDescent="0.25">
      <c r="A1403" t="s">
        <v>9</v>
      </c>
      <c r="B1403" s="13" t="s">
        <v>1213</v>
      </c>
    </row>
    <row r="1404" spans="1:2" x14ac:dyDescent="0.25">
      <c r="A1404" t="s">
        <v>9</v>
      </c>
      <c r="B1404" s="13" t="s">
        <v>1216</v>
      </c>
    </row>
    <row r="1405" spans="1:2" x14ac:dyDescent="0.25">
      <c r="A1405" t="s">
        <v>9</v>
      </c>
      <c r="B1405" s="13" t="s">
        <v>379</v>
      </c>
    </row>
    <row r="1406" spans="1:2" x14ac:dyDescent="0.25">
      <c r="A1406" t="s">
        <v>9</v>
      </c>
      <c r="B1406" s="13" t="s">
        <v>1216</v>
      </c>
    </row>
    <row r="1407" spans="1:2" x14ac:dyDescent="0.25">
      <c r="A1407" t="s">
        <v>9</v>
      </c>
      <c r="B1407" s="13" t="s">
        <v>547</v>
      </c>
    </row>
    <row r="1408" spans="1:2" x14ac:dyDescent="0.25">
      <c r="A1408" t="s">
        <v>9</v>
      </c>
      <c r="B1408" s="13" t="s">
        <v>1431</v>
      </c>
    </row>
    <row r="1409" spans="1:2" x14ac:dyDescent="0.25">
      <c r="A1409" t="s">
        <v>9</v>
      </c>
      <c r="B1409" s="13" t="s">
        <v>3059</v>
      </c>
    </row>
    <row r="1410" spans="1:2" x14ac:dyDescent="0.25">
      <c r="A1410" t="s">
        <v>9</v>
      </c>
      <c r="B1410" s="13" t="s">
        <v>1229</v>
      </c>
    </row>
    <row r="1411" spans="1:2" x14ac:dyDescent="0.25">
      <c r="A1411" t="s">
        <v>9</v>
      </c>
      <c r="B1411" s="13" t="s">
        <v>1431</v>
      </c>
    </row>
    <row r="1412" spans="1:2" x14ac:dyDescent="0.25">
      <c r="A1412" t="s">
        <v>9</v>
      </c>
      <c r="B1412" s="13" t="s">
        <v>3381</v>
      </c>
    </row>
    <row r="1413" spans="1:2" x14ac:dyDescent="0.25">
      <c r="A1413" t="s">
        <v>9</v>
      </c>
      <c r="B1413" s="13" t="s">
        <v>1239</v>
      </c>
    </row>
    <row r="1414" spans="1:2" x14ac:dyDescent="0.25">
      <c r="A1414" t="s">
        <v>9</v>
      </c>
      <c r="B1414" s="13" t="s">
        <v>1244</v>
      </c>
    </row>
    <row r="1415" spans="1:2" x14ac:dyDescent="0.25">
      <c r="A1415" t="s">
        <v>9</v>
      </c>
      <c r="B1415" s="13" t="s">
        <v>1431</v>
      </c>
    </row>
    <row r="1416" spans="1:2" x14ac:dyDescent="0.25">
      <c r="A1416" t="s">
        <v>9</v>
      </c>
      <c r="B1416" s="13" t="s">
        <v>3382</v>
      </c>
    </row>
    <row r="1417" spans="1:2" x14ac:dyDescent="0.25">
      <c r="A1417" t="s">
        <v>9</v>
      </c>
      <c r="B1417" s="13" t="s">
        <v>1431</v>
      </c>
    </row>
    <row r="1418" spans="1:2" x14ac:dyDescent="0.25">
      <c r="A1418" t="s">
        <v>9</v>
      </c>
      <c r="B1418" s="13" t="s">
        <v>3383</v>
      </c>
    </row>
    <row r="1419" spans="1:2" x14ac:dyDescent="0.25">
      <c r="A1419" t="s">
        <v>9</v>
      </c>
      <c r="B1419" s="13" t="s">
        <v>1258</v>
      </c>
    </row>
    <row r="1420" spans="1:2" x14ac:dyDescent="0.25">
      <c r="A1420" t="s">
        <v>9</v>
      </c>
      <c r="B1420" s="13" t="s">
        <v>93</v>
      </c>
    </row>
    <row r="1421" spans="1:2" x14ac:dyDescent="0.25">
      <c r="A1421" t="s">
        <v>9</v>
      </c>
      <c r="B1421" s="13" t="s">
        <v>189</v>
      </c>
    </row>
    <row r="1422" spans="1:2" x14ac:dyDescent="0.25">
      <c r="A1422" t="s">
        <v>9</v>
      </c>
      <c r="B1422" s="13" t="s">
        <v>44</v>
      </c>
    </row>
    <row r="1423" spans="1:2" x14ac:dyDescent="0.25">
      <c r="A1423" t="s">
        <v>9</v>
      </c>
      <c r="B1423" s="13" t="s">
        <v>646</v>
      </c>
    </row>
    <row r="1424" spans="1:2" x14ac:dyDescent="0.25">
      <c r="A1424" t="s">
        <v>9</v>
      </c>
      <c r="B1424" s="13" t="s">
        <v>1274</v>
      </c>
    </row>
    <row r="1425" spans="1:2" x14ac:dyDescent="0.25">
      <c r="A1425" t="s">
        <v>9</v>
      </c>
      <c r="B1425" s="13" t="s">
        <v>22</v>
      </c>
    </row>
    <row r="1426" spans="1:2" x14ac:dyDescent="0.25">
      <c r="A1426" t="s">
        <v>9</v>
      </c>
      <c r="B1426" s="13" t="s">
        <v>1278</v>
      </c>
    </row>
    <row r="1427" spans="1:2" x14ac:dyDescent="0.25">
      <c r="A1427" t="s">
        <v>9</v>
      </c>
      <c r="B1427" s="13" t="s">
        <v>1285</v>
      </c>
    </row>
    <row r="1428" spans="1:2" x14ac:dyDescent="0.25">
      <c r="A1428" t="s">
        <v>9</v>
      </c>
      <c r="B1428" s="13" t="s">
        <v>89</v>
      </c>
    </row>
    <row r="1429" spans="1:2" x14ac:dyDescent="0.25">
      <c r="A1429" t="s">
        <v>9</v>
      </c>
      <c r="B1429" s="13" t="s">
        <v>156</v>
      </c>
    </row>
    <row r="1430" spans="1:2" x14ac:dyDescent="0.25">
      <c r="A1430" t="s">
        <v>9</v>
      </c>
      <c r="B1430" s="13" t="s">
        <v>945</v>
      </c>
    </row>
    <row r="1431" spans="1:2" x14ac:dyDescent="0.25">
      <c r="A1431" t="s">
        <v>9</v>
      </c>
      <c r="B1431" s="13" t="s">
        <v>50</v>
      </c>
    </row>
    <row r="1432" spans="1:2" x14ac:dyDescent="0.25">
      <c r="A1432" t="s">
        <v>9</v>
      </c>
      <c r="B1432" s="13" t="s">
        <v>1311</v>
      </c>
    </row>
    <row r="1433" spans="1:2" x14ac:dyDescent="0.25">
      <c r="A1433" t="s">
        <v>9</v>
      </c>
      <c r="B1433" s="13" t="s">
        <v>2999</v>
      </c>
    </row>
    <row r="1434" spans="1:2" x14ac:dyDescent="0.25">
      <c r="A1434" t="s">
        <v>9</v>
      </c>
      <c r="B1434" s="13" t="s">
        <v>1327</v>
      </c>
    </row>
    <row r="1435" spans="1:2" x14ac:dyDescent="0.25">
      <c r="A1435" t="s">
        <v>9</v>
      </c>
      <c r="B1435" s="13" t="s">
        <v>1431</v>
      </c>
    </row>
    <row r="1436" spans="1:2" x14ac:dyDescent="0.25">
      <c r="A1436" t="s">
        <v>9</v>
      </c>
      <c r="B1436" s="13" t="s">
        <v>3384</v>
      </c>
    </row>
    <row r="1437" spans="1:2" x14ac:dyDescent="0.25">
      <c r="A1437" t="s">
        <v>9</v>
      </c>
      <c r="B1437" s="13" t="s">
        <v>1431</v>
      </c>
    </row>
    <row r="1438" spans="1:2" x14ac:dyDescent="0.25">
      <c r="A1438" t="s">
        <v>9</v>
      </c>
      <c r="B1438" s="13" t="s">
        <v>134</v>
      </c>
    </row>
    <row r="1439" spans="1:2" x14ac:dyDescent="0.25">
      <c r="A1439" t="s">
        <v>9</v>
      </c>
      <c r="B1439" s="13" t="s">
        <v>156</v>
      </c>
    </row>
    <row r="1440" spans="1:2" x14ac:dyDescent="0.25">
      <c r="A1440" t="s">
        <v>9</v>
      </c>
      <c r="B1440" s="13" t="s">
        <v>156</v>
      </c>
    </row>
    <row r="1441" spans="1:2" x14ac:dyDescent="0.25">
      <c r="A1441" t="s">
        <v>9</v>
      </c>
      <c r="B1441" s="13" t="s">
        <v>1346</v>
      </c>
    </row>
    <row r="1442" spans="1:2" x14ac:dyDescent="0.25">
      <c r="A1442" t="s">
        <v>9</v>
      </c>
      <c r="B1442" s="13" t="s">
        <v>547</v>
      </c>
    </row>
    <row r="1443" spans="1:2" x14ac:dyDescent="0.25">
      <c r="A1443" t="s">
        <v>9</v>
      </c>
      <c r="B1443" s="13" t="s">
        <v>1354</v>
      </c>
    </row>
    <row r="1444" spans="1:2" x14ac:dyDescent="0.25">
      <c r="A1444" t="s">
        <v>9</v>
      </c>
      <c r="B1444" s="13" t="s">
        <v>50</v>
      </c>
    </row>
    <row r="1445" spans="1:2" x14ac:dyDescent="0.25">
      <c r="A1445" t="s">
        <v>9</v>
      </c>
      <c r="B1445" s="13" t="s">
        <v>685</v>
      </c>
    </row>
    <row r="1446" spans="1:2" x14ac:dyDescent="0.25">
      <c r="A1446" t="s">
        <v>9</v>
      </c>
      <c r="B1446" s="13" t="s">
        <v>1056</v>
      </c>
    </row>
    <row r="1447" spans="1:2" x14ac:dyDescent="0.25">
      <c r="A1447" t="s">
        <v>9</v>
      </c>
      <c r="B1447" s="13" t="s">
        <v>898</v>
      </c>
    </row>
    <row r="1448" spans="1:2" x14ac:dyDescent="0.25">
      <c r="A1448" t="s">
        <v>9</v>
      </c>
      <c r="B1448" s="13" t="s">
        <v>685</v>
      </c>
    </row>
    <row r="1449" spans="1:2" x14ac:dyDescent="0.25">
      <c r="A1449" t="s">
        <v>9</v>
      </c>
      <c r="B1449" s="13" t="s">
        <v>1390</v>
      </c>
    </row>
    <row r="1450" spans="1:2" x14ac:dyDescent="0.25">
      <c r="A1450" t="s">
        <v>9</v>
      </c>
      <c r="B1450" s="13" t="s">
        <v>1392</v>
      </c>
    </row>
    <row r="1451" spans="1:2" x14ac:dyDescent="0.25">
      <c r="A1451" t="s">
        <v>9</v>
      </c>
      <c r="B1451" s="13" t="s">
        <v>547</v>
      </c>
    </row>
    <row r="1452" spans="1:2" x14ac:dyDescent="0.25">
      <c r="A1452" t="s">
        <v>9</v>
      </c>
      <c r="B1452" s="13" t="s">
        <v>1431</v>
      </c>
    </row>
    <row r="1453" spans="1:2" x14ac:dyDescent="0.25">
      <c r="A1453" t="s">
        <v>9</v>
      </c>
      <c r="B1453" s="13" t="s">
        <v>1402</v>
      </c>
    </row>
    <row r="1454" spans="1:2" x14ac:dyDescent="0.25">
      <c r="A1454" t="s">
        <v>9</v>
      </c>
      <c r="B1454" s="13" t="s">
        <v>781</v>
      </c>
    </row>
    <row r="1455" spans="1:2" x14ac:dyDescent="0.25">
      <c r="A1455" t="s">
        <v>9</v>
      </c>
      <c r="B1455" s="13" t="s">
        <v>352</v>
      </c>
    </row>
    <row r="1456" spans="1:2" x14ac:dyDescent="0.25">
      <c r="A1456" t="s">
        <v>9</v>
      </c>
      <c r="B1456" s="13" t="s">
        <v>3047</v>
      </c>
    </row>
    <row r="1457" spans="1:2" x14ac:dyDescent="0.25">
      <c r="A1457" t="s">
        <v>9</v>
      </c>
      <c r="B1457" s="13" t="s">
        <v>1410</v>
      </c>
    </row>
    <row r="1458" spans="1:2" x14ac:dyDescent="0.25">
      <c r="A1458" t="s">
        <v>9</v>
      </c>
      <c r="B1458" s="13" t="s">
        <v>1410</v>
      </c>
    </row>
    <row r="1459" spans="1:2" x14ac:dyDescent="0.25">
      <c r="A1459" t="s">
        <v>9</v>
      </c>
      <c r="B1459" s="13" t="s">
        <v>1413</v>
      </c>
    </row>
    <row r="1460" spans="1:2" x14ac:dyDescent="0.25">
      <c r="A1460" t="s">
        <v>9</v>
      </c>
      <c r="B1460" s="13" t="s">
        <v>1415</v>
      </c>
    </row>
    <row r="1461" spans="1:2" x14ac:dyDescent="0.25">
      <c r="A1461" t="s">
        <v>9</v>
      </c>
      <c r="B1461" s="13" t="s">
        <v>1417</v>
      </c>
    </row>
    <row r="1462" spans="1:2" x14ac:dyDescent="0.25">
      <c r="A1462" t="s">
        <v>9</v>
      </c>
      <c r="B1462" s="13" t="s">
        <v>134</v>
      </c>
    </row>
    <row r="1463" spans="1:2" x14ac:dyDescent="0.25">
      <c r="A1463" t="s">
        <v>9</v>
      </c>
      <c r="B1463" s="13" t="s">
        <v>3000</v>
      </c>
    </row>
    <row r="1464" spans="1:2" x14ac:dyDescent="0.25">
      <c r="A1464" t="s">
        <v>9</v>
      </c>
      <c r="B1464" s="13" t="s">
        <v>3001</v>
      </c>
    </row>
    <row r="1465" spans="1:2" x14ac:dyDescent="0.25">
      <c r="A1465" t="s">
        <v>9</v>
      </c>
      <c r="B1465" s="13" t="s">
        <v>215</v>
      </c>
    </row>
    <row r="1466" spans="1:2" x14ac:dyDescent="0.25">
      <c r="A1466" t="s">
        <v>9</v>
      </c>
      <c r="B1466" s="13" t="s">
        <v>1431</v>
      </c>
    </row>
    <row r="1467" spans="1:2" x14ac:dyDescent="0.25">
      <c r="A1467" t="s">
        <v>9</v>
      </c>
      <c r="B1467" s="13" t="s">
        <v>1434</v>
      </c>
    </row>
    <row r="1468" spans="1:2" x14ac:dyDescent="0.25">
      <c r="A1468" t="s">
        <v>9</v>
      </c>
      <c r="B1468" s="13" t="s">
        <v>3385</v>
      </c>
    </row>
    <row r="1469" spans="1:2" x14ac:dyDescent="0.25">
      <c r="A1469" t="s">
        <v>9</v>
      </c>
      <c r="B1469" s="13" t="s">
        <v>1438</v>
      </c>
    </row>
    <row r="1470" spans="1:2" x14ac:dyDescent="0.25">
      <c r="A1470" t="s">
        <v>9</v>
      </c>
      <c r="B1470" s="13" t="s">
        <v>1440</v>
      </c>
    </row>
    <row r="1471" spans="1:2" x14ac:dyDescent="0.25">
      <c r="A1471" t="s">
        <v>9</v>
      </c>
      <c r="B1471" s="13" t="s">
        <v>3011</v>
      </c>
    </row>
    <row r="1472" spans="1:2" x14ac:dyDescent="0.25">
      <c r="A1472" t="s">
        <v>9</v>
      </c>
      <c r="B1472" s="13" t="s">
        <v>1449</v>
      </c>
    </row>
    <row r="1473" spans="1:2" x14ac:dyDescent="0.25">
      <c r="A1473" t="s">
        <v>9</v>
      </c>
      <c r="B1473" s="13" t="s">
        <v>547</v>
      </c>
    </row>
    <row r="1474" spans="1:2" x14ac:dyDescent="0.25">
      <c r="A1474" t="s">
        <v>9</v>
      </c>
      <c r="B1474" s="13" t="s">
        <v>1453</v>
      </c>
    </row>
    <row r="1475" spans="1:2" x14ac:dyDescent="0.25">
      <c r="A1475" t="s">
        <v>9</v>
      </c>
      <c r="B1475" s="13" t="s">
        <v>742</v>
      </c>
    </row>
    <row r="1476" spans="1:2" x14ac:dyDescent="0.25">
      <c r="A1476" t="s">
        <v>9</v>
      </c>
      <c r="B1476" s="13" t="s">
        <v>499</v>
      </c>
    </row>
    <row r="1477" spans="1:2" x14ac:dyDescent="0.25">
      <c r="A1477" t="s">
        <v>9</v>
      </c>
      <c r="B1477" s="13" t="s">
        <v>301</v>
      </c>
    </row>
    <row r="1478" spans="1:2" x14ac:dyDescent="0.25">
      <c r="A1478" t="s">
        <v>9</v>
      </c>
      <c r="B1478" s="13" t="s">
        <v>3060</v>
      </c>
    </row>
    <row r="1479" spans="1:2" x14ac:dyDescent="0.25">
      <c r="A1479" t="s">
        <v>9</v>
      </c>
      <c r="B1479" s="13" t="s">
        <v>119</v>
      </c>
    </row>
    <row r="1480" spans="1:2" x14ac:dyDescent="0.25">
      <c r="A1480" t="s">
        <v>9</v>
      </c>
      <c r="B1480" s="13" t="s">
        <v>1476</v>
      </c>
    </row>
    <row r="1481" spans="1:2" x14ac:dyDescent="0.25">
      <c r="A1481" t="s">
        <v>9</v>
      </c>
      <c r="B1481" s="13" t="s">
        <v>3386</v>
      </c>
    </row>
    <row r="1482" spans="1:2" x14ac:dyDescent="0.25">
      <c r="A1482" t="s">
        <v>9</v>
      </c>
      <c r="B1482" s="13" t="s">
        <v>3387</v>
      </c>
    </row>
    <row r="1483" spans="1:2" x14ac:dyDescent="0.25">
      <c r="A1483" t="s">
        <v>9</v>
      </c>
      <c r="B1483" s="13" t="s">
        <v>1488</v>
      </c>
    </row>
    <row r="1484" spans="1:2" x14ac:dyDescent="0.25">
      <c r="A1484" t="s">
        <v>9</v>
      </c>
      <c r="B1484" s="13" t="s">
        <v>328</v>
      </c>
    </row>
    <row r="1485" spans="1:2" x14ac:dyDescent="0.25">
      <c r="A1485" t="s">
        <v>9</v>
      </c>
      <c r="B1485" s="13" t="s">
        <v>3061</v>
      </c>
    </row>
    <row r="1486" spans="1:2" x14ac:dyDescent="0.25">
      <c r="A1486" t="s">
        <v>9</v>
      </c>
      <c r="B1486" s="13" t="s">
        <v>259</v>
      </c>
    </row>
    <row r="1487" spans="1:2" x14ac:dyDescent="0.25">
      <c r="A1487" t="s">
        <v>9</v>
      </c>
      <c r="B1487" s="13" t="s">
        <v>217</v>
      </c>
    </row>
    <row r="1488" spans="1:2" x14ac:dyDescent="0.25">
      <c r="A1488" t="s">
        <v>9</v>
      </c>
      <c r="B1488" s="13" t="s">
        <v>89</v>
      </c>
    </row>
    <row r="1489" spans="1:2" x14ac:dyDescent="0.25">
      <c r="A1489" t="s">
        <v>9</v>
      </c>
      <c r="B1489" s="13" t="s">
        <v>1504</v>
      </c>
    </row>
    <row r="1490" spans="1:2" x14ac:dyDescent="0.25">
      <c r="A1490" t="s">
        <v>9</v>
      </c>
      <c r="B1490" s="13" t="s">
        <v>3388</v>
      </c>
    </row>
    <row r="1491" spans="1:2" x14ac:dyDescent="0.25">
      <c r="A1491" t="s">
        <v>9</v>
      </c>
      <c r="B1491" s="13" t="s">
        <v>3336</v>
      </c>
    </row>
    <row r="1492" spans="1:2" x14ac:dyDescent="0.25">
      <c r="A1492" t="s">
        <v>9</v>
      </c>
      <c r="B1492" s="13" t="s">
        <v>1509</v>
      </c>
    </row>
    <row r="1493" spans="1:2" x14ac:dyDescent="0.25">
      <c r="A1493" t="s">
        <v>9</v>
      </c>
      <c r="B1493" s="13" t="s">
        <v>3062</v>
      </c>
    </row>
    <row r="1494" spans="1:2" x14ac:dyDescent="0.25">
      <c r="A1494" t="s">
        <v>9</v>
      </c>
      <c r="B1494" s="13" t="s">
        <v>1516</v>
      </c>
    </row>
    <row r="1495" spans="1:2" x14ac:dyDescent="0.25">
      <c r="A1495" t="s">
        <v>9</v>
      </c>
      <c r="B1495" s="13" t="s">
        <v>1518</v>
      </c>
    </row>
    <row r="1496" spans="1:2" x14ac:dyDescent="0.25">
      <c r="A1496" t="s">
        <v>9</v>
      </c>
      <c r="B1496" s="13" t="s">
        <v>1522</v>
      </c>
    </row>
    <row r="1497" spans="1:2" x14ac:dyDescent="0.25">
      <c r="A1497" t="s">
        <v>9</v>
      </c>
      <c r="B1497" s="13" t="s">
        <v>1530</v>
      </c>
    </row>
    <row r="1498" spans="1:2" x14ac:dyDescent="0.25">
      <c r="A1498" t="s">
        <v>9</v>
      </c>
      <c r="B1498" s="13" t="s">
        <v>1532</v>
      </c>
    </row>
    <row r="1499" spans="1:2" x14ac:dyDescent="0.25">
      <c r="A1499" t="s">
        <v>9</v>
      </c>
      <c r="B1499" s="13" t="s">
        <v>1534</v>
      </c>
    </row>
    <row r="1500" spans="1:2" x14ac:dyDescent="0.25">
      <c r="A1500" t="s">
        <v>9</v>
      </c>
      <c r="B1500" s="13" t="s">
        <v>1537</v>
      </c>
    </row>
    <row r="1501" spans="1:2" x14ac:dyDescent="0.25">
      <c r="A1501" t="s">
        <v>9</v>
      </c>
      <c r="B1501" s="13" t="s">
        <v>3059</v>
      </c>
    </row>
    <row r="1502" spans="1:2" x14ac:dyDescent="0.25">
      <c r="A1502" t="s">
        <v>9</v>
      </c>
      <c r="B1502" s="13" t="s">
        <v>1547</v>
      </c>
    </row>
    <row r="1503" spans="1:2" x14ac:dyDescent="0.25">
      <c r="A1503" t="s">
        <v>9</v>
      </c>
      <c r="B1503" s="13" t="s">
        <v>3389</v>
      </c>
    </row>
    <row r="1504" spans="1:2" x14ac:dyDescent="0.25">
      <c r="A1504" t="s">
        <v>9</v>
      </c>
      <c r="B1504" s="13" t="s">
        <v>50</v>
      </c>
    </row>
    <row r="1505" spans="1:2" x14ac:dyDescent="0.25">
      <c r="A1505" t="s">
        <v>9</v>
      </c>
      <c r="B1505" s="13" t="s">
        <v>2997</v>
      </c>
    </row>
    <row r="1506" spans="1:2" x14ac:dyDescent="0.25">
      <c r="A1506" t="s">
        <v>9</v>
      </c>
      <c r="B1506" s="13" t="s">
        <v>685</v>
      </c>
    </row>
    <row r="1507" spans="1:2" x14ac:dyDescent="0.25">
      <c r="A1507" t="s">
        <v>9</v>
      </c>
      <c r="B1507" s="13" t="s">
        <v>3063</v>
      </c>
    </row>
    <row r="1508" spans="1:2" x14ac:dyDescent="0.25">
      <c r="A1508" t="s">
        <v>9</v>
      </c>
      <c r="B1508" s="13" t="s">
        <v>1504</v>
      </c>
    </row>
    <row r="1509" spans="1:2" x14ac:dyDescent="0.25">
      <c r="A1509" t="s">
        <v>9</v>
      </c>
      <c r="B1509" s="13" t="s">
        <v>1431</v>
      </c>
    </row>
    <row r="1510" spans="1:2" x14ac:dyDescent="0.25">
      <c r="A1510" t="s">
        <v>9</v>
      </c>
      <c r="B1510" s="13" t="s">
        <v>626</v>
      </c>
    </row>
    <row r="1511" spans="1:2" x14ac:dyDescent="0.25">
      <c r="A1511" t="s">
        <v>9</v>
      </c>
      <c r="B1511" s="13" t="s">
        <v>685</v>
      </c>
    </row>
    <row r="1512" spans="1:2" x14ac:dyDescent="0.25">
      <c r="A1512" t="s">
        <v>9</v>
      </c>
      <c r="B1512" s="13" t="s">
        <v>3001</v>
      </c>
    </row>
    <row r="1513" spans="1:2" x14ac:dyDescent="0.25">
      <c r="A1513" t="s">
        <v>9</v>
      </c>
      <c r="B1513" s="13" t="s">
        <v>1575</v>
      </c>
    </row>
    <row r="1514" spans="1:2" x14ac:dyDescent="0.25">
      <c r="A1514" t="s">
        <v>9</v>
      </c>
      <c r="B1514" s="13" t="s">
        <v>1577</v>
      </c>
    </row>
    <row r="1515" spans="1:2" x14ac:dyDescent="0.25">
      <c r="A1515" t="s">
        <v>9</v>
      </c>
      <c r="B1515" s="13" t="s">
        <v>1392</v>
      </c>
    </row>
    <row r="1516" spans="1:2" x14ac:dyDescent="0.25">
      <c r="A1516" t="s">
        <v>9</v>
      </c>
      <c r="B1516" s="13" t="s">
        <v>1580</v>
      </c>
    </row>
    <row r="1517" spans="1:2" x14ac:dyDescent="0.25">
      <c r="A1517" t="s">
        <v>9</v>
      </c>
      <c r="B1517" s="13" t="s">
        <v>1582</v>
      </c>
    </row>
    <row r="1518" spans="1:2" x14ac:dyDescent="0.25">
      <c r="A1518" t="s">
        <v>9</v>
      </c>
      <c r="B1518" s="13" t="s">
        <v>887</v>
      </c>
    </row>
    <row r="1519" spans="1:2" x14ac:dyDescent="0.25">
      <c r="A1519" t="s">
        <v>9</v>
      </c>
      <c r="B1519" s="13" t="s">
        <v>1588</v>
      </c>
    </row>
    <row r="1520" spans="1:2" x14ac:dyDescent="0.25">
      <c r="A1520" t="s">
        <v>9</v>
      </c>
      <c r="B1520" s="13" t="s">
        <v>1595</v>
      </c>
    </row>
    <row r="1521" spans="1:2" x14ac:dyDescent="0.25">
      <c r="A1521" t="s">
        <v>9</v>
      </c>
      <c r="B1521" s="13" t="s">
        <v>1597</v>
      </c>
    </row>
    <row r="1522" spans="1:2" x14ac:dyDescent="0.25">
      <c r="A1522" t="s">
        <v>9</v>
      </c>
      <c r="B1522" s="13" t="s">
        <v>1599</v>
      </c>
    </row>
    <row r="1523" spans="1:2" x14ac:dyDescent="0.25">
      <c r="A1523" t="s">
        <v>9</v>
      </c>
      <c r="B1523" s="13" t="s">
        <v>1602</v>
      </c>
    </row>
    <row r="1524" spans="1:2" x14ac:dyDescent="0.25">
      <c r="A1524" t="s">
        <v>9</v>
      </c>
      <c r="B1524" s="13" t="s">
        <v>156</v>
      </c>
    </row>
    <row r="1525" spans="1:2" x14ac:dyDescent="0.25">
      <c r="A1525" t="s">
        <v>9</v>
      </c>
      <c r="B1525" s="13" t="s">
        <v>1611</v>
      </c>
    </row>
    <row r="1526" spans="1:2" x14ac:dyDescent="0.25">
      <c r="A1526" t="s">
        <v>9</v>
      </c>
      <c r="B1526" s="13" t="s">
        <v>1619</v>
      </c>
    </row>
    <row r="1527" spans="1:2" x14ac:dyDescent="0.25">
      <c r="A1527" t="s">
        <v>9</v>
      </c>
      <c r="B1527" s="13" t="s">
        <v>1431</v>
      </c>
    </row>
    <row r="1528" spans="1:2" x14ac:dyDescent="0.25">
      <c r="A1528" t="s">
        <v>9</v>
      </c>
      <c r="B1528" s="13" t="s">
        <v>1631</v>
      </c>
    </row>
    <row r="1529" spans="1:2" x14ac:dyDescent="0.25">
      <c r="A1529" t="s">
        <v>9</v>
      </c>
      <c r="B1529" s="13" t="s">
        <v>1431</v>
      </c>
    </row>
    <row r="1530" spans="1:2" x14ac:dyDescent="0.25">
      <c r="A1530" t="s">
        <v>9</v>
      </c>
      <c r="B1530" s="13" t="s">
        <v>1637</v>
      </c>
    </row>
    <row r="1531" spans="1:2" x14ac:dyDescent="0.25">
      <c r="A1531" t="s">
        <v>9</v>
      </c>
      <c r="B1531" s="13" t="s">
        <v>12</v>
      </c>
    </row>
    <row r="1532" spans="1:2" x14ac:dyDescent="0.25">
      <c r="A1532" t="s">
        <v>9</v>
      </c>
      <c r="B1532" s="13" t="s">
        <v>324</v>
      </c>
    </row>
    <row r="1533" spans="1:2" x14ac:dyDescent="0.25">
      <c r="A1533" t="s">
        <v>9</v>
      </c>
      <c r="B1533" s="13" t="s">
        <v>136</v>
      </c>
    </row>
    <row r="1534" spans="1:2" x14ac:dyDescent="0.25">
      <c r="A1534" t="s">
        <v>9</v>
      </c>
      <c r="B1534" s="13" t="s">
        <v>1650</v>
      </c>
    </row>
    <row r="1535" spans="1:2" x14ac:dyDescent="0.25">
      <c r="A1535" t="s">
        <v>9</v>
      </c>
      <c r="B1535" s="13" t="s">
        <v>3390</v>
      </c>
    </row>
    <row r="1536" spans="1:2" x14ac:dyDescent="0.25">
      <c r="A1536" t="s">
        <v>9</v>
      </c>
      <c r="B1536" s="13" t="s">
        <v>1654</v>
      </c>
    </row>
    <row r="1537" spans="1:2" x14ac:dyDescent="0.25">
      <c r="A1537" t="s">
        <v>9</v>
      </c>
      <c r="B1537" s="13" t="s">
        <v>1431</v>
      </c>
    </row>
    <row r="1538" spans="1:2" x14ac:dyDescent="0.25">
      <c r="A1538" t="s">
        <v>9</v>
      </c>
      <c r="B1538" s="13" t="s">
        <v>3064</v>
      </c>
    </row>
    <row r="1539" spans="1:2" x14ac:dyDescent="0.25">
      <c r="A1539" t="s">
        <v>9</v>
      </c>
      <c r="B1539" s="13" t="s">
        <v>1673</v>
      </c>
    </row>
    <row r="1540" spans="1:2" x14ac:dyDescent="0.25">
      <c r="A1540" t="s">
        <v>9</v>
      </c>
      <c r="B1540" s="13" t="s">
        <v>1675</v>
      </c>
    </row>
    <row r="1541" spans="1:2" x14ac:dyDescent="0.25">
      <c r="A1541" t="s">
        <v>9</v>
      </c>
      <c r="B1541" s="13" t="s">
        <v>1677</v>
      </c>
    </row>
    <row r="1542" spans="1:2" x14ac:dyDescent="0.25">
      <c r="A1542" t="s">
        <v>9</v>
      </c>
      <c r="B1542" s="13" t="s">
        <v>379</v>
      </c>
    </row>
    <row r="1543" spans="1:2" x14ac:dyDescent="0.25">
      <c r="A1543" t="s">
        <v>9</v>
      </c>
      <c r="B1543" s="13" t="s">
        <v>685</v>
      </c>
    </row>
    <row r="1544" spans="1:2" x14ac:dyDescent="0.25">
      <c r="A1544" t="s">
        <v>9</v>
      </c>
      <c r="B1544" s="13" t="s">
        <v>3391</v>
      </c>
    </row>
    <row r="1545" spans="1:2" x14ac:dyDescent="0.25">
      <c r="A1545" t="s">
        <v>9</v>
      </c>
      <c r="B1545" s="13" t="s">
        <v>1311</v>
      </c>
    </row>
    <row r="1546" spans="1:2" x14ac:dyDescent="0.25">
      <c r="A1546" t="s">
        <v>9</v>
      </c>
      <c r="B1546" s="13" t="s">
        <v>646</v>
      </c>
    </row>
    <row r="1547" spans="1:2" x14ac:dyDescent="0.25">
      <c r="A1547" t="s">
        <v>9</v>
      </c>
      <c r="B1547" s="13" t="s">
        <v>3042</v>
      </c>
    </row>
    <row r="1548" spans="1:2" x14ac:dyDescent="0.25">
      <c r="A1548" t="s">
        <v>9</v>
      </c>
      <c r="B1548" s="13" t="s">
        <v>1431</v>
      </c>
    </row>
    <row r="1549" spans="1:2" x14ac:dyDescent="0.25">
      <c r="A1549" t="s">
        <v>9</v>
      </c>
      <c r="B1549" s="13" t="s">
        <v>1701</v>
      </c>
    </row>
    <row r="1550" spans="1:2" x14ac:dyDescent="0.25">
      <c r="A1550" t="s">
        <v>9</v>
      </c>
      <c r="B1550" s="13" t="s">
        <v>1595</v>
      </c>
    </row>
    <row r="1551" spans="1:2" x14ac:dyDescent="0.25">
      <c r="A1551" t="s">
        <v>9</v>
      </c>
      <c r="B1551" s="13" t="s">
        <v>1137</v>
      </c>
    </row>
    <row r="1552" spans="1:2" x14ac:dyDescent="0.25">
      <c r="A1552" t="s">
        <v>9</v>
      </c>
      <c r="B1552" s="13" t="s">
        <v>3011</v>
      </c>
    </row>
    <row r="1553" spans="1:2" x14ac:dyDescent="0.25">
      <c r="A1553" t="s">
        <v>9</v>
      </c>
      <c r="B1553" s="13" t="s">
        <v>1713</v>
      </c>
    </row>
    <row r="1554" spans="1:2" x14ac:dyDescent="0.25">
      <c r="A1554" t="s">
        <v>9</v>
      </c>
      <c r="B1554" s="13" t="s">
        <v>1718</v>
      </c>
    </row>
    <row r="1555" spans="1:2" x14ac:dyDescent="0.25">
      <c r="A1555" t="s">
        <v>9</v>
      </c>
      <c r="B1555" s="13" t="s">
        <v>685</v>
      </c>
    </row>
    <row r="1556" spans="1:2" x14ac:dyDescent="0.25">
      <c r="A1556" t="s">
        <v>9</v>
      </c>
      <c r="B1556" s="13" t="s">
        <v>1132</v>
      </c>
    </row>
    <row r="1557" spans="1:2" x14ac:dyDescent="0.25">
      <c r="A1557" t="s">
        <v>9</v>
      </c>
      <c r="B1557" s="13" t="s">
        <v>1476</v>
      </c>
    </row>
    <row r="1558" spans="1:2" x14ac:dyDescent="0.25">
      <c r="A1558" t="s">
        <v>9</v>
      </c>
      <c r="B1558" s="13" t="s">
        <v>3048</v>
      </c>
    </row>
    <row r="1559" spans="1:2" x14ac:dyDescent="0.25">
      <c r="A1559" t="s">
        <v>9</v>
      </c>
      <c r="B1559" s="13" t="s">
        <v>1736</v>
      </c>
    </row>
    <row r="1560" spans="1:2" x14ac:dyDescent="0.25">
      <c r="A1560" t="s">
        <v>9</v>
      </c>
      <c r="B1560" s="13" t="s">
        <v>93</v>
      </c>
    </row>
    <row r="1561" spans="1:2" x14ac:dyDescent="0.25">
      <c r="A1561" t="s">
        <v>9</v>
      </c>
      <c r="B1561" s="13" t="s">
        <v>1739</v>
      </c>
    </row>
    <row r="1562" spans="1:2" x14ac:dyDescent="0.25">
      <c r="A1562" t="s">
        <v>9</v>
      </c>
      <c r="B1562" s="13" t="s">
        <v>44</v>
      </c>
    </row>
    <row r="1563" spans="1:2" x14ac:dyDescent="0.25">
      <c r="A1563" t="s">
        <v>9</v>
      </c>
      <c r="B1563" s="13" t="s">
        <v>1749</v>
      </c>
    </row>
    <row r="1564" spans="1:2" x14ac:dyDescent="0.25">
      <c r="A1564" t="s">
        <v>9</v>
      </c>
      <c r="B1564" s="13" t="s">
        <v>1755</v>
      </c>
    </row>
    <row r="1565" spans="1:2" x14ac:dyDescent="0.25">
      <c r="A1565" t="s">
        <v>9</v>
      </c>
      <c r="B1565" s="13" t="s">
        <v>156</v>
      </c>
    </row>
    <row r="1566" spans="1:2" x14ac:dyDescent="0.25">
      <c r="A1566" t="s">
        <v>9</v>
      </c>
      <c r="B1566" s="13" t="s">
        <v>156</v>
      </c>
    </row>
    <row r="1567" spans="1:2" x14ac:dyDescent="0.25">
      <c r="A1567" t="s">
        <v>9</v>
      </c>
      <c r="B1567" s="13" t="s">
        <v>1771</v>
      </c>
    </row>
    <row r="1568" spans="1:2" x14ac:dyDescent="0.25">
      <c r="A1568" t="s">
        <v>9</v>
      </c>
      <c r="B1568" s="13" t="s">
        <v>156</v>
      </c>
    </row>
    <row r="1569" spans="1:2" x14ac:dyDescent="0.25">
      <c r="A1569" t="s">
        <v>9</v>
      </c>
      <c r="B1569" s="13" t="s">
        <v>646</v>
      </c>
    </row>
    <row r="1570" spans="1:2" x14ac:dyDescent="0.25">
      <c r="A1570" t="s">
        <v>9</v>
      </c>
      <c r="B1570" s="13" t="s">
        <v>1776</v>
      </c>
    </row>
    <row r="1571" spans="1:2" x14ac:dyDescent="0.25">
      <c r="A1571" t="s">
        <v>9</v>
      </c>
      <c r="B1571" s="13" t="s">
        <v>89</v>
      </c>
    </row>
    <row r="1572" spans="1:2" x14ac:dyDescent="0.25">
      <c r="A1572" t="s">
        <v>9</v>
      </c>
      <c r="B1572" s="13" t="s">
        <v>1781</v>
      </c>
    </row>
    <row r="1573" spans="1:2" x14ac:dyDescent="0.25">
      <c r="A1573" t="s">
        <v>9</v>
      </c>
      <c r="B1573" s="13" t="s">
        <v>1431</v>
      </c>
    </row>
    <row r="1574" spans="1:2" x14ac:dyDescent="0.25">
      <c r="A1574" t="s">
        <v>9</v>
      </c>
      <c r="B1574" s="13" t="s">
        <v>1431</v>
      </c>
    </row>
    <row r="1575" spans="1:2" x14ac:dyDescent="0.25">
      <c r="A1575" t="s">
        <v>9</v>
      </c>
      <c r="B1575" s="13" t="s">
        <v>1794</v>
      </c>
    </row>
    <row r="1576" spans="1:2" x14ac:dyDescent="0.25">
      <c r="A1576" t="s">
        <v>9</v>
      </c>
      <c r="B1576" s="13" t="s">
        <v>3002</v>
      </c>
    </row>
    <row r="1577" spans="1:2" x14ac:dyDescent="0.25">
      <c r="A1577" t="s">
        <v>9</v>
      </c>
      <c r="B1577" s="13" t="s">
        <v>89</v>
      </c>
    </row>
    <row r="1578" spans="1:2" x14ac:dyDescent="0.25">
      <c r="A1578" t="s">
        <v>9</v>
      </c>
      <c r="B1578" s="13" t="s">
        <v>3012</v>
      </c>
    </row>
    <row r="1579" spans="1:2" x14ac:dyDescent="0.25">
      <c r="A1579" t="s">
        <v>9</v>
      </c>
      <c r="B1579" s="13" t="s">
        <v>227</v>
      </c>
    </row>
    <row r="1580" spans="1:2" x14ac:dyDescent="0.25">
      <c r="A1580" t="s">
        <v>9</v>
      </c>
      <c r="B1580" s="13" t="s">
        <v>326</v>
      </c>
    </row>
    <row r="1581" spans="1:2" x14ac:dyDescent="0.25">
      <c r="A1581" t="s">
        <v>9</v>
      </c>
      <c r="B1581" s="13" t="s">
        <v>156</v>
      </c>
    </row>
    <row r="1582" spans="1:2" x14ac:dyDescent="0.25">
      <c r="A1582" t="s">
        <v>9</v>
      </c>
      <c r="B1582" s="13" t="s">
        <v>89</v>
      </c>
    </row>
    <row r="1583" spans="1:2" x14ac:dyDescent="0.25">
      <c r="A1583" t="s">
        <v>9</v>
      </c>
      <c r="B1583" s="13" t="s">
        <v>1815</v>
      </c>
    </row>
    <row r="1584" spans="1:2" x14ac:dyDescent="0.25">
      <c r="A1584" t="s">
        <v>9</v>
      </c>
      <c r="B1584" s="13" t="s">
        <v>1534</v>
      </c>
    </row>
    <row r="1585" spans="1:2" x14ac:dyDescent="0.25">
      <c r="A1585" t="s">
        <v>9</v>
      </c>
      <c r="B1585" s="13" t="s">
        <v>1818</v>
      </c>
    </row>
    <row r="1586" spans="1:2" x14ac:dyDescent="0.25">
      <c r="A1586" t="s">
        <v>9</v>
      </c>
      <c r="B1586" s="13" t="s">
        <v>111</v>
      </c>
    </row>
    <row r="1587" spans="1:2" x14ac:dyDescent="0.25">
      <c r="A1587" t="s">
        <v>9</v>
      </c>
      <c r="B1587" s="13" t="s">
        <v>3337</v>
      </c>
    </row>
    <row r="1588" spans="1:2" x14ac:dyDescent="0.25">
      <c r="A1588" t="s">
        <v>9</v>
      </c>
      <c r="B1588" s="13" t="s">
        <v>1829</v>
      </c>
    </row>
    <row r="1589" spans="1:2" x14ac:dyDescent="0.25">
      <c r="A1589" t="s">
        <v>9</v>
      </c>
      <c r="B1589" s="13" t="s">
        <v>1839</v>
      </c>
    </row>
    <row r="1590" spans="1:2" x14ac:dyDescent="0.25">
      <c r="A1590" t="s">
        <v>9</v>
      </c>
      <c r="B1590" s="13" t="s">
        <v>1842</v>
      </c>
    </row>
    <row r="1591" spans="1:2" x14ac:dyDescent="0.25">
      <c r="A1591" t="s">
        <v>9</v>
      </c>
      <c r="B1591" s="13" t="s">
        <v>3013</v>
      </c>
    </row>
    <row r="1592" spans="1:2" x14ac:dyDescent="0.25">
      <c r="A1592" t="s">
        <v>9</v>
      </c>
      <c r="B1592" s="13" t="s">
        <v>2678</v>
      </c>
    </row>
    <row r="1593" spans="1:2" x14ac:dyDescent="0.25">
      <c r="A1593" t="s">
        <v>9</v>
      </c>
      <c r="B1593" s="13" t="s">
        <v>547</v>
      </c>
    </row>
    <row r="1594" spans="1:2" x14ac:dyDescent="0.25">
      <c r="A1594" t="s">
        <v>9</v>
      </c>
      <c r="B1594" s="13" t="s">
        <v>1856</v>
      </c>
    </row>
    <row r="1595" spans="1:2" x14ac:dyDescent="0.25">
      <c r="A1595" t="s">
        <v>9</v>
      </c>
      <c r="B1595" s="13" t="s">
        <v>3077</v>
      </c>
    </row>
    <row r="1596" spans="1:2" x14ac:dyDescent="0.25">
      <c r="A1596" t="s">
        <v>9</v>
      </c>
      <c r="B1596" s="13" t="s">
        <v>1860</v>
      </c>
    </row>
    <row r="1597" spans="1:2" x14ac:dyDescent="0.25">
      <c r="A1597" t="s">
        <v>9</v>
      </c>
      <c r="B1597" s="13" t="s">
        <v>89</v>
      </c>
    </row>
    <row r="1598" spans="1:2" x14ac:dyDescent="0.25">
      <c r="A1598" t="s">
        <v>9</v>
      </c>
      <c r="B1598" s="13" t="s">
        <v>1216</v>
      </c>
    </row>
    <row r="1599" spans="1:2" x14ac:dyDescent="0.25">
      <c r="A1599" t="s">
        <v>9</v>
      </c>
      <c r="B1599" s="13" t="s">
        <v>107</v>
      </c>
    </row>
    <row r="1600" spans="1:2" x14ac:dyDescent="0.25">
      <c r="A1600" t="s">
        <v>9</v>
      </c>
      <c r="B1600" s="13" t="s">
        <v>1881</v>
      </c>
    </row>
    <row r="1601" spans="1:2" x14ac:dyDescent="0.25">
      <c r="A1601" t="s">
        <v>9</v>
      </c>
      <c r="B1601" s="13" t="s">
        <v>1883</v>
      </c>
    </row>
    <row r="1602" spans="1:2" x14ac:dyDescent="0.25">
      <c r="A1602" t="s">
        <v>9</v>
      </c>
      <c r="B1602" s="13" t="s">
        <v>1890</v>
      </c>
    </row>
    <row r="1603" spans="1:2" x14ac:dyDescent="0.25">
      <c r="A1603" t="s">
        <v>9</v>
      </c>
      <c r="B1603" s="13" t="s">
        <v>299</v>
      </c>
    </row>
    <row r="1604" spans="1:2" x14ac:dyDescent="0.25">
      <c r="A1604" t="s">
        <v>9</v>
      </c>
      <c r="B1604" s="13" t="s">
        <v>1894</v>
      </c>
    </row>
    <row r="1605" spans="1:2" x14ac:dyDescent="0.25">
      <c r="A1605" t="s">
        <v>9</v>
      </c>
      <c r="B1605" s="13" t="s">
        <v>3019</v>
      </c>
    </row>
    <row r="1606" spans="1:2" x14ac:dyDescent="0.25">
      <c r="A1606" t="s">
        <v>9</v>
      </c>
      <c r="B1606" s="13" t="s">
        <v>301</v>
      </c>
    </row>
    <row r="1607" spans="1:2" x14ac:dyDescent="0.25">
      <c r="A1607" t="s">
        <v>9</v>
      </c>
      <c r="B1607" s="13" t="s">
        <v>1899</v>
      </c>
    </row>
    <row r="1608" spans="1:2" x14ac:dyDescent="0.25">
      <c r="A1608" t="s">
        <v>9</v>
      </c>
      <c r="B1608" s="13" t="s">
        <v>406</v>
      </c>
    </row>
    <row r="1609" spans="1:2" x14ac:dyDescent="0.25">
      <c r="A1609" t="s">
        <v>9</v>
      </c>
      <c r="B1609" s="13" t="s">
        <v>1905</v>
      </c>
    </row>
    <row r="1610" spans="1:2" x14ac:dyDescent="0.25">
      <c r="A1610" t="s">
        <v>9</v>
      </c>
      <c r="B1610" s="13" t="s">
        <v>1908</v>
      </c>
    </row>
    <row r="1611" spans="1:2" x14ac:dyDescent="0.25">
      <c r="A1611" t="s">
        <v>9</v>
      </c>
      <c r="B1611" s="13" t="s">
        <v>1912</v>
      </c>
    </row>
    <row r="1612" spans="1:2" x14ac:dyDescent="0.25">
      <c r="A1612" t="s">
        <v>9</v>
      </c>
      <c r="B1612" s="13" t="s">
        <v>626</v>
      </c>
    </row>
    <row r="1613" spans="1:2" x14ac:dyDescent="0.25">
      <c r="A1613" t="s">
        <v>9</v>
      </c>
      <c r="B1613" s="13" t="s">
        <v>1916</v>
      </c>
    </row>
    <row r="1614" spans="1:2" x14ac:dyDescent="0.25">
      <c r="A1614" t="s">
        <v>9</v>
      </c>
      <c r="B1614" s="13" t="s">
        <v>1919</v>
      </c>
    </row>
    <row r="1615" spans="1:2" x14ac:dyDescent="0.25">
      <c r="A1615" t="s">
        <v>9</v>
      </c>
      <c r="B1615" s="13" t="s">
        <v>1311</v>
      </c>
    </row>
    <row r="1616" spans="1:2" x14ac:dyDescent="0.25">
      <c r="A1616" t="s">
        <v>9</v>
      </c>
      <c r="B1616" s="13" t="s">
        <v>1929</v>
      </c>
    </row>
    <row r="1617" spans="1:2" x14ac:dyDescent="0.25">
      <c r="A1617" t="s">
        <v>9</v>
      </c>
      <c r="B1617" s="13" t="s">
        <v>1933</v>
      </c>
    </row>
    <row r="1618" spans="1:2" x14ac:dyDescent="0.25">
      <c r="A1618" t="s">
        <v>9</v>
      </c>
      <c r="B1618" s="13" t="s">
        <v>1935</v>
      </c>
    </row>
    <row r="1619" spans="1:2" x14ac:dyDescent="0.25">
      <c r="A1619" t="s">
        <v>9</v>
      </c>
      <c r="B1619" s="13" t="s">
        <v>1937</v>
      </c>
    </row>
    <row r="1620" spans="1:2" x14ac:dyDescent="0.25">
      <c r="A1620" t="s">
        <v>9</v>
      </c>
      <c r="B1620" s="13" t="s">
        <v>1939</v>
      </c>
    </row>
    <row r="1621" spans="1:2" x14ac:dyDescent="0.25">
      <c r="A1621" t="s">
        <v>9</v>
      </c>
      <c r="B1621" s="13" t="s">
        <v>1941</v>
      </c>
    </row>
    <row r="1622" spans="1:2" x14ac:dyDescent="0.25">
      <c r="A1622" t="s">
        <v>9</v>
      </c>
      <c r="B1622" s="13" t="s">
        <v>544</v>
      </c>
    </row>
    <row r="1623" spans="1:2" x14ac:dyDescent="0.25">
      <c r="A1623" t="s">
        <v>9</v>
      </c>
      <c r="B1623" s="13" t="s">
        <v>448</v>
      </c>
    </row>
    <row r="1624" spans="1:2" x14ac:dyDescent="0.25">
      <c r="A1624" t="s">
        <v>9</v>
      </c>
      <c r="B1624" s="13" t="s">
        <v>1951</v>
      </c>
    </row>
    <row r="1625" spans="1:2" x14ac:dyDescent="0.25">
      <c r="A1625" t="s">
        <v>9</v>
      </c>
      <c r="B1625" s="13" t="s">
        <v>1954</v>
      </c>
    </row>
    <row r="1626" spans="1:2" x14ac:dyDescent="0.25">
      <c r="A1626" t="s">
        <v>9</v>
      </c>
      <c r="B1626" s="13" t="s">
        <v>1959</v>
      </c>
    </row>
    <row r="1627" spans="1:2" x14ac:dyDescent="0.25">
      <c r="A1627" t="s">
        <v>9</v>
      </c>
      <c r="B1627" s="13" t="s">
        <v>12</v>
      </c>
    </row>
    <row r="1628" spans="1:2" x14ac:dyDescent="0.25">
      <c r="A1628" t="s">
        <v>9</v>
      </c>
      <c r="B1628" s="13" t="s">
        <v>1967</v>
      </c>
    </row>
    <row r="1629" spans="1:2" x14ac:dyDescent="0.25">
      <c r="A1629" t="s">
        <v>9</v>
      </c>
      <c r="B1629" s="13" t="s">
        <v>1969</v>
      </c>
    </row>
    <row r="1630" spans="1:2" x14ac:dyDescent="0.25">
      <c r="A1630" t="s">
        <v>9</v>
      </c>
      <c r="B1630" s="13" t="s">
        <v>1972</v>
      </c>
    </row>
    <row r="1631" spans="1:2" x14ac:dyDescent="0.25">
      <c r="A1631" t="s">
        <v>9</v>
      </c>
      <c r="B1631" s="13" t="s">
        <v>1577</v>
      </c>
    </row>
    <row r="1632" spans="1:2" x14ac:dyDescent="0.25">
      <c r="A1632" t="s">
        <v>9</v>
      </c>
      <c r="B1632" s="13" t="s">
        <v>93</v>
      </c>
    </row>
    <row r="1633" spans="1:2" x14ac:dyDescent="0.25">
      <c r="A1633" t="s">
        <v>9</v>
      </c>
      <c r="B1633" s="13" t="s">
        <v>3338</v>
      </c>
    </row>
    <row r="1634" spans="1:2" x14ac:dyDescent="0.25">
      <c r="A1634" t="s">
        <v>9</v>
      </c>
      <c r="B1634" s="13" t="s">
        <v>1981</v>
      </c>
    </row>
    <row r="1635" spans="1:2" x14ac:dyDescent="0.25">
      <c r="A1635" t="s">
        <v>9</v>
      </c>
      <c r="B1635" s="13" t="s">
        <v>3091</v>
      </c>
    </row>
    <row r="1636" spans="1:2" x14ac:dyDescent="0.25">
      <c r="A1636" t="s">
        <v>9</v>
      </c>
      <c r="B1636" s="13" t="s">
        <v>89</v>
      </c>
    </row>
    <row r="1637" spans="1:2" x14ac:dyDescent="0.25">
      <c r="A1637" t="s">
        <v>9</v>
      </c>
      <c r="B1637" s="13" t="s">
        <v>3014</v>
      </c>
    </row>
    <row r="1638" spans="1:2" x14ac:dyDescent="0.25">
      <c r="A1638" t="s">
        <v>9</v>
      </c>
      <c r="B1638" s="13" t="s">
        <v>3065</v>
      </c>
    </row>
    <row r="1639" spans="1:2" x14ac:dyDescent="0.25">
      <c r="A1639" t="s">
        <v>9</v>
      </c>
      <c r="B1639" s="13" t="s">
        <v>406</v>
      </c>
    </row>
    <row r="1640" spans="1:2" x14ac:dyDescent="0.25">
      <c r="A1640" t="s">
        <v>9</v>
      </c>
      <c r="B1640" s="13" t="s">
        <v>2006</v>
      </c>
    </row>
    <row r="1641" spans="1:2" x14ac:dyDescent="0.25">
      <c r="A1641" t="s">
        <v>9</v>
      </c>
      <c r="B1641" s="13" t="s">
        <v>189</v>
      </c>
    </row>
    <row r="1642" spans="1:2" x14ac:dyDescent="0.25">
      <c r="A1642" t="s">
        <v>9</v>
      </c>
      <c r="B1642" s="13" t="s">
        <v>3392</v>
      </c>
    </row>
    <row r="1643" spans="1:2" x14ac:dyDescent="0.25">
      <c r="A1643" t="s">
        <v>9</v>
      </c>
      <c r="B1643" s="13" t="s">
        <v>3393</v>
      </c>
    </row>
    <row r="1644" spans="1:2" x14ac:dyDescent="0.25">
      <c r="A1644" t="s">
        <v>9</v>
      </c>
      <c r="B1644" s="13" t="s">
        <v>156</v>
      </c>
    </row>
    <row r="1645" spans="1:2" x14ac:dyDescent="0.25">
      <c r="A1645" t="s">
        <v>9</v>
      </c>
      <c r="B1645" s="13" t="s">
        <v>406</v>
      </c>
    </row>
    <row r="1646" spans="1:2" x14ac:dyDescent="0.25">
      <c r="A1646" t="s">
        <v>9</v>
      </c>
      <c r="B1646" s="13" t="s">
        <v>1431</v>
      </c>
    </row>
    <row r="1647" spans="1:2" x14ac:dyDescent="0.25">
      <c r="A1647" t="s">
        <v>9</v>
      </c>
      <c r="B1647" s="13" t="s">
        <v>215</v>
      </c>
    </row>
    <row r="1648" spans="1:2" x14ac:dyDescent="0.25">
      <c r="A1648" t="s">
        <v>9</v>
      </c>
      <c r="B1648" s="13" t="s">
        <v>89</v>
      </c>
    </row>
    <row r="1649" spans="1:2" x14ac:dyDescent="0.25">
      <c r="A1649" t="s">
        <v>9</v>
      </c>
      <c r="B1649" s="13" t="s">
        <v>324</v>
      </c>
    </row>
    <row r="1650" spans="1:2" x14ac:dyDescent="0.25">
      <c r="A1650" t="s">
        <v>9</v>
      </c>
      <c r="B1650" s="13" t="s">
        <v>2027</v>
      </c>
    </row>
    <row r="1651" spans="1:2" x14ac:dyDescent="0.25">
      <c r="A1651" t="s">
        <v>9</v>
      </c>
      <c r="B1651" s="13" t="s">
        <v>1431</v>
      </c>
    </row>
    <row r="1652" spans="1:2" x14ac:dyDescent="0.25">
      <c r="A1652" t="s">
        <v>9</v>
      </c>
      <c r="B1652" s="13" t="s">
        <v>3339</v>
      </c>
    </row>
    <row r="1653" spans="1:2" x14ac:dyDescent="0.25">
      <c r="A1653" t="s">
        <v>9</v>
      </c>
      <c r="B1653" s="13" t="s">
        <v>1532</v>
      </c>
    </row>
    <row r="1654" spans="1:2" x14ac:dyDescent="0.25">
      <c r="A1654" t="s">
        <v>9</v>
      </c>
      <c r="B1654" s="13" t="s">
        <v>3336</v>
      </c>
    </row>
    <row r="1655" spans="1:2" x14ac:dyDescent="0.25">
      <c r="A1655" t="s">
        <v>9</v>
      </c>
      <c r="B1655" s="13" t="s">
        <v>379</v>
      </c>
    </row>
    <row r="1656" spans="1:2" x14ac:dyDescent="0.25">
      <c r="A1656" t="s">
        <v>9</v>
      </c>
      <c r="B1656" s="13" t="s">
        <v>3394</v>
      </c>
    </row>
    <row r="1657" spans="1:2" x14ac:dyDescent="0.25">
      <c r="A1657" t="s">
        <v>9</v>
      </c>
      <c r="B1657" s="13" t="s">
        <v>1476</v>
      </c>
    </row>
    <row r="1658" spans="1:2" x14ac:dyDescent="0.25">
      <c r="A1658" t="s">
        <v>9</v>
      </c>
      <c r="B1658" s="13" t="s">
        <v>2058</v>
      </c>
    </row>
    <row r="1659" spans="1:2" x14ac:dyDescent="0.25">
      <c r="A1659" t="s">
        <v>9</v>
      </c>
      <c r="B1659" s="13" t="s">
        <v>379</v>
      </c>
    </row>
    <row r="1660" spans="1:2" x14ac:dyDescent="0.25">
      <c r="A1660" t="s">
        <v>9</v>
      </c>
      <c r="B1660" s="13" t="s">
        <v>89</v>
      </c>
    </row>
    <row r="1661" spans="1:2" x14ac:dyDescent="0.25">
      <c r="A1661" t="s">
        <v>9</v>
      </c>
      <c r="B1661" s="13" t="s">
        <v>111</v>
      </c>
    </row>
    <row r="1662" spans="1:2" x14ac:dyDescent="0.25">
      <c r="A1662" t="s">
        <v>9</v>
      </c>
      <c r="B1662" s="13" t="s">
        <v>3092</v>
      </c>
    </row>
    <row r="1663" spans="1:2" x14ac:dyDescent="0.25">
      <c r="A1663" t="s">
        <v>9</v>
      </c>
      <c r="B1663" s="13" t="s">
        <v>2077</v>
      </c>
    </row>
    <row r="1664" spans="1:2" x14ac:dyDescent="0.25">
      <c r="A1664" t="s">
        <v>9</v>
      </c>
      <c r="B1664" s="13" t="s">
        <v>2082</v>
      </c>
    </row>
    <row r="1665" spans="1:2" x14ac:dyDescent="0.25">
      <c r="A1665" t="s">
        <v>9</v>
      </c>
      <c r="B1665" s="13" t="s">
        <v>3078</v>
      </c>
    </row>
    <row r="1666" spans="1:2" x14ac:dyDescent="0.25">
      <c r="A1666" t="s">
        <v>9</v>
      </c>
      <c r="B1666" s="13" t="s">
        <v>2086</v>
      </c>
    </row>
    <row r="1667" spans="1:2" x14ac:dyDescent="0.25">
      <c r="A1667" t="s">
        <v>9</v>
      </c>
      <c r="B1667" s="13" t="s">
        <v>2092</v>
      </c>
    </row>
    <row r="1668" spans="1:2" x14ac:dyDescent="0.25">
      <c r="A1668" t="s">
        <v>9</v>
      </c>
      <c r="B1668" s="13" t="s">
        <v>2100</v>
      </c>
    </row>
    <row r="1669" spans="1:2" x14ac:dyDescent="0.25">
      <c r="A1669" t="s">
        <v>9</v>
      </c>
      <c r="B1669" s="13" t="s">
        <v>2106</v>
      </c>
    </row>
    <row r="1670" spans="1:2" x14ac:dyDescent="0.25">
      <c r="A1670" t="s">
        <v>9</v>
      </c>
      <c r="B1670" s="13" t="s">
        <v>2109</v>
      </c>
    </row>
    <row r="1671" spans="1:2" x14ac:dyDescent="0.25">
      <c r="A1671" t="s">
        <v>9</v>
      </c>
      <c r="B1671" s="13" t="s">
        <v>156</v>
      </c>
    </row>
    <row r="1672" spans="1:2" x14ac:dyDescent="0.25">
      <c r="A1672" t="s">
        <v>9</v>
      </c>
      <c r="B1672" s="13" t="s">
        <v>12</v>
      </c>
    </row>
    <row r="1673" spans="1:2" x14ac:dyDescent="0.25">
      <c r="A1673" t="s">
        <v>9</v>
      </c>
      <c r="B1673" s="13" t="s">
        <v>1972</v>
      </c>
    </row>
    <row r="1674" spans="1:2" x14ac:dyDescent="0.25">
      <c r="A1674" t="s">
        <v>9</v>
      </c>
      <c r="B1674" s="13" t="s">
        <v>2133</v>
      </c>
    </row>
    <row r="1675" spans="1:2" x14ac:dyDescent="0.25">
      <c r="A1675" t="s">
        <v>9</v>
      </c>
      <c r="B1675" s="13" t="s">
        <v>156</v>
      </c>
    </row>
    <row r="1676" spans="1:2" x14ac:dyDescent="0.25">
      <c r="A1676" t="s">
        <v>9</v>
      </c>
      <c r="B1676" s="13" t="s">
        <v>1431</v>
      </c>
    </row>
    <row r="1677" spans="1:2" x14ac:dyDescent="0.25">
      <c r="A1677" t="s">
        <v>9</v>
      </c>
      <c r="B1677" s="13" t="s">
        <v>253</v>
      </c>
    </row>
    <row r="1678" spans="1:2" x14ac:dyDescent="0.25">
      <c r="A1678" t="s">
        <v>9</v>
      </c>
      <c r="B1678" s="13" t="s">
        <v>156</v>
      </c>
    </row>
    <row r="1679" spans="1:2" x14ac:dyDescent="0.25">
      <c r="A1679" t="s">
        <v>9</v>
      </c>
      <c r="B1679" s="13" t="s">
        <v>929</v>
      </c>
    </row>
    <row r="1680" spans="1:2" x14ac:dyDescent="0.25">
      <c r="A1680" t="s">
        <v>9</v>
      </c>
      <c r="B1680" s="13" t="s">
        <v>2146</v>
      </c>
    </row>
    <row r="1681" spans="1:2" x14ac:dyDescent="0.25">
      <c r="A1681" t="s">
        <v>9</v>
      </c>
      <c r="B1681" s="13" t="s">
        <v>3066</v>
      </c>
    </row>
    <row r="1682" spans="1:2" x14ac:dyDescent="0.25">
      <c r="A1682" t="s">
        <v>9</v>
      </c>
      <c r="B1682" s="13" t="s">
        <v>2153</v>
      </c>
    </row>
    <row r="1683" spans="1:2" x14ac:dyDescent="0.25">
      <c r="A1683" t="s">
        <v>9</v>
      </c>
      <c r="B1683" s="13" t="s">
        <v>3340</v>
      </c>
    </row>
    <row r="1684" spans="1:2" x14ac:dyDescent="0.25">
      <c r="A1684" t="s">
        <v>9</v>
      </c>
      <c r="B1684" s="13" t="s">
        <v>156</v>
      </c>
    </row>
    <row r="1685" spans="1:2" x14ac:dyDescent="0.25">
      <c r="A1685" t="s">
        <v>9</v>
      </c>
      <c r="B1685" s="13" t="s">
        <v>760</v>
      </c>
    </row>
    <row r="1686" spans="1:2" x14ac:dyDescent="0.25">
      <c r="A1686" t="s">
        <v>9</v>
      </c>
      <c r="B1686" s="13" t="s">
        <v>2162</v>
      </c>
    </row>
    <row r="1687" spans="1:2" x14ac:dyDescent="0.25">
      <c r="A1687" t="s">
        <v>9</v>
      </c>
      <c r="B1687" s="13" t="s">
        <v>3049</v>
      </c>
    </row>
    <row r="1688" spans="1:2" x14ac:dyDescent="0.25">
      <c r="A1688" t="s">
        <v>9</v>
      </c>
      <c r="B1688" s="13" t="s">
        <v>3341</v>
      </c>
    </row>
    <row r="1689" spans="1:2" x14ac:dyDescent="0.25">
      <c r="A1689" t="s">
        <v>9</v>
      </c>
      <c r="B1689" s="13" t="s">
        <v>2170</v>
      </c>
    </row>
    <row r="1690" spans="1:2" x14ac:dyDescent="0.25">
      <c r="A1690" t="s">
        <v>9</v>
      </c>
      <c r="B1690" s="13" t="s">
        <v>2172</v>
      </c>
    </row>
    <row r="1691" spans="1:2" x14ac:dyDescent="0.25">
      <c r="A1691" t="s">
        <v>9</v>
      </c>
      <c r="B1691" s="13" t="s">
        <v>2179</v>
      </c>
    </row>
    <row r="1692" spans="1:2" x14ac:dyDescent="0.25">
      <c r="A1692" t="s">
        <v>9</v>
      </c>
      <c r="B1692" s="13" t="s">
        <v>2181</v>
      </c>
    </row>
    <row r="1693" spans="1:2" x14ac:dyDescent="0.25">
      <c r="A1693" t="s">
        <v>9</v>
      </c>
      <c r="B1693" s="13" t="s">
        <v>2183</v>
      </c>
    </row>
    <row r="1694" spans="1:2" x14ac:dyDescent="0.25">
      <c r="A1694" t="s">
        <v>9</v>
      </c>
      <c r="B1694" s="13" t="s">
        <v>2185</v>
      </c>
    </row>
    <row r="1695" spans="1:2" x14ac:dyDescent="0.25">
      <c r="A1695" t="s">
        <v>9</v>
      </c>
      <c r="B1695" s="13" t="s">
        <v>156</v>
      </c>
    </row>
    <row r="1696" spans="1:2" x14ac:dyDescent="0.25">
      <c r="A1696" t="s">
        <v>9</v>
      </c>
      <c r="B1696" s="13" t="s">
        <v>379</v>
      </c>
    </row>
    <row r="1697" spans="1:2" x14ac:dyDescent="0.25">
      <c r="A1697" t="s">
        <v>9</v>
      </c>
      <c r="B1697" s="13" t="s">
        <v>156</v>
      </c>
    </row>
    <row r="1698" spans="1:2" x14ac:dyDescent="0.25">
      <c r="A1698" t="s">
        <v>9</v>
      </c>
      <c r="B1698" s="13" t="s">
        <v>694</v>
      </c>
    </row>
    <row r="1699" spans="1:2" x14ac:dyDescent="0.25">
      <c r="A1699" t="s">
        <v>9</v>
      </c>
      <c r="B1699" s="13" t="s">
        <v>626</v>
      </c>
    </row>
    <row r="1700" spans="1:2" x14ac:dyDescent="0.25">
      <c r="A1700" t="s">
        <v>9</v>
      </c>
      <c r="B1700" s="13" t="s">
        <v>253</v>
      </c>
    </row>
    <row r="1701" spans="1:2" x14ac:dyDescent="0.25">
      <c r="A1701" t="s">
        <v>9</v>
      </c>
      <c r="B1701" s="13" t="s">
        <v>89</v>
      </c>
    </row>
    <row r="1702" spans="1:2" x14ac:dyDescent="0.25">
      <c r="A1702" t="s">
        <v>9</v>
      </c>
      <c r="B1702" s="13" t="s">
        <v>2205</v>
      </c>
    </row>
    <row r="1703" spans="1:2" x14ac:dyDescent="0.25">
      <c r="A1703" t="s">
        <v>9</v>
      </c>
      <c r="B1703" s="13" t="s">
        <v>2209</v>
      </c>
    </row>
    <row r="1704" spans="1:2" x14ac:dyDescent="0.25">
      <c r="A1704" t="s">
        <v>9</v>
      </c>
      <c r="B1704" s="13" t="s">
        <v>1516</v>
      </c>
    </row>
    <row r="1705" spans="1:2" x14ac:dyDescent="0.25">
      <c r="A1705" t="s">
        <v>9</v>
      </c>
      <c r="B1705" s="13" t="s">
        <v>2212</v>
      </c>
    </row>
    <row r="1706" spans="1:2" x14ac:dyDescent="0.25">
      <c r="A1706" t="s">
        <v>9</v>
      </c>
      <c r="B1706" s="13" t="s">
        <v>3079</v>
      </c>
    </row>
    <row r="1707" spans="1:2" x14ac:dyDescent="0.25">
      <c r="A1707" t="s">
        <v>9</v>
      </c>
      <c r="B1707" s="13" t="s">
        <v>547</v>
      </c>
    </row>
    <row r="1708" spans="1:2" x14ac:dyDescent="0.25">
      <c r="A1708" t="s">
        <v>9</v>
      </c>
      <c r="B1708" s="13" t="s">
        <v>89</v>
      </c>
    </row>
    <row r="1709" spans="1:2" x14ac:dyDescent="0.25">
      <c r="A1709" t="s">
        <v>9</v>
      </c>
      <c r="B1709" s="13" t="s">
        <v>2234</v>
      </c>
    </row>
    <row r="1710" spans="1:2" x14ac:dyDescent="0.25">
      <c r="A1710" t="s">
        <v>9</v>
      </c>
      <c r="B1710" s="13" t="s">
        <v>3336</v>
      </c>
    </row>
    <row r="1711" spans="1:2" x14ac:dyDescent="0.25">
      <c r="A1711" t="s">
        <v>9</v>
      </c>
      <c r="B1711" s="13" t="s">
        <v>89</v>
      </c>
    </row>
    <row r="1712" spans="1:2" x14ac:dyDescent="0.25">
      <c r="A1712" t="s">
        <v>9</v>
      </c>
      <c r="B1712" s="13" t="s">
        <v>2242</v>
      </c>
    </row>
    <row r="1713" spans="1:2" x14ac:dyDescent="0.25">
      <c r="A1713" t="s">
        <v>9</v>
      </c>
      <c r="B1713" s="13" t="s">
        <v>2245</v>
      </c>
    </row>
    <row r="1714" spans="1:2" x14ac:dyDescent="0.25">
      <c r="A1714" t="s">
        <v>9</v>
      </c>
      <c r="B1714" s="13" t="s">
        <v>1504</v>
      </c>
    </row>
    <row r="1715" spans="1:2" x14ac:dyDescent="0.25">
      <c r="A1715" t="s">
        <v>9</v>
      </c>
      <c r="B1715" s="13" t="s">
        <v>2255</v>
      </c>
    </row>
    <row r="1716" spans="1:2" x14ac:dyDescent="0.25">
      <c r="A1716" t="s">
        <v>9</v>
      </c>
      <c r="B1716" s="13" t="s">
        <v>1939</v>
      </c>
    </row>
    <row r="1717" spans="1:2" x14ac:dyDescent="0.25">
      <c r="A1717" t="s">
        <v>9</v>
      </c>
      <c r="B1717" s="13" t="s">
        <v>678</v>
      </c>
    </row>
    <row r="1718" spans="1:2" x14ac:dyDescent="0.25">
      <c r="A1718" t="s">
        <v>9</v>
      </c>
      <c r="B1718" s="13" t="s">
        <v>2269</v>
      </c>
    </row>
    <row r="1719" spans="1:2" x14ac:dyDescent="0.25">
      <c r="A1719" t="s">
        <v>9</v>
      </c>
      <c r="B1719" s="13" t="s">
        <v>2274</v>
      </c>
    </row>
    <row r="1720" spans="1:2" x14ac:dyDescent="0.25">
      <c r="A1720" t="s">
        <v>9</v>
      </c>
      <c r="B1720" s="13" t="s">
        <v>2276</v>
      </c>
    </row>
    <row r="1721" spans="1:2" x14ac:dyDescent="0.25">
      <c r="A1721" t="s">
        <v>9</v>
      </c>
      <c r="B1721" s="13" t="s">
        <v>2278</v>
      </c>
    </row>
    <row r="1722" spans="1:2" x14ac:dyDescent="0.25">
      <c r="A1722" t="s">
        <v>9</v>
      </c>
      <c r="B1722" s="13" t="s">
        <v>12</v>
      </c>
    </row>
    <row r="1723" spans="1:2" x14ac:dyDescent="0.25">
      <c r="A1723" t="s">
        <v>9</v>
      </c>
      <c r="B1723" s="13" t="s">
        <v>2285</v>
      </c>
    </row>
    <row r="1724" spans="1:2" x14ac:dyDescent="0.25">
      <c r="A1724" t="s">
        <v>9</v>
      </c>
      <c r="B1724" s="13" t="s">
        <v>3189</v>
      </c>
    </row>
    <row r="1725" spans="1:2" x14ac:dyDescent="0.25">
      <c r="A1725" t="s">
        <v>9</v>
      </c>
      <c r="B1725" s="13" t="s">
        <v>379</v>
      </c>
    </row>
    <row r="1726" spans="1:2" x14ac:dyDescent="0.25">
      <c r="A1726" t="s">
        <v>9</v>
      </c>
      <c r="B1726" s="13" t="s">
        <v>975</v>
      </c>
    </row>
    <row r="1727" spans="1:2" x14ac:dyDescent="0.25">
      <c r="A1727" t="s">
        <v>9</v>
      </c>
      <c r="B1727" s="13" t="s">
        <v>50</v>
      </c>
    </row>
    <row r="1728" spans="1:2" x14ac:dyDescent="0.25">
      <c r="A1728" t="s">
        <v>9</v>
      </c>
      <c r="B1728" s="13" t="s">
        <v>111</v>
      </c>
    </row>
    <row r="1729" spans="1:2" x14ac:dyDescent="0.25">
      <c r="A1729" t="s">
        <v>9</v>
      </c>
      <c r="B1729" s="13" t="s">
        <v>177</v>
      </c>
    </row>
    <row r="1730" spans="1:2" x14ac:dyDescent="0.25">
      <c r="A1730" t="s">
        <v>9</v>
      </c>
      <c r="B1730" s="13" t="s">
        <v>2323</v>
      </c>
    </row>
    <row r="1731" spans="1:2" x14ac:dyDescent="0.25">
      <c r="A1731" t="s">
        <v>9</v>
      </c>
      <c r="B1731" s="13" t="s">
        <v>685</v>
      </c>
    </row>
    <row r="1732" spans="1:2" x14ac:dyDescent="0.25">
      <c r="A1732" t="s">
        <v>9</v>
      </c>
      <c r="B1732" s="13" t="s">
        <v>3080</v>
      </c>
    </row>
    <row r="1733" spans="1:2" x14ac:dyDescent="0.25">
      <c r="A1733" t="s">
        <v>9</v>
      </c>
      <c r="B1733" s="13" t="s">
        <v>3015</v>
      </c>
    </row>
    <row r="1734" spans="1:2" x14ac:dyDescent="0.25">
      <c r="A1734" t="s">
        <v>9</v>
      </c>
      <c r="B1734" s="13" t="s">
        <v>769</v>
      </c>
    </row>
    <row r="1735" spans="1:2" x14ac:dyDescent="0.25">
      <c r="A1735" t="s">
        <v>9</v>
      </c>
      <c r="B1735" s="13" t="s">
        <v>499</v>
      </c>
    </row>
    <row r="1736" spans="1:2" x14ac:dyDescent="0.25">
      <c r="A1736" t="s">
        <v>9</v>
      </c>
      <c r="B1736" s="13" t="s">
        <v>2335</v>
      </c>
    </row>
    <row r="1737" spans="1:2" x14ac:dyDescent="0.25">
      <c r="A1737" t="s">
        <v>9</v>
      </c>
      <c r="B1737" s="13" t="s">
        <v>3066</v>
      </c>
    </row>
    <row r="1738" spans="1:2" x14ac:dyDescent="0.25">
      <c r="A1738" t="s">
        <v>9</v>
      </c>
      <c r="B1738" s="13" t="s">
        <v>2341</v>
      </c>
    </row>
    <row r="1739" spans="1:2" x14ac:dyDescent="0.25">
      <c r="A1739" t="s">
        <v>9</v>
      </c>
      <c r="B1739" s="13" t="s">
        <v>2343</v>
      </c>
    </row>
    <row r="1740" spans="1:2" x14ac:dyDescent="0.25">
      <c r="A1740" t="s">
        <v>9</v>
      </c>
      <c r="B1740" s="13" t="s">
        <v>89</v>
      </c>
    </row>
    <row r="1741" spans="1:2" x14ac:dyDescent="0.25">
      <c r="A1741" t="s">
        <v>9</v>
      </c>
      <c r="B1741" s="13" t="s">
        <v>2349</v>
      </c>
    </row>
    <row r="1742" spans="1:2" x14ac:dyDescent="0.25">
      <c r="A1742" t="s">
        <v>9</v>
      </c>
      <c r="B1742" s="13" t="s">
        <v>134</v>
      </c>
    </row>
    <row r="1743" spans="1:2" x14ac:dyDescent="0.25">
      <c r="A1743" t="s">
        <v>9</v>
      </c>
      <c r="B1743" s="13" t="s">
        <v>44</v>
      </c>
    </row>
    <row r="1744" spans="1:2" x14ac:dyDescent="0.25">
      <c r="A1744" t="s">
        <v>9</v>
      </c>
      <c r="B1744" s="13" t="s">
        <v>215</v>
      </c>
    </row>
    <row r="1745" spans="1:2" x14ac:dyDescent="0.25">
      <c r="A1745" t="s">
        <v>9</v>
      </c>
      <c r="B1745" s="13" t="s">
        <v>3016</v>
      </c>
    </row>
    <row r="1746" spans="1:2" x14ac:dyDescent="0.25">
      <c r="A1746" t="s">
        <v>9</v>
      </c>
      <c r="B1746" s="13" t="s">
        <v>2359</v>
      </c>
    </row>
    <row r="1747" spans="1:2" x14ac:dyDescent="0.25">
      <c r="A1747" t="s">
        <v>9</v>
      </c>
      <c r="B1747" s="13" t="s">
        <v>156</v>
      </c>
    </row>
    <row r="1748" spans="1:2" x14ac:dyDescent="0.25">
      <c r="A1748" t="s">
        <v>9</v>
      </c>
      <c r="B1748" s="13" t="s">
        <v>2365</v>
      </c>
    </row>
    <row r="1749" spans="1:2" x14ac:dyDescent="0.25">
      <c r="A1749" t="s">
        <v>9</v>
      </c>
      <c r="B1749" s="13" t="s">
        <v>646</v>
      </c>
    </row>
    <row r="1750" spans="1:2" x14ac:dyDescent="0.25">
      <c r="A1750" t="s">
        <v>9</v>
      </c>
      <c r="B1750" s="13" t="s">
        <v>156</v>
      </c>
    </row>
    <row r="1751" spans="1:2" x14ac:dyDescent="0.25">
      <c r="A1751" t="s">
        <v>9</v>
      </c>
      <c r="B1751" s="13" t="s">
        <v>685</v>
      </c>
    </row>
    <row r="1752" spans="1:2" x14ac:dyDescent="0.25">
      <c r="A1752" t="s">
        <v>9</v>
      </c>
      <c r="B1752" s="13" t="s">
        <v>2146</v>
      </c>
    </row>
    <row r="1753" spans="1:2" x14ac:dyDescent="0.25">
      <c r="A1753" t="s">
        <v>9</v>
      </c>
      <c r="B1753" s="13" t="s">
        <v>1216</v>
      </c>
    </row>
    <row r="1754" spans="1:2" x14ac:dyDescent="0.25">
      <c r="A1754" t="s">
        <v>9</v>
      </c>
      <c r="B1754" s="13" t="s">
        <v>448</v>
      </c>
    </row>
    <row r="1755" spans="1:2" x14ac:dyDescent="0.25">
      <c r="A1755" t="s">
        <v>9</v>
      </c>
      <c r="B1755" s="13" t="s">
        <v>3020</v>
      </c>
    </row>
    <row r="1756" spans="1:2" x14ac:dyDescent="0.25">
      <c r="A1756" t="s">
        <v>9</v>
      </c>
      <c r="B1756" s="13" t="s">
        <v>3050</v>
      </c>
    </row>
    <row r="1757" spans="1:2" x14ac:dyDescent="0.25">
      <c r="A1757" t="s">
        <v>9</v>
      </c>
      <c r="B1757" s="13" t="s">
        <v>2390</v>
      </c>
    </row>
    <row r="1758" spans="1:2" x14ac:dyDescent="0.25">
      <c r="A1758" t="s">
        <v>9</v>
      </c>
      <c r="B1758" s="13" t="s">
        <v>3342</v>
      </c>
    </row>
    <row r="1759" spans="1:2" x14ac:dyDescent="0.25">
      <c r="A1759" t="s">
        <v>9</v>
      </c>
      <c r="B1759" s="13" t="s">
        <v>3093</v>
      </c>
    </row>
    <row r="1760" spans="1:2" x14ac:dyDescent="0.25">
      <c r="A1760" t="s">
        <v>9</v>
      </c>
      <c r="B1760" s="13" t="s">
        <v>2396</v>
      </c>
    </row>
    <row r="1761" spans="1:2" x14ac:dyDescent="0.25">
      <c r="A1761" t="s">
        <v>9</v>
      </c>
      <c r="B1761" s="13" t="s">
        <v>156</v>
      </c>
    </row>
    <row r="1762" spans="1:2" x14ac:dyDescent="0.25">
      <c r="A1762" t="s">
        <v>9</v>
      </c>
      <c r="B1762" s="13" t="s">
        <v>3021</v>
      </c>
    </row>
    <row r="1763" spans="1:2" x14ac:dyDescent="0.25">
      <c r="A1763" t="s">
        <v>9</v>
      </c>
      <c r="B1763" s="13" t="s">
        <v>3081</v>
      </c>
    </row>
    <row r="1764" spans="1:2" x14ac:dyDescent="0.25">
      <c r="A1764" t="s">
        <v>9</v>
      </c>
      <c r="B1764" s="13" t="s">
        <v>1905</v>
      </c>
    </row>
    <row r="1765" spans="1:2" x14ac:dyDescent="0.25">
      <c r="A1765" t="s">
        <v>9</v>
      </c>
      <c r="B1765" s="13" t="s">
        <v>1346</v>
      </c>
    </row>
    <row r="1766" spans="1:2" x14ac:dyDescent="0.25">
      <c r="A1766" t="s">
        <v>9</v>
      </c>
      <c r="B1766" s="13" t="s">
        <v>3395</v>
      </c>
    </row>
    <row r="1767" spans="1:2" x14ac:dyDescent="0.25">
      <c r="A1767" t="s">
        <v>9</v>
      </c>
      <c r="B1767" s="13" t="s">
        <v>97</v>
      </c>
    </row>
    <row r="1768" spans="1:2" x14ac:dyDescent="0.25">
      <c r="A1768" t="s">
        <v>9</v>
      </c>
      <c r="B1768" s="13" t="s">
        <v>89</v>
      </c>
    </row>
    <row r="1769" spans="1:2" x14ac:dyDescent="0.25">
      <c r="A1769" t="s">
        <v>9</v>
      </c>
      <c r="B1769" s="13" t="s">
        <v>2423</v>
      </c>
    </row>
    <row r="1770" spans="1:2" x14ac:dyDescent="0.25">
      <c r="A1770" t="s">
        <v>9</v>
      </c>
      <c r="B1770" s="13" t="s">
        <v>3051</v>
      </c>
    </row>
    <row r="1771" spans="1:2" x14ac:dyDescent="0.25">
      <c r="A1771" t="s">
        <v>9</v>
      </c>
      <c r="B1771" s="13" t="s">
        <v>333</v>
      </c>
    </row>
    <row r="1772" spans="1:2" x14ac:dyDescent="0.25">
      <c r="A1772" t="s">
        <v>9</v>
      </c>
      <c r="B1772" s="13" t="s">
        <v>2444</v>
      </c>
    </row>
    <row r="1773" spans="1:2" x14ac:dyDescent="0.25">
      <c r="A1773" t="s">
        <v>9</v>
      </c>
      <c r="B1773" s="13" t="s">
        <v>3343</v>
      </c>
    </row>
    <row r="1774" spans="1:2" x14ac:dyDescent="0.25">
      <c r="A1774" t="s">
        <v>9</v>
      </c>
      <c r="B1774" s="13" t="s">
        <v>177</v>
      </c>
    </row>
    <row r="1775" spans="1:2" x14ac:dyDescent="0.25">
      <c r="A1775" t="s">
        <v>9</v>
      </c>
      <c r="B1775" s="13" t="s">
        <v>3344</v>
      </c>
    </row>
    <row r="1776" spans="1:2" x14ac:dyDescent="0.25">
      <c r="A1776" t="s">
        <v>9</v>
      </c>
      <c r="B1776" s="13" t="s">
        <v>1431</v>
      </c>
    </row>
    <row r="1777" spans="1:2" x14ac:dyDescent="0.25">
      <c r="A1777" t="s">
        <v>9</v>
      </c>
      <c r="B1777" s="13" t="s">
        <v>2468</v>
      </c>
    </row>
    <row r="1778" spans="1:2" x14ac:dyDescent="0.25">
      <c r="A1778" t="s">
        <v>9</v>
      </c>
      <c r="B1778" s="13" t="s">
        <v>156</v>
      </c>
    </row>
    <row r="1779" spans="1:2" x14ac:dyDescent="0.25">
      <c r="A1779" t="s">
        <v>9</v>
      </c>
      <c r="B1779" s="13" t="s">
        <v>1311</v>
      </c>
    </row>
    <row r="1780" spans="1:2" x14ac:dyDescent="0.25">
      <c r="A1780" t="s">
        <v>9</v>
      </c>
      <c r="B1780" s="13" t="s">
        <v>3022</v>
      </c>
    </row>
    <row r="1781" spans="1:2" x14ac:dyDescent="0.25">
      <c r="A1781" t="s">
        <v>9</v>
      </c>
      <c r="B1781" s="13" t="s">
        <v>3082</v>
      </c>
    </row>
    <row r="1782" spans="1:2" x14ac:dyDescent="0.25">
      <c r="A1782" t="s">
        <v>9</v>
      </c>
      <c r="B1782" s="13" t="s">
        <v>301</v>
      </c>
    </row>
    <row r="1783" spans="1:2" x14ac:dyDescent="0.25">
      <c r="A1783" t="s">
        <v>9</v>
      </c>
      <c r="B1783" s="13" t="s">
        <v>3067</v>
      </c>
    </row>
    <row r="1784" spans="1:2" x14ac:dyDescent="0.25">
      <c r="A1784" t="s">
        <v>9</v>
      </c>
      <c r="B1784" s="13" t="s">
        <v>1959</v>
      </c>
    </row>
    <row r="1785" spans="1:2" x14ac:dyDescent="0.25">
      <c r="A1785" t="s">
        <v>9</v>
      </c>
      <c r="B1785" s="13" t="s">
        <v>156</v>
      </c>
    </row>
    <row r="1786" spans="1:2" x14ac:dyDescent="0.25">
      <c r="A1786" t="s">
        <v>9</v>
      </c>
      <c r="B1786" s="13" t="s">
        <v>448</v>
      </c>
    </row>
    <row r="1787" spans="1:2" x14ac:dyDescent="0.25">
      <c r="A1787" t="s">
        <v>9</v>
      </c>
      <c r="B1787" s="13" t="s">
        <v>1431</v>
      </c>
    </row>
    <row r="1788" spans="1:2" x14ac:dyDescent="0.25">
      <c r="A1788" t="s">
        <v>9</v>
      </c>
      <c r="B1788" s="13" t="s">
        <v>1916</v>
      </c>
    </row>
    <row r="1789" spans="1:2" x14ac:dyDescent="0.25">
      <c r="A1789" t="s">
        <v>9</v>
      </c>
      <c r="B1789" s="13" t="s">
        <v>3396</v>
      </c>
    </row>
    <row r="1790" spans="1:2" x14ac:dyDescent="0.25">
      <c r="A1790" t="s">
        <v>9</v>
      </c>
      <c r="B1790" s="13" t="s">
        <v>1216</v>
      </c>
    </row>
    <row r="1791" spans="1:2" x14ac:dyDescent="0.25">
      <c r="A1791" t="s">
        <v>9</v>
      </c>
      <c r="B1791" s="13" t="s">
        <v>2509</v>
      </c>
    </row>
    <row r="1792" spans="1:2" x14ac:dyDescent="0.25">
      <c r="A1792" t="s">
        <v>9</v>
      </c>
      <c r="B1792" s="13" t="s">
        <v>156</v>
      </c>
    </row>
    <row r="1793" spans="1:2" x14ac:dyDescent="0.25">
      <c r="A1793" t="s">
        <v>9</v>
      </c>
      <c r="B1793" s="13" t="s">
        <v>2512</v>
      </c>
    </row>
    <row r="1794" spans="1:2" x14ac:dyDescent="0.25">
      <c r="A1794" t="s">
        <v>9</v>
      </c>
      <c r="B1794" s="13" t="s">
        <v>352</v>
      </c>
    </row>
    <row r="1795" spans="1:2" x14ac:dyDescent="0.25">
      <c r="A1795" t="s">
        <v>9</v>
      </c>
      <c r="B1795" s="13" t="s">
        <v>2531</v>
      </c>
    </row>
    <row r="1796" spans="1:2" x14ac:dyDescent="0.25">
      <c r="A1796" t="s">
        <v>9</v>
      </c>
      <c r="B1796" s="13" t="s">
        <v>2533</v>
      </c>
    </row>
    <row r="1797" spans="1:2" x14ac:dyDescent="0.25">
      <c r="A1797" t="s">
        <v>9</v>
      </c>
      <c r="B1797" s="13" t="s">
        <v>3094</v>
      </c>
    </row>
    <row r="1798" spans="1:2" x14ac:dyDescent="0.25">
      <c r="A1798" t="s">
        <v>9</v>
      </c>
      <c r="B1798" s="13" t="s">
        <v>2542</v>
      </c>
    </row>
    <row r="1799" spans="1:2" x14ac:dyDescent="0.25">
      <c r="A1799" t="s">
        <v>9</v>
      </c>
      <c r="B1799" s="13" t="s">
        <v>2544</v>
      </c>
    </row>
    <row r="1800" spans="1:2" x14ac:dyDescent="0.25">
      <c r="A1800" t="s">
        <v>9</v>
      </c>
      <c r="B1800" s="13" t="s">
        <v>1677</v>
      </c>
    </row>
    <row r="1801" spans="1:2" x14ac:dyDescent="0.25">
      <c r="A1801" t="s">
        <v>9</v>
      </c>
      <c r="B1801" s="13" t="s">
        <v>2547</v>
      </c>
    </row>
    <row r="1802" spans="1:2" x14ac:dyDescent="0.25">
      <c r="A1802" t="s">
        <v>9</v>
      </c>
      <c r="B1802" s="13" t="s">
        <v>929</v>
      </c>
    </row>
    <row r="1803" spans="1:2" x14ac:dyDescent="0.25">
      <c r="A1803" t="s">
        <v>9</v>
      </c>
      <c r="B1803" s="13" t="s">
        <v>379</v>
      </c>
    </row>
    <row r="1804" spans="1:2" x14ac:dyDescent="0.25">
      <c r="A1804" t="s">
        <v>9</v>
      </c>
      <c r="B1804" s="13" t="s">
        <v>2581</v>
      </c>
    </row>
    <row r="1805" spans="1:2" x14ac:dyDescent="0.25">
      <c r="A1805" t="s">
        <v>9</v>
      </c>
      <c r="B1805" s="13" t="s">
        <v>626</v>
      </c>
    </row>
    <row r="1806" spans="1:2" x14ac:dyDescent="0.25">
      <c r="A1806" t="s">
        <v>9</v>
      </c>
      <c r="B1806" s="13" t="s">
        <v>3095</v>
      </c>
    </row>
    <row r="1807" spans="1:2" x14ac:dyDescent="0.25">
      <c r="A1807" t="s">
        <v>9</v>
      </c>
      <c r="B1807" s="13" t="s">
        <v>1001</v>
      </c>
    </row>
    <row r="1808" spans="1:2" x14ac:dyDescent="0.25">
      <c r="A1808" t="s">
        <v>9</v>
      </c>
      <c r="B1808" s="13" t="s">
        <v>2587</v>
      </c>
    </row>
    <row r="1809" spans="1:2" x14ac:dyDescent="0.25">
      <c r="A1809" t="s">
        <v>9</v>
      </c>
      <c r="B1809" s="13" t="s">
        <v>3011</v>
      </c>
    </row>
    <row r="1810" spans="1:2" x14ac:dyDescent="0.25">
      <c r="A1810" t="s">
        <v>9</v>
      </c>
      <c r="B1810" s="13" t="s">
        <v>2591</v>
      </c>
    </row>
    <row r="1811" spans="1:2" x14ac:dyDescent="0.25">
      <c r="A1811" t="s">
        <v>9</v>
      </c>
      <c r="B1811" s="13" t="s">
        <v>2595</v>
      </c>
    </row>
    <row r="1812" spans="1:2" x14ac:dyDescent="0.25">
      <c r="A1812" t="s">
        <v>9</v>
      </c>
      <c r="B1812" s="13" t="s">
        <v>2597</v>
      </c>
    </row>
    <row r="1813" spans="1:2" x14ac:dyDescent="0.25">
      <c r="A1813" t="s">
        <v>9</v>
      </c>
      <c r="B1813" s="13" t="s">
        <v>1431</v>
      </c>
    </row>
    <row r="1814" spans="1:2" x14ac:dyDescent="0.25">
      <c r="A1814" t="s">
        <v>9</v>
      </c>
      <c r="B1814" s="13" t="s">
        <v>2603</v>
      </c>
    </row>
    <row r="1815" spans="1:2" x14ac:dyDescent="0.25">
      <c r="A1815" t="s">
        <v>9</v>
      </c>
      <c r="B1815" s="13" t="s">
        <v>156</v>
      </c>
    </row>
    <row r="1816" spans="1:2" x14ac:dyDescent="0.25">
      <c r="A1816" t="s">
        <v>9</v>
      </c>
      <c r="B1816" s="13" t="s">
        <v>2622</v>
      </c>
    </row>
    <row r="1817" spans="1:2" x14ac:dyDescent="0.25">
      <c r="A1817" t="s">
        <v>9</v>
      </c>
      <c r="B1817" s="13" t="s">
        <v>2630</v>
      </c>
    </row>
    <row r="1818" spans="1:2" x14ac:dyDescent="0.25">
      <c r="A1818" t="s">
        <v>9</v>
      </c>
      <c r="B1818" s="13" t="s">
        <v>2632</v>
      </c>
    </row>
    <row r="1819" spans="1:2" x14ac:dyDescent="0.25">
      <c r="A1819" t="s">
        <v>9</v>
      </c>
      <c r="B1819" s="13" t="s">
        <v>46</v>
      </c>
    </row>
    <row r="1820" spans="1:2" x14ac:dyDescent="0.25">
      <c r="A1820" t="s">
        <v>9</v>
      </c>
      <c r="B1820" s="13" t="s">
        <v>2639</v>
      </c>
    </row>
    <row r="1821" spans="1:2" x14ac:dyDescent="0.25">
      <c r="A1821" t="s">
        <v>9</v>
      </c>
      <c r="B1821" s="13" t="s">
        <v>2641</v>
      </c>
    </row>
    <row r="1822" spans="1:2" x14ac:dyDescent="0.25">
      <c r="A1822" t="s">
        <v>9</v>
      </c>
      <c r="B1822" s="13" t="s">
        <v>448</v>
      </c>
    </row>
    <row r="1823" spans="1:2" x14ac:dyDescent="0.25">
      <c r="A1823" t="s">
        <v>9</v>
      </c>
      <c r="B1823" s="13" t="s">
        <v>12</v>
      </c>
    </row>
    <row r="1824" spans="1:2" x14ac:dyDescent="0.25">
      <c r="A1824" t="s">
        <v>9</v>
      </c>
      <c r="B1824" s="13" t="s">
        <v>448</v>
      </c>
    </row>
    <row r="1825" spans="1:2" x14ac:dyDescent="0.25">
      <c r="A1825" t="s">
        <v>9</v>
      </c>
      <c r="B1825" s="13" t="s">
        <v>156</v>
      </c>
    </row>
    <row r="1826" spans="1:2" x14ac:dyDescent="0.25">
      <c r="A1826" t="s">
        <v>9</v>
      </c>
      <c r="B1826" s="13" t="s">
        <v>929</v>
      </c>
    </row>
    <row r="1827" spans="1:2" x14ac:dyDescent="0.25">
      <c r="A1827" t="s">
        <v>9</v>
      </c>
      <c r="B1827" s="13" t="s">
        <v>177</v>
      </c>
    </row>
    <row r="1828" spans="1:2" x14ac:dyDescent="0.25">
      <c r="A1828" t="s">
        <v>9</v>
      </c>
      <c r="B1828" s="13" t="s">
        <v>2656</v>
      </c>
    </row>
    <row r="1829" spans="1:2" x14ac:dyDescent="0.25">
      <c r="A1829" t="s">
        <v>9</v>
      </c>
      <c r="B1829" s="13" t="s">
        <v>2658</v>
      </c>
    </row>
    <row r="1830" spans="1:2" x14ac:dyDescent="0.25">
      <c r="A1830" t="s">
        <v>9</v>
      </c>
      <c r="B1830" s="13" t="s">
        <v>1139</v>
      </c>
    </row>
    <row r="1831" spans="1:2" x14ac:dyDescent="0.25">
      <c r="A1831" t="s">
        <v>9</v>
      </c>
      <c r="B1831" s="13" t="s">
        <v>3052</v>
      </c>
    </row>
    <row r="1832" spans="1:2" x14ac:dyDescent="0.25">
      <c r="A1832" t="s">
        <v>9</v>
      </c>
      <c r="B1832" s="13" t="s">
        <v>448</v>
      </c>
    </row>
    <row r="1833" spans="1:2" x14ac:dyDescent="0.25">
      <c r="A1833" t="s">
        <v>9</v>
      </c>
      <c r="B1833" s="13" t="s">
        <v>3023</v>
      </c>
    </row>
    <row r="1834" spans="1:2" x14ac:dyDescent="0.25">
      <c r="A1834" t="s">
        <v>9</v>
      </c>
      <c r="B1834" s="13" t="s">
        <v>2670</v>
      </c>
    </row>
    <row r="1835" spans="1:2" x14ac:dyDescent="0.25">
      <c r="A1835" t="s">
        <v>9</v>
      </c>
      <c r="B1835" s="13" t="s">
        <v>1933</v>
      </c>
    </row>
    <row r="1836" spans="1:2" x14ac:dyDescent="0.25">
      <c r="A1836" t="s">
        <v>9</v>
      </c>
      <c r="B1836" s="13" t="s">
        <v>2678</v>
      </c>
    </row>
    <row r="1837" spans="1:2" x14ac:dyDescent="0.25">
      <c r="A1837" t="s">
        <v>9</v>
      </c>
      <c r="B1837" s="13" t="s">
        <v>2682</v>
      </c>
    </row>
    <row r="1838" spans="1:2" x14ac:dyDescent="0.25">
      <c r="A1838" t="s">
        <v>9</v>
      </c>
      <c r="B1838" s="13" t="s">
        <v>3059</v>
      </c>
    </row>
    <row r="1839" spans="1:2" x14ac:dyDescent="0.25">
      <c r="A1839" t="s">
        <v>9</v>
      </c>
      <c r="B1839" s="13" t="s">
        <v>299</v>
      </c>
    </row>
    <row r="1840" spans="1:2" x14ac:dyDescent="0.25">
      <c r="A1840" t="s">
        <v>9</v>
      </c>
      <c r="B1840" s="13" t="s">
        <v>2691</v>
      </c>
    </row>
    <row r="1841" spans="1:2" x14ac:dyDescent="0.25">
      <c r="A1841" t="s">
        <v>9</v>
      </c>
      <c r="B1841" s="13" t="s">
        <v>2693</v>
      </c>
    </row>
    <row r="1842" spans="1:2" x14ac:dyDescent="0.25">
      <c r="A1842" t="s">
        <v>9</v>
      </c>
      <c r="B1842" s="13" t="s">
        <v>2699</v>
      </c>
    </row>
    <row r="1843" spans="1:2" x14ac:dyDescent="0.25">
      <c r="A1843" t="s">
        <v>9</v>
      </c>
      <c r="B1843" s="13" t="s">
        <v>858</v>
      </c>
    </row>
    <row r="1844" spans="1:2" x14ac:dyDescent="0.25">
      <c r="A1844" t="s">
        <v>9</v>
      </c>
      <c r="B1844" s="13" t="s">
        <v>626</v>
      </c>
    </row>
    <row r="1845" spans="1:2" x14ac:dyDescent="0.25">
      <c r="A1845" t="s">
        <v>9</v>
      </c>
      <c r="B1845" s="13" t="s">
        <v>2715</v>
      </c>
    </row>
    <row r="1846" spans="1:2" x14ac:dyDescent="0.25">
      <c r="A1846" t="s">
        <v>9</v>
      </c>
      <c r="B1846" s="13" t="s">
        <v>22</v>
      </c>
    </row>
    <row r="1847" spans="1:2" x14ac:dyDescent="0.25">
      <c r="A1847" t="s">
        <v>9</v>
      </c>
      <c r="B1847" s="13" t="s">
        <v>2730</v>
      </c>
    </row>
    <row r="1848" spans="1:2" x14ac:dyDescent="0.25">
      <c r="A1848" t="s">
        <v>9</v>
      </c>
      <c r="B1848" s="13" t="s">
        <v>2732</v>
      </c>
    </row>
    <row r="1849" spans="1:2" x14ac:dyDescent="0.25">
      <c r="A1849" t="s">
        <v>9</v>
      </c>
      <c r="B1849" s="13" t="s">
        <v>2738</v>
      </c>
    </row>
    <row r="1850" spans="1:2" x14ac:dyDescent="0.25">
      <c r="A1850" t="s">
        <v>9</v>
      </c>
      <c r="B1850" s="13" t="s">
        <v>3053</v>
      </c>
    </row>
    <row r="1851" spans="1:2" x14ac:dyDescent="0.25">
      <c r="A1851" t="s">
        <v>9</v>
      </c>
      <c r="B1851" s="13" t="s">
        <v>2747</v>
      </c>
    </row>
    <row r="1852" spans="1:2" x14ac:dyDescent="0.25">
      <c r="A1852" t="s">
        <v>9</v>
      </c>
      <c r="B1852" s="13" t="s">
        <v>1431</v>
      </c>
    </row>
    <row r="1853" spans="1:2" x14ac:dyDescent="0.25">
      <c r="A1853" t="s">
        <v>9</v>
      </c>
      <c r="B1853" s="13" t="s">
        <v>2756</v>
      </c>
    </row>
    <row r="1854" spans="1:2" x14ac:dyDescent="0.25">
      <c r="A1854" t="s">
        <v>9</v>
      </c>
      <c r="B1854" s="13" t="s">
        <v>2762</v>
      </c>
    </row>
    <row r="1855" spans="1:2" x14ac:dyDescent="0.25">
      <c r="A1855" t="s">
        <v>9</v>
      </c>
      <c r="B1855" s="13" t="s">
        <v>2764</v>
      </c>
    </row>
    <row r="1856" spans="1:2" x14ac:dyDescent="0.25">
      <c r="A1856" t="s">
        <v>9</v>
      </c>
      <c r="B1856" s="13" t="s">
        <v>2767</v>
      </c>
    </row>
    <row r="1857" spans="1:2" x14ac:dyDescent="0.25">
      <c r="A1857" t="s">
        <v>9</v>
      </c>
      <c r="B1857" s="13" t="s">
        <v>3349</v>
      </c>
    </row>
    <row r="1858" spans="1:2" x14ac:dyDescent="0.25">
      <c r="A1858" t="s">
        <v>9</v>
      </c>
      <c r="B1858" s="13" t="s">
        <v>1905</v>
      </c>
    </row>
    <row r="1859" spans="1:2" x14ac:dyDescent="0.25">
      <c r="A1859" t="s">
        <v>9</v>
      </c>
      <c r="B1859" s="13" t="s">
        <v>119</v>
      </c>
    </row>
    <row r="1860" spans="1:2" x14ac:dyDescent="0.25">
      <c r="A1860" t="s">
        <v>9</v>
      </c>
      <c r="B1860" s="13" t="s">
        <v>156</v>
      </c>
    </row>
    <row r="1861" spans="1:2" x14ac:dyDescent="0.25">
      <c r="A1861" t="s">
        <v>9</v>
      </c>
      <c r="B1861" s="13" t="s">
        <v>253</v>
      </c>
    </row>
    <row r="1862" spans="1:2" x14ac:dyDescent="0.25">
      <c r="A1862" t="s">
        <v>9</v>
      </c>
      <c r="B1862" s="13" t="s">
        <v>215</v>
      </c>
    </row>
    <row r="1863" spans="1:2" x14ac:dyDescent="0.25">
      <c r="A1863" t="s">
        <v>9</v>
      </c>
      <c r="B1863" s="13" t="s">
        <v>2767</v>
      </c>
    </row>
    <row r="1864" spans="1:2" x14ac:dyDescent="0.25">
      <c r="A1864" t="s">
        <v>9</v>
      </c>
      <c r="B1864" s="13" t="s">
        <v>3003</v>
      </c>
    </row>
    <row r="1865" spans="1:2" x14ac:dyDescent="0.25">
      <c r="A1865" t="s">
        <v>9</v>
      </c>
      <c r="B1865" s="13" t="s">
        <v>1951</v>
      </c>
    </row>
    <row r="1866" spans="1:2" x14ac:dyDescent="0.25">
      <c r="A1866" t="s">
        <v>9</v>
      </c>
      <c r="B1866" s="13" t="s">
        <v>177</v>
      </c>
    </row>
    <row r="1867" spans="1:2" x14ac:dyDescent="0.25">
      <c r="A1867" t="s">
        <v>9</v>
      </c>
      <c r="B1867" s="13" t="s">
        <v>3096</v>
      </c>
    </row>
    <row r="1868" spans="1:2" x14ac:dyDescent="0.25">
      <c r="A1868" t="s">
        <v>9</v>
      </c>
      <c r="B1868" s="13" t="s">
        <v>1431</v>
      </c>
    </row>
    <row r="1869" spans="1:2" x14ac:dyDescent="0.25">
      <c r="A1869" t="s">
        <v>9</v>
      </c>
      <c r="B1869" s="13" t="s">
        <v>2715</v>
      </c>
    </row>
    <row r="1870" spans="1:2" x14ac:dyDescent="0.25">
      <c r="A1870" t="s">
        <v>9</v>
      </c>
      <c r="B1870" s="13" t="s">
        <v>3345</v>
      </c>
    </row>
    <row r="1871" spans="1:2" x14ac:dyDescent="0.25">
      <c r="A1871" t="s">
        <v>9</v>
      </c>
      <c r="B1871" s="13" t="s">
        <v>12</v>
      </c>
    </row>
    <row r="1872" spans="1:2" x14ac:dyDescent="0.25">
      <c r="A1872" t="s">
        <v>9</v>
      </c>
      <c r="B1872" s="13" t="s">
        <v>89</v>
      </c>
    </row>
    <row r="1873" spans="1:2" x14ac:dyDescent="0.25">
      <c r="A1873" t="s">
        <v>9</v>
      </c>
      <c r="B1873" s="13" t="s">
        <v>3083</v>
      </c>
    </row>
    <row r="1874" spans="1:2" x14ac:dyDescent="0.25">
      <c r="A1874" t="s">
        <v>9</v>
      </c>
      <c r="B1874" s="13" t="s">
        <v>1431</v>
      </c>
    </row>
    <row r="1875" spans="1:2" x14ac:dyDescent="0.25">
      <c r="A1875" t="s">
        <v>9</v>
      </c>
      <c r="B1875" s="13" t="s">
        <v>2829</v>
      </c>
    </row>
    <row r="1876" spans="1:2" x14ac:dyDescent="0.25">
      <c r="A1876" t="s">
        <v>9</v>
      </c>
      <c r="B1876" s="13" t="s">
        <v>3017</v>
      </c>
    </row>
    <row r="1877" spans="1:2" x14ac:dyDescent="0.25">
      <c r="A1877" t="s">
        <v>9</v>
      </c>
      <c r="B1877" s="13" t="s">
        <v>2836</v>
      </c>
    </row>
    <row r="1878" spans="1:2" x14ac:dyDescent="0.25">
      <c r="A1878" t="s">
        <v>9</v>
      </c>
      <c r="B1878" s="13" t="s">
        <v>1431</v>
      </c>
    </row>
    <row r="1879" spans="1:2" x14ac:dyDescent="0.25">
      <c r="A1879" t="s">
        <v>9</v>
      </c>
      <c r="B1879" s="13" t="s">
        <v>1532</v>
      </c>
    </row>
    <row r="1880" spans="1:2" x14ac:dyDescent="0.25">
      <c r="A1880" t="s">
        <v>9</v>
      </c>
      <c r="B1880" s="13" t="s">
        <v>2855</v>
      </c>
    </row>
    <row r="1881" spans="1:2" x14ac:dyDescent="0.25">
      <c r="A1881" t="s">
        <v>9</v>
      </c>
      <c r="B1881" s="13" t="s">
        <v>301</v>
      </c>
    </row>
    <row r="1882" spans="1:2" x14ac:dyDescent="0.25">
      <c r="A1882" t="s">
        <v>9</v>
      </c>
      <c r="B1882" s="13" t="s">
        <v>1650</v>
      </c>
    </row>
    <row r="1883" spans="1:2" x14ac:dyDescent="0.25">
      <c r="A1883" t="s">
        <v>9</v>
      </c>
      <c r="B1883" s="13" t="s">
        <v>2865</v>
      </c>
    </row>
    <row r="1884" spans="1:2" x14ac:dyDescent="0.25">
      <c r="A1884" t="s">
        <v>9</v>
      </c>
      <c r="B1884" s="13" t="s">
        <v>3097</v>
      </c>
    </row>
    <row r="1885" spans="1:2" x14ac:dyDescent="0.25">
      <c r="A1885" t="s">
        <v>9</v>
      </c>
      <c r="B1885" s="13" t="s">
        <v>217</v>
      </c>
    </row>
    <row r="1886" spans="1:2" x14ac:dyDescent="0.25">
      <c r="A1886" t="s">
        <v>9</v>
      </c>
      <c r="B1886" s="13" t="s">
        <v>3346</v>
      </c>
    </row>
    <row r="1887" spans="1:2" x14ac:dyDescent="0.25">
      <c r="A1887" t="s">
        <v>9</v>
      </c>
      <c r="B1887" s="13" t="s">
        <v>406</v>
      </c>
    </row>
    <row r="1888" spans="1:2" x14ac:dyDescent="0.25">
      <c r="A1888" t="s">
        <v>9</v>
      </c>
      <c r="B1888" s="13" t="s">
        <v>253</v>
      </c>
    </row>
    <row r="1889" spans="1:2" x14ac:dyDescent="0.25">
      <c r="A1889" t="s">
        <v>9</v>
      </c>
      <c r="B1889" s="13" t="s">
        <v>2891</v>
      </c>
    </row>
    <row r="1890" spans="1:2" x14ac:dyDescent="0.25">
      <c r="A1890" t="s">
        <v>9</v>
      </c>
      <c r="B1890" s="13" t="s">
        <v>2893</v>
      </c>
    </row>
    <row r="1891" spans="1:2" x14ac:dyDescent="0.25">
      <c r="A1891" t="s">
        <v>9</v>
      </c>
      <c r="B1891" s="13" t="s">
        <v>626</v>
      </c>
    </row>
    <row r="1892" spans="1:2" x14ac:dyDescent="0.25">
      <c r="A1892" t="s">
        <v>9</v>
      </c>
      <c r="B1892" s="13" t="s">
        <v>2899</v>
      </c>
    </row>
    <row r="1893" spans="1:2" x14ac:dyDescent="0.25">
      <c r="A1893" t="s">
        <v>9</v>
      </c>
      <c r="B1893" s="13" t="s">
        <v>2905</v>
      </c>
    </row>
    <row r="1894" spans="1:2" x14ac:dyDescent="0.25">
      <c r="A1894" t="s">
        <v>9</v>
      </c>
      <c r="B1894" s="13" t="s">
        <v>2909</v>
      </c>
    </row>
    <row r="1895" spans="1:2" x14ac:dyDescent="0.25">
      <c r="A1895" t="s">
        <v>9</v>
      </c>
      <c r="B1895" s="13" t="s">
        <v>3064</v>
      </c>
    </row>
    <row r="1896" spans="1:2" x14ac:dyDescent="0.25">
      <c r="A1896" t="s">
        <v>9</v>
      </c>
      <c r="B1896" s="13" t="s">
        <v>2915</v>
      </c>
    </row>
    <row r="1897" spans="1:2" x14ac:dyDescent="0.25">
      <c r="A1897" t="s">
        <v>9</v>
      </c>
      <c r="B1897" s="13" t="s">
        <v>89</v>
      </c>
    </row>
    <row r="1898" spans="1:2" x14ac:dyDescent="0.25">
      <c r="A1898" t="s">
        <v>9</v>
      </c>
      <c r="B1898" s="13" t="s">
        <v>406</v>
      </c>
    </row>
    <row r="1899" spans="1:2" x14ac:dyDescent="0.25">
      <c r="A1899" t="s">
        <v>9</v>
      </c>
      <c r="B1899" s="13" t="s">
        <v>2920</v>
      </c>
    </row>
    <row r="1900" spans="1:2" x14ac:dyDescent="0.25">
      <c r="A1900" t="s">
        <v>9</v>
      </c>
      <c r="B1900" s="13" t="s">
        <v>3347</v>
      </c>
    </row>
    <row r="1901" spans="1:2" x14ac:dyDescent="0.25">
      <c r="A1901" t="s">
        <v>9</v>
      </c>
      <c r="B1901" s="13" t="s">
        <v>173</v>
      </c>
    </row>
    <row r="1902" spans="1:2" x14ac:dyDescent="0.25">
      <c r="A1902" t="s">
        <v>9</v>
      </c>
      <c r="B1902" s="13" t="s">
        <v>156</v>
      </c>
    </row>
    <row r="1903" spans="1:2" x14ac:dyDescent="0.25">
      <c r="A1903" t="s">
        <v>9</v>
      </c>
      <c r="B1903" s="13" t="s">
        <v>626</v>
      </c>
    </row>
    <row r="1904" spans="1:2" x14ac:dyDescent="0.25">
      <c r="A1904" t="s">
        <v>9</v>
      </c>
      <c r="B1904" s="13" t="s">
        <v>2932</v>
      </c>
    </row>
    <row r="1905" spans="1:2" x14ac:dyDescent="0.25">
      <c r="A1905" t="s">
        <v>9</v>
      </c>
      <c r="B1905" s="13" t="s">
        <v>945</v>
      </c>
    </row>
    <row r="1906" spans="1:2" x14ac:dyDescent="0.25">
      <c r="A1906" t="s">
        <v>9</v>
      </c>
      <c r="B1906" s="13" t="s">
        <v>44</v>
      </c>
    </row>
    <row r="1907" spans="1:2" x14ac:dyDescent="0.25">
      <c r="A1907" t="s">
        <v>9</v>
      </c>
      <c r="B1907" s="13" t="s">
        <v>2938</v>
      </c>
    </row>
    <row r="1908" spans="1:2" x14ac:dyDescent="0.25">
      <c r="A1908" t="s">
        <v>9</v>
      </c>
      <c r="B1908" s="13" t="s">
        <v>2943</v>
      </c>
    </row>
    <row r="1909" spans="1:2" x14ac:dyDescent="0.25">
      <c r="A1909" t="s">
        <v>9</v>
      </c>
      <c r="B1909" s="13" t="s">
        <v>156</v>
      </c>
    </row>
    <row r="1910" spans="1:2" x14ac:dyDescent="0.25">
      <c r="A1910" t="s">
        <v>9</v>
      </c>
      <c r="B1910" s="13" t="s">
        <v>1431</v>
      </c>
    </row>
    <row r="1911" spans="1:2" x14ac:dyDescent="0.25">
      <c r="A1911" t="s">
        <v>9</v>
      </c>
      <c r="B1911" s="13" t="s">
        <v>46</v>
      </c>
    </row>
    <row r="1912" spans="1:2" x14ac:dyDescent="0.25">
      <c r="A1912" t="s">
        <v>9</v>
      </c>
      <c r="B1912" s="13" t="s">
        <v>156</v>
      </c>
    </row>
    <row r="1913" spans="1:2" x14ac:dyDescent="0.25">
      <c r="A1913" t="s">
        <v>9</v>
      </c>
      <c r="B1913" s="13" t="s">
        <v>1959</v>
      </c>
    </row>
    <row r="1914" spans="1:2" x14ac:dyDescent="0.25">
      <c r="A1914" t="s">
        <v>9</v>
      </c>
      <c r="B1914" s="13" t="s">
        <v>547</v>
      </c>
    </row>
    <row r="1915" spans="1:2" x14ac:dyDescent="0.25">
      <c r="A1915" t="s">
        <v>9</v>
      </c>
      <c r="B1915" s="13" t="s">
        <v>2962</v>
      </c>
    </row>
    <row r="1916" spans="1:2" x14ac:dyDescent="0.25">
      <c r="A1916" t="s">
        <v>9</v>
      </c>
      <c r="B1916" s="13" t="s">
        <v>2966</v>
      </c>
    </row>
    <row r="1917" spans="1:2" x14ac:dyDescent="0.25">
      <c r="A1917" t="s">
        <v>9</v>
      </c>
      <c r="B1917" s="13" t="s">
        <v>1216</v>
      </c>
    </row>
    <row r="1918" spans="1:2" x14ac:dyDescent="0.25">
      <c r="A1918" t="s">
        <v>9</v>
      </c>
      <c r="B1918" s="13" t="s">
        <v>2973</v>
      </c>
    </row>
    <row r="1919" spans="1:2" x14ac:dyDescent="0.25">
      <c r="A1919" t="s">
        <v>9</v>
      </c>
      <c r="B1919" s="13" t="s">
        <v>626</v>
      </c>
    </row>
    <row r="1920" spans="1:2" x14ac:dyDescent="0.25">
      <c r="A1920" t="s">
        <v>9</v>
      </c>
      <c r="B1920" s="13" t="s">
        <v>3084</v>
      </c>
    </row>
    <row r="1921" spans="1:2" x14ac:dyDescent="0.25">
      <c r="A1921" t="s">
        <v>9</v>
      </c>
      <c r="B1921" s="13" t="s">
        <v>2978</v>
      </c>
    </row>
    <row r="1922" spans="1:2" x14ac:dyDescent="0.25">
      <c r="A1922" t="s">
        <v>9</v>
      </c>
      <c r="B1922" s="13" t="s">
        <v>406</v>
      </c>
    </row>
    <row r="1923" spans="1:2" x14ac:dyDescent="0.25">
      <c r="A1923" t="s">
        <v>9</v>
      </c>
      <c r="B1923" s="13" t="s">
        <v>2100</v>
      </c>
    </row>
    <row r="1924" spans="1:2" x14ac:dyDescent="0.25">
      <c r="A1924" s="13" t="s">
        <v>19</v>
      </c>
      <c r="B1924" s="13" t="s">
        <v>3415</v>
      </c>
    </row>
    <row r="1925" spans="1:2" x14ac:dyDescent="0.25">
      <c r="A1925" s="13" t="s">
        <v>19</v>
      </c>
      <c r="B1925" s="13" t="s">
        <v>35</v>
      </c>
    </row>
    <row r="1926" spans="1:2" x14ac:dyDescent="0.25">
      <c r="A1926" s="13" t="s">
        <v>19</v>
      </c>
      <c r="B1926" s="13" t="s">
        <v>3040</v>
      </c>
    </row>
    <row r="1927" spans="1:2" x14ac:dyDescent="0.25">
      <c r="A1927" s="13" t="s">
        <v>19</v>
      </c>
      <c r="B1927" s="13" t="s">
        <v>3412</v>
      </c>
    </row>
    <row r="1928" spans="1:2" x14ac:dyDescent="0.25">
      <c r="A1928" s="13" t="s">
        <v>19</v>
      </c>
      <c r="B1928" s="13" t="s">
        <v>3098</v>
      </c>
    </row>
    <row r="1929" spans="1:2" x14ac:dyDescent="0.25">
      <c r="A1929" s="13" t="s">
        <v>19</v>
      </c>
      <c r="B1929" s="13" t="s">
        <v>3025</v>
      </c>
    </row>
    <row r="1930" spans="1:2" x14ac:dyDescent="0.25">
      <c r="A1930" s="13" t="s">
        <v>19</v>
      </c>
      <c r="B1930" s="13" t="s">
        <v>239</v>
      </c>
    </row>
    <row r="1931" spans="1:2" x14ac:dyDescent="0.25">
      <c r="A1931" s="13" t="s">
        <v>19</v>
      </c>
      <c r="B1931" s="13" t="s">
        <v>3041</v>
      </c>
    </row>
    <row r="1932" spans="1:2" x14ac:dyDescent="0.25">
      <c r="A1932" s="13" t="s">
        <v>19</v>
      </c>
      <c r="B1932" s="13" t="s">
        <v>343</v>
      </c>
    </row>
    <row r="1933" spans="1:2" x14ac:dyDescent="0.25">
      <c r="A1933" s="13" t="s">
        <v>19</v>
      </c>
      <c r="B1933" s="13" t="s">
        <v>3024</v>
      </c>
    </row>
    <row r="1934" spans="1:2" x14ac:dyDescent="0.25">
      <c r="A1934" s="13" t="s">
        <v>19</v>
      </c>
      <c r="B1934" s="13" t="s">
        <v>3147</v>
      </c>
    </row>
    <row r="1935" spans="1:2" x14ac:dyDescent="0.25">
      <c r="A1935" s="13" t="s">
        <v>19</v>
      </c>
      <c r="B1935" s="13" t="s">
        <v>3068</v>
      </c>
    </row>
    <row r="1936" spans="1:2" x14ac:dyDescent="0.25">
      <c r="A1936" s="13" t="s">
        <v>19</v>
      </c>
      <c r="B1936" s="13" t="s">
        <v>428</v>
      </c>
    </row>
    <row r="1937" spans="1:2" x14ac:dyDescent="0.25">
      <c r="A1937" s="13" t="s">
        <v>19</v>
      </c>
      <c r="B1937" s="13" t="s">
        <v>440</v>
      </c>
    </row>
    <row r="1938" spans="1:2" x14ac:dyDescent="0.25">
      <c r="A1938" s="13" t="s">
        <v>19</v>
      </c>
      <c r="B1938" s="13" t="s">
        <v>493</v>
      </c>
    </row>
    <row r="1939" spans="1:2" x14ac:dyDescent="0.25">
      <c r="A1939" s="13" t="s">
        <v>19</v>
      </c>
      <c r="B1939" s="13" t="s">
        <v>497</v>
      </c>
    </row>
    <row r="1940" spans="1:2" x14ac:dyDescent="0.25">
      <c r="A1940" s="13" t="s">
        <v>19</v>
      </c>
      <c r="B1940" s="13" t="s">
        <v>3348</v>
      </c>
    </row>
    <row r="1941" spans="1:2" x14ac:dyDescent="0.25">
      <c r="A1941" s="13" t="s">
        <v>19</v>
      </c>
      <c r="B1941" s="13" t="s">
        <v>521</v>
      </c>
    </row>
    <row r="1942" spans="1:2" x14ac:dyDescent="0.25">
      <c r="A1942" s="13" t="s">
        <v>19</v>
      </c>
      <c r="B1942" s="13" t="s">
        <v>3026</v>
      </c>
    </row>
    <row r="1943" spans="1:2" x14ac:dyDescent="0.25">
      <c r="A1943" s="13" t="s">
        <v>19</v>
      </c>
      <c r="B1943" s="13" t="s">
        <v>3069</v>
      </c>
    </row>
    <row r="1944" spans="1:2" x14ac:dyDescent="0.25">
      <c r="A1944" s="13" t="s">
        <v>19</v>
      </c>
      <c r="B1944" s="13" t="s">
        <v>631</v>
      </c>
    </row>
    <row r="1945" spans="1:2" x14ac:dyDescent="0.25">
      <c r="A1945" s="13" t="s">
        <v>19</v>
      </c>
      <c r="B1945" s="13" t="s">
        <v>660</v>
      </c>
    </row>
    <row r="1946" spans="1:2" x14ac:dyDescent="0.25">
      <c r="A1946" s="13" t="s">
        <v>19</v>
      </c>
      <c r="B1946" s="13" t="s">
        <v>3027</v>
      </c>
    </row>
    <row r="1947" spans="1:2" x14ac:dyDescent="0.25">
      <c r="A1947" s="13" t="s">
        <v>19</v>
      </c>
      <c r="B1947" s="13" t="s">
        <v>3028</v>
      </c>
    </row>
    <row r="1948" spans="1:2" x14ac:dyDescent="0.25">
      <c r="A1948" s="13" t="s">
        <v>19</v>
      </c>
      <c r="B1948" s="13" t="s">
        <v>797</v>
      </c>
    </row>
    <row r="1949" spans="1:2" x14ac:dyDescent="0.25">
      <c r="A1949" s="13" t="s">
        <v>19</v>
      </c>
      <c r="B1949" s="13" t="s">
        <v>3054</v>
      </c>
    </row>
    <row r="1950" spans="1:2" x14ac:dyDescent="0.25">
      <c r="A1950" s="13" t="s">
        <v>19</v>
      </c>
      <c r="B1950" s="13" t="s">
        <v>3324</v>
      </c>
    </row>
    <row r="1951" spans="1:2" x14ac:dyDescent="0.25">
      <c r="A1951" s="13" t="s">
        <v>19</v>
      </c>
      <c r="B1951" s="13" t="s">
        <v>900</v>
      </c>
    </row>
    <row r="1952" spans="1:2" x14ac:dyDescent="0.25">
      <c r="A1952" s="13" t="s">
        <v>19</v>
      </c>
      <c r="B1952" s="13" t="s">
        <v>910</v>
      </c>
    </row>
    <row r="1953" spans="1:2" x14ac:dyDescent="0.25">
      <c r="A1953" s="13" t="s">
        <v>19</v>
      </c>
      <c r="B1953" s="13" t="s">
        <v>3099</v>
      </c>
    </row>
    <row r="1954" spans="1:2" x14ac:dyDescent="0.25">
      <c r="A1954" s="13" t="s">
        <v>19</v>
      </c>
      <c r="B1954" s="13" t="s">
        <v>939</v>
      </c>
    </row>
    <row r="1955" spans="1:2" x14ac:dyDescent="0.25">
      <c r="A1955" s="13" t="s">
        <v>19</v>
      </c>
      <c r="B1955" s="13" t="s">
        <v>3148</v>
      </c>
    </row>
    <row r="1956" spans="1:2" x14ac:dyDescent="0.25">
      <c r="A1956" s="13" t="s">
        <v>19</v>
      </c>
      <c r="B1956" s="13" t="s">
        <v>1080</v>
      </c>
    </row>
    <row r="1957" spans="1:2" x14ac:dyDescent="0.25">
      <c r="A1957" s="13" t="s">
        <v>19</v>
      </c>
      <c r="B1957" s="13" t="s">
        <v>1123</v>
      </c>
    </row>
    <row r="1958" spans="1:2" x14ac:dyDescent="0.25">
      <c r="A1958" s="13" t="s">
        <v>19</v>
      </c>
      <c r="B1958" s="13" t="s">
        <v>3070</v>
      </c>
    </row>
    <row r="1959" spans="1:2" x14ac:dyDescent="0.25">
      <c r="A1959" s="13" t="s">
        <v>19</v>
      </c>
      <c r="B1959" s="13" t="s">
        <v>3029</v>
      </c>
    </row>
    <row r="1960" spans="1:2" x14ac:dyDescent="0.25">
      <c r="A1960" s="13" t="s">
        <v>19</v>
      </c>
      <c r="B1960" s="13" t="s">
        <v>1208</v>
      </c>
    </row>
    <row r="1961" spans="1:2" x14ac:dyDescent="0.25">
      <c r="A1961" s="13" t="s">
        <v>19</v>
      </c>
      <c r="B1961" s="13" t="s">
        <v>1237</v>
      </c>
    </row>
    <row r="1962" spans="1:2" x14ac:dyDescent="0.25">
      <c r="A1962" s="13" t="s">
        <v>19</v>
      </c>
      <c r="B1962" s="13" t="s">
        <v>3030</v>
      </c>
    </row>
    <row r="1963" spans="1:2" x14ac:dyDescent="0.25">
      <c r="A1963" s="13" t="s">
        <v>19</v>
      </c>
      <c r="B1963" s="13" t="s">
        <v>1280</v>
      </c>
    </row>
    <row r="1964" spans="1:2" x14ac:dyDescent="0.25">
      <c r="A1964" s="13" t="s">
        <v>19</v>
      </c>
      <c r="B1964" s="13" t="s">
        <v>1520</v>
      </c>
    </row>
    <row r="1965" spans="1:2" x14ac:dyDescent="0.25">
      <c r="A1965" s="13" t="s">
        <v>19</v>
      </c>
      <c r="B1965" s="13" t="s">
        <v>3031</v>
      </c>
    </row>
    <row r="1966" spans="1:2" x14ac:dyDescent="0.25">
      <c r="A1966" s="13" t="s">
        <v>19</v>
      </c>
      <c r="B1966" s="13" t="s">
        <v>3351</v>
      </c>
    </row>
    <row r="1967" spans="1:2" x14ac:dyDescent="0.25">
      <c r="A1967" s="13" t="s">
        <v>19</v>
      </c>
      <c r="B1967" s="13" t="s">
        <v>1742</v>
      </c>
    </row>
    <row r="1968" spans="1:2" x14ac:dyDescent="0.25">
      <c r="A1968" s="13" t="s">
        <v>19</v>
      </c>
      <c r="B1968" s="13" t="s">
        <v>1747</v>
      </c>
    </row>
    <row r="1969" spans="1:2" x14ac:dyDescent="0.25">
      <c r="A1969" s="13" t="s">
        <v>19</v>
      </c>
      <c r="B1969" s="13" t="s">
        <v>3032</v>
      </c>
    </row>
    <row r="1970" spans="1:2" x14ac:dyDescent="0.25">
      <c r="A1970" s="13" t="s">
        <v>19</v>
      </c>
      <c r="B1970" s="13" t="s">
        <v>3033</v>
      </c>
    </row>
    <row r="1971" spans="1:2" x14ac:dyDescent="0.25">
      <c r="A1971" s="13" t="s">
        <v>19</v>
      </c>
      <c r="B1971" s="13" t="s">
        <v>1879</v>
      </c>
    </row>
    <row r="1972" spans="1:2" x14ac:dyDescent="0.25">
      <c r="A1972" s="13" t="s">
        <v>19</v>
      </c>
      <c r="B1972" s="13" t="s">
        <v>1888</v>
      </c>
    </row>
    <row r="1973" spans="1:2" x14ac:dyDescent="0.25">
      <c r="A1973" s="13" t="s">
        <v>19</v>
      </c>
      <c r="B1973" s="13" t="s">
        <v>1956</v>
      </c>
    </row>
    <row r="1974" spans="1:2" x14ac:dyDescent="0.25">
      <c r="A1974" s="13" t="s">
        <v>19</v>
      </c>
      <c r="B1974" s="13" t="s">
        <v>1988</v>
      </c>
    </row>
    <row r="1975" spans="1:2" x14ac:dyDescent="0.25">
      <c r="A1975" s="13" t="s">
        <v>19</v>
      </c>
      <c r="B1975" s="13" t="s">
        <v>3034</v>
      </c>
    </row>
    <row r="1976" spans="1:2" x14ac:dyDescent="0.25">
      <c r="A1976" s="13" t="s">
        <v>19</v>
      </c>
      <c r="B1976" s="13" t="s">
        <v>3035</v>
      </c>
    </row>
    <row r="1977" spans="1:2" x14ac:dyDescent="0.25">
      <c r="A1977" s="13" t="s">
        <v>19</v>
      </c>
      <c r="B1977" s="13" t="s">
        <v>2131</v>
      </c>
    </row>
    <row r="1978" spans="1:2" x14ac:dyDescent="0.25">
      <c r="A1978" s="13" t="s">
        <v>19</v>
      </c>
      <c r="B1978" s="13" t="s">
        <v>3325</v>
      </c>
    </row>
    <row r="1979" spans="1:2" x14ac:dyDescent="0.25">
      <c r="A1979" s="13" t="s">
        <v>19</v>
      </c>
      <c r="B1979" s="13" t="s">
        <v>3100</v>
      </c>
    </row>
    <row r="1980" spans="1:2" x14ac:dyDescent="0.25">
      <c r="A1980" s="13" t="s">
        <v>19</v>
      </c>
      <c r="B1980" s="13" t="s">
        <v>2260</v>
      </c>
    </row>
    <row r="1981" spans="1:2" x14ac:dyDescent="0.25">
      <c r="A1981" s="13" t="s">
        <v>19</v>
      </c>
      <c r="B1981" s="13" t="s">
        <v>3036</v>
      </c>
    </row>
    <row r="1982" spans="1:2" x14ac:dyDescent="0.25">
      <c r="A1982" s="13" t="s">
        <v>19</v>
      </c>
      <c r="B1982" s="13" t="s">
        <v>2300</v>
      </c>
    </row>
    <row r="1983" spans="1:2" x14ac:dyDescent="0.25">
      <c r="A1983" s="13" t="s">
        <v>19</v>
      </c>
      <c r="B1983" s="13" t="s">
        <v>3037</v>
      </c>
    </row>
    <row r="1984" spans="1:2" x14ac:dyDescent="0.25">
      <c r="A1984" s="13" t="s">
        <v>19</v>
      </c>
      <c r="B1984" s="13" t="s">
        <v>3149</v>
      </c>
    </row>
    <row r="1985" spans="1:2" x14ac:dyDescent="0.25">
      <c r="A1985" s="13" t="s">
        <v>19</v>
      </c>
      <c r="B1985" s="13" t="s">
        <v>3038</v>
      </c>
    </row>
    <row r="1986" spans="1:2" x14ac:dyDescent="0.25">
      <c r="A1986" s="13" t="s">
        <v>19</v>
      </c>
      <c r="B1986" s="13" t="s">
        <v>2463</v>
      </c>
    </row>
    <row r="1987" spans="1:2" x14ac:dyDescent="0.25">
      <c r="A1987" s="13" t="s">
        <v>19</v>
      </c>
      <c r="B1987" s="13" t="s">
        <v>2483</v>
      </c>
    </row>
    <row r="1988" spans="1:2" x14ac:dyDescent="0.25">
      <c r="A1988" s="13" t="s">
        <v>19</v>
      </c>
      <c r="B1988" s="13" t="s">
        <v>2526</v>
      </c>
    </row>
    <row r="1989" spans="1:2" x14ac:dyDescent="0.25">
      <c r="A1989" s="13" t="s">
        <v>19</v>
      </c>
      <c r="B1989" s="13" t="s">
        <v>3397</v>
      </c>
    </row>
    <row r="1990" spans="1:2" x14ac:dyDescent="0.25">
      <c r="A1990" s="13" t="s">
        <v>19</v>
      </c>
      <c r="B1990" s="13" t="s">
        <v>2557</v>
      </c>
    </row>
    <row r="1991" spans="1:2" x14ac:dyDescent="0.25">
      <c r="A1991" s="13" t="s">
        <v>19</v>
      </c>
      <c r="B1991" s="13" t="s">
        <v>2562</v>
      </c>
    </row>
    <row r="1992" spans="1:2" x14ac:dyDescent="0.25">
      <c r="A1992" s="13" t="s">
        <v>19</v>
      </c>
      <c r="B1992" s="13" t="s">
        <v>2608</v>
      </c>
    </row>
    <row r="1993" spans="1:2" x14ac:dyDescent="0.25">
      <c r="A1993" s="13" t="s">
        <v>19</v>
      </c>
      <c r="B1993" s="13" t="s">
        <v>2652</v>
      </c>
    </row>
    <row r="1994" spans="1:2" x14ac:dyDescent="0.25">
      <c r="A1994" s="13" t="s">
        <v>19</v>
      </c>
      <c r="B1994" s="13" t="s">
        <v>2723</v>
      </c>
    </row>
    <row r="1995" spans="1:2" x14ac:dyDescent="0.25">
      <c r="A1995" s="13" t="s">
        <v>19</v>
      </c>
      <c r="B1995" s="13" t="s">
        <v>2758</v>
      </c>
    </row>
    <row r="1996" spans="1:2" x14ac:dyDescent="0.25">
      <c r="A1996" s="13" t="s">
        <v>19</v>
      </c>
      <c r="B1996" s="13" t="s">
        <v>2848</v>
      </c>
    </row>
    <row r="1997" spans="1:2" x14ac:dyDescent="0.25">
      <c r="A1997" s="13" t="s">
        <v>19</v>
      </c>
      <c r="B1997" s="13" t="s">
        <v>2853</v>
      </c>
    </row>
    <row r="1998" spans="1:2" x14ac:dyDescent="0.25">
      <c r="A1998" s="13" t="s">
        <v>19</v>
      </c>
      <c r="B1998" s="13" t="s">
        <v>2860</v>
      </c>
    </row>
    <row r="1999" spans="1:2" x14ac:dyDescent="0.25">
      <c r="A1999" s="13" t="s">
        <v>19</v>
      </c>
      <c r="B1999" s="13" t="s">
        <v>3039</v>
      </c>
    </row>
    <row r="2000" spans="1:2" x14ac:dyDescent="0.25">
      <c r="A2000" s="13" t="s">
        <v>19</v>
      </c>
      <c r="B2000" s="13" t="s">
        <v>2948</v>
      </c>
    </row>
  </sheetData>
  <sortState ref="A1:B2013">
    <sortCondition ref="A1:A20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E2951-09C1-44F7-85AB-2ABC41F22604}">
  <dimension ref="A1:B2000"/>
  <sheetViews>
    <sheetView topLeftCell="A574" workbookViewId="0">
      <selection activeCell="B587" sqref="B587"/>
    </sheetView>
  </sheetViews>
  <sheetFormatPr baseColWidth="10" defaultRowHeight="15" x14ac:dyDescent="0.25"/>
  <cols>
    <col min="1" max="1" width="11.140625" customWidth="1"/>
  </cols>
  <sheetData>
    <row r="1" spans="1:2" x14ac:dyDescent="0.25">
      <c r="A1" s="13" t="s">
        <v>16</v>
      </c>
      <c r="B1" s="13" t="s">
        <v>3101</v>
      </c>
    </row>
    <row r="2" spans="1:2" x14ac:dyDescent="0.25">
      <c r="A2" s="13" t="s">
        <v>16</v>
      </c>
      <c r="B2" s="13" t="s">
        <v>33</v>
      </c>
    </row>
    <row r="3" spans="1:2" x14ac:dyDescent="0.25">
      <c r="A3" s="13" t="s">
        <v>16</v>
      </c>
      <c r="B3" s="13" t="s">
        <v>3150</v>
      </c>
    </row>
    <row r="4" spans="1:2" x14ac:dyDescent="0.25">
      <c r="A4" s="13" t="s">
        <v>16</v>
      </c>
      <c r="B4" s="13" t="s">
        <v>52</v>
      </c>
    </row>
    <row r="5" spans="1:2" x14ac:dyDescent="0.25">
      <c r="A5" s="13" t="s">
        <v>16</v>
      </c>
      <c r="B5" s="13" t="s">
        <v>54</v>
      </c>
    </row>
    <row r="6" spans="1:2" x14ac:dyDescent="0.25">
      <c r="A6" s="13" t="s">
        <v>16</v>
      </c>
      <c r="B6" s="13" t="s">
        <v>56</v>
      </c>
    </row>
    <row r="7" spans="1:2" x14ac:dyDescent="0.25">
      <c r="A7" s="13" t="s">
        <v>16</v>
      </c>
      <c r="B7" s="13" t="s">
        <v>60</v>
      </c>
    </row>
    <row r="8" spans="1:2" x14ac:dyDescent="0.25">
      <c r="A8" s="13" t="s">
        <v>16</v>
      </c>
      <c r="B8" s="13" t="s">
        <v>3126</v>
      </c>
    </row>
    <row r="9" spans="1:2" x14ac:dyDescent="0.25">
      <c r="A9" s="13" t="s">
        <v>16</v>
      </c>
      <c r="B9" s="13" t="s">
        <v>3102</v>
      </c>
    </row>
    <row r="10" spans="1:2" x14ac:dyDescent="0.25">
      <c r="A10" s="13" t="s">
        <v>16</v>
      </c>
      <c r="B10" s="13" t="s">
        <v>72</v>
      </c>
    </row>
    <row r="11" spans="1:2" x14ac:dyDescent="0.25">
      <c r="A11" s="13" t="s">
        <v>16</v>
      </c>
      <c r="B11" s="13" t="s">
        <v>78</v>
      </c>
    </row>
    <row r="12" spans="1:2" x14ac:dyDescent="0.25">
      <c r="A12" s="13" t="s">
        <v>16</v>
      </c>
      <c r="B12" s="13" t="s">
        <v>80</v>
      </c>
    </row>
    <row r="13" spans="1:2" x14ac:dyDescent="0.25">
      <c r="A13" s="13" t="s">
        <v>16</v>
      </c>
      <c r="B13" s="13" t="s">
        <v>3151</v>
      </c>
    </row>
    <row r="14" spans="1:2" x14ac:dyDescent="0.25">
      <c r="A14" s="13" t="s">
        <v>16</v>
      </c>
      <c r="B14" s="13" t="s">
        <v>126</v>
      </c>
    </row>
    <row r="15" spans="1:2" x14ac:dyDescent="0.25">
      <c r="A15" s="13" t="s">
        <v>16</v>
      </c>
      <c r="B15" s="13" t="s">
        <v>128</v>
      </c>
    </row>
    <row r="16" spans="1:2" x14ac:dyDescent="0.25">
      <c r="A16" s="13" t="s">
        <v>16</v>
      </c>
      <c r="B16" s="13" t="s">
        <v>138</v>
      </c>
    </row>
    <row r="17" spans="1:2" x14ac:dyDescent="0.25">
      <c r="A17" s="13" t="s">
        <v>16</v>
      </c>
      <c r="B17" s="13" t="s">
        <v>52</v>
      </c>
    </row>
    <row r="18" spans="1:2" x14ac:dyDescent="0.25">
      <c r="A18" s="13" t="s">
        <v>16</v>
      </c>
      <c r="B18" s="13" t="s">
        <v>144</v>
      </c>
    </row>
    <row r="19" spans="1:2" x14ac:dyDescent="0.25">
      <c r="A19" s="13" t="s">
        <v>16</v>
      </c>
      <c r="B19" s="13" t="s">
        <v>149</v>
      </c>
    </row>
    <row r="20" spans="1:2" x14ac:dyDescent="0.25">
      <c r="A20" s="13" t="s">
        <v>16</v>
      </c>
      <c r="B20" s="13" t="s">
        <v>56</v>
      </c>
    </row>
    <row r="21" spans="1:2" x14ac:dyDescent="0.25">
      <c r="A21" s="13" t="s">
        <v>16</v>
      </c>
      <c r="B21" s="13" t="s">
        <v>167</v>
      </c>
    </row>
    <row r="22" spans="1:2" x14ac:dyDescent="0.25">
      <c r="A22" s="13" t="s">
        <v>16</v>
      </c>
      <c r="B22" s="13" t="s">
        <v>171</v>
      </c>
    </row>
    <row r="23" spans="1:2" x14ac:dyDescent="0.25">
      <c r="A23" s="13" t="s">
        <v>16</v>
      </c>
      <c r="B23" s="13" t="s">
        <v>173</v>
      </c>
    </row>
    <row r="24" spans="1:2" x14ac:dyDescent="0.25">
      <c r="A24" s="13" t="s">
        <v>16</v>
      </c>
      <c r="B24" s="13" t="s">
        <v>173</v>
      </c>
    </row>
    <row r="25" spans="1:2" x14ac:dyDescent="0.25">
      <c r="A25" s="13" t="s">
        <v>16</v>
      </c>
      <c r="B25" s="13" t="s">
        <v>198</v>
      </c>
    </row>
    <row r="26" spans="1:2" x14ac:dyDescent="0.25">
      <c r="A26" s="13" t="s">
        <v>16</v>
      </c>
      <c r="B26" s="13" t="s">
        <v>200</v>
      </c>
    </row>
    <row r="27" spans="1:2" x14ac:dyDescent="0.25">
      <c r="A27" s="13" t="s">
        <v>16</v>
      </c>
      <c r="B27" s="13" t="s">
        <v>204</v>
      </c>
    </row>
    <row r="28" spans="1:2" x14ac:dyDescent="0.25">
      <c r="A28" s="13" t="s">
        <v>16</v>
      </c>
      <c r="B28" s="13" t="s">
        <v>3071</v>
      </c>
    </row>
    <row r="29" spans="1:2" x14ac:dyDescent="0.25">
      <c r="A29" s="13" t="s">
        <v>16</v>
      </c>
      <c r="B29" s="13" t="s">
        <v>3152</v>
      </c>
    </row>
    <row r="30" spans="1:2" x14ac:dyDescent="0.25">
      <c r="A30" s="13" t="s">
        <v>16</v>
      </c>
      <c r="B30" s="13" t="s">
        <v>3127</v>
      </c>
    </row>
    <row r="31" spans="1:2" x14ac:dyDescent="0.25">
      <c r="A31" s="13" t="s">
        <v>16</v>
      </c>
      <c r="B31" s="13" t="s">
        <v>52</v>
      </c>
    </row>
    <row r="32" spans="1:2" x14ac:dyDescent="0.25">
      <c r="A32" s="13" t="s">
        <v>16</v>
      </c>
      <c r="B32" s="13" t="s">
        <v>225</v>
      </c>
    </row>
    <row r="33" spans="1:2" x14ac:dyDescent="0.25">
      <c r="A33" s="13" t="s">
        <v>16</v>
      </c>
      <c r="B33" s="13" t="s">
        <v>231</v>
      </c>
    </row>
    <row r="34" spans="1:2" x14ac:dyDescent="0.25">
      <c r="A34" s="13" t="s">
        <v>16</v>
      </c>
      <c r="B34" s="13" t="s">
        <v>241</v>
      </c>
    </row>
    <row r="35" spans="1:2" x14ac:dyDescent="0.25">
      <c r="A35" s="13" t="s">
        <v>16</v>
      </c>
      <c r="B35" s="13" t="s">
        <v>3398</v>
      </c>
    </row>
    <row r="36" spans="1:2" x14ac:dyDescent="0.25">
      <c r="A36" s="13" t="s">
        <v>16</v>
      </c>
      <c r="B36" s="13" t="s">
        <v>3153</v>
      </c>
    </row>
    <row r="37" spans="1:2" x14ac:dyDescent="0.25">
      <c r="A37" s="13" t="s">
        <v>16</v>
      </c>
      <c r="B37" s="13" t="s">
        <v>264</v>
      </c>
    </row>
    <row r="38" spans="1:2" x14ac:dyDescent="0.25">
      <c r="A38" s="13" t="s">
        <v>16</v>
      </c>
      <c r="B38" s="13" t="s">
        <v>266</v>
      </c>
    </row>
    <row r="39" spans="1:2" x14ac:dyDescent="0.25">
      <c r="A39" s="13" t="s">
        <v>16</v>
      </c>
      <c r="B39" s="13" t="s">
        <v>268</v>
      </c>
    </row>
    <row r="40" spans="1:2" x14ac:dyDescent="0.25">
      <c r="A40" s="13" t="s">
        <v>16</v>
      </c>
      <c r="B40" s="13" t="s">
        <v>273</v>
      </c>
    </row>
    <row r="41" spans="1:2" x14ac:dyDescent="0.25">
      <c r="A41" s="13" t="s">
        <v>16</v>
      </c>
      <c r="B41" s="13" t="s">
        <v>3154</v>
      </c>
    </row>
    <row r="42" spans="1:2" x14ac:dyDescent="0.25">
      <c r="A42" s="13" t="s">
        <v>16</v>
      </c>
      <c r="B42" s="13" t="s">
        <v>279</v>
      </c>
    </row>
    <row r="43" spans="1:2" x14ac:dyDescent="0.25">
      <c r="A43" s="13" t="s">
        <v>16</v>
      </c>
      <c r="B43" s="13" t="s">
        <v>285</v>
      </c>
    </row>
    <row r="44" spans="1:2" x14ac:dyDescent="0.25">
      <c r="A44" s="13" t="s">
        <v>16</v>
      </c>
      <c r="B44" s="13" t="s">
        <v>3155</v>
      </c>
    </row>
    <row r="45" spans="1:2" x14ac:dyDescent="0.25">
      <c r="A45" s="13" t="s">
        <v>16</v>
      </c>
      <c r="B45" s="13" t="s">
        <v>3353</v>
      </c>
    </row>
    <row r="46" spans="1:2" x14ac:dyDescent="0.25">
      <c r="A46" s="13" t="s">
        <v>16</v>
      </c>
      <c r="B46" s="13" t="s">
        <v>3156</v>
      </c>
    </row>
    <row r="47" spans="1:2" x14ac:dyDescent="0.25">
      <c r="A47" s="13" t="s">
        <v>16</v>
      </c>
      <c r="B47" s="13" t="s">
        <v>3157</v>
      </c>
    </row>
    <row r="48" spans="1:2" x14ac:dyDescent="0.25">
      <c r="A48" s="13" t="s">
        <v>16</v>
      </c>
      <c r="B48" s="13" t="s">
        <v>303</v>
      </c>
    </row>
    <row r="49" spans="1:2" x14ac:dyDescent="0.25">
      <c r="A49" s="13" t="s">
        <v>16</v>
      </c>
      <c r="B49" s="13" t="s">
        <v>306</v>
      </c>
    </row>
    <row r="50" spans="1:2" x14ac:dyDescent="0.25">
      <c r="A50" s="13" t="s">
        <v>16</v>
      </c>
      <c r="B50" s="13" t="s">
        <v>3158</v>
      </c>
    </row>
    <row r="51" spans="1:2" x14ac:dyDescent="0.25">
      <c r="A51" s="13" t="s">
        <v>16</v>
      </c>
      <c r="B51" s="13" t="s">
        <v>313</v>
      </c>
    </row>
    <row r="52" spans="1:2" x14ac:dyDescent="0.25">
      <c r="A52" s="13" t="s">
        <v>16</v>
      </c>
      <c r="B52" s="13" t="s">
        <v>317</v>
      </c>
    </row>
    <row r="53" spans="1:2" x14ac:dyDescent="0.25">
      <c r="A53" s="13" t="s">
        <v>16</v>
      </c>
      <c r="B53" s="13" t="s">
        <v>3354</v>
      </c>
    </row>
    <row r="54" spans="1:2" x14ac:dyDescent="0.25">
      <c r="A54" s="13" t="s">
        <v>16</v>
      </c>
      <c r="B54" s="13" t="s">
        <v>330</v>
      </c>
    </row>
    <row r="55" spans="1:2" x14ac:dyDescent="0.25">
      <c r="A55" s="13" t="s">
        <v>16</v>
      </c>
      <c r="B55" s="13" t="s">
        <v>345</v>
      </c>
    </row>
    <row r="56" spans="1:2" x14ac:dyDescent="0.25">
      <c r="A56" s="13" t="s">
        <v>16</v>
      </c>
      <c r="B56" s="13" t="s">
        <v>358</v>
      </c>
    </row>
    <row r="57" spans="1:2" x14ac:dyDescent="0.25">
      <c r="A57" s="13" t="s">
        <v>16</v>
      </c>
      <c r="B57" s="13" t="s">
        <v>362</v>
      </c>
    </row>
    <row r="58" spans="1:2" x14ac:dyDescent="0.25">
      <c r="A58" s="13" t="s">
        <v>16</v>
      </c>
      <c r="B58" s="13" t="s">
        <v>364</v>
      </c>
    </row>
    <row r="59" spans="1:2" x14ac:dyDescent="0.25">
      <c r="A59" s="13" t="s">
        <v>16</v>
      </c>
      <c r="B59" s="13" t="s">
        <v>279</v>
      </c>
    </row>
    <row r="60" spans="1:2" x14ac:dyDescent="0.25">
      <c r="A60" s="13" t="s">
        <v>16</v>
      </c>
      <c r="B60" s="13" t="s">
        <v>285</v>
      </c>
    </row>
    <row r="61" spans="1:2" x14ac:dyDescent="0.25">
      <c r="A61" s="13" t="s">
        <v>16</v>
      </c>
      <c r="B61" s="13" t="s">
        <v>358</v>
      </c>
    </row>
    <row r="62" spans="1:2" x14ac:dyDescent="0.25">
      <c r="A62" s="13" t="s">
        <v>16</v>
      </c>
      <c r="B62" s="13" t="s">
        <v>52</v>
      </c>
    </row>
    <row r="63" spans="1:2" x14ac:dyDescent="0.25">
      <c r="A63" s="13" t="s">
        <v>16</v>
      </c>
      <c r="B63" s="13" t="s">
        <v>381</v>
      </c>
    </row>
    <row r="64" spans="1:2" x14ac:dyDescent="0.25">
      <c r="A64" s="13" t="s">
        <v>16</v>
      </c>
      <c r="B64" s="13" t="s">
        <v>383</v>
      </c>
    </row>
    <row r="65" spans="1:2" x14ac:dyDescent="0.25">
      <c r="A65" s="13" t="s">
        <v>16</v>
      </c>
      <c r="B65" s="13" t="s">
        <v>385</v>
      </c>
    </row>
    <row r="66" spans="1:2" x14ac:dyDescent="0.25">
      <c r="A66" s="13" t="s">
        <v>16</v>
      </c>
      <c r="B66" s="13" t="s">
        <v>387</v>
      </c>
    </row>
    <row r="67" spans="1:2" x14ac:dyDescent="0.25">
      <c r="A67" s="13" t="s">
        <v>16</v>
      </c>
      <c r="B67" s="13" t="s">
        <v>390</v>
      </c>
    </row>
    <row r="68" spans="1:2" x14ac:dyDescent="0.25">
      <c r="A68" s="13" t="s">
        <v>16</v>
      </c>
      <c r="B68" s="13" t="s">
        <v>395</v>
      </c>
    </row>
    <row r="69" spans="1:2" x14ac:dyDescent="0.25">
      <c r="A69" s="13" t="s">
        <v>16</v>
      </c>
      <c r="B69" s="13" t="s">
        <v>3159</v>
      </c>
    </row>
    <row r="70" spans="1:2" x14ac:dyDescent="0.25">
      <c r="A70" s="13" t="s">
        <v>16</v>
      </c>
      <c r="B70" s="13" t="s">
        <v>173</v>
      </c>
    </row>
    <row r="71" spans="1:2" x14ac:dyDescent="0.25">
      <c r="A71" s="13" t="s">
        <v>16</v>
      </c>
      <c r="B71" s="13" t="s">
        <v>401</v>
      </c>
    </row>
    <row r="72" spans="1:2" x14ac:dyDescent="0.25">
      <c r="A72" s="13" t="s">
        <v>16</v>
      </c>
      <c r="B72" s="13" t="s">
        <v>408</v>
      </c>
    </row>
    <row r="73" spans="1:2" x14ac:dyDescent="0.25">
      <c r="A73" s="13" t="s">
        <v>16</v>
      </c>
      <c r="B73" s="13" t="s">
        <v>3160</v>
      </c>
    </row>
    <row r="74" spans="1:2" x14ac:dyDescent="0.25">
      <c r="A74" s="13" t="s">
        <v>16</v>
      </c>
      <c r="B74" s="13" t="s">
        <v>434</v>
      </c>
    </row>
    <row r="75" spans="1:2" x14ac:dyDescent="0.25">
      <c r="A75" s="13" t="s">
        <v>16</v>
      </c>
      <c r="B75" s="13" t="s">
        <v>3128</v>
      </c>
    </row>
    <row r="76" spans="1:2" x14ac:dyDescent="0.25">
      <c r="A76" s="13" t="s">
        <v>16</v>
      </c>
      <c r="B76" s="13" t="s">
        <v>442</v>
      </c>
    </row>
    <row r="77" spans="1:2" x14ac:dyDescent="0.25">
      <c r="A77" s="13" t="s">
        <v>16</v>
      </c>
      <c r="B77" s="13" t="s">
        <v>444</v>
      </c>
    </row>
    <row r="78" spans="1:2" x14ac:dyDescent="0.25">
      <c r="A78" s="13" t="s">
        <v>16</v>
      </c>
      <c r="B78" s="13" t="s">
        <v>446</v>
      </c>
    </row>
    <row r="79" spans="1:2" x14ac:dyDescent="0.25">
      <c r="A79" s="13" t="s">
        <v>16</v>
      </c>
      <c r="B79" s="13" t="s">
        <v>313</v>
      </c>
    </row>
    <row r="80" spans="1:2" x14ac:dyDescent="0.25">
      <c r="A80" s="13" t="s">
        <v>16</v>
      </c>
      <c r="B80" s="13" t="s">
        <v>3103</v>
      </c>
    </row>
    <row r="81" spans="1:2" x14ac:dyDescent="0.25">
      <c r="A81" s="13" t="s">
        <v>16</v>
      </c>
      <c r="B81" s="13" t="s">
        <v>467</v>
      </c>
    </row>
    <row r="82" spans="1:2" x14ac:dyDescent="0.25">
      <c r="A82" s="13" t="s">
        <v>16</v>
      </c>
      <c r="B82" s="13" t="s">
        <v>478</v>
      </c>
    </row>
    <row r="83" spans="1:2" x14ac:dyDescent="0.25">
      <c r="A83" s="13" t="s">
        <v>16</v>
      </c>
      <c r="B83" s="13" t="s">
        <v>3161</v>
      </c>
    </row>
    <row r="84" spans="1:2" x14ac:dyDescent="0.25">
      <c r="A84" s="13" t="s">
        <v>16</v>
      </c>
      <c r="B84" s="13" t="s">
        <v>856</v>
      </c>
    </row>
    <row r="85" spans="1:2" x14ac:dyDescent="0.25">
      <c r="A85" s="13" t="s">
        <v>16</v>
      </c>
      <c r="B85" s="13" t="s">
        <v>491</v>
      </c>
    </row>
    <row r="86" spans="1:2" x14ac:dyDescent="0.25">
      <c r="A86" s="13" t="s">
        <v>16</v>
      </c>
      <c r="B86" s="13" t="s">
        <v>495</v>
      </c>
    </row>
    <row r="87" spans="1:2" x14ac:dyDescent="0.25">
      <c r="A87" s="13" t="s">
        <v>16</v>
      </c>
      <c r="B87" s="13" t="s">
        <v>501</v>
      </c>
    </row>
    <row r="88" spans="1:2" x14ac:dyDescent="0.25">
      <c r="A88" s="13" t="s">
        <v>16</v>
      </c>
      <c r="B88" s="13" t="s">
        <v>173</v>
      </c>
    </row>
    <row r="89" spans="1:2" x14ac:dyDescent="0.25">
      <c r="A89" s="13" t="s">
        <v>16</v>
      </c>
      <c r="B89" s="13" t="s">
        <v>513</v>
      </c>
    </row>
    <row r="90" spans="1:2" x14ac:dyDescent="0.25">
      <c r="A90" s="13" t="s">
        <v>16</v>
      </c>
      <c r="B90" s="13" t="s">
        <v>313</v>
      </c>
    </row>
    <row r="91" spans="1:2" x14ac:dyDescent="0.25">
      <c r="A91" s="13" t="s">
        <v>16</v>
      </c>
      <c r="B91" s="13" t="s">
        <v>3104</v>
      </c>
    </row>
    <row r="92" spans="1:2" x14ac:dyDescent="0.25">
      <c r="A92" s="13" t="s">
        <v>16</v>
      </c>
      <c r="B92" s="13" t="s">
        <v>317</v>
      </c>
    </row>
    <row r="93" spans="1:2" x14ac:dyDescent="0.25">
      <c r="A93" s="13" t="s">
        <v>16</v>
      </c>
      <c r="B93" s="13" t="s">
        <v>268</v>
      </c>
    </row>
    <row r="94" spans="1:2" x14ac:dyDescent="0.25">
      <c r="A94" s="13" t="s">
        <v>16</v>
      </c>
      <c r="B94" s="13" t="s">
        <v>549</v>
      </c>
    </row>
    <row r="95" spans="1:2" x14ac:dyDescent="0.25">
      <c r="A95" s="13" t="s">
        <v>16</v>
      </c>
      <c r="B95" s="13" t="s">
        <v>554</v>
      </c>
    </row>
    <row r="96" spans="1:2" x14ac:dyDescent="0.25">
      <c r="A96" s="13" t="s">
        <v>16</v>
      </c>
      <c r="B96" s="13" t="s">
        <v>556</v>
      </c>
    </row>
    <row r="97" spans="1:2" x14ac:dyDescent="0.25">
      <c r="A97" s="13" t="s">
        <v>16</v>
      </c>
      <c r="B97" s="13" t="s">
        <v>561</v>
      </c>
    </row>
    <row r="98" spans="1:2" x14ac:dyDescent="0.25">
      <c r="A98" s="13" t="s">
        <v>16</v>
      </c>
      <c r="B98" s="13" t="s">
        <v>3355</v>
      </c>
    </row>
    <row r="99" spans="1:2" x14ac:dyDescent="0.25">
      <c r="A99" s="13" t="s">
        <v>16</v>
      </c>
      <c r="B99" s="13" t="s">
        <v>567</v>
      </c>
    </row>
    <row r="100" spans="1:2" x14ac:dyDescent="0.25">
      <c r="A100" s="13" t="s">
        <v>16</v>
      </c>
      <c r="B100" s="13" t="s">
        <v>3356</v>
      </c>
    </row>
    <row r="101" spans="1:2" x14ac:dyDescent="0.25">
      <c r="A101" s="13" t="s">
        <v>16</v>
      </c>
      <c r="B101" s="13" t="s">
        <v>575</v>
      </c>
    </row>
    <row r="102" spans="1:2" x14ac:dyDescent="0.25">
      <c r="A102" s="13" t="s">
        <v>16</v>
      </c>
      <c r="B102" s="13" t="s">
        <v>501</v>
      </c>
    </row>
    <row r="103" spans="1:2" x14ac:dyDescent="0.25">
      <c r="A103" s="13" t="s">
        <v>16</v>
      </c>
      <c r="B103" s="13" t="s">
        <v>587</v>
      </c>
    </row>
    <row r="104" spans="1:2" x14ac:dyDescent="0.25">
      <c r="A104" s="13" t="s">
        <v>16</v>
      </c>
      <c r="B104" s="13" t="s">
        <v>52</v>
      </c>
    </row>
    <row r="105" spans="1:2" x14ac:dyDescent="0.25">
      <c r="A105" s="13" t="s">
        <v>16</v>
      </c>
      <c r="B105" s="13" t="s">
        <v>52</v>
      </c>
    </row>
    <row r="106" spans="1:2" x14ac:dyDescent="0.25">
      <c r="A106" s="13" t="s">
        <v>16</v>
      </c>
      <c r="B106" s="13" t="s">
        <v>598</v>
      </c>
    </row>
    <row r="107" spans="1:2" x14ac:dyDescent="0.25">
      <c r="A107" s="13" t="s">
        <v>16</v>
      </c>
      <c r="B107" s="13" t="s">
        <v>3105</v>
      </c>
    </row>
    <row r="108" spans="1:2" x14ac:dyDescent="0.25">
      <c r="A108" s="13" t="s">
        <v>16</v>
      </c>
      <c r="B108" s="13" t="s">
        <v>617</v>
      </c>
    </row>
    <row r="109" spans="1:2" x14ac:dyDescent="0.25">
      <c r="A109" s="13" t="s">
        <v>16</v>
      </c>
      <c r="B109" s="13" t="s">
        <v>317</v>
      </c>
    </row>
    <row r="110" spans="1:2" x14ac:dyDescent="0.25">
      <c r="A110" s="13" t="s">
        <v>16</v>
      </c>
      <c r="B110" s="13" t="s">
        <v>358</v>
      </c>
    </row>
    <row r="111" spans="1:2" x14ac:dyDescent="0.25">
      <c r="A111" s="13" t="s">
        <v>16</v>
      </c>
      <c r="B111" s="13" t="s">
        <v>623</v>
      </c>
    </row>
    <row r="112" spans="1:2" x14ac:dyDescent="0.25">
      <c r="A112" s="13" t="s">
        <v>16</v>
      </c>
      <c r="B112" s="13" t="s">
        <v>640</v>
      </c>
    </row>
    <row r="113" spans="1:2" x14ac:dyDescent="0.25">
      <c r="A113" s="13" t="s">
        <v>16</v>
      </c>
      <c r="B113" s="13" t="s">
        <v>649</v>
      </c>
    </row>
    <row r="114" spans="1:2" x14ac:dyDescent="0.25">
      <c r="A114" s="13" t="s">
        <v>16</v>
      </c>
      <c r="B114" s="13" t="s">
        <v>653</v>
      </c>
    </row>
    <row r="115" spans="1:2" x14ac:dyDescent="0.25">
      <c r="A115" s="13" t="s">
        <v>16</v>
      </c>
      <c r="B115" s="13" t="s">
        <v>680</v>
      </c>
    </row>
    <row r="116" spans="1:2" x14ac:dyDescent="0.25">
      <c r="A116" s="13" t="s">
        <v>16</v>
      </c>
      <c r="B116" s="13" t="s">
        <v>3321</v>
      </c>
    </row>
    <row r="117" spans="1:2" x14ac:dyDescent="0.25">
      <c r="A117" s="13" t="s">
        <v>16</v>
      </c>
      <c r="B117" s="13" t="s">
        <v>52</v>
      </c>
    </row>
    <row r="118" spans="1:2" x14ac:dyDescent="0.25">
      <c r="A118" s="13" t="s">
        <v>16</v>
      </c>
      <c r="B118" s="13" t="s">
        <v>279</v>
      </c>
    </row>
    <row r="119" spans="1:2" x14ac:dyDescent="0.25">
      <c r="A119" s="13" t="s">
        <v>16</v>
      </c>
      <c r="B119" s="13" t="s">
        <v>714</v>
      </c>
    </row>
    <row r="120" spans="1:2" x14ac:dyDescent="0.25">
      <c r="A120" s="13" t="s">
        <v>16</v>
      </c>
      <c r="B120" s="13" t="s">
        <v>3357</v>
      </c>
    </row>
    <row r="121" spans="1:2" x14ac:dyDescent="0.25">
      <c r="A121" s="13" t="s">
        <v>16</v>
      </c>
      <c r="B121" s="13" t="s">
        <v>724</v>
      </c>
    </row>
    <row r="122" spans="1:2" x14ac:dyDescent="0.25">
      <c r="A122" s="13" t="s">
        <v>16</v>
      </c>
      <c r="B122" s="13" t="s">
        <v>1566</v>
      </c>
    </row>
    <row r="123" spans="1:2" x14ac:dyDescent="0.25">
      <c r="A123" s="13" t="s">
        <v>16</v>
      </c>
      <c r="B123" s="13" t="s">
        <v>728</v>
      </c>
    </row>
    <row r="124" spans="1:2" x14ac:dyDescent="0.25">
      <c r="A124" s="13" t="s">
        <v>16</v>
      </c>
      <c r="B124" s="13" t="s">
        <v>730</v>
      </c>
    </row>
    <row r="125" spans="1:2" x14ac:dyDescent="0.25">
      <c r="A125" s="13" t="s">
        <v>16</v>
      </c>
      <c r="B125" s="13" t="s">
        <v>3358</v>
      </c>
    </row>
    <row r="126" spans="1:2" x14ac:dyDescent="0.25">
      <c r="A126" s="13" t="s">
        <v>16</v>
      </c>
      <c r="B126" s="13" t="s">
        <v>754</v>
      </c>
    </row>
    <row r="127" spans="1:2" x14ac:dyDescent="0.25">
      <c r="A127" s="13" t="s">
        <v>16</v>
      </c>
      <c r="B127" s="13" t="s">
        <v>587</v>
      </c>
    </row>
    <row r="128" spans="1:2" x14ac:dyDescent="0.25">
      <c r="A128" s="13" t="s">
        <v>16</v>
      </c>
      <c r="B128" s="13" t="s">
        <v>241</v>
      </c>
    </row>
    <row r="129" spans="1:2" x14ac:dyDescent="0.25">
      <c r="A129" s="13" t="s">
        <v>16</v>
      </c>
      <c r="B129" s="13" t="s">
        <v>78</v>
      </c>
    </row>
    <row r="130" spans="1:2" x14ac:dyDescent="0.25">
      <c r="A130" s="13" t="s">
        <v>16</v>
      </c>
      <c r="B130" s="13" t="s">
        <v>765</v>
      </c>
    </row>
    <row r="131" spans="1:2" x14ac:dyDescent="0.25">
      <c r="A131" s="13" t="s">
        <v>16</v>
      </c>
      <c r="B131" s="13" t="s">
        <v>3162</v>
      </c>
    </row>
    <row r="132" spans="1:2" x14ac:dyDescent="0.25">
      <c r="A132" s="13" t="s">
        <v>16</v>
      </c>
      <c r="B132" s="13" t="s">
        <v>772</v>
      </c>
    </row>
    <row r="133" spans="1:2" x14ac:dyDescent="0.25">
      <c r="A133" s="13" t="s">
        <v>16</v>
      </c>
      <c r="B133" s="13" t="s">
        <v>3359</v>
      </c>
    </row>
    <row r="134" spans="1:2" x14ac:dyDescent="0.25">
      <c r="A134" s="13" t="s">
        <v>16</v>
      </c>
      <c r="B134" s="13" t="s">
        <v>501</v>
      </c>
    </row>
    <row r="135" spans="1:2" x14ac:dyDescent="0.25">
      <c r="A135" s="13" t="s">
        <v>16</v>
      </c>
      <c r="B135" s="13" t="s">
        <v>3360</v>
      </c>
    </row>
    <row r="136" spans="1:2" x14ac:dyDescent="0.25">
      <c r="A136" s="13" t="s">
        <v>16</v>
      </c>
      <c r="B136" s="13" t="s">
        <v>3399</v>
      </c>
    </row>
    <row r="137" spans="1:2" x14ac:dyDescent="0.25">
      <c r="A137" s="13" t="s">
        <v>16</v>
      </c>
      <c r="B137" s="13" t="s">
        <v>52</v>
      </c>
    </row>
    <row r="138" spans="1:2" x14ac:dyDescent="0.25">
      <c r="A138" s="13" t="s">
        <v>16</v>
      </c>
      <c r="B138" s="13" t="s">
        <v>72</v>
      </c>
    </row>
    <row r="139" spans="1:2" x14ac:dyDescent="0.25">
      <c r="A139" s="13" t="s">
        <v>16</v>
      </c>
      <c r="B139" s="13" t="s">
        <v>819</v>
      </c>
    </row>
    <row r="140" spans="1:2" x14ac:dyDescent="0.25">
      <c r="A140" s="13" t="s">
        <v>16</v>
      </c>
      <c r="B140" s="13" t="s">
        <v>279</v>
      </c>
    </row>
    <row r="141" spans="1:2" x14ac:dyDescent="0.25">
      <c r="A141" s="13" t="s">
        <v>16</v>
      </c>
      <c r="B141" s="13" t="s">
        <v>358</v>
      </c>
    </row>
    <row r="142" spans="1:2" x14ac:dyDescent="0.25">
      <c r="A142" s="13" t="s">
        <v>16</v>
      </c>
      <c r="B142" s="13" t="s">
        <v>3106</v>
      </c>
    </row>
    <row r="143" spans="1:2" x14ac:dyDescent="0.25">
      <c r="A143" s="13" t="s">
        <v>16</v>
      </c>
      <c r="B143" s="13" t="s">
        <v>844</v>
      </c>
    </row>
    <row r="144" spans="1:2" x14ac:dyDescent="0.25">
      <c r="A144" s="13" t="s">
        <v>16</v>
      </c>
      <c r="B144" s="13" t="s">
        <v>848</v>
      </c>
    </row>
    <row r="145" spans="1:2" x14ac:dyDescent="0.25">
      <c r="A145" s="13" t="s">
        <v>16</v>
      </c>
      <c r="B145" s="13" t="s">
        <v>3107</v>
      </c>
    </row>
    <row r="146" spans="1:2" x14ac:dyDescent="0.25">
      <c r="A146" s="13" t="s">
        <v>16</v>
      </c>
      <c r="B146" s="13" t="s">
        <v>856</v>
      </c>
    </row>
    <row r="147" spans="1:2" x14ac:dyDescent="0.25">
      <c r="A147" s="13" t="s">
        <v>16</v>
      </c>
      <c r="B147" s="13" t="s">
        <v>3362</v>
      </c>
    </row>
    <row r="148" spans="1:2" x14ac:dyDescent="0.25">
      <c r="A148" s="13" t="s">
        <v>16</v>
      </c>
      <c r="B148" s="13" t="s">
        <v>865</v>
      </c>
    </row>
    <row r="149" spans="1:2" x14ac:dyDescent="0.25">
      <c r="A149" s="13" t="s">
        <v>16</v>
      </c>
      <c r="B149" s="13" t="s">
        <v>867</v>
      </c>
    </row>
    <row r="150" spans="1:2" x14ac:dyDescent="0.25">
      <c r="A150" s="13" t="s">
        <v>16</v>
      </c>
      <c r="B150" s="13" t="s">
        <v>869</v>
      </c>
    </row>
    <row r="151" spans="1:2" x14ac:dyDescent="0.25">
      <c r="A151" s="13" t="s">
        <v>16</v>
      </c>
      <c r="B151" s="13" t="s">
        <v>358</v>
      </c>
    </row>
    <row r="152" spans="1:2" x14ac:dyDescent="0.25">
      <c r="A152" s="13" t="s">
        <v>16</v>
      </c>
      <c r="B152" s="13" t="s">
        <v>385</v>
      </c>
    </row>
    <row r="153" spans="1:2" x14ac:dyDescent="0.25">
      <c r="A153" s="13" t="s">
        <v>16</v>
      </c>
      <c r="B153" s="13" t="s">
        <v>1566</v>
      </c>
    </row>
    <row r="154" spans="1:2" x14ac:dyDescent="0.25">
      <c r="A154" s="13" t="s">
        <v>16</v>
      </c>
      <c r="B154" s="13" t="s">
        <v>3363</v>
      </c>
    </row>
    <row r="155" spans="1:2" x14ac:dyDescent="0.25">
      <c r="A155" s="13" t="s">
        <v>16</v>
      </c>
      <c r="B155" s="13" t="s">
        <v>885</v>
      </c>
    </row>
    <row r="156" spans="1:2" x14ac:dyDescent="0.25">
      <c r="A156" s="13" t="s">
        <v>16</v>
      </c>
      <c r="B156" s="13" t="s">
        <v>204</v>
      </c>
    </row>
    <row r="157" spans="1:2" x14ac:dyDescent="0.25">
      <c r="A157" s="13" t="s">
        <v>16</v>
      </c>
      <c r="B157" s="13" t="s">
        <v>896</v>
      </c>
    </row>
    <row r="158" spans="1:2" x14ac:dyDescent="0.25">
      <c r="A158" s="13" t="s">
        <v>16</v>
      </c>
      <c r="B158" s="13" t="s">
        <v>906</v>
      </c>
    </row>
    <row r="159" spans="1:2" x14ac:dyDescent="0.25">
      <c r="A159" s="13" t="s">
        <v>16</v>
      </c>
      <c r="B159" s="13" t="s">
        <v>908</v>
      </c>
    </row>
    <row r="160" spans="1:2" x14ac:dyDescent="0.25">
      <c r="A160" s="13" t="s">
        <v>16</v>
      </c>
      <c r="B160" s="13" t="s">
        <v>913</v>
      </c>
    </row>
    <row r="161" spans="1:2" x14ac:dyDescent="0.25">
      <c r="A161" s="13" t="s">
        <v>16</v>
      </c>
      <c r="B161" s="13" t="s">
        <v>3364</v>
      </c>
    </row>
    <row r="162" spans="1:2" x14ac:dyDescent="0.25">
      <c r="A162" s="13" t="s">
        <v>16</v>
      </c>
      <c r="B162" s="13" t="s">
        <v>924</v>
      </c>
    </row>
    <row r="163" spans="1:2" x14ac:dyDescent="0.25">
      <c r="A163" s="13" t="s">
        <v>16</v>
      </c>
      <c r="B163" s="13" t="s">
        <v>3108</v>
      </c>
    </row>
    <row r="164" spans="1:2" x14ac:dyDescent="0.25">
      <c r="A164" s="13" t="s">
        <v>16</v>
      </c>
      <c r="B164" s="13" t="s">
        <v>942</v>
      </c>
    </row>
    <row r="165" spans="1:2" x14ac:dyDescent="0.25">
      <c r="A165" s="13" t="s">
        <v>16</v>
      </c>
      <c r="B165" s="13" t="s">
        <v>950</v>
      </c>
    </row>
    <row r="166" spans="1:2" x14ac:dyDescent="0.25">
      <c r="A166" s="13" t="s">
        <v>16</v>
      </c>
      <c r="B166" s="13" t="s">
        <v>952</v>
      </c>
    </row>
    <row r="167" spans="1:2" x14ac:dyDescent="0.25">
      <c r="A167" s="13" t="s">
        <v>16</v>
      </c>
      <c r="B167" s="13" t="s">
        <v>960</v>
      </c>
    </row>
    <row r="168" spans="1:2" x14ac:dyDescent="0.25">
      <c r="A168" s="13" t="s">
        <v>16</v>
      </c>
      <c r="B168" s="13" t="s">
        <v>966</v>
      </c>
    </row>
    <row r="169" spans="1:2" x14ac:dyDescent="0.25">
      <c r="A169" s="13" t="s">
        <v>16</v>
      </c>
      <c r="B169" s="13" t="s">
        <v>3365</v>
      </c>
    </row>
    <row r="170" spans="1:2" x14ac:dyDescent="0.25">
      <c r="A170" s="13" t="s">
        <v>16</v>
      </c>
      <c r="B170" s="13" t="s">
        <v>971</v>
      </c>
    </row>
    <row r="171" spans="1:2" x14ac:dyDescent="0.25">
      <c r="A171" s="13" t="s">
        <v>16</v>
      </c>
      <c r="B171" s="13" t="s">
        <v>3163</v>
      </c>
    </row>
    <row r="172" spans="1:2" x14ac:dyDescent="0.25">
      <c r="A172" s="13" t="s">
        <v>16</v>
      </c>
      <c r="B172" s="13" t="s">
        <v>358</v>
      </c>
    </row>
    <row r="173" spans="1:2" x14ac:dyDescent="0.25">
      <c r="A173" s="13" t="s">
        <v>16</v>
      </c>
      <c r="B173" s="13" t="s">
        <v>983</v>
      </c>
    </row>
    <row r="174" spans="1:2" x14ac:dyDescent="0.25">
      <c r="A174" s="13" t="s">
        <v>16</v>
      </c>
      <c r="B174" s="13" t="s">
        <v>989</v>
      </c>
    </row>
    <row r="175" spans="1:2" x14ac:dyDescent="0.25">
      <c r="A175" s="13" t="s">
        <v>16</v>
      </c>
      <c r="B175" s="13" t="s">
        <v>991</v>
      </c>
    </row>
    <row r="176" spans="1:2" x14ac:dyDescent="0.25">
      <c r="A176" s="13" t="s">
        <v>16</v>
      </c>
      <c r="B176" s="13" t="s">
        <v>994</v>
      </c>
    </row>
    <row r="177" spans="1:2" x14ac:dyDescent="0.25">
      <c r="A177" s="13" t="s">
        <v>16</v>
      </c>
      <c r="B177" s="13" t="s">
        <v>3072</v>
      </c>
    </row>
    <row r="178" spans="1:2" x14ac:dyDescent="0.25">
      <c r="A178" s="13" t="s">
        <v>16</v>
      </c>
      <c r="B178" s="13" t="s">
        <v>998</v>
      </c>
    </row>
    <row r="179" spans="1:2" x14ac:dyDescent="0.25">
      <c r="A179" s="13" t="s">
        <v>16</v>
      </c>
      <c r="B179" s="13" t="s">
        <v>1004</v>
      </c>
    </row>
    <row r="180" spans="1:2" x14ac:dyDescent="0.25">
      <c r="A180" s="13" t="s">
        <v>16</v>
      </c>
      <c r="B180" s="13" t="s">
        <v>1008</v>
      </c>
    </row>
    <row r="181" spans="1:2" x14ac:dyDescent="0.25">
      <c r="A181" s="13" t="s">
        <v>16</v>
      </c>
      <c r="B181" s="13" t="s">
        <v>1014</v>
      </c>
    </row>
    <row r="182" spans="1:2" x14ac:dyDescent="0.25">
      <c r="A182" s="13" t="s">
        <v>16</v>
      </c>
      <c r="B182" s="13" t="s">
        <v>1017</v>
      </c>
    </row>
    <row r="183" spans="1:2" x14ac:dyDescent="0.25">
      <c r="A183" s="13" t="s">
        <v>16</v>
      </c>
      <c r="B183" s="13" t="s">
        <v>1020</v>
      </c>
    </row>
    <row r="184" spans="1:2" x14ac:dyDescent="0.25">
      <c r="A184" s="13" t="s">
        <v>16</v>
      </c>
      <c r="B184" s="13" t="s">
        <v>1032</v>
      </c>
    </row>
    <row r="185" spans="1:2" x14ac:dyDescent="0.25">
      <c r="A185" s="13" t="s">
        <v>16</v>
      </c>
      <c r="B185" s="13" t="s">
        <v>401</v>
      </c>
    </row>
    <row r="186" spans="1:2" x14ac:dyDescent="0.25">
      <c r="A186" s="13" t="s">
        <v>16</v>
      </c>
      <c r="B186" s="13" t="s">
        <v>1042</v>
      </c>
    </row>
    <row r="187" spans="1:2" x14ac:dyDescent="0.25">
      <c r="A187" s="13" t="s">
        <v>16</v>
      </c>
      <c r="B187" s="13" t="s">
        <v>3164</v>
      </c>
    </row>
    <row r="188" spans="1:2" x14ac:dyDescent="0.25">
      <c r="A188" s="13" t="s">
        <v>16</v>
      </c>
      <c r="B188" s="13" t="s">
        <v>1047</v>
      </c>
    </row>
    <row r="189" spans="1:2" x14ac:dyDescent="0.25">
      <c r="A189" s="13" t="s">
        <v>16</v>
      </c>
      <c r="B189" s="13" t="s">
        <v>1049</v>
      </c>
    </row>
    <row r="190" spans="1:2" x14ac:dyDescent="0.25">
      <c r="A190" s="13" t="s">
        <v>16</v>
      </c>
      <c r="B190" s="13" t="s">
        <v>1063</v>
      </c>
    </row>
    <row r="191" spans="1:2" x14ac:dyDescent="0.25">
      <c r="A191" s="13" t="s">
        <v>16</v>
      </c>
      <c r="B191" s="13" t="s">
        <v>1069</v>
      </c>
    </row>
    <row r="192" spans="1:2" x14ac:dyDescent="0.25">
      <c r="A192" s="13" t="s">
        <v>16</v>
      </c>
      <c r="B192" s="13" t="s">
        <v>3109</v>
      </c>
    </row>
    <row r="193" spans="1:2" x14ac:dyDescent="0.25">
      <c r="A193" s="13" t="s">
        <v>16</v>
      </c>
      <c r="B193" s="13" t="s">
        <v>1078</v>
      </c>
    </row>
    <row r="194" spans="1:2" x14ac:dyDescent="0.25">
      <c r="A194" s="13" t="s">
        <v>16</v>
      </c>
      <c r="B194" s="13" t="s">
        <v>1085</v>
      </c>
    </row>
    <row r="195" spans="1:2" x14ac:dyDescent="0.25">
      <c r="A195" s="13" t="s">
        <v>16</v>
      </c>
      <c r="B195" s="13" t="s">
        <v>1090</v>
      </c>
    </row>
    <row r="196" spans="1:2" x14ac:dyDescent="0.25">
      <c r="A196" s="13" t="s">
        <v>16</v>
      </c>
      <c r="B196" s="13" t="s">
        <v>1093</v>
      </c>
    </row>
    <row r="197" spans="1:2" x14ac:dyDescent="0.25">
      <c r="A197" s="13" t="s">
        <v>16</v>
      </c>
      <c r="B197" s="13" t="s">
        <v>1100</v>
      </c>
    </row>
    <row r="198" spans="1:2" x14ac:dyDescent="0.25">
      <c r="A198" s="13" t="s">
        <v>16</v>
      </c>
      <c r="B198" s="13" t="s">
        <v>241</v>
      </c>
    </row>
    <row r="199" spans="1:2" x14ac:dyDescent="0.25">
      <c r="A199" s="13" t="s">
        <v>16</v>
      </c>
      <c r="B199" s="13" t="s">
        <v>3366</v>
      </c>
    </row>
    <row r="200" spans="1:2" x14ac:dyDescent="0.25">
      <c r="A200" s="13" t="s">
        <v>16</v>
      </c>
      <c r="B200" s="13" t="s">
        <v>1109</v>
      </c>
    </row>
    <row r="201" spans="1:2" x14ac:dyDescent="0.25">
      <c r="A201" s="13" t="s">
        <v>16</v>
      </c>
      <c r="B201" s="13" t="s">
        <v>1113</v>
      </c>
    </row>
    <row r="202" spans="1:2" x14ac:dyDescent="0.25">
      <c r="A202" s="13" t="s">
        <v>16</v>
      </c>
      <c r="B202" s="13" t="s">
        <v>1116</v>
      </c>
    </row>
    <row r="203" spans="1:2" x14ac:dyDescent="0.25">
      <c r="A203" s="13" t="s">
        <v>16</v>
      </c>
      <c r="B203" s="13" t="s">
        <v>1121</v>
      </c>
    </row>
    <row r="204" spans="1:2" x14ac:dyDescent="0.25">
      <c r="A204" s="13" t="s">
        <v>16</v>
      </c>
      <c r="B204" s="13" t="s">
        <v>1125</v>
      </c>
    </row>
    <row r="205" spans="1:2" x14ac:dyDescent="0.25">
      <c r="A205" s="13" t="s">
        <v>16</v>
      </c>
      <c r="B205" s="13" t="s">
        <v>156</v>
      </c>
    </row>
    <row r="206" spans="1:2" x14ac:dyDescent="0.25">
      <c r="A206" s="13" t="s">
        <v>16</v>
      </c>
      <c r="B206" s="13" t="s">
        <v>587</v>
      </c>
    </row>
    <row r="207" spans="1:2" x14ac:dyDescent="0.25">
      <c r="A207" s="13" t="s">
        <v>16</v>
      </c>
      <c r="B207" s="13" t="s">
        <v>3110</v>
      </c>
    </row>
    <row r="208" spans="1:2" x14ac:dyDescent="0.25">
      <c r="A208" s="13" t="s">
        <v>16</v>
      </c>
      <c r="B208" s="13" t="s">
        <v>1141</v>
      </c>
    </row>
    <row r="209" spans="1:2" x14ac:dyDescent="0.25">
      <c r="A209" s="13" t="s">
        <v>16</v>
      </c>
      <c r="B209" s="13" t="s">
        <v>3130</v>
      </c>
    </row>
    <row r="210" spans="1:2" x14ac:dyDescent="0.25">
      <c r="A210" s="13" t="s">
        <v>16</v>
      </c>
      <c r="B210" s="13" t="s">
        <v>1154</v>
      </c>
    </row>
    <row r="211" spans="1:2" x14ac:dyDescent="0.25">
      <c r="A211" s="13" t="s">
        <v>16</v>
      </c>
      <c r="B211" s="13" t="s">
        <v>1163</v>
      </c>
    </row>
    <row r="212" spans="1:2" x14ac:dyDescent="0.25">
      <c r="A212" s="13" t="s">
        <v>16</v>
      </c>
      <c r="B212" s="13" t="s">
        <v>924</v>
      </c>
    </row>
    <row r="213" spans="1:2" x14ac:dyDescent="0.25">
      <c r="A213" s="13" t="s">
        <v>16</v>
      </c>
      <c r="B213" s="13" t="s">
        <v>1170</v>
      </c>
    </row>
    <row r="214" spans="1:2" x14ac:dyDescent="0.25">
      <c r="A214" s="13" t="s">
        <v>16</v>
      </c>
      <c r="B214" s="13" t="s">
        <v>1174</v>
      </c>
    </row>
    <row r="215" spans="1:2" x14ac:dyDescent="0.25">
      <c r="A215" s="13" t="s">
        <v>16</v>
      </c>
      <c r="B215" s="13" t="s">
        <v>358</v>
      </c>
    </row>
    <row r="216" spans="1:2" x14ac:dyDescent="0.25">
      <c r="A216" s="13" t="s">
        <v>16</v>
      </c>
      <c r="B216" s="13" t="s">
        <v>1182</v>
      </c>
    </row>
    <row r="217" spans="1:2" x14ac:dyDescent="0.25">
      <c r="A217" s="13" t="s">
        <v>16</v>
      </c>
      <c r="B217" s="13" t="s">
        <v>1184</v>
      </c>
    </row>
    <row r="218" spans="1:2" x14ac:dyDescent="0.25">
      <c r="A218" s="13" t="s">
        <v>16</v>
      </c>
      <c r="B218" s="13" t="s">
        <v>1186</v>
      </c>
    </row>
    <row r="219" spans="1:2" x14ac:dyDescent="0.25">
      <c r="A219" s="13" t="s">
        <v>16</v>
      </c>
      <c r="B219" s="13" t="s">
        <v>1192</v>
      </c>
    </row>
    <row r="220" spans="1:2" x14ac:dyDescent="0.25">
      <c r="A220" s="13" t="s">
        <v>16</v>
      </c>
      <c r="B220" s="13" t="s">
        <v>1195</v>
      </c>
    </row>
    <row r="221" spans="1:2" x14ac:dyDescent="0.25">
      <c r="A221" s="13" t="s">
        <v>16</v>
      </c>
      <c r="B221" s="13" t="s">
        <v>556</v>
      </c>
    </row>
    <row r="222" spans="1:2" x14ac:dyDescent="0.25">
      <c r="A222" s="13" t="s">
        <v>16</v>
      </c>
      <c r="B222" s="13" t="s">
        <v>3165</v>
      </c>
    </row>
    <row r="223" spans="1:2" x14ac:dyDescent="0.25">
      <c r="A223" s="13" t="s">
        <v>16</v>
      </c>
      <c r="B223" s="13" t="s">
        <v>1211</v>
      </c>
    </row>
    <row r="224" spans="1:2" x14ac:dyDescent="0.25">
      <c r="A224" s="13" t="s">
        <v>16</v>
      </c>
      <c r="B224" s="13" t="s">
        <v>173</v>
      </c>
    </row>
    <row r="225" spans="1:2" x14ac:dyDescent="0.25">
      <c r="A225" s="13" t="s">
        <v>16</v>
      </c>
      <c r="B225" s="13" t="s">
        <v>3111</v>
      </c>
    </row>
    <row r="226" spans="1:2" x14ac:dyDescent="0.25">
      <c r="A226" s="13" t="s">
        <v>16</v>
      </c>
      <c r="B226" s="13" t="s">
        <v>3131</v>
      </c>
    </row>
    <row r="227" spans="1:2" x14ac:dyDescent="0.25">
      <c r="A227" s="13" t="s">
        <v>16</v>
      </c>
      <c r="B227" s="13" t="s">
        <v>3166</v>
      </c>
    </row>
    <row r="228" spans="1:2" x14ac:dyDescent="0.25">
      <c r="A228" s="13" t="s">
        <v>16</v>
      </c>
      <c r="B228" s="13" t="s">
        <v>1247</v>
      </c>
    </row>
    <row r="229" spans="1:2" x14ac:dyDescent="0.25">
      <c r="A229" s="13" t="s">
        <v>16</v>
      </c>
      <c r="B229" s="13" t="s">
        <v>1253</v>
      </c>
    </row>
    <row r="230" spans="1:2" x14ac:dyDescent="0.25">
      <c r="A230" s="13" t="s">
        <v>16</v>
      </c>
      <c r="B230" s="13" t="s">
        <v>1262</v>
      </c>
    </row>
    <row r="231" spans="1:2" x14ac:dyDescent="0.25">
      <c r="A231" s="13" t="s">
        <v>16</v>
      </c>
      <c r="B231" s="13" t="s">
        <v>56</v>
      </c>
    </row>
    <row r="232" spans="1:2" x14ac:dyDescent="0.25">
      <c r="A232" s="13" t="s">
        <v>16</v>
      </c>
      <c r="B232" s="13" t="s">
        <v>1283</v>
      </c>
    </row>
    <row r="233" spans="1:2" x14ac:dyDescent="0.25">
      <c r="A233" s="13" t="s">
        <v>16</v>
      </c>
      <c r="B233" s="13" t="s">
        <v>1287</v>
      </c>
    </row>
    <row r="234" spans="1:2" x14ac:dyDescent="0.25">
      <c r="A234" s="13" t="s">
        <v>16</v>
      </c>
      <c r="B234" s="13" t="s">
        <v>1289</v>
      </c>
    </row>
    <row r="235" spans="1:2" x14ac:dyDescent="0.25">
      <c r="A235" s="13" t="s">
        <v>16</v>
      </c>
      <c r="B235" s="13" t="s">
        <v>1125</v>
      </c>
    </row>
    <row r="236" spans="1:2" x14ac:dyDescent="0.25">
      <c r="A236" s="13" t="s">
        <v>16</v>
      </c>
      <c r="B236" s="13" t="s">
        <v>1014</v>
      </c>
    </row>
    <row r="237" spans="1:2" x14ac:dyDescent="0.25">
      <c r="A237" s="13" t="s">
        <v>16</v>
      </c>
      <c r="B237" s="13" t="s">
        <v>1296</v>
      </c>
    </row>
    <row r="238" spans="1:2" x14ac:dyDescent="0.25">
      <c r="A238" s="13" t="s">
        <v>16</v>
      </c>
      <c r="B238" s="13" t="s">
        <v>1299</v>
      </c>
    </row>
    <row r="239" spans="1:2" x14ac:dyDescent="0.25">
      <c r="A239" s="13" t="s">
        <v>16</v>
      </c>
      <c r="B239" s="13" t="s">
        <v>1078</v>
      </c>
    </row>
    <row r="240" spans="1:2" x14ac:dyDescent="0.25">
      <c r="A240" s="13" t="s">
        <v>16</v>
      </c>
      <c r="B240" s="13" t="s">
        <v>1303</v>
      </c>
    </row>
    <row r="241" spans="1:2" x14ac:dyDescent="0.25">
      <c r="A241" s="13" t="s">
        <v>16</v>
      </c>
      <c r="B241" s="13" t="s">
        <v>1305</v>
      </c>
    </row>
    <row r="242" spans="1:2" x14ac:dyDescent="0.25">
      <c r="A242" s="13" t="s">
        <v>16</v>
      </c>
      <c r="B242" s="13" t="s">
        <v>33</v>
      </c>
    </row>
    <row r="243" spans="1:2" x14ac:dyDescent="0.25">
      <c r="A243" s="13" t="s">
        <v>16</v>
      </c>
      <c r="B243" s="13" t="s">
        <v>200</v>
      </c>
    </row>
    <row r="244" spans="1:2" x14ac:dyDescent="0.25">
      <c r="A244" s="13" t="s">
        <v>16</v>
      </c>
      <c r="B244" s="13" t="s">
        <v>1318</v>
      </c>
    </row>
    <row r="245" spans="1:2" x14ac:dyDescent="0.25">
      <c r="A245" s="13" t="s">
        <v>16</v>
      </c>
      <c r="B245" s="13" t="s">
        <v>1323</v>
      </c>
    </row>
    <row r="246" spans="1:2" x14ac:dyDescent="0.25">
      <c r="A246" s="13" t="s">
        <v>16</v>
      </c>
      <c r="B246" s="13" t="s">
        <v>1008</v>
      </c>
    </row>
    <row r="247" spans="1:2" x14ac:dyDescent="0.25">
      <c r="A247" s="13" t="s">
        <v>16</v>
      </c>
      <c r="B247" s="13" t="s">
        <v>1342</v>
      </c>
    </row>
    <row r="248" spans="1:2" x14ac:dyDescent="0.25">
      <c r="A248" s="13" t="s">
        <v>16</v>
      </c>
      <c r="B248" s="13" t="s">
        <v>1349</v>
      </c>
    </row>
    <row r="249" spans="1:2" x14ac:dyDescent="0.25">
      <c r="A249" s="13" t="s">
        <v>16</v>
      </c>
      <c r="B249" s="13" t="s">
        <v>3112</v>
      </c>
    </row>
    <row r="250" spans="1:2" x14ac:dyDescent="0.25">
      <c r="A250" s="13" t="s">
        <v>16</v>
      </c>
      <c r="B250" s="13" t="s">
        <v>3113</v>
      </c>
    </row>
    <row r="251" spans="1:2" x14ac:dyDescent="0.25">
      <c r="A251" s="13" t="s">
        <v>16</v>
      </c>
      <c r="B251" s="13" t="s">
        <v>1364</v>
      </c>
    </row>
    <row r="252" spans="1:2" x14ac:dyDescent="0.25">
      <c r="A252" s="13" t="s">
        <v>16</v>
      </c>
      <c r="B252" s="13" t="s">
        <v>1366</v>
      </c>
    </row>
    <row r="253" spans="1:2" x14ac:dyDescent="0.25">
      <c r="A253" s="13" t="s">
        <v>16</v>
      </c>
      <c r="B253" s="13" t="s">
        <v>1372</v>
      </c>
    </row>
    <row r="254" spans="1:2" x14ac:dyDescent="0.25">
      <c r="A254" s="13" t="s">
        <v>16</v>
      </c>
      <c r="B254" s="13" t="s">
        <v>3167</v>
      </c>
    </row>
    <row r="255" spans="1:2" x14ac:dyDescent="0.25">
      <c r="A255" s="13" t="s">
        <v>16</v>
      </c>
      <c r="B255" s="13" t="s">
        <v>52</v>
      </c>
    </row>
    <row r="256" spans="1:2" x14ac:dyDescent="0.25">
      <c r="A256" s="13" t="s">
        <v>16</v>
      </c>
      <c r="B256" s="13" t="s">
        <v>1386</v>
      </c>
    </row>
    <row r="257" spans="1:2" x14ac:dyDescent="0.25">
      <c r="A257" s="13" t="s">
        <v>16</v>
      </c>
      <c r="B257" s="13" t="s">
        <v>1388</v>
      </c>
    </row>
    <row r="258" spans="1:2" x14ac:dyDescent="0.25">
      <c r="A258" s="13" t="s">
        <v>16</v>
      </c>
      <c r="B258" s="13" t="s">
        <v>3367</v>
      </c>
    </row>
    <row r="259" spans="1:2" x14ac:dyDescent="0.25">
      <c r="A259" s="13" t="s">
        <v>16</v>
      </c>
      <c r="B259" s="13" t="s">
        <v>1141</v>
      </c>
    </row>
    <row r="260" spans="1:2" x14ac:dyDescent="0.25">
      <c r="A260" s="13" t="s">
        <v>16</v>
      </c>
      <c r="B260" s="13" t="s">
        <v>279</v>
      </c>
    </row>
    <row r="261" spans="1:2" x14ac:dyDescent="0.25">
      <c r="A261" s="13" t="s">
        <v>16</v>
      </c>
      <c r="B261" s="13" t="s">
        <v>1444</v>
      </c>
    </row>
    <row r="262" spans="1:2" x14ac:dyDescent="0.25">
      <c r="A262" s="13" t="s">
        <v>16</v>
      </c>
      <c r="B262" s="13" t="s">
        <v>364</v>
      </c>
    </row>
    <row r="263" spans="1:2" x14ac:dyDescent="0.25">
      <c r="A263" s="13" t="s">
        <v>16</v>
      </c>
      <c r="B263" s="13" t="s">
        <v>1460</v>
      </c>
    </row>
    <row r="264" spans="1:2" x14ac:dyDescent="0.25">
      <c r="A264" s="13" t="s">
        <v>16</v>
      </c>
      <c r="B264" s="13" t="s">
        <v>1465</v>
      </c>
    </row>
    <row r="265" spans="1:2" x14ac:dyDescent="0.25">
      <c r="A265" s="13" t="s">
        <v>16</v>
      </c>
      <c r="B265" s="13" t="s">
        <v>1467</v>
      </c>
    </row>
    <row r="266" spans="1:2" x14ac:dyDescent="0.25">
      <c r="A266" s="13" t="s">
        <v>16</v>
      </c>
      <c r="B266" s="13" t="s">
        <v>1473</v>
      </c>
    </row>
    <row r="267" spans="1:2" x14ac:dyDescent="0.25">
      <c r="A267" s="13" t="s">
        <v>16</v>
      </c>
      <c r="B267" s="13" t="s">
        <v>56</v>
      </c>
    </row>
    <row r="268" spans="1:2" x14ac:dyDescent="0.25">
      <c r="A268" s="13" t="s">
        <v>16</v>
      </c>
      <c r="B268" s="13" t="s">
        <v>3132</v>
      </c>
    </row>
    <row r="269" spans="1:2" x14ac:dyDescent="0.25">
      <c r="A269" s="13" t="s">
        <v>16</v>
      </c>
      <c r="B269" s="13" t="s">
        <v>395</v>
      </c>
    </row>
    <row r="270" spans="1:2" x14ac:dyDescent="0.25">
      <c r="A270" s="13" t="s">
        <v>16</v>
      </c>
      <c r="B270" s="13" t="s">
        <v>1372</v>
      </c>
    </row>
    <row r="271" spans="1:2" x14ac:dyDescent="0.25">
      <c r="A271" s="13" t="s">
        <v>16</v>
      </c>
      <c r="B271" s="13" t="s">
        <v>3168</v>
      </c>
    </row>
    <row r="272" spans="1:2" x14ac:dyDescent="0.25">
      <c r="A272" s="13" t="s">
        <v>16</v>
      </c>
      <c r="B272" s="13" t="s">
        <v>313</v>
      </c>
    </row>
    <row r="273" spans="1:2" x14ac:dyDescent="0.25">
      <c r="A273" s="13" t="s">
        <v>16</v>
      </c>
      <c r="B273" s="13" t="s">
        <v>173</v>
      </c>
    </row>
    <row r="274" spans="1:2" x14ac:dyDescent="0.25">
      <c r="A274" s="13" t="s">
        <v>16</v>
      </c>
      <c r="B274" s="13" t="s">
        <v>317</v>
      </c>
    </row>
    <row r="275" spans="1:2" x14ac:dyDescent="0.25">
      <c r="A275" s="13" t="s">
        <v>16</v>
      </c>
      <c r="B275" s="13" t="s">
        <v>1100</v>
      </c>
    </row>
    <row r="276" spans="1:2" x14ac:dyDescent="0.25">
      <c r="A276" s="13" t="s">
        <v>16</v>
      </c>
      <c r="B276" s="13" t="s">
        <v>3368</v>
      </c>
    </row>
    <row r="277" spans="1:2" x14ac:dyDescent="0.25">
      <c r="A277" s="13" t="s">
        <v>16</v>
      </c>
      <c r="B277" s="13" t="s">
        <v>303</v>
      </c>
    </row>
    <row r="278" spans="1:2" x14ac:dyDescent="0.25">
      <c r="A278" s="13" t="s">
        <v>16</v>
      </c>
      <c r="B278" s="13" t="s">
        <v>1551</v>
      </c>
    </row>
    <row r="279" spans="1:2" x14ac:dyDescent="0.25">
      <c r="A279" s="13" t="s">
        <v>16</v>
      </c>
      <c r="B279" s="13" t="s">
        <v>3114</v>
      </c>
    </row>
    <row r="280" spans="1:2" x14ac:dyDescent="0.25">
      <c r="A280" s="13" t="s">
        <v>16</v>
      </c>
      <c r="B280" s="13" t="s">
        <v>575</v>
      </c>
    </row>
    <row r="281" spans="1:2" x14ac:dyDescent="0.25">
      <c r="A281" s="13" t="s">
        <v>16</v>
      </c>
      <c r="B281" s="13" t="s">
        <v>1342</v>
      </c>
    </row>
    <row r="282" spans="1:2" x14ac:dyDescent="0.25">
      <c r="A282" s="13" t="s">
        <v>16</v>
      </c>
      <c r="B282" s="13" t="s">
        <v>1566</v>
      </c>
    </row>
    <row r="283" spans="1:2" x14ac:dyDescent="0.25">
      <c r="A283" s="13" t="s">
        <v>16</v>
      </c>
      <c r="B283" s="13" t="s">
        <v>1569</v>
      </c>
    </row>
    <row r="284" spans="1:2" x14ac:dyDescent="0.25">
      <c r="A284" s="13" t="s">
        <v>16</v>
      </c>
      <c r="B284" s="13" t="s">
        <v>3134</v>
      </c>
    </row>
    <row r="285" spans="1:2" x14ac:dyDescent="0.25">
      <c r="A285" s="13" t="s">
        <v>16</v>
      </c>
      <c r="B285" s="13" t="s">
        <v>1586</v>
      </c>
    </row>
    <row r="286" spans="1:2" x14ac:dyDescent="0.25">
      <c r="A286" s="13" t="s">
        <v>16</v>
      </c>
      <c r="B286" s="13" t="s">
        <v>1008</v>
      </c>
    </row>
    <row r="287" spans="1:2" x14ac:dyDescent="0.25">
      <c r="A287" s="13" t="s">
        <v>16</v>
      </c>
      <c r="B287" s="13" t="s">
        <v>1605</v>
      </c>
    </row>
    <row r="288" spans="1:2" x14ac:dyDescent="0.25">
      <c r="A288" s="13" t="s">
        <v>16</v>
      </c>
      <c r="B288" s="13" t="s">
        <v>1609</v>
      </c>
    </row>
    <row r="289" spans="1:2" x14ac:dyDescent="0.25">
      <c r="A289" s="13" t="s">
        <v>16</v>
      </c>
      <c r="B289" s="13" t="s">
        <v>3131</v>
      </c>
    </row>
    <row r="290" spans="1:2" x14ac:dyDescent="0.25">
      <c r="A290" s="13" t="s">
        <v>16</v>
      </c>
      <c r="B290" s="13" t="s">
        <v>1615</v>
      </c>
    </row>
    <row r="291" spans="1:2" x14ac:dyDescent="0.25">
      <c r="A291" s="13" t="s">
        <v>16</v>
      </c>
      <c r="B291" s="13" t="s">
        <v>33</v>
      </c>
    </row>
    <row r="292" spans="1:2" x14ac:dyDescent="0.25">
      <c r="A292" s="13" t="s">
        <v>16</v>
      </c>
      <c r="B292" s="13" t="s">
        <v>1625</v>
      </c>
    </row>
    <row r="293" spans="1:2" x14ac:dyDescent="0.25">
      <c r="A293" s="13" t="s">
        <v>16</v>
      </c>
      <c r="B293" s="13" t="s">
        <v>78</v>
      </c>
    </row>
    <row r="294" spans="1:2" x14ac:dyDescent="0.25">
      <c r="A294" s="13" t="s">
        <v>16</v>
      </c>
      <c r="B294" s="13" t="s">
        <v>1629</v>
      </c>
    </row>
    <row r="295" spans="1:2" x14ac:dyDescent="0.25">
      <c r="A295" s="13" t="s">
        <v>16</v>
      </c>
      <c r="B295" s="13" t="s">
        <v>3169</v>
      </c>
    </row>
    <row r="296" spans="1:2" x14ac:dyDescent="0.25">
      <c r="A296" s="13" t="s">
        <v>16</v>
      </c>
      <c r="B296" s="13" t="s">
        <v>1639</v>
      </c>
    </row>
    <row r="297" spans="1:2" x14ac:dyDescent="0.25">
      <c r="A297" s="13" t="s">
        <v>16</v>
      </c>
      <c r="B297" s="13" t="s">
        <v>1085</v>
      </c>
    </row>
    <row r="298" spans="1:2" x14ac:dyDescent="0.25">
      <c r="A298" s="13" t="s">
        <v>16</v>
      </c>
      <c r="B298" s="13" t="s">
        <v>1342</v>
      </c>
    </row>
    <row r="299" spans="1:2" x14ac:dyDescent="0.25">
      <c r="A299" s="13" t="s">
        <v>16</v>
      </c>
      <c r="B299" s="13" t="s">
        <v>1644</v>
      </c>
    </row>
    <row r="300" spans="1:2" x14ac:dyDescent="0.25">
      <c r="A300" s="13" t="s">
        <v>16</v>
      </c>
      <c r="B300" s="13" t="s">
        <v>1659</v>
      </c>
    </row>
    <row r="301" spans="1:2" x14ac:dyDescent="0.25">
      <c r="A301" s="13" t="s">
        <v>16</v>
      </c>
      <c r="B301" s="13" t="s">
        <v>1665</v>
      </c>
    </row>
    <row r="302" spans="1:2" x14ac:dyDescent="0.25">
      <c r="A302" s="13" t="s">
        <v>16</v>
      </c>
      <c r="B302" s="13" t="s">
        <v>3135</v>
      </c>
    </row>
    <row r="303" spans="1:2" x14ac:dyDescent="0.25">
      <c r="A303" s="13" t="s">
        <v>16</v>
      </c>
      <c r="B303" s="13" t="s">
        <v>1669</v>
      </c>
    </row>
    <row r="304" spans="1:2" x14ac:dyDescent="0.25">
      <c r="A304" s="13" t="s">
        <v>16</v>
      </c>
      <c r="B304" s="13" t="s">
        <v>1100</v>
      </c>
    </row>
    <row r="305" spans="1:2" x14ac:dyDescent="0.25">
      <c r="A305" s="13" t="s">
        <v>16</v>
      </c>
      <c r="B305" s="13" t="s">
        <v>1008</v>
      </c>
    </row>
    <row r="306" spans="1:2" x14ac:dyDescent="0.25">
      <c r="A306" s="13" t="s">
        <v>16</v>
      </c>
      <c r="B306" s="13" t="s">
        <v>3136</v>
      </c>
    </row>
    <row r="307" spans="1:2" x14ac:dyDescent="0.25">
      <c r="A307" s="13" t="s">
        <v>16</v>
      </c>
      <c r="B307" s="13" t="s">
        <v>1698</v>
      </c>
    </row>
    <row r="308" spans="1:2" x14ac:dyDescent="0.25">
      <c r="A308" s="13" t="s">
        <v>16</v>
      </c>
      <c r="B308" s="13" t="s">
        <v>906</v>
      </c>
    </row>
    <row r="309" spans="1:2" x14ac:dyDescent="0.25">
      <c r="A309" s="13" t="s">
        <v>16</v>
      </c>
      <c r="B309" s="13" t="s">
        <v>3400</v>
      </c>
    </row>
    <row r="310" spans="1:2" x14ac:dyDescent="0.25">
      <c r="A310" s="13" t="s">
        <v>16</v>
      </c>
      <c r="B310" s="13" t="s">
        <v>3170</v>
      </c>
    </row>
    <row r="311" spans="1:2" x14ac:dyDescent="0.25">
      <c r="A311" s="13" t="s">
        <v>16</v>
      </c>
      <c r="B311" s="13" t="s">
        <v>1698</v>
      </c>
    </row>
    <row r="312" spans="1:2" x14ac:dyDescent="0.25">
      <c r="A312" s="13" t="s">
        <v>16</v>
      </c>
      <c r="B312" s="13" t="s">
        <v>1113</v>
      </c>
    </row>
    <row r="313" spans="1:2" x14ac:dyDescent="0.25">
      <c r="A313" s="13" t="s">
        <v>16</v>
      </c>
      <c r="B313" s="13" t="s">
        <v>1715</v>
      </c>
    </row>
    <row r="314" spans="1:2" x14ac:dyDescent="0.25">
      <c r="A314" s="13" t="s">
        <v>16</v>
      </c>
      <c r="B314" s="13" t="s">
        <v>3137</v>
      </c>
    </row>
    <row r="315" spans="1:2" x14ac:dyDescent="0.25">
      <c r="A315" s="13" t="s">
        <v>16</v>
      </c>
      <c r="B315" s="13" t="s">
        <v>385</v>
      </c>
    </row>
    <row r="316" spans="1:2" x14ac:dyDescent="0.25">
      <c r="A316" s="13" t="s">
        <v>16</v>
      </c>
      <c r="B316" s="13" t="s">
        <v>1473</v>
      </c>
    </row>
    <row r="317" spans="1:2" x14ac:dyDescent="0.25">
      <c r="A317" s="13" t="s">
        <v>16</v>
      </c>
      <c r="B317" s="13" t="s">
        <v>358</v>
      </c>
    </row>
    <row r="318" spans="1:2" x14ac:dyDescent="0.25">
      <c r="A318" s="13" t="s">
        <v>16</v>
      </c>
      <c r="B318" s="13" t="s">
        <v>3369</v>
      </c>
    </row>
    <row r="319" spans="1:2" x14ac:dyDescent="0.25">
      <c r="A319" s="13" t="s">
        <v>16</v>
      </c>
      <c r="B319" s="13" t="s">
        <v>3115</v>
      </c>
    </row>
    <row r="320" spans="1:2" x14ac:dyDescent="0.25">
      <c r="A320" s="13" t="s">
        <v>16</v>
      </c>
      <c r="B320" s="13" t="s">
        <v>1753</v>
      </c>
    </row>
    <row r="321" spans="1:2" x14ac:dyDescent="0.25">
      <c r="A321" s="13" t="s">
        <v>16</v>
      </c>
      <c r="B321" s="13" t="s">
        <v>1473</v>
      </c>
    </row>
    <row r="322" spans="1:2" x14ac:dyDescent="0.25">
      <c r="A322" s="13" t="s">
        <v>16</v>
      </c>
      <c r="B322" s="13" t="s">
        <v>1586</v>
      </c>
    </row>
    <row r="323" spans="1:2" x14ac:dyDescent="0.25">
      <c r="A323" s="13" t="s">
        <v>16</v>
      </c>
      <c r="B323" s="13" t="s">
        <v>1760</v>
      </c>
    </row>
    <row r="324" spans="1:2" x14ac:dyDescent="0.25">
      <c r="A324" s="13" t="s">
        <v>16</v>
      </c>
      <c r="B324" s="13" t="s">
        <v>1008</v>
      </c>
    </row>
    <row r="325" spans="1:2" x14ac:dyDescent="0.25">
      <c r="A325" s="13" t="s">
        <v>16</v>
      </c>
      <c r="B325" s="13" t="s">
        <v>1460</v>
      </c>
    </row>
    <row r="326" spans="1:2" x14ac:dyDescent="0.25">
      <c r="A326" s="13" t="s">
        <v>16</v>
      </c>
      <c r="B326" s="13" t="s">
        <v>204</v>
      </c>
    </row>
    <row r="327" spans="1:2" x14ac:dyDescent="0.25">
      <c r="A327" s="13" t="s">
        <v>16</v>
      </c>
      <c r="B327" s="13" t="s">
        <v>844</v>
      </c>
    </row>
    <row r="328" spans="1:2" x14ac:dyDescent="0.25">
      <c r="A328" s="13" t="s">
        <v>16</v>
      </c>
      <c r="B328" s="13" t="s">
        <v>3116</v>
      </c>
    </row>
    <row r="329" spans="1:2" x14ac:dyDescent="0.25">
      <c r="A329" s="13" t="s">
        <v>16</v>
      </c>
      <c r="B329" s="13" t="s">
        <v>1788</v>
      </c>
    </row>
    <row r="330" spans="1:2" x14ac:dyDescent="0.25">
      <c r="A330" s="13" t="s">
        <v>16</v>
      </c>
      <c r="B330" s="13" t="s">
        <v>1790</v>
      </c>
    </row>
    <row r="331" spans="1:2" x14ac:dyDescent="0.25">
      <c r="A331" s="13" t="s">
        <v>16</v>
      </c>
      <c r="B331" s="13" t="s">
        <v>1792</v>
      </c>
    </row>
    <row r="332" spans="1:2" x14ac:dyDescent="0.25">
      <c r="A332" s="13" t="s">
        <v>16</v>
      </c>
      <c r="B332" s="13" t="s">
        <v>1797</v>
      </c>
    </row>
    <row r="333" spans="1:2" x14ac:dyDescent="0.25">
      <c r="A333" s="13" t="s">
        <v>16</v>
      </c>
      <c r="B333" s="13" t="s">
        <v>3171</v>
      </c>
    </row>
    <row r="334" spans="1:2" x14ac:dyDescent="0.25">
      <c r="A334" s="13" t="s">
        <v>16</v>
      </c>
      <c r="B334" s="13" t="s">
        <v>401</v>
      </c>
    </row>
    <row r="335" spans="1:2" x14ac:dyDescent="0.25">
      <c r="A335" s="13" t="s">
        <v>16</v>
      </c>
      <c r="B335" s="13" t="s">
        <v>819</v>
      </c>
    </row>
    <row r="336" spans="1:2" x14ac:dyDescent="0.25">
      <c r="A336" s="13" t="s">
        <v>16</v>
      </c>
      <c r="B336" s="13" t="s">
        <v>1832</v>
      </c>
    </row>
    <row r="337" spans="1:2" x14ac:dyDescent="0.25">
      <c r="A337" s="13" t="s">
        <v>16</v>
      </c>
      <c r="B337" s="13" t="s">
        <v>3117</v>
      </c>
    </row>
    <row r="338" spans="1:2" x14ac:dyDescent="0.25">
      <c r="A338" s="13" t="s">
        <v>16</v>
      </c>
      <c r="B338" s="13" t="s">
        <v>173</v>
      </c>
    </row>
    <row r="339" spans="1:2" x14ac:dyDescent="0.25">
      <c r="A339" s="13" t="s">
        <v>16</v>
      </c>
      <c r="B339" s="13" t="s">
        <v>1847</v>
      </c>
    </row>
    <row r="340" spans="1:2" x14ac:dyDescent="0.25">
      <c r="A340" s="13" t="s">
        <v>16</v>
      </c>
      <c r="B340" s="13" t="s">
        <v>1852</v>
      </c>
    </row>
    <row r="341" spans="1:2" x14ac:dyDescent="0.25">
      <c r="A341" s="13" t="s">
        <v>16</v>
      </c>
      <c r="B341" s="13" t="s">
        <v>482</v>
      </c>
    </row>
    <row r="342" spans="1:2" x14ac:dyDescent="0.25">
      <c r="A342" s="13" t="s">
        <v>16</v>
      </c>
      <c r="B342" s="13" t="s">
        <v>1869</v>
      </c>
    </row>
    <row r="343" spans="1:2" x14ac:dyDescent="0.25">
      <c r="A343" s="13" t="s">
        <v>16</v>
      </c>
      <c r="B343" s="13" t="s">
        <v>1874</v>
      </c>
    </row>
    <row r="344" spans="1:2" x14ac:dyDescent="0.25">
      <c r="A344" s="13" t="s">
        <v>16</v>
      </c>
      <c r="B344" s="13" t="s">
        <v>1877</v>
      </c>
    </row>
    <row r="345" spans="1:2" x14ac:dyDescent="0.25">
      <c r="A345" s="13" t="s">
        <v>16</v>
      </c>
      <c r="B345" s="13" t="s">
        <v>1885</v>
      </c>
    </row>
    <row r="346" spans="1:2" x14ac:dyDescent="0.25">
      <c r="A346" s="13" t="s">
        <v>16</v>
      </c>
      <c r="B346" s="13" t="s">
        <v>1903</v>
      </c>
    </row>
    <row r="347" spans="1:2" x14ac:dyDescent="0.25">
      <c r="A347" s="13" t="s">
        <v>16</v>
      </c>
      <c r="B347" s="13" t="s">
        <v>1910</v>
      </c>
    </row>
    <row r="348" spans="1:2" x14ac:dyDescent="0.25">
      <c r="A348" s="13" t="s">
        <v>16</v>
      </c>
      <c r="B348" s="13" t="s">
        <v>1922</v>
      </c>
    </row>
    <row r="349" spans="1:2" x14ac:dyDescent="0.25">
      <c r="A349" s="13" t="s">
        <v>16</v>
      </c>
      <c r="B349" s="13" t="s">
        <v>1924</v>
      </c>
    </row>
    <row r="350" spans="1:2" x14ac:dyDescent="0.25">
      <c r="A350" s="13" t="s">
        <v>16</v>
      </c>
      <c r="B350" s="13" t="s">
        <v>1926</v>
      </c>
    </row>
    <row r="351" spans="1:2" x14ac:dyDescent="0.25">
      <c r="A351" s="13" t="s">
        <v>16</v>
      </c>
      <c r="B351" s="13" t="s">
        <v>3118</v>
      </c>
    </row>
    <row r="352" spans="1:2" x14ac:dyDescent="0.25">
      <c r="A352" s="13" t="s">
        <v>16</v>
      </c>
      <c r="B352" s="13" t="s">
        <v>1943</v>
      </c>
    </row>
    <row r="353" spans="1:2" x14ac:dyDescent="0.25">
      <c r="A353" s="13" t="s">
        <v>16</v>
      </c>
      <c r="B353" s="13" t="s">
        <v>385</v>
      </c>
    </row>
    <row r="354" spans="1:2" x14ac:dyDescent="0.25">
      <c r="A354" s="13" t="s">
        <v>16</v>
      </c>
      <c r="B354" s="13" t="s">
        <v>138</v>
      </c>
    </row>
    <row r="355" spans="1:2" x14ac:dyDescent="0.25">
      <c r="A355" s="13" t="s">
        <v>16</v>
      </c>
      <c r="B355" s="13" t="s">
        <v>241</v>
      </c>
    </row>
    <row r="356" spans="1:2" x14ac:dyDescent="0.25">
      <c r="A356" s="13" t="s">
        <v>16</v>
      </c>
      <c r="B356" s="13" t="s">
        <v>1963</v>
      </c>
    </row>
    <row r="357" spans="1:2" x14ac:dyDescent="0.25">
      <c r="A357" s="13" t="s">
        <v>16</v>
      </c>
      <c r="B357" s="13" t="s">
        <v>1141</v>
      </c>
    </row>
    <row r="358" spans="1:2" x14ac:dyDescent="0.25">
      <c r="A358" s="13" t="s">
        <v>16</v>
      </c>
      <c r="B358" s="13" t="s">
        <v>1109</v>
      </c>
    </row>
    <row r="359" spans="1:2" x14ac:dyDescent="0.25">
      <c r="A359" s="13" t="s">
        <v>16</v>
      </c>
      <c r="B359" s="13" t="s">
        <v>1125</v>
      </c>
    </row>
    <row r="360" spans="1:2" x14ac:dyDescent="0.25">
      <c r="A360" s="13" t="s">
        <v>16</v>
      </c>
      <c r="B360" s="13" t="s">
        <v>885</v>
      </c>
    </row>
    <row r="361" spans="1:2" x14ac:dyDescent="0.25">
      <c r="A361" s="13" t="s">
        <v>16</v>
      </c>
      <c r="B361" s="13" t="s">
        <v>401</v>
      </c>
    </row>
    <row r="362" spans="1:2" x14ac:dyDescent="0.25">
      <c r="A362" s="13" t="s">
        <v>16</v>
      </c>
      <c r="B362" s="13" t="s">
        <v>173</v>
      </c>
    </row>
    <row r="363" spans="1:2" x14ac:dyDescent="0.25">
      <c r="A363" s="13" t="s">
        <v>16</v>
      </c>
      <c r="B363" s="13" t="s">
        <v>3370</v>
      </c>
    </row>
    <row r="364" spans="1:2" x14ac:dyDescent="0.25">
      <c r="A364" s="13" t="s">
        <v>16</v>
      </c>
      <c r="B364" s="13" t="s">
        <v>1659</v>
      </c>
    </row>
    <row r="365" spans="1:2" x14ac:dyDescent="0.25">
      <c r="A365" s="13" t="s">
        <v>16</v>
      </c>
      <c r="B365" s="13" t="s">
        <v>848</v>
      </c>
    </row>
    <row r="366" spans="1:2" x14ac:dyDescent="0.25">
      <c r="A366" s="13" t="s">
        <v>16</v>
      </c>
      <c r="B366" s="13" t="s">
        <v>358</v>
      </c>
    </row>
    <row r="367" spans="1:2" x14ac:dyDescent="0.25">
      <c r="A367" s="13" t="s">
        <v>16</v>
      </c>
      <c r="B367" s="13" t="s">
        <v>2022</v>
      </c>
    </row>
    <row r="368" spans="1:2" x14ac:dyDescent="0.25">
      <c r="A368" s="13" t="s">
        <v>16</v>
      </c>
      <c r="B368" s="13" t="s">
        <v>72</v>
      </c>
    </row>
    <row r="369" spans="1:2" x14ac:dyDescent="0.25">
      <c r="A369" s="13" t="s">
        <v>16</v>
      </c>
      <c r="B369" s="13" t="s">
        <v>313</v>
      </c>
    </row>
    <row r="370" spans="1:2" x14ac:dyDescent="0.25">
      <c r="A370" s="13" t="s">
        <v>16</v>
      </c>
      <c r="B370" s="13" t="s">
        <v>173</v>
      </c>
    </row>
    <row r="371" spans="1:2" x14ac:dyDescent="0.25">
      <c r="A371" s="13" t="s">
        <v>16</v>
      </c>
      <c r="B371" s="13" t="s">
        <v>2033</v>
      </c>
    </row>
    <row r="372" spans="1:2" x14ac:dyDescent="0.25">
      <c r="A372" s="13" t="s">
        <v>16</v>
      </c>
      <c r="B372" s="13" t="s">
        <v>2037</v>
      </c>
    </row>
    <row r="373" spans="1:2" x14ac:dyDescent="0.25">
      <c r="A373" s="13" t="s">
        <v>16</v>
      </c>
      <c r="B373" s="13" t="s">
        <v>3371</v>
      </c>
    </row>
    <row r="374" spans="1:2" x14ac:dyDescent="0.25">
      <c r="A374" s="13" t="s">
        <v>16</v>
      </c>
      <c r="B374" s="13" t="s">
        <v>1113</v>
      </c>
    </row>
    <row r="375" spans="1:2" x14ac:dyDescent="0.25">
      <c r="A375" s="13" t="s">
        <v>16</v>
      </c>
      <c r="B375" s="13" t="s">
        <v>2047</v>
      </c>
    </row>
    <row r="376" spans="1:2" x14ac:dyDescent="0.25">
      <c r="A376" s="13" t="s">
        <v>16</v>
      </c>
      <c r="B376" s="13" t="s">
        <v>1903</v>
      </c>
    </row>
    <row r="377" spans="1:2" x14ac:dyDescent="0.25">
      <c r="A377" s="13" t="s">
        <v>16</v>
      </c>
      <c r="B377" s="13" t="s">
        <v>2061</v>
      </c>
    </row>
    <row r="378" spans="1:2" x14ac:dyDescent="0.25">
      <c r="A378" s="13" t="s">
        <v>16</v>
      </c>
      <c r="B378" s="13" t="s">
        <v>2063</v>
      </c>
    </row>
    <row r="379" spans="1:2" x14ac:dyDescent="0.25">
      <c r="A379" s="13" t="s">
        <v>16</v>
      </c>
      <c r="B379" s="13" t="s">
        <v>2066</v>
      </c>
    </row>
    <row r="380" spans="1:2" x14ac:dyDescent="0.25">
      <c r="A380" s="13" t="s">
        <v>16</v>
      </c>
      <c r="B380" s="13" t="s">
        <v>1342</v>
      </c>
    </row>
    <row r="381" spans="1:2" x14ac:dyDescent="0.25">
      <c r="A381" s="13" t="s">
        <v>16</v>
      </c>
      <c r="B381" s="13" t="s">
        <v>3119</v>
      </c>
    </row>
    <row r="382" spans="1:2" x14ac:dyDescent="0.25">
      <c r="A382" s="13" t="s">
        <v>16</v>
      </c>
      <c r="B382" s="13" t="s">
        <v>52</v>
      </c>
    </row>
    <row r="383" spans="1:2" x14ac:dyDescent="0.25">
      <c r="A383" s="13" t="s">
        <v>16</v>
      </c>
      <c r="B383" s="13" t="s">
        <v>2080</v>
      </c>
    </row>
    <row r="384" spans="1:2" x14ac:dyDescent="0.25">
      <c r="A384" s="13" t="s">
        <v>16</v>
      </c>
      <c r="B384" s="13" t="s">
        <v>2088</v>
      </c>
    </row>
    <row r="385" spans="1:2" x14ac:dyDescent="0.25">
      <c r="A385" s="13" t="s">
        <v>16</v>
      </c>
      <c r="B385" s="13" t="s">
        <v>52</v>
      </c>
    </row>
    <row r="386" spans="1:2" x14ac:dyDescent="0.25">
      <c r="A386" s="13" t="s">
        <v>16</v>
      </c>
      <c r="B386" s="13" t="s">
        <v>2095</v>
      </c>
    </row>
    <row r="387" spans="1:2" x14ac:dyDescent="0.25">
      <c r="A387" s="13" t="s">
        <v>16</v>
      </c>
      <c r="B387" s="13" t="s">
        <v>173</v>
      </c>
    </row>
    <row r="388" spans="1:2" x14ac:dyDescent="0.25">
      <c r="A388" s="13" t="s">
        <v>16</v>
      </c>
      <c r="B388" s="13" t="s">
        <v>1342</v>
      </c>
    </row>
    <row r="389" spans="1:2" x14ac:dyDescent="0.25">
      <c r="A389" s="13" t="s">
        <v>16</v>
      </c>
      <c r="B389" s="13" t="s">
        <v>2103</v>
      </c>
    </row>
    <row r="390" spans="1:2" x14ac:dyDescent="0.25">
      <c r="A390" s="13" t="s">
        <v>16</v>
      </c>
      <c r="B390" s="13" t="s">
        <v>1342</v>
      </c>
    </row>
    <row r="391" spans="1:2" x14ac:dyDescent="0.25">
      <c r="A391" s="13" t="s">
        <v>16</v>
      </c>
      <c r="B391" s="13" t="s">
        <v>1903</v>
      </c>
    </row>
    <row r="392" spans="1:2" x14ac:dyDescent="0.25">
      <c r="A392" s="13" t="s">
        <v>16</v>
      </c>
      <c r="B392" s="13" t="s">
        <v>2116</v>
      </c>
    </row>
    <row r="393" spans="1:2" x14ac:dyDescent="0.25">
      <c r="A393" s="13" t="s">
        <v>16</v>
      </c>
      <c r="B393" s="13" t="s">
        <v>3372</v>
      </c>
    </row>
    <row r="394" spans="1:2" x14ac:dyDescent="0.25">
      <c r="A394" s="13" t="s">
        <v>16</v>
      </c>
      <c r="B394" s="13" t="s">
        <v>1008</v>
      </c>
    </row>
    <row r="395" spans="1:2" x14ac:dyDescent="0.25">
      <c r="A395" s="13" t="s">
        <v>16</v>
      </c>
      <c r="B395" s="13" t="s">
        <v>2122</v>
      </c>
    </row>
    <row r="396" spans="1:2" x14ac:dyDescent="0.25">
      <c r="A396" s="13" t="s">
        <v>16</v>
      </c>
      <c r="B396" s="13" t="s">
        <v>3172</v>
      </c>
    </row>
    <row r="397" spans="1:2" x14ac:dyDescent="0.25">
      <c r="A397" s="13" t="s">
        <v>16</v>
      </c>
      <c r="B397" s="13" t="s">
        <v>364</v>
      </c>
    </row>
    <row r="398" spans="1:2" x14ac:dyDescent="0.25">
      <c r="A398" s="13" t="s">
        <v>16</v>
      </c>
      <c r="B398" s="13" t="s">
        <v>998</v>
      </c>
    </row>
    <row r="399" spans="1:2" x14ac:dyDescent="0.25">
      <c r="A399" s="13" t="s">
        <v>16</v>
      </c>
      <c r="B399" s="13" t="s">
        <v>52</v>
      </c>
    </row>
    <row r="400" spans="1:2" x14ac:dyDescent="0.25">
      <c r="A400" s="13" t="s">
        <v>16</v>
      </c>
      <c r="B400" s="13" t="s">
        <v>2166</v>
      </c>
    </row>
    <row r="401" spans="1:2" x14ac:dyDescent="0.25">
      <c r="A401" s="13" t="s">
        <v>16</v>
      </c>
      <c r="B401" s="13" t="s">
        <v>3373</v>
      </c>
    </row>
    <row r="402" spans="1:2" x14ac:dyDescent="0.25">
      <c r="A402" s="13" t="s">
        <v>16</v>
      </c>
      <c r="B402" s="13" t="s">
        <v>1669</v>
      </c>
    </row>
    <row r="403" spans="1:2" x14ac:dyDescent="0.25">
      <c r="A403" s="13" t="s">
        <v>16</v>
      </c>
      <c r="B403" s="13" t="s">
        <v>3173</v>
      </c>
    </row>
    <row r="404" spans="1:2" x14ac:dyDescent="0.25">
      <c r="A404" s="13" t="s">
        <v>16</v>
      </c>
      <c r="B404" s="13" t="s">
        <v>385</v>
      </c>
    </row>
    <row r="405" spans="1:2" x14ac:dyDescent="0.25">
      <c r="A405" s="13" t="s">
        <v>16</v>
      </c>
      <c r="B405" s="13" t="s">
        <v>2202</v>
      </c>
    </row>
    <row r="406" spans="1:2" x14ac:dyDescent="0.25">
      <c r="A406" s="13" t="s">
        <v>16</v>
      </c>
      <c r="B406" s="13" t="s">
        <v>2207</v>
      </c>
    </row>
    <row r="407" spans="1:2" x14ac:dyDescent="0.25">
      <c r="A407" s="13" t="s">
        <v>16</v>
      </c>
      <c r="B407" s="13" t="s">
        <v>241</v>
      </c>
    </row>
    <row r="408" spans="1:2" x14ac:dyDescent="0.25">
      <c r="A408" s="13" t="s">
        <v>16</v>
      </c>
      <c r="B408" s="13" t="s">
        <v>2218</v>
      </c>
    </row>
    <row r="409" spans="1:2" x14ac:dyDescent="0.25">
      <c r="A409" s="13" t="s">
        <v>16</v>
      </c>
      <c r="B409" s="13" t="s">
        <v>2221</v>
      </c>
    </row>
    <row r="410" spans="1:2" x14ac:dyDescent="0.25">
      <c r="A410" s="13" t="s">
        <v>16</v>
      </c>
      <c r="B410" s="13" t="s">
        <v>2223</v>
      </c>
    </row>
    <row r="411" spans="1:2" x14ac:dyDescent="0.25">
      <c r="A411" s="13" t="s">
        <v>16</v>
      </c>
      <c r="B411" s="13" t="s">
        <v>3174</v>
      </c>
    </row>
    <row r="412" spans="1:2" x14ac:dyDescent="0.25">
      <c r="A412" s="13" t="s">
        <v>16</v>
      </c>
      <c r="B412" s="13" t="s">
        <v>1305</v>
      </c>
    </row>
    <row r="413" spans="1:2" x14ac:dyDescent="0.25">
      <c r="A413" s="13" t="s">
        <v>16</v>
      </c>
      <c r="B413" s="13" t="s">
        <v>204</v>
      </c>
    </row>
    <row r="414" spans="1:2" x14ac:dyDescent="0.25">
      <c r="A414" s="13" t="s">
        <v>16</v>
      </c>
      <c r="B414" s="13" t="s">
        <v>3374</v>
      </c>
    </row>
    <row r="415" spans="1:2" x14ac:dyDescent="0.25">
      <c r="A415" s="13" t="s">
        <v>16</v>
      </c>
      <c r="B415" s="13" t="s">
        <v>2238</v>
      </c>
    </row>
    <row r="416" spans="1:2" x14ac:dyDescent="0.25">
      <c r="A416" s="13" t="s">
        <v>16</v>
      </c>
      <c r="B416" s="13" t="s">
        <v>2247</v>
      </c>
    </row>
    <row r="417" spans="1:2" x14ac:dyDescent="0.25">
      <c r="A417" s="13" t="s">
        <v>16</v>
      </c>
      <c r="B417" s="13" t="s">
        <v>3323</v>
      </c>
    </row>
    <row r="418" spans="1:2" x14ac:dyDescent="0.25">
      <c r="A418" s="13" t="s">
        <v>16</v>
      </c>
      <c r="B418" s="13" t="s">
        <v>2258</v>
      </c>
    </row>
    <row r="419" spans="1:2" x14ac:dyDescent="0.25">
      <c r="A419" s="13" t="s">
        <v>16</v>
      </c>
      <c r="B419" s="13" t="s">
        <v>1100</v>
      </c>
    </row>
    <row r="420" spans="1:2" x14ac:dyDescent="0.25">
      <c r="A420" s="13" t="s">
        <v>16</v>
      </c>
      <c r="B420" s="13" t="s">
        <v>1566</v>
      </c>
    </row>
    <row r="421" spans="1:2" x14ac:dyDescent="0.25">
      <c r="A421" s="13" t="s">
        <v>16</v>
      </c>
      <c r="B421" s="13" t="s">
        <v>2271</v>
      </c>
    </row>
    <row r="422" spans="1:2" x14ac:dyDescent="0.25">
      <c r="A422" s="13" t="s">
        <v>16</v>
      </c>
      <c r="B422" s="13" t="s">
        <v>2280</v>
      </c>
    </row>
    <row r="423" spans="1:2" x14ac:dyDescent="0.25">
      <c r="A423" s="13" t="s">
        <v>16</v>
      </c>
      <c r="B423" s="13" t="s">
        <v>3175</v>
      </c>
    </row>
    <row r="424" spans="1:2" x14ac:dyDescent="0.25">
      <c r="A424" s="13" t="s">
        <v>16</v>
      </c>
      <c r="B424" s="13" t="s">
        <v>401</v>
      </c>
    </row>
    <row r="425" spans="1:2" x14ac:dyDescent="0.25">
      <c r="A425" s="13" t="s">
        <v>16</v>
      </c>
      <c r="B425" s="13" t="s">
        <v>2296</v>
      </c>
    </row>
    <row r="426" spans="1:2" x14ac:dyDescent="0.25">
      <c r="A426" s="13" t="s">
        <v>16</v>
      </c>
      <c r="B426" s="13" t="s">
        <v>156</v>
      </c>
    </row>
    <row r="427" spans="1:2" x14ac:dyDescent="0.25">
      <c r="A427" s="13" t="s">
        <v>16</v>
      </c>
      <c r="B427" s="13" t="s">
        <v>313</v>
      </c>
    </row>
    <row r="428" spans="1:2" x14ac:dyDescent="0.25">
      <c r="A428" s="13" t="s">
        <v>16</v>
      </c>
      <c r="B428" s="13" t="s">
        <v>2305</v>
      </c>
    </row>
    <row r="429" spans="1:2" x14ac:dyDescent="0.25">
      <c r="A429" s="13" t="s">
        <v>16</v>
      </c>
      <c r="B429" s="13" t="s">
        <v>383</v>
      </c>
    </row>
    <row r="430" spans="1:2" x14ac:dyDescent="0.25">
      <c r="A430" s="13" t="s">
        <v>16</v>
      </c>
      <c r="B430" s="13" t="s">
        <v>2309</v>
      </c>
    </row>
    <row r="431" spans="1:2" x14ac:dyDescent="0.25">
      <c r="A431" s="13" t="s">
        <v>16</v>
      </c>
      <c r="B431" s="13" t="s">
        <v>173</v>
      </c>
    </row>
    <row r="432" spans="1:2" x14ac:dyDescent="0.25">
      <c r="A432" s="13" t="s">
        <v>16</v>
      </c>
      <c r="B432" s="13" t="s">
        <v>2314</v>
      </c>
    </row>
    <row r="433" spans="1:2" x14ac:dyDescent="0.25">
      <c r="A433" s="13" t="s">
        <v>16</v>
      </c>
      <c r="B433" s="13" t="s">
        <v>3176</v>
      </c>
    </row>
    <row r="434" spans="1:2" x14ac:dyDescent="0.25">
      <c r="A434" s="13" t="s">
        <v>16</v>
      </c>
      <c r="B434" s="13" t="s">
        <v>2318</v>
      </c>
    </row>
    <row r="435" spans="1:2" x14ac:dyDescent="0.25">
      <c r="A435" s="13" t="s">
        <v>16</v>
      </c>
      <c r="B435" s="13" t="s">
        <v>1100</v>
      </c>
    </row>
    <row r="436" spans="1:2" x14ac:dyDescent="0.25">
      <c r="A436" s="13" t="s">
        <v>16</v>
      </c>
      <c r="B436" s="13" t="s">
        <v>1388</v>
      </c>
    </row>
    <row r="437" spans="1:2" x14ac:dyDescent="0.25">
      <c r="A437" s="13" t="s">
        <v>16</v>
      </c>
      <c r="B437" s="13" t="s">
        <v>2332</v>
      </c>
    </row>
    <row r="438" spans="1:2" x14ac:dyDescent="0.25">
      <c r="A438" s="13" t="s">
        <v>16</v>
      </c>
      <c r="B438" s="13" t="s">
        <v>2337</v>
      </c>
    </row>
    <row r="439" spans="1:2" x14ac:dyDescent="0.25">
      <c r="A439" s="13" t="s">
        <v>16</v>
      </c>
      <c r="B439" s="13" t="s">
        <v>1669</v>
      </c>
    </row>
    <row r="440" spans="1:2" x14ac:dyDescent="0.25">
      <c r="A440" s="13" t="s">
        <v>16</v>
      </c>
      <c r="B440" s="13" t="s">
        <v>3401</v>
      </c>
    </row>
    <row r="441" spans="1:2" x14ac:dyDescent="0.25">
      <c r="A441" s="13" t="s">
        <v>16</v>
      </c>
      <c r="B441" s="13" t="s">
        <v>2361</v>
      </c>
    </row>
    <row r="442" spans="1:2" x14ac:dyDescent="0.25">
      <c r="A442" s="13" t="s">
        <v>16</v>
      </c>
      <c r="B442" s="13" t="s">
        <v>1113</v>
      </c>
    </row>
    <row r="443" spans="1:2" x14ac:dyDescent="0.25">
      <c r="A443" s="13" t="s">
        <v>16</v>
      </c>
      <c r="B443" s="13" t="s">
        <v>362</v>
      </c>
    </row>
    <row r="444" spans="1:2" x14ac:dyDescent="0.25">
      <c r="A444" s="13" t="s">
        <v>16</v>
      </c>
      <c r="B444" s="13" t="s">
        <v>913</v>
      </c>
    </row>
    <row r="445" spans="1:2" x14ac:dyDescent="0.25">
      <c r="A445" s="13" t="s">
        <v>16</v>
      </c>
      <c r="B445" s="13" t="s">
        <v>1184</v>
      </c>
    </row>
    <row r="446" spans="1:2" x14ac:dyDescent="0.25">
      <c r="A446" s="13" t="s">
        <v>16</v>
      </c>
      <c r="B446" s="13" t="s">
        <v>906</v>
      </c>
    </row>
    <row r="447" spans="1:2" x14ac:dyDescent="0.25">
      <c r="A447" s="13" t="s">
        <v>16</v>
      </c>
      <c r="B447" s="13" t="s">
        <v>2383</v>
      </c>
    </row>
    <row r="448" spans="1:2" x14ac:dyDescent="0.25">
      <c r="A448" s="13" t="s">
        <v>16</v>
      </c>
      <c r="B448" s="13" t="s">
        <v>2385</v>
      </c>
    </row>
    <row r="449" spans="1:2" x14ac:dyDescent="0.25">
      <c r="A449" s="13" t="s">
        <v>16</v>
      </c>
      <c r="B449" s="13" t="s">
        <v>241</v>
      </c>
    </row>
    <row r="450" spans="1:2" x14ac:dyDescent="0.25">
      <c r="A450" s="13" t="s">
        <v>16</v>
      </c>
      <c r="B450" s="13" t="s">
        <v>2402</v>
      </c>
    </row>
    <row r="451" spans="1:2" x14ac:dyDescent="0.25">
      <c r="A451" s="13" t="s">
        <v>16</v>
      </c>
      <c r="B451" s="13" t="s">
        <v>313</v>
      </c>
    </row>
    <row r="452" spans="1:2" x14ac:dyDescent="0.25">
      <c r="A452" s="13" t="s">
        <v>16</v>
      </c>
      <c r="B452" s="13" t="s">
        <v>2413</v>
      </c>
    </row>
    <row r="453" spans="1:2" x14ac:dyDescent="0.25">
      <c r="A453" s="13" t="s">
        <v>16</v>
      </c>
      <c r="B453" s="13" t="s">
        <v>2415</v>
      </c>
    </row>
    <row r="454" spans="1:2" x14ac:dyDescent="0.25">
      <c r="A454" s="13" t="s">
        <v>16</v>
      </c>
      <c r="B454" s="13" t="s">
        <v>2427</v>
      </c>
    </row>
    <row r="455" spans="1:2" x14ac:dyDescent="0.25">
      <c r="A455" s="13" t="s">
        <v>16</v>
      </c>
      <c r="B455" s="13" t="s">
        <v>3177</v>
      </c>
    </row>
    <row r="456" spans="1:2" x14ac:dyDescent="0.25">
      <c r="A456" s="13" t="s">
        <v>16</v>
      </c>
      <c r="B456" s="13" t="s">
        <v>279</v>
      </c>
    </row>
    <row r="457" spans="1:2" x14ac:dyDescent="0.25">
      <c r="A457" s="13" t="s">
        <v>16</v>
      </c>
      <c r="B457" s="13" t="s">
        <v>2361</v>
      </c>
    </row>
    <row r="458" spans="1:2" x14ac:dyDescent="0.25">
      <c r="A458" s="13" t="s">
        <v>16</v>
      </c>
      <c r="B458" s="13" t="s">
        <v>2439</v>
      </c>
    </row>
    <row r="459" spans="1:2" x14ac:dyDescent="0.25">
      <c r="A459" s="13" t="s">
        <v>16</v>
      </c>
      <c r="B459" s="13" t="s">
        <v>3120</v>
      </c>
    </row>
    <row r="460" spans="1:2" x14ac:dyDescent="0.25">
      <c r="A460" s="13" t="s">
        <v>16</v>
      </c>
      <c r="B460" s="13" t="s">
        <v>33</v>
      </c>
    </row>
    <row r="461" spans="1:2" x14ac:dyDescent="0.25">
      <c r="A461" s="13" t="s">
        <v>16</v>
      </c>
      <c r="B461" s="13" t="s">
        <v>156</v>
      </c>
    </row>
    <row r="462" spans="1:2" x14ac:dyDescent="0.25">
      <c r="A462" s="13" t="s">
        <v>16</v>
      </c>
      <c r="B462" s="13" t="s">
        <v>3118</v>
      </c>
    </row>
    <row r="463" spans="1:2" x14ac:dyDescent="0.25">
      <c r="A463" s="13" t="s">
        <v>16</v>
      </c>
      <c r="B463" s="13" t="s">
        <v>2454</v>
      </c>
    </row>
    <row r="464" spans="1:2" x14ac:dyDescent="0.25">
      <c r="A464" s="13" t="s">
        <v>16</v>
      </c>
      <c r="B464" s="13" t="s">
        <v>204</v>
      </c>
    </row>
    <row r="465" spans="1:2" x14ac:dyDescent="0.25">
      <c r="A465" s="13" t="s">
        <v>16</v>
      </c>
      <c r="B465" s="13" t="s">
        <v>3121</v>
      </c>
    </row>
    <row r="466" spans="1:2" x14ac:dyDescent="0.25">
      <c r="A466" s="13" t="s">
        <v>16</v>
      </c>
      <c r="B466" s="13" t="s">
        <v>1100</v>
      </c>
    </row>
    <row r="467" spans="1:2" x14ac:dyDescent="0.25">
      <c r="A467" s="13" t="s">
        <v>16</v>
      </c>
      <c r="B467" s="13" t="s">
        <v>1100</v>
      </c>
    </row>
    <row r="468" spans="1:2" x14ac:dyDescent="0.25">
      <c r="A468" s="13" t="s">
        <v>16</v>
      </c>
      <c r="B468" s="13" t="s">
        <v>241</v>
      </c>
    </row>
    <row r="469" spans="1:2" x14ac:dyDescent="0.25">
      <c r="A469" s="13" t="s">
        <v>16</v>
      </c>
      <c r="B469" s="13" t="s">
        <v>994</v>
      </c>
    </row>
    <row r="470" spans="1:2" x14ac:dyDescent="0.25">
      <c r="A470" s="13" t="s">
        <v>16</v>
      </c>
      <c r="B470" s="13" t="s">
        <v>2487</v>
      </c>
    </row>
    <row r="471" spans="1:2" x14ac:dyDescent="0.25">
      <c r="A471" s="13" t="s">
        <v>16</v>
      </c>
      <c r="B471" s="13" t="s">
        <v>2492</v>
      </c>
    </row>
    <row r="472" spans="1:2" x14ac:dyDescent="0.25">
      <c r="A472" s="13" t="s">
        <v>16</v>
      </c>
      <c r="B472" s="13" t="s">
        <v>2498</v>
      </c>
    </row>
    <row r="473" spans="1:2" x14ac:dyDescent="0.25">
      <c r="A473" s="13" t="s">
        <v>16</v>
      </c>
      <c r="B473" s="13" t="s">
        <v>56</v>
      </c>
    </row>
    <row r="474" spans="1:2" x14ac:dyDescent="0.25">
      <c r="A474" s="13" t="s">
        <v>16</v>
      </c>
      <c r="B474" s="13" t="s">
        <v>138</v>
      </c>
    </row>
    <row r="475" spans="1:2" x14ac:dyDescent="0.25">
      <c r="A475" s="13" t="s">
        <v>16</v>
      </c>
      <c r="B475" s="13" t="s">
        <v>313</v>
      </c>
    </row>
    <row r="476" spans="1:2" x14ac:dyDescent="0.25">
      <c r="A476" s="13" t="s">
        <v>16</v>
      </c>
      <c r="B476" s="13" t="s">
        <v>1109</v>
      </c>
    </row>
    <row r="477" spans="1:2" x14ac:dyDescent="0.25">
      <c r="A477" s="13" t="s">
        <v>16</v>
      </c>
      <c r="B477" s="13" t="s">
        <v>3178</v>
      </c>
    </row>
    <row r="478" spans="1:2" x14ac:dyDescent="0.25">
      <c r="A478" s="13" t="s">
        <v>16</v>
      </c>
      <c r="B478" s="13" t="s">
        <v>2522</v>
      </c>
    </row>
    <row r="479" spans="1:2" x14ac:dyDescent="0.25">
      <c r="A479" s="13" t="s">
        <v>16</v>
      </c>
      <c r="B479" s="13" t="s">
        <v>960</v>
      </c>
    </row>
    <row r="480" spans="1:2" x14ac:dyDescent="0.25">
      <c r="A480" s="13" t="s">
        <v>16</v>
      </c>
      <c r="B480" s="13" t="s">
        <v>3179</v>
      </c>
    </row>
    <row r="481" spans="1:2" x14ac:dyDescent="0.25">
      <c r="A481" s="13" t="s">
        <v>16</v>
      </c>
      <c r="B481" s="13" t="s">
        <v>1017</v>
      </c>
    </row>
    <row r="482" spans="1:2" x14ac:dyDescent="0.25">
      <c r="A482" s="13" t="s">
        <v>16</v>
      </c>
      <c r="B482" s="13" t="s">
        <v>3131</v>
      </c>
    </row>
    <row r="483" spans="1:2" x14ac:dyDescent="0.25">
      <c r="A483" s="13" t="s">
        <v>16</v>
      </c>
      <c r="B483" s="13" t="s">
        <v>1566</v>
      </c>
    </row>
    <row r="484" spans="1:2" x14ac:dyDescent="0.25">
      <c r="A484" s="13" t="s">
        <v>16</v>
      </c>
      <c r="B484" s="13" t="s">
        <v>358</v>
      </c>
    </row>
    <row r="485" spans="1:2" x14ac:dyDescent="0.25">
      <c r="A485" s="13" t="s">
        <v>16</v>
      </c>
      <c r="B485" s="13" t="s">
        <v>385</v>
      </c>
    </row>
    <row r="486" spans="1:2" x14ac:dyDescent="0.25">
      <c r="A486" s="13" t="s">
        <v>16</v>
      </c>
      <c r="B486" s="13" t="s">
        <v>2555</v>
      </c>
    </row>
    <row r="487" spans="1:2" x14ac:dyDescent="0.25">
      <c r="A487" s="13" t="s">
        <v>16</v>
      </c>
      <c r="B487" s="13" t="s">
        <v>52</v>
      </c>
    </row>
    <row r="488" spans="1:2" x14ac:dyDescent="0.25">
      <c r="A488" s="13" t="s">
        <v>16</v>
      </c>
      <c r="B488" s="13" t="s">
        <v>2207</v>
      </c>
    </row>
    <row r="489" spans="1:2" x14ac:dyDescent="0.25">
      <c r="A489" s="13" t="s">
        <v>16</v>
      </c>
      <c r="B489" s="13" t="s">
        <v>2088</v>
      </c>
    </row>
    <row r="490" spans="1:2" x14ac:dyDescent="0.25">
      <c r="A490" s="13" t="s">
        <v>16</v>
      </c>
      <c r="B490" s="13" t="s">
        <v>313</v>
      </c>
    </row>
    <row r="491" spans="1:2" x14ac:dyDescent="0.25">
      <c r="A491" s="13" t="s">
        <v>16</v>
      </c>
      <c r="B491" s="13" t="s">
        <v>2571</v>
      </c>
    </row>
    <row r="492" spans="1:2" x14ac:dyDescent="0.25">
      <c r="A492" s="13" t="s">
        <v>16</v>
      </c>
      <c r="B492" s="13" t="s">
        <v>3180</v>
      </c>
    </row>
    <row r="493" spans="1:2" x14ac:dyDescent="0.25">
      <c r="A493" s="13" t="s">
        <v>16</v>
      </c>
      <c r="B493" s="13" t="s">
        <v>3131</v>
      </c>
    </row>
    <row r="494" spans="1:2" x14ac:dyDescent="0.25">
      <c r="A494" s="13" t="s">
        <v>16</v>
      </c>
      <c r="B494" s="13" t="s">
        <v>3181</v>
      </c>
    </row>
    <row r="495" spans="1:2" x14ac:dyDescent="0.25">
      <c r="A495" s="13" t="s">
        <v>16</v>
      </c>
      <c r="B495" s="13" t="s">
        <v>1085</v>
      </c>
    </row>
    <row r="496" spans="1:2" x14ac:dyDescent="0.25">
      <c r="A496" s="13" t="s">
        <v>16</v>
      </c>
      <c r="B496" s="13" t="s">
        <v>33</v>
      </c>
    </row>
    <row r="497" spans="1:2" x14ac:dyDescent="0.25">
      <c r="A497" s="13" t="s">
        <v>16</v>
      </c>
      <c r="B497" s="13" t="s">
        <v>1014</v>
      </c>
    </row>
    <row r="498" spans="1:2" x14ac:dyDescent="0.25">
      <c r="A498" s="13" t="s">
        <v>16</v>
      </c>
      <c r="B498" s="13" t="s">
        <v>2088</v>
      </c>
    </row>
    <row r="499" spans="1:2" x14ac:dyDescent="0.25">
      <c r="A499" s="13" t="s">
        <v>16</v>
      </c>
      <c r="B499" s="13" t="s">
        <v>2616</v>
      </c>
    </row>
    <row r="500" spans="1:2" x14ac:dyDescent="0.25">
      <c r="A500" s="13" t="s">
        <v>16</v>
      </c>
      <c r="B500" s="13" t="s">
        <v>3139</v>
      </c>
    </row>
    <row r="501" spans="1:2" x14ac:dyDescent="0.25">
      <c r="A501" s="13" t="s">
        <v>16</v>
      </c>
      <c r="B501" s="13" t="s">
        <v>2620</v>
      </c>
    </row>
    <row r="502" spans="1:2" x14ac:dyDescent="0.25">
      <c r="A502" s="13" t="s">
        <v>16</v>
      </c>
      <c r="B502" s="13" t="s">
        <v>2624</v>
      </c>
    </row>
    <row r="503" spans="1:2" x14ac:dyDescent="0.25">
      <c r="A503" s="13" t="s">
        <v>16</v>
      </c>
      <c r="B503" s="13" t="s">
        <v>2626</v>
      </c>
    </row>
    <row r="504" spans="1:2" x14ac:dyDescent="0.25">
      <c r="A504" s="13" t="s">
        <v>16</v>
      </c>
      <c r="B504" s="13" t="s">
        <v>2628</v>
      </c>
    </row>
    <row r="505" spans="1:2" x14ac:dyDescent="0.25">
      <c r="A505" s="13" t="s">
        <v>16</v>
      </c>
      <c r="B505" s="13" t="s">
        <v>3122</v>
      </c>
    </row>
    <row r="506" spans="1:2" x14ac:dyDescent="0.25">
      <c r="A506" s="13" t="s">
        <v>16</v>
      </c>
      <c r="B506" s="13" t="s">
        <v>3182</v>
      </c>
    </row>
    <row r="507" spans="1:2" x14ac:dyDescent="0.25">
      <c r="A507" s="13" t="s">
        <v>16</v>
      </c>
      <c r="B507" s="13" t="s">
        <v>2645</v>
      </c>
    </row>
    <row r="508" spans="1:2" x14ac:dyDescent="0.25">
      <c r="A508" s="13" t="s">
        <v>16</v>
      </c>
      <c r="B508" s="13" t="s">
        <v>2660</v>
      </c>
    </row>
    <row r="509" spans="1:2" x14ac:dyDescent="0.25">
      <c r="A509" s="13" t="s">
        <v>16</v>
      </c>
      <c r="B509" s="13" t="s">
        <v>3131</v>
      </c>
    </row>
    <row r="510" spans="1:2" x14ac:dyDescent="0.25">
      <c r="A510" s="13" t="s">
        <v>16</v>
      </c>
      <c r="B510" s="13" t="s">
        <v>2673</v>
      </c>
    </row>
    <row r="511" spans="1:2" x14ac:dyDescent="0.25">
      <c r="A511" s="13" t="s">
        <v>16</v>
      </c>
      <c r="B511" s="13" t="s">
        <v>3134</v>
      </c>
    </row>
    <row r="512" spans="1:2" x14ac:dyDescent="0.25">
      <c r="A512" s="13" t="s">
        <v>16</v>
      </c>
      <c r="B512" s="13" t="s">
        <v>303</v>
      </c>
    </row>
    <row r="513" spans="1:2" x14ac:dyDescent="0.25">
      <c r="A513" s="13" t="s">
        <v>16</v>
      </c>
      <c r="B513" s="13" t="s">
        <v>2686</v>
      </c>
    </row>
    <row r="514" spans="1:2" x14ac:dyDescent="0.25">
      <c r="A514" s="13" t="s">
        <v>16</v>
      </c>
      <c r="B514" s="13" t="s">
        <v>52</v>
      </c>
    </row>
    <row r="515" spans="1:2" x14ac:dyDescent="0.25">
      <c r="A515" s="13" t="s">
        <v>16</v>
      </c>
      <c r="B515" s="13" t="s">
        <v>3140</v>
      </c>
    </row>
    <row r="516" spans="1:2" x14ac:dyDescent="0.25">
      <c r="A516" s="13" t="s">
        <v>16</v>
      </c>
      <c r="B516" s="13" t="s">
        <v>2695</v>
      </c>
    </row>
    <row r="517" spans="1:2" x14ac:dyDescent="0.25">
      <c r="A517" s="13" t="s">
        <v>16</v>
      </c>
      <c r="B517" s="13" t="s">
        <v>2697</v>
      </c>
    </row>
    <row r="518" spans="1:2" x14ac:dyDescent="0.25">
      <c r="A518" s="13" t="s">
        <v>16</v>
      </c>
      <c r="B518" s="13" t="s">
        <v>2702</v>
      </c>
    </row>
    <row r="519" spans="1:2" x14ac:dyDescent="0.25">
      <c r="A519" s="13" t="s">
        <v>16</v>
      </c>
      <c r="B519" s="13" t="s">
        <v>2022</v>
      </c>
    </row>
    <row r="520" spans="1:2" x14ac:dyDescent="0.25">
      <c r="A520" s="13" t="s">
        <v>16</v>
      </c>
      <c r="B520" s="13" t="s">
        <v>241</v>
      </c>
    </row>
    <row r="521" spans="1:2" x14ac:dyDescent="0.25">
      <c r="A521" s="13" t="s">
        <v>16</v>
      </c>
      <c r="B521" s="13" t="s">
        <v>3375</v>
      </c>
    </row>
    <row r="522" spans="1:2" x14ac:dyDescent="0.25">
      <c r="A522" s="13" t="s">
        <v>16</v>
      </c>
      <c r="B522" s="13" t="s">
        <v>2708</v>
      </c>
    </row>
    <row r="523" spans="1:2" x14ac:dyDescent="0.25">
      <c r="A523" s="13" t="s">
        <v>16</v>
      </c>
      <c r="B523" s="13" t="s">
        <v>2712</v>
      </c>
    </row>
    <row r="524" spans="1:2" x14ac:dyDescent="0.25">
      <c r="A524" s="13" t="s">
        <v>16</v>
      </c>
      <c r="B524" s="13" t="s">
        <v>2717</v>
      </c>
    </row>
    <row r="525" spans="1:2" x14ac:dyDescent="0.25">
      <c r="A525" s="13" t="s">
        <v>16</v>
      </c>
      <c r="B525" s="13" t="s">
        <v>200</v>
      </c>
    </row>
    <row r="526" spans="1:2" x14ac:dyDescent="0.25">
      <c r="A526" s="13" t="s">
        <v>16</v>
      </c>
      <c r="B526" s="13" t="s">
        <v>960</v>
      </c>
    </row>
    <row r="527" spans="1:2" x14ac:dyDescent="0.25">
      <c r="A527" s="13" t="s">
        <v>16</v>
      </c>
      <c r="B527" s="13" t="s">
        <v>313</v>
      </c>
    </row>
    <row r="528" spans="1:2" x14ac:dyDescent="0.25">
      <c r="A528" s="13" t="s">
        <v>16</v>
      </c>
      <c r="B528" s="13" t="s">
        <v>173</v>
      </c>
    </row>
    <row r="529" spans="1:2" x14ac:dyDescent="0.25">
      <c r="A529" s="13" t="s">
        <v>16</v>
      </c>
      <c r="B529" s="13" t="s">
        <v>2727</v>
      </c>
    </row>
    <row r="530" spans="1:2" x14ac:dyDescent="0.25">
      <c r="A530" s="13" t="s">
        <v>16</v>
      </c>
      <c r="B530" s="13" t="s">
        <v>3123</v>
      </c>
    </row>
    <row r="531" spans="1:2" x14ac:dyDescent="0.25">
      <c r="A531" s="13" t="s">
        <v>16</v>
      </c>
      <c r="B531" s="13" t="s">
        <v>2736</v>
      </c>
    </row>
    <row r="532" spans="1:2" x14ac:dyDescent="0.25">
      <c r="A532" s="13" t="s">
        <v>16</v>
      </c>
      <c r="B532" s="13" t="s">
        <v>1141</v>
      </c>
    </row>
    <row r="533" spans="1:2" x14ac:dyDescent="0.25">
      <c r="A533" s="13" t="s">
        <v>16</v>
      </c>
      <c r="B533" s="13" t="s">
        <v>2749</v>
      </c>
    </row>
    <row r="534" spans="1:2" x14ac:dyDescent="0.25">
      <c r="A534" s="13" t="s">
        <v>16</v>
      </c>
      <c r="B534" s="13" t="s">
        <v>72</v>
      </c>
    </row>
    <row r="535" spans="1:2" x14ac:dyDescent="0.25">
      <c r="A535" s="13" t="s">
        <v>16</v>
      </c>
      <c r="B535" s="13" t="s">
        <v>1174</v>
      </c>
    </row>
    <row r="536" spans="1:2" x14ac:dyDescent="0.25">
      <c r="A536" s="13" t="s">
        <v>16</v>
      </c>
      <c r="B536" s="13" t="s">
        <v>3183</v>
      </c>
    </row>
    <row r="537" spans="1:2" x14ac:dyDescent="0.25">
      <c r="A537" s="13" t="s">
        <v>16</v>
      </c>
      <c r="B537" s="13" t="s">
        <v>385</v>
      </c>
    </row>
    <row r="538" spans="1:2" x14ac:dyDescent="0.25">
      <c r="A538" s="13" t="s">
        <v>16</v>
      </c>
      <c r="B538" s="13" t="s">
        <v>3124</v>
      </c>
    </row>
    <row r="539" spans="1:2" x14ac:dyDescent="0.25">
      <c r="A539" s="13" t="s">
        <v>16</v>
      </c>
      <c r="B539" s="13" t="s">
        <v>52</v>
      </c>
    </row>
    <row r="540" spans="1:2" x14ac:dyDescent="0.25">
      <c r="A540" s="13" t="s">
        <v>16</v>
      </c>
      <c r="B540" s="13" t="s">
        <v>1669</v>
      </c>
    </row>
    <row r="541" spans="1:2" x14ac:dyDescent="0.25">
      <c r="A541" s="13" t="s">
        <v>16</v>
      </c>
      <c r="B541" s="13" t="s">
        <v>2790</v>
      </c>
    </row>
    <row r="542" spans="1:2" x14ac:dyDescent="0.25">
      <c r="A542" s="13" t="s">
        <v>16</v>
      </c>
      <c r="B542" s="13" t="s">
        <v>2792</v>
      </c>
    </row>
    <row r="543" spans="1:2" x14ac:dyDescent="0.25">
      <c r="A543" s="13" t="s">
        <v>16</v>
      </c>
      <c r="B543" s="13" t="s">
        <v>2795</v>
      </c>
    </row>
    <row r="544" spans="1:2" x14ac:dyDescent="0.25">
      <c r="A544" s="13" t="s">
        <v>16</v>
      </c>
      <c r="B544" s="13" t="s">
        <v>575</v>
      </c>
    </row>
    <row r="545" spans="1:2" x14ac:dyDescent="0.25">
      <c r="A545" s="13" t="s">
        <v>16</v>
      </c>
      <c r="B545" s="13" t="s">
        <v>2799</v>
      </c>
    </row>
    <row r="546" spans="1:2" x14ac:dyDescent="0.25">
      <c r="A546" s="13" t="s">
        <v>16</v>
      </c>
      <c r="B546" s="13" t="s">
        <v>2810</v>
      </c>
    </row>
    <row r="547" spans="1:2" x14ac:dyDescent="0.25">
      <c r="A547" s="13" t="s">
        <v>16</v>
      </c>
      <c r="B547" s="13" t="s">
        <v>2821</v>
      </c>
    </row>
    <row r="548" spans="1:2" x14ac:dyDescent="0.25">
      <c r="A548" s="13" t="s">
        <v>16</v>
      </c>
      <c r="B548" s="13" t="s">
        <v>3125</v>
      </c>
    </row>
    <row r="549" spans="1:2" x14ac:dyDescent="0.25">
      <c r="A549" s="13" t="s">
        <v>16</v>
      </c>
      <c r="B549" s="13" t="s">
        <v>1586</v>
      </c>
    </row>
    <row r="550" spans="1:2" x14ac:dyDescent="0.25">
      <c r="A550" s="13" t="s">
        <v>16</v>
      </c>
      <c r="B550" s="13" t="s">
        <v>204</v>
      </c>
    </row>
    <row r="551" spans="1:2" x14ac:dyDescent="0.25">
      <c r="A551" s="13" t="s">
        <v>16</v>
      </c>
      <c r="B551" s="13" t="s">
        <v>52</v>
      </c>
    </row>
    <row r="552" spans="1:2" x14ac:dyDescent="0.25">
      <c r="A552" s="13" t="s">
        <v>16</v>
      </c>
      <c r="B552" s="13" t="s">
        <v>1874</v>
      </c>
    </row>
    <row r="553" spans="1:2" x14ac:dyDescent="0.25">
      <c r="A553" s="13" t="s">
        <v>16</v>
      </c>
      <c r="B553" s="13" t="s">
        <v>313</v>
      </c>
    </row>
    <row r="554" spans="1:2" x14ac:dyDescent="0.25">
      <c r="A554" s="13" t="s">
        <v>16</v>
      </c>
      <c r="B554" s="13" t="s">
        <v>385</v>
      </c>
    </row>
    <row r="555" spans="1:2" x14ac:dyDescent="0.25">
      <c r="A555" s="13" t="s">
        <v>16</v>
      </c>
      <c r="B555" s="13" t="s">
        <v>2851</v>
      </c>
    </row>
    <row r="556" spans="1:2" x14ac:dyDescent="0.25">
      <c r="A556" s="13" t="s">
        <v>16</v>
      </c>
      <c r="B556" s="13" t="s">
        <v>2095</v>
      </c>
    </row>
    <row r="557" spans="1:2" x14ac:dyDescent="0.25">
      <c r="A557" s="13" t="s">
        <v>16</v>
      </c>
      <c r="B557" s="13" t="s">
        <v>313</v>
      </c>
    </row>
    <row r="558" spans="1:2" x14ac:dyDescent="0.25">
      <c r="A558" s="13" t="s">
        <v>16</v>
      </c>
      <c r="B558" s="13" t="s">
        <v>2867</v>
      </c>
    </row>
    <row r="559" spans="1:2" x14ac:dyDescent="0.25">
      <c r="A559" s="13" t="s">
        <v>16</v>
      </c>
      <c r="B559" s="13" t="s">
        <v>2870</v>
      </c>
    </row>
    <row r="560" spans="1:2" x14ac:dyDescent="0.25">
      <c r="A560" s="13" t="s">
        <v>16</v>
      </c>
      <c r="B560" s="13" t="s">
        <v>2872</v>
      </c>
    </row>
    <row r="561" spans="1:2" x14ac:dyDescent="0.25">
      <c r="A561" s="13" t="s">
        <v>16</v>
      </c>
      <c r="B561" s="13" t="s">
        <v>2624</v>
      </c>
    </row>
    <row r="562" spans="1:2" x14ac:dyDescent="0.25">
      <c r="A562" s="13" t="s">
        <v>16</v>
      </c>
      <c r="B562" s="13" t="s">
        <v>2876</v>
      </c>
    </row>
    <row r="563" spans="1:2" x14ac:dyDescent="0.25">
      <c r="A563" s="13" t="s">
        <v>16</v>
      </c>
      <c r="B563" s="13" t="s">
        <v>2886</v>
      </c>
    </row>
    <row r="564" spans="1:2" x14ac:dyDescent="0.25">
      <c r="A564" s="13" t="s">
        <v>16</v>
      </c>
      <c r="B564" s="13" t="s">
        <v>2888</v>
      </c>
    </row>
    <row r="565" spans="1:2" x14ac:dyDescent="0.25">
      <c r="A565" s="13" t="s">
        <v>16</v>
      </c>
      <c r="B565" s="13" t="s">
        <v>3141</v>
      </c>
    </row>
    <row r="566" spans="1:2" x14ac:dyDescent="0.25">
      <c r="A566" s="13" t="s">
        <v>16</v>
      </c>
      <c r="B566" s="13" t="s">
        <v>358</v>
      </c>
    </row>
    <row r="567" spans="1:2" x14ac:dyDescent="0.25">
      <c r="A567" s="13" t="s">
        <v>16</v>
      </c>
      <c r="B567" s="13" t="s">
        <v>2903</v>
      </c>
    </row>
    <row r="568" spans="1:2" x14ac:dyDescent="0.25">
      <c r="A568" s="13" t="s">
        <v>16</v>
      </c>
      <c r="B568" s="13" t="s">
        <v>2930</v>
      </c>
    </row>
    <row r="569" spans="1:2" x14ac:dyDescent="0.25">
      <c r="A569" s="13" t="s">
        <v>16</v>
      </c>
      <c r="B569" s="13" t="s">
        <v>1008</v>
      </c>
    </row>
    <row r="570" spans="1:2" x14ac:dyDescent="0.25">
      <c r="A570" s="13" t="s">
        <v>16</v>
      </c>
      <c r="B570" s="13" t="s">
        <v>52</v>
      </c>
    </row>
    <row r="571" spans="1:2" x14ac:dyDescent="0.25">
      <c r="A571" s="13" t="s">
        <v>16</v>
      </c>
      <c r="B571" s="13" t="s">
        <v>2941</v>
      </c>
    </row>
    <row r="572" spans="1:2" x14ac:dyDescent="0.25">
      <c r="A572" s="13" t="s">
        <v>16</v>
      </c>
      <c r="B572" s="13" t="s">
        <v>3184</v>
      </c>
    </row>
    <row r="573" spans="1:2" x14ac:dyDescent="0.25">
      <c r="A573" s="13" t="s">
        <v>16</v>
      </c>
      <c r="B573" s="13" t="s">
        <v>2952</v>
      </c>
    </row>
    <row r="574" spans="1:2" x14ac:dyDescent="0.25">
      <c r="A574" s="13" t="s">
        <v>16</v>
      </c>
      <c r="B574" s="13" t="s">
        <v>2954</v>
      </c>
    </row>
    <row r="575" spans="1:2" x14ac:dyDescent="0.25">
      <c r="A575" s="13" t="s">
        <v>16</v>
      </c>
      <c r="B575" s="13" t="s">
        <v>2247</v>
      </c>
    </row>
    <row r="576" spans="1:2" x14ac:dyDescent="0.25">
      <c r="A576" s="13" t="s">
        <v>16</v>
      </c>
      <c r="B576" s="13" t="s">
        <v>2964</v>
      </c>
    </row>
    <row r="577" spans="1:2" x14ac:dyDescent="0.25">
      <c r="A577" s="13" t="s">
        <v>16</v>
      </c>
      <c r="B577" s="13" t="s">
        <v>3142</v>
      </c>
    </row>
    <row r="578" spans="1:2" x14ac:dyDescent="0.25">
      <c r="A578" s="13" t="s">
        <v>16</v>
      </c>
      <c r="B578" s="13" t="s">
        <v>2971</v>
      </c>
    </row>
    <row r="579" spans="1:2" x14ac:dyDescent="0.25">
      <c r="A579" s="13" t="s">
        <v>16</v>
      </c>
      <c r="B579" s="13" t="s">
        <v>33</v>
      </c>
    </row>
    <row r="580" spans="1:2" x14ac:dyDescent="0.25">
      <c r="A580" t="s">
        <v>26</v>
      </c>
      <c r="B580" t="s">
        <v>27</v>
      </c>
    </row>
    <row r="581" spans="1:2" x14ac:dyDescent="0.25">
      <c r="A581" t="s">
        <v>26</v>
      </c>
      <c r="B581" t="s">
        <v>27</v>
      </c>
    </row>
    <row r="582" spans="1:2" x14ac:dyDescent="0.25">
      <c r="A582" t="s">
        <v>26</v>
      </c>
      <c r="B582" t="s">
        <v>27</v>
      </c>
    </row>
    <row r="583" spans="1:2" x14ac:dyDescent="0.25">
      <c r="A583" t="s">
        <v>26</v>
      </c>
      <c r="B583" t="s">
        <v>27</v>
      </c>
    </row>
    <row r="584" spans="1:2" x14ac:dyDescent="0.25">
      <c r="A584" t="s">
        <v>26</v>
      </c>
      <c r="B584" t="s">
        <v>27</v>
      </c>
    </row>
    <row r="585" spans="1:2" x14ac:dyDescent="0.25">
      <c r="A585" t="s">
        <v>26</v>
      </c>
      <c r="B585" t="s">
        <v>27</v>
      </c>
    </row>
    <row r="586" spans="1:2" x14ac:dyDescent="0.25">
      <c r="A586" t="s">
        <v>26</v>
      </c>
      <c r="B586" t="s">
        <v>27</v>
      </c>
    </row>
    <row r="587" spans="1:2" x14ac:dyDescent="0.25">
      <c r="A587" t="s">
        <v>26</v>
      </c>
      <c r="B587" t="s">
        <v>27</v>
      </c>
    </row>
    <row r="588" spans="1:2" x14ac:dyDescent="0.25">
      <c r="A588" t="s">
        <v>26</v>
      </c>
      <c r="B588" t="s">
        <v>27</v>
      </c>
    </row>
    <row r="589" spans="1:2" x14ac:dyDescent="0.25">
      <c r="A589" t="s">
        <v>26</v>
      </c>
      <c r="B589" t="s">
        <v>27</v>
      </c>
    </row>
    <row r="590" spans="1:2" x14ac:dyDescent="0.25">
      <c r="A590" t="s">
        <v>26</v>
      </c>
      <c r="B590" t="s">
        <v>27</v>
      </c>
    </row>
    <row r="591" spans="1:2" x14ac:dyDescent="0.25">
      <c r="A591" t="s">
        <v>26</v>
      </c>
      <c r="B591" t="s">
        <v>27</v>
      </c>
    </row>
    <row r="592" spans="1:2" x14ac:dyDescent="0.25">
      <c r="A592" t="s">
        <v>26</v>
      </c>
      <c r="B592" t="s">
        <v>27</v>
      </c>
    </row>
    <row r="593" spans="1:2" x14ac:dyDescent="0.25">
      <c r="A593" t="s">
        <v>26</v>
      </c>
      <c r="B593" t="s">
        <v>27</v>
      </c>
    </row>
    <row r="594" spans="1:2" x14ac:dyDescent="0.25">
      <c r="A594" t="s">
        <v>26</v>
      </c>
      <c r="B594" t="s">
        <v>27</v>
      </c>
    </row>
    <row r="595" spans="1:2" x14ac:dyDescent="0.25">
      <c r="A595" t="s">
        <v>26</v>
      </c>
      <c r="B595" t="s">
        <v>27</v>
      </c>
    </row>
    <row r="596" spans="1:2" x14ac:dyDescent="0.25">
      <c r="A596" t="s">
        <v>26</v>
      </c>
      <c r="B596" t="s">
        <v>27</v>
      </c>
    </row>
    <row r="597" spans="1:2" x14ac:dyDescent="0.25">
      <c r="A597" t="s">
        <v>26</v>
      </c>
      <c r="B597" t="s">
        <v>27</v>
      </c>
    </row>
    <row r="598" spans="1:2" x14ac:dyDescent="0.25">
      <c r="A598" t="s">
        <v>26</v>
      </c>
      <c r="B598" t="s">
        <v>27</v>
      </c>
    </row>
    <row r="599" spans="1:2" x14ac:dyDescent="0.25">
      <c r="A599" t="s">
        <v>26</v>
      </c>
      <c r="B599" t="s">
        <v>27</v>
      </c>
    </row>
    <row r="600" spans="1:2" x14ac:dyDescent="0.25">
      <c r="A600" t="s">
        <v>26</v>
      </c>
      <c r="B600" t="s">
        <v>27</v>
      </c>
    </row>
    <row r="601" spans="1:2" x14ac:dyDescent="0.25">
      <c r="A601" t="s">
        <v>26</v>
      </c>
      <c r="B601" t="s">
        <v>27</v>
      </c>
    </row>
    <row r="602" spans="1:2" x14ac:dyDescent="0.25">
      <c r="A602" t="s">
        <v>26</v>
      </c>
      <c r="B602" t="s">
        <v>27</v>
      </c>
    </row>
    <row r="603" spans="1:2" x14ac:dyDescent="0.25">
      <c r="A603" t="s">
        <v>26</v>
      </c>
      <c r="B603" t="s">
        <v>27</v>
      </c>
    </row>
    <row r="604" spans="1:2" x14ac:dyDescent="0.25">
      <c r="A604" t="s">
        <v>26</v>
      </c>
      <c r="B604" t="s">
        <v>27</v>
      </c>
    </row>
    <row r="605" spans="1:2" x14ac:dyDescent="0.25">
      <c r="A605" t="s">
        <v>26</v>
      </c>
      <c r="B605" t="s">
        <v>27</v>
      </c>
    </row>
    <row r="606" spans="1:2" x14ac:dyDescent="0.25">
      <c r="A606" t="s">
        <v>26</v>
      </c>
      <c r="B606" t="s">
        <v>27</v>
      </c>
    </row>
    <row r="607" spans="1:2" x14ac:dyDescent="0.25">
      <c r="A607" t="s">
        <v>26</v>
      </c>
      <c r="B607" t="s">
        <v>27</v>
      </c>
    </row>
    <row r="608" spans="1:2" x14ac:dyDescent="0.25">
      <c r="A608" t="s">
        <v>26</v>
      </c>
      <c r="B608" t="s">
        <v>27</v>
      </c>
    </row>
    <row r="609" spans="1:2" x14ac:dyDescent="0.25">
      <c r="A609" t="s">
        <v>26</v>
      </c>
      <c r="B609" t="s">
        <v>27</v>
      </c>
    </row>
    <row r="610" spans="1:2" x14ac:dyDescent="0.25">
      <c r="A610" t="s">
        <v>26</v>
      </c>
      <c r="B610" t="s">
        <v>27</v>
      </c>
    </row>
    <row r="611" spans="1:2" x14ac:dyDescent="0.25">
      <c r="A611" t="s">
        <v>26</v>
      </c>
      <c r="B611" t="s">
        <v>27</v>
      </c>
    </row>
    <row r="612" spans="1:2" x14ac:dyDescent="0.25">
      <c r="A612" t="s">
        <v>26</v>
      </c>
      <c r="B612" t="s">
        <v>27</v>
      </c>
    </row>
    <row r="613" spans="1:2" x14ac:dyDescent="0.25">
      <c r="A613" t="s">
        <v>26</v>
      </c>
      <c r="B613" t="s">
        <v>27</v>
      </c>
    </row>
    <row r="614" spans="1:2" x14ac:dyDescent="0.25">
      <c r="A614" t="s">
        <v>26</v>
      </c>
      <c r="B614" t="s">
        <v>27</v>
      </c>
    </row>
    <row r="615" spans="1:2" x14ac:dyDescent="0.25">
      <c r="A615" t="s">
        <v>26</v>
      </c>
      <c r="B615" t="s">
        <v>27</v>
      </c>
    </row>
    <row r="616" spans="1:2" x14ac:dyDescent="0.25">
      <c r="A616" t="s">
        <v>26</v>
      </c>
      <c r="B616" t="s">
        <v>27</v>
      </c>
    </row>
    <row r="617" spans="1:2" x14ac:dyDescent="0.25">
      <c r="A617" t="s">
        <v>26</v>
      </c>
      <c r="B617" t="s">
        <v>27</v>
      </c>
    </row>
    <row r="618" spans="1:2" x14ac:dyDescent="0.25">
      <c r="A618" t="s">
        <v>26</v>
      </c>
      <c r="B618" t="s">
        <v>27</v>
      </c>
    </row>
    <row r="619" spans="1:2" x14ac:dyDescent="0.25">
      <c r="A619" t="s">
        <v>26</v>
      </c>
      <c r="B619" t="s">
        <v>27</v>
      </c>
    </row>
    <row r="620" spans="1:2" x14ac:dyDescent="0.25">
      <c r="A620" t="s">
        <v>26</v>
      </c>
      <c r="B620" t="s">
        <v>27</v>
      </c>
    </row>
    <row r="621" spans="1:2" x14ac:dyDescent="0.25">
      <c r="A621" t="s">
        <v>26</v>
      </c>
      <c r="B621" t="s">
        <v>27</v>
      </c>
    </row>
    <row r="622" spans="1:2" x14ac:dyDescent="0.25">
      <c r="A622" t="s">
        <v>26</v>
      </c>
      <c r="B622" t="s">
        <v>27</v>
      </c>
    </row>
    <row r="623" spans="1:2" x14ac:dyDescent="0.25">
      <c r="A623" t="s">
        <v>26</v>
      </c>
      <c r="B623" t="s">
        <v>27</v>
      </c>
    </row>
    <row r="624" spans="1:2" x14ac:dyDescent="0.25">
      <c r="A624" t="s">
        <v>26</v>
      </c>
      <c r="B624" t="s">
        <v>27</v>
      </c>
    </row>
    <row r="625" spans="1:2" x14ac:dyDescent="0.25">
      <c r="A625" t="s">
        <v>26</v>
      </c>
      <c r="B625" t="s">
        <v>27</v>
      </c>
    </row>
    <row r="626" spans="1:2" x14ac:dyDescent="0.25">
      <c r="A626" t="s">
        <v>26</v>
      </c>
      <c r="B626" t="s">
        <v>27</v>
      </c>
    </row>
    <row r="627" spans="1:2" x14ac:dyDescent="0.25">
      <c r="A627" t="s">
        <v>26</v>
      </c>
      <c r="B627" t="s">
        <v>27</v>
      </c>
    </row>
    <row r="628" spans="1:2" x14ac:dyDescent="0.25">
      <c r="A628" t="s">
        <v>26</v>
      </c>
      <c r="B628" t="s">
        <v>27</v>
      </c>
    </row>
    <row r="629" spans="1:2" x14ac:dyDescent="0.25">
      <c r="A629" t="s">
        <v>26</v>
      </c>
      <c r="B629" t="s">
        <v>27</v>
      </c>
    </row>
    <row r="630" spans="1:2" x14ac:dyDescent="0.25">
      <c r="A630" t="s">
        <v>26</v>
      </c>
      <c r="B630" t="s">
        <v>27</v>
      </c>
    </row>
    <row r="631" spans="1:2" x14ac:dyDescent="0.25">
      <c r="A631" t="s">
        <v>26</v>
      </c>
      <c r="B631" t="s">
        <v>27</v>
      </c>
    </row>
    <row r="632" spans="1:2" x14ac:dyDescent="0.25">
      <c r="A632" t="s">
        <v>26</v>
      </c>
      <c r="B632" t="s">
        <v>27</v>
      </c>
    </row>
    <row r="633" spans="1:2" x14ac:dyDescent="0.25">
      <c r="A633" t="s">
        <v>26</v>
      </c>
      <c r="B633" t="s">
        <v>27</v>
      </c>
    </row>
    <row r="634" spans="1:2" x14ac:dyDescent="0.25">
      <c r="A634" t="s">
        <v>26</v>
      </c>
      <c r="B634" t="s">
        <v>27</v>
      </c>
    </row>
    <row r="635" spans="1:2" x14ac:dyDescent="0.25">
      <c r="A635" t="s">
        <v>26</v>
      </c>
      <c r="B635" t="s">
        <v>27</v>
      </c>
    </row>
    <row r="636" spans="1:2" x14ac:dyDescent="0.25">
      <c r="A636" t="s">
        <v>26</v>
      </c>
      <c r="B636" t="s">
        <v>27</v>
      </c>
    </row>
    <row r="637" spans="1:2" x14ac:dyDescent="0.25">
      <c r="A637" t="s">
        <v>26</v>
      </c>
      <c r="B637" t="s">
        <v>27</v>
      </c>
    </row>
    <row r="638" spans="1:2" x14ac:dyDescent="0.25">
      <c r="A638" t="s">
        <v>26</v>
      </c>
      <c r="B638" t="s">
        <v>27</v>
      </c>
    </row>
    <row r="639" spans="1:2" x14ac:dyDescent="0.25">
      <c r="A639" t="s">
        <v>26</v>
      </c>
      <c r="B639" t="s">
        <v>27</v>
      </c>
    </row>
    <row r="640" spans="1:2" x14ac:dyDescent="0.25">
      <c r="A640" t="s">
        <v>26</v>
      </c>
      <c r="B640" t="s">
        <v>27</v>
      </c>
    </row>
    <row r="641" spans="1:2" x14ac:dyDescent="0.25">
      <c r="A641" t="s">
        <v>26</v>
      </c>
      <c r="B641" t="s">
        <v>27</v>
      </c>
    </row>
    <row r="642" spans="1:2" x14ac:dyDescent="0.25">
      <c r="A642" t="s">
        <v>26</v>
      </c>
      <c r="B642" t="s">
        <v>27</v>
      </c>
    </row>
    <row r="643" spans="1:2" x14ac:dyDescent="0.25">
      <c r="A643" t="s">
        <v>26</v>
      </c>
      <c r="B643" t="s">
        <v>27</v>
      </c>
    </row>
    <row r="644" spans="1:2" x14ac:dyDescent="0.25">
      <c r="A644" t="s">
        <v>26</v>
      </c>
      <c r="B644" t="s">
        <v>27</v>
      </c>
    </row>
    <row r="645" spans="1:2" x14ac:dyDescent="0.25">
      <c r="A645" t="s">
        <v>26</v>
      </c>
      <c r="B645" t="s">
        <v>27</v>
      </c>
    </row>
    <row r="646" spans="1:2" x14ac:dyDescent="0.25">
      <c r="A646" t="s">
        <v>26</v>
      </c>
      <c r="B646" t="s">
        <v>27</v>
      </c>
    </row>
    <row r="647" spans="1:2" x14ac:dyDescent="0.25">
      <c r="A647" t="s">
        <v>26</v>
      </c>
      <c r="B647" t="s">
        <v>27</v>
      </c>
    </row>
    <row r="648" spans="1:2" x14ac:dyDescent="0.25">
      <c r="A648" t="s">
        <v>26</v>
      </c>
      <c r="B648" t="s">
        <v>27</v>
      </c>
    </row>
    <row r="649" spans="1:2" x14ac:dyDescent="0.25">
      <c r="A649" t="s">
        <v>26</v>
      </c>
      <c r="B649" t="s">
        <v>27</v>
      </c>
    </row>
    <row r="650" spans="1:2" x14ac:dyDescent="0.25">
      <c r="A650" t="s">
        <v>26</v>
      </c>
      <c r="B650" t="s">
        <v>27</v>
      </c>
    </row>
    <row r="651" spans="1:2" x14ac:dyDescent="0.25">
      <c r="A651" t="s">
        <v>26</v>
      </c>
      <c r="B651" t="s">
        <v>27</v>
      </c>
    </row>
    <row r="652" spans="1:2" x14ac:dyDescent="0.25">
      <c r="A652" t="s">
        <v>26</v>
      </c>
      <c r="B652" t="s">
        <v>27</v>
      </c>
    </row>
    <row r="653" spans="1:2" x14ac:dyDescent="0.25">
      <c r="A653" t="s">
        <v>26</v>
      </c>
      <c r="B653" t="s">
        <v>27</v>
      </c>
    </row>
    <row r="654" spans="1:2" x14ac:dyDescent="0.25">
      <c r="A654" t="s">
        <v>26</v>
      </c>
      <c r="B654" t="s">
        <v>27</v>
      </c>
    </row>
    <row r="655" spans="1:2" x14ac:dyDescent="0.25">
      <c r="A655" t="s">
        <v>26</v>
      </c>
      <c r="B655" t="s">
        <v>27</v>
      </c>
    </row>
    <row r="656" spans="1:2" x14ac:dyDescent="0.25">
      <c r="A656" t="s">
        <v>26</v>
      </c>
      <c r="B656" t="s">
        <v>27</v>
      </c>
    </row>
    <row r="657" spans="1:2" x14ac:dyDescent="0.25">
      <c r="A657" t="s">
        <v>26</v>
      </c>
      <c r="B657" t="s">
        <v>27</v>
      </c>
    </row>
    <row r="658" spans="1:2" x14ac:dyDescent="0.25">
      <c r="A658" t="s">
        <v>26</v>
      </c>
      <c r="B658" t="s">
        <v>27</v>
      </c>
    </row>
    <row r="659" spans="1:2" x14ac:dyDescent="0.25">
      <c r="A659" t="s">
        <v>26</v>
      </c>
      <c r="B659" t="s">
        <v>27</v>
      </c>
    </row>
    <row r="660" spans="1:2" x14ac:dyDescent="0.25">
      <c r="A660" t="s">
        <v>26</v>
      </c>
      <c r="B660" t="s">
        <v>27</v>
      </c>
    </row>
    <row r="661" spans="1:2" x14ac:dyDescent="0.25">
      <c r="A661" t="s">
        <v>26</v>
      </c>
      <c r="B661" t="s">
        <v>27</v>
      </c>
    </row>
    <row r="662" spans="1:2" x14ac:dyDescent="0.25">
      <c r="A662" t="s">
        <v>26</v>
      </c>
      <c r="B662" t="s">
        <v>27</v>
      </c>
    </row>
    <row r="663" spans="1:2" x14ac:dyDescent="0.25">
      <c r="A663" t="s">
        <v>26</v>
      </c>
      <c r="B663" t="s">
        <v>27</v>
      </c>
    </row>
    <row r="664" spans="1:2" x14ac:dyDescent="0.25">
      <c r="A664" t="s">
        <v>26</v>
      </c>
      <c r="B664" t="s">
        <v>27</v>
      </c>
    </row>
    <row r="665" spans="1:2" x14ac:dyDescent="0.25">
      <c r="A665" t="s">
        <v>26</v>
      </c>
      <c r="B665" t="s">
        <v>27</v>
      </c>
    </row>
    <row r="666" spans="1:2" x14ac:dyDescent="0.25">
      <c r="A666" t="s">
        <v>26</v>
      </c>
      <c r="B666" t="s">
        <v>27</v>
      </c>
    </row>
    <row r="667" spans="1:2" x14ac:dyDescent="0.25">
      <c r="A667" t="s">
        <v>26</v>
      </c>
      <c r="B667" t="s">
        <v>27</v>
      </c>
    </row>
    <row r="668" spans="1:2" x14ac:dyDescent="0.25">
      <c r="A668" t="s">
        <v>26</v>
      </c>
      <c r="B668" t="s">
        <v>27</v>
      </c>
    </row>
    <row r="669" spans="1:2" x14ac:dyDescent="0.25">
      <c r="A669" t="s">
        <v>26</v>
      </c>
      <c r="B669" t="s">
        <v>27</v>
      </c>
    </row>
    <row r="670" spans="1:2" x14ac:dyDescent="0.25">
      <c r="A670" t="s">
        <v>26</v>
      </c>
      <c r="B670" t="s">
        <v>27</v>
      </c>
    </row>
    <row r="671" spans="1:2" x14ac:dyDescent="0.25">
      <c r="A671" t="s">
        <v>26</v>
      </c>
      <c r="B671" t="s">
        <v>27</v>
      </c>
    </row>
    <row r="672" spans="1:2" x14ac:dyDescent="0.25">
      <c r="A672" t="s">
        <v>26</v>
      </c>
      <c r="B672" t="s">
        <v>27</v>
      </c>
    </row>
    <row r="673" spans="1:2" x14ac:dyDescent="0.25">
      <c r="A673" t="s">
        <v>26</v>
      </c>
      <c r="B673" t="s">
        <v>27</v>
      </c>
    </row>
    <row r="674" spans="1:2" x14ac:dyDescent="0.25">
      <c r="A674" t="s">
        <v>26</v>
      </c>
      <c r="B674" t="s">
        <v>27</v>
      </c>
    </row>
    <row r="675" spans="1:2" x14ac:dyDescent="0.25">
      <c r="A675" t="s">
        <v>26</v>
      </c>
      <c r="B675" t="s">
        <v>27</v>
      </c>
    </row>
    <row r="676" spans="1:2" x14ac:dyDescent="0.25">
      <c r="A676" t="s">
        <v>26</v>
      </c>
      <c r="B676" t="s">
        <v>27</v>
      </c>
    </row>
    <row r="677" spans="1:2" x14ac:dyDescent="0.25">
      <c r="A677" t="s">
        <v>26</v>
      </c>
      <c r="B677" t="s">
        <v>27</v>
      </c>
    </row>
    <row r="678" spans="1:2" x14ac:dyDescent="0.25">
      <c r="A678" t="s">
        <v>26</v>
      </c>
      <c r="B678" t="s">
        <v>27</v>
      </c>
    </row>
    <row r="679" spans="1:2" x14ac:dyDescent="0.25">
      <c r="A679" t="s">
        <v>26</v>
      </c>
      <c r="B679" t="s">
        <v>27</v>
      </c>
    </row>
    <row r="680" spans="1:2" x14ac:dyDescent="0.25">
      <c r="A680" t="s">
        <v>26</v>
      </c>
      <c r="B680" t="s">
        <v>27</v>
      </c>
    </row>
    <row r="681" spans="1:2" x14ac:dyDescent="0.25">
      <c r="A681" t="s">
        <v>26</v>
      </c>
      <c r="B681" t="s">
        <v>27</v>
      </c>
    </row>
    <row r="682" spans="1:2" x14ac:dyDescent="0.25">
      <c r="A682" t="s">
        <v>26</v>
      </c>
      <c r="B682" t="s">
        <v>27</v>
      </c>
    </row>
    <row r="683" spans="1:2" x14ac:dyDescent="0.25">
      <c r="A683" t="s">
        <v>26</v>
      </c>
      <c r="B683" t="s">
        <v>27</v>
      </c>
    </row>
    <row r="684" spans="1:2" x14ac:dyDescent="0.25">
      <c r="A684" t="s">
        <v>26</v>
      </c>
      <c r="B684" t="s">
        <v>27</v>
      </c>
    </row>
    <row r="685" spans="1:2" x14ac:dyDescent="0.25">
      <c r="A685" t="s">
        <v>26</v>
      </c>
      <c r="B685" t="s">
        <v>27</v>
      </c>
    </row>
    <row r="686" spans="1:2" x14ac:dyDescent="0.25">
      <c r="A686" t="s">
        <v>26</v>
      </c>
      <c r="B686" t="s">
        <v>27</v>
      </c>
    </row>
    <row r="687" spans="1:2" x14ac:dyDescent="0.25">
      <c r="A687" t="s">
        <v>26</v>
      </c>
      <c r="B687" t="s">
        <v>27</v>
      </c>
    </row>
    <row r="688" spans="1:2" x14ac:dyDescent="0.25">
      <c r="A688" t="s">
        <v>26</v>
      </c>
      <c r="B688" t="s">
        <v>27</v>
      </c>
    </row>
    <row r="689" spans="1:2" x14ac:dyDescent="0.25">
      <c r="A689" t="s">
        <v>26</v>
      </c>
      <c r="B689" t="s">
        <v>27</v>
      </c>
    </row>
    <row r="690" spans="1:2" x14ac:dyDescent="0.25">
      <c r="A690" t="s">
        <v>26</v>
      </c>
      <c r="B690" t="s">
        <v>27</v>
      </c>
    </row>
    <row r="691" spans="1:2" x14ac:dyDescent="0.25">
      <c r="A691" t="s">
        <v>26</v>
      </c>
      <c r="B691" t="s">
        <v>27</v>
      </c>
    </row>
    <row r="692" spans="1:2" x14ac:dyDescent="0.25">
      <c r="A692" t="s">
        <v>26</v>
      </c>
      <c r="B692" t="s">
        <v>27</v>
      </c>
    </row>
    <row r="693" spans="1:2" x14ac:dyDescent="0.25">
      <c r="A693" t="s">
        <v>26</v>
      </c>
      <c r="B693" t="s">
        <v>27</v>
      </c>
    </row>
    <row r="694" spans="1:2" x14ac:dyDescent="0.25">
      <c r="A694" t="s">
        <v>26</v>
      </c>
      <c r="B694" t="s">
        <v>27</v>
      </c>
    </row>
    <row r="695" spans="1:2" x14ac:dyDescent="0.25">
      <c r="A695" t="s">
        <v>26</v>
      </c>
      <c r="B695" t="s">
        <v>27</v>
      </c>
    </row>
    <row r="696" spans="1:2" x14ac:dyDescent="0.25">
      <c r="A696" t="s">
        <v>26</v>
      </c>
      <c r="B696" t="s">
        <v>27</v>
      </c>
    </row>
    <row r="697" spans="1:2" x14ac:dyDescent="0.25">
      <c r="A697" t="s">
        <v>26</v>
      </c>
      <c r="B697" t="s">
        <v>27</v>
      </c>
    </row>
    <row r="698" spans="1:2" x14ac:dyDescent="0.25">
      <c r="A698" t="s">
        <v>26</v>
      </c>
      <c r="B698" t="s">
        <v>27</v>
      </c>
    </row>
    <row r="699" spans="1:2" x14ac:dyDescent="0.25">
      <c r="A699" t="s">
        <v>26</v>
      </c>
      <c r="B699" t="s">
        <v>27</v>
      </c>
    </row>
    <row r="700" spans="1:2" x14ac:dyDescent="0.25">
      <c r="A700" t="s">
        <v>26</v>
      </c>
      <c r="B700" t="s">
        <v>27</v>
      </c>
    </row>
    <row r="701" spans="1:2" x14ac:dyDescent="0.25">
      <c r="A701" t="s">
        <v>26</v>
      </c>
      <c r="B701" t="s">
        <v>27</v>
      </c>
    </row>
    <row r="702" spans="1:2" x14ac:dyDescent="0.25">
      <c r="A702" t="s">
        <v>26</v>
      </c>
      <c r="B702" t="s">
        <v>27</v>
      </c>
    </row>
    <row r="703" spans="1:2" x14ac:dyDescent="0.25">
      <c r="A703" t="s">
        <v>26</v>
      </c>
      <c r="B703" t="s">
        <v>27</v>
      </c>
    </row>
    <row r="704" spans="1:2" x14ac:dyDescent="0.25">
      <c r="A704" t="s">
        <v>26</v>
      </c>
      <c r="B704" t="s">
        <v>27</v>
      </c>
    </row>
    <row r="705" spans="1:2" x14ac:dyDescent="0.25">
      <c r="A705" t="s">
        <v>26</v>
      </c>
      <c r="B705" t="s">
        <v>27</v>
      </c>
    </row>
    <row r="706" spans="1:2" x14ac:dyDescent="0.25">
      <c r="A706" t="s">
        <v>26</v>
      </c>
      <c r="B706" t="s">
        <v>27</v>
      </c>
    </row>
    <row r="707" spans="1:2" x14ac:dyDescent="0.25">
      <c r="A707" t="s">
        <v>26</v>
      </c>
      <c r="B707" t="s">
        <v>27</v>
      </c>
    </row>
    <row r="708" spans="1:2" x14ac:dyDescent="0.25">
      <c r="A708" t="s">
        <v>26</v>
      </c>
      <c r="B708" t="s">
        <v>27</v>
      </c>
    </row>
    <row r="709" spans="1:2" x14ac:dyDescent="0.25">
      <c r="A709" t="s">
        <v>26</v>
      </c>
      <c r="B709" t="s">
        <v>27</v>
      </c>
    </row>
    <row r="710" spans="1:2" x14ac:dyDescent="0.25">
      <c r="A710" t="s">
        <v>26</v>
      </c>
      <c r="B710" t="s">
        <v>27</v>
      </c>
    </row>
    <row r="711" spans="1:2" x14ac:dyDescent="0.25">
      <c r="A711" t="s">
        <v>26</v>
      </c>
      <c r="B711" t="s">
        <v>27</v>
      </c>
    </row>
    <row r="712" spans="1:2" x14ac:dyDescent="0.25">
      <c r="A712" t="s">
        <v>26</v>
      </c>
      <c r="B712" t="s">
        <v>27</v>
      </c>
    </row>
    <row r="713" spans="1:2" x14ac:dyDescent="0.25">
      <c r="A713" t="s">
        <v>26</v>
      </c>
      <c r="B713" t="s">
        <v>27</v>
      </c>
    </row>
    <row r="714" spans="1:2" x14ac:dyDescent="0.25">
      <c r="A714" t="s">
        <v>26</v>
      </c>
      <c r="B714" t="s">
        <v>27</v>
      </c>
    </row>
    <row r="715" spans="1:2" x14ac:dyDescent="0.25">
      <c r="A715" t="s">
        <v>26</v>
      </c>
      <c r="B715" t="s">
        <v>27</v>
      </c>
    </row>
    <row r="716" spans="1:2" x14ac:dyDescent="0.25">
      <c r="A716" t="s">
        <v>26</v>
      </c>
      <c r="B716" t="s">
        <v>27</v>
      </c>
    </row>
    <row r="717" spans="1:2" x14ac:dyDescent="0.25">
      <c r="A717" t="s">
        <v>26</v>
      </c>
      <c r="B717" t="s">
        <v>27</v>
      </c>
    </row>
    <row r="718" spans="1:2" x14ac:dyDescent="0.25">
      <c r="A718" t="s">
        <v>26</v>
      </c>
      <c r="B718" t="s">
        <v>27</v>
      </c>
    </row>
    <row r="719" spans="1:2" x14ac:dyDescent="0.25">
      <c r="A719" t="s">
        <v>26</v>
      </c>
      <c r="B719" t="s">
        <v>27</v>
      </c>
    </row>
    <row r="720" spans="1:2" x14ac:dyDescent="0.25">
      <c r="A720" t="s">
        <v>26</v>
      </c>
      <c r="B720" t="s">
        <v>27</v>
      </c>
    </row>
    <row r="721" spans="1:2" x14ac:dyDescent="0.25">
      <c r="A721" t="s">
        <v>26</v>
      </c>
      <c r="B721" t="s">
        <v>27</v>
      </c>
    </row>
    <row r="722" spans="1:2" x14ac:dyDescent="0.25">
      <c r="A722" t="s">
        <v>26</v>
      </c>
      <c r="B722" t="s">
        <v>27</v>
      </c>
    </row>
    <row r="723" spans="1:2" x14ac:dyDescent="0.25">
      <c r="A723" t="s">
        <v>26</v>
      </c>
      <c r="B723" t="s">
        <v>27</v>
      </c>
    </row>
    <row r="724" spans="1:2" x14ac:dyDescent="0.25">
      <c r="A724" t="s">
        <v>26</v>
      </c>
      <c r="B724" t="s">
        <v>27</v>
      </c>
    </row>
    <row r="725" spans="1:2" x14ac:dyDescent="0.25">
      <c r="A725" t="s">
        <v>26</v>
      </c>
      <c r="B725" t="s">
        <v>27</v>
      </c>
    </row>
    <row r="726" spans="1:2" x14ac:dyDescent="0.25">
      <c r="A726" t="s">
        <v>26</v>
      </c>
      <c r="B726" t="s">
        <v>27</v>
      </c>
    </row>
    <row r="727" spans="1:2" x14ac:dyDescent="0.25">
      <c r="A727" t="s">
        <v>26</v>
      </c>
      <c r="B727" t="s">
        <v>27</v>
      </c>
    </row>
    <row r="728" spans="1:2" x14ac:dyDescent="0.25">
      <c r="A728" t="s">
        <v>26</v>
      </c>
      <c r="B728" t="s">
        <v>27</v>
      </c>
    </row>
    <row r="729" spans="1:2" x14ac:dyDescent="0.25">
      <c r="A729" t="s">
        <v>26</v>
      </c>
      <c r="B729" t="s">
        <v>27</v>
      </c>
    </row>
    <row r="730" spans="1:2" x14ac:dyDescent="0.25">
      <c r="A730" t="s">
        <v>26</v>
      </c>
      <c r="B730" t="s">
        <v>27</v>
      </c>
    </row>
    <row r="731" spans="1:2" x14ac:dyDescent="0.25">
      <c r="A731" t="s">
        <v>26</v>
      </c>
      <c r="B731" t="s">
        <v>27</v>
      </c>
    </row>
    <row r="732" spans="1:2" x14ac:dyDescent="0.25">
      <c r="A732" t="s">
        <v>26</v>
      </c>
      <c r="B732" t="s">
        <v>27</v>
      </c>
    </row>
    <row r="733" spans="1:2" x14ac:dyDescent="0.25">
      <c r="A733" t="s">
        <v>26</v>
      </c>
      <c r="B733" t="s">
        <v>27</v>
      </c>
    </row>
    <row r="734" spans="1:2" x14ac:dyDescent="0.25">
      <c r="A734" t="s">
        <v>26</v>
      </c>
      <c r="B734" t="s">
        <v>27</v>
      </c>
    </row>
    <row r="735" spans="1:2" x14ac:dyDescent="0.25">
      <c r="A735" t="s">
        <v>26</v>
      </c>
      <c r="B735" t="s">
        <v>27</v>
      </c>
    </row>
    <row r="736" spans="1:2" x14ac:dyDescent="0.25">
      <c r="A736" t="s">
        <v>26</v>
      </c>
      <c r="B736" t="s">
        <v>27</v>
      </c>
    </row>
    <row r="737" spans="1:2" x14ac:dyDescent="0.25">
      <c r="A737" t="s">
        <v>26</v>
      </c>
      <c r="B737" t="s">
        <v>27</v>
      </c>
    </row>
    <row r="738" spans="1:2" x14ac:dyDescent="0.25">
      <c r="A738" t="s">
        <v>26</v>
      </c>
      <c r="B738" t="s">
        <v>27</v>
      </c>
    </row>
    <row r="739" spans="1:2" x14ac:dyDescent="0.25">
      <c r="A739" t="s">
        <v>26</v>
      </c>
      <c r="B739" t="s">
        <v>27</v>
      </c>
    </row>
    <row r="740" spans="1:2" x14ac:dyDescent="0.25">
      <c r="A740" t="s">
        <v>26</v>
      </c>
      <c r="B740" t="s">
        <v>27</v>
      </c>
    </row>
    <row r="741" spans="1:2" x14ac:dyDescent="0.25">
      <c r="A741" t="s">
        <v>26</v>
      </c>
      <c r="B741" t="s">
        <v>27</v>
      </c>
    </row>
    <row r="742" spans="1:2" x14ac:dyDescent="0.25">
      <c r="A742" t="s">
        <v>26</v>
      </c>
      <c r="B742" t="s">
        <v>27</v>
      </c>
    </row>
    <row r="743" spans="1:2" x14ac:dyDescent="0.25">
      <c r="A743" t="s">
        <v>26</v>
      </c>
      <c r="B743" t="s">
        <v>27</v>
      </c>
    </row>
    <row r="744" spans="1:2" x14ac:dyDescent="0.25">
      <c r="A744" t="s">
        <v>26</v>
      </c>
      <c r="B744" t="s">
        <v>27</v>
      </c>
    </row>
    <row r="745" spans="1:2" x14ac:dyDescent="0.25">
      <c r="A745" t="s">
        <v>26</v>
      </c>
      <c r="B745" t="s">
        <v>27</v>
      </c>
    </row>
    <row r="746" spans="1:2" x14ac:dyDescent="0.25">
      <c r="A746" t="s">
        <v>26</v>
      </c>
      <c r="B746" t="s">
        <v>27</v>
      </c>
    </row>
    <row r="747" spans="1:2" x14ac:dyDescent="0.25">
      <c r="A747" t="s">
        <v>26</v>
      </c>
      <c r="B747" t="s">
        <v>27</v>
      </c>
    </row>
    <row r="748" spans="1:2" x14ac:dyDescent="0.25">
      <c r="A748" t="s">
        <v>26</v>
      </c>
      <c r="B748" t="s">
        <v>27</v>
      </c>
    </row>
    <row r="749" spans="1:2" x14ac:dyDescent="0.25">
      <c r="A749" t="s">
        <v>26</v>
      </c>
      <c r="B749" t="s">
        <v>27</v>
      </c>
    </row>
    <row r="750" spans="1:2" x14ac:dyDescent="0.25">
      <c r="A750" t="s">
        <v>26</v>
      </c>
      <c r="B750" t="s">
        <v>27</v>
      </c>
    </row>
    <row r="751" spans="1:2" x14ac:dyDescent="0.25">
      <c r="A751" t="s">
        <v>26</v>
      </c>
      <c r="B751" t="s">
        <v>27</v>
      </c>
    </row>
    <row r="752" spans="1:2" x14ac:dyDescent="0.25">
      <c r="A752" t="s">
        <v>26</v>
      </c>
      <c r="B752" t="s">
        <v>27</v>
      </c>
    </row>
    <row r="753" spans="1:2" x14ac:dyDescent="0.25">
      <c r="A753" t="s">
        <v>26</v>
      </c>
      <c r="B753" t="s">
        <v>27</v>
      </c>
    </row>
    <row r="754" spans="1:2" x14ac:dyDescent="0.25">
      <c r="A754" t="s">
        <v>26</v>
      </c>
      <c r="B754" t="s">
        <v>27</v>
      </c>
    </row>
    <row r="755" spans="1:2" x14ac:dyDescent="0.25">
      <c r="A755" t="s">
        <v>26</v>
      </c>
      <c r="B755" t="s">
        <v>27</v>
      </c>
    </row>
    <row r="756" spans="1:2" x14ac:dyDescent="0.25">
      <c r="A756" t="s">
        <v>26</v>
      </c>
      <c r="B756" t="s">
        <v>27</v>
      </c>
    </row>
    <row r="757" spans="1:2" x14ac:dyDescent="0.25">
      <c r="A757" t="s">
        <v>26</v>
      </c>
      <c r="B757" t="s">
        <v>27</v>
      </c>
    </row>
    <row r="758" spans="1:2" x14ac:dyDescent="0.25">
      <c r="A758" t="s">
        <v>26</v>
      </c>
      <c r="B758" t="s">
        <v>27</v>
      </c>
    </row>
    <row r="759" spans="1:2" x14ac:dyDescent="0.25">
      <c r="A759" t="s">
        <v>26</v>
      </c>
      <c r="B759" t="s">
        <v>27</v>
      </c>
    </row>
    <row r="760" spans="1:2" x14ac:dyDescent="0.25">
      <c r="A760" t="s">
        <v>26</v>
      </c>
      <c r="B760" t="s">
        <v>27</v>
      </c>
    </row>
    <row r="761" spans="1:2" x14ac:dyDescent="0.25">
      <c r="A761" t="s">
        <v>26</v>
      </c>
      <c r="B761" t="s">
        <v>27</v>
      </c>
    </row>
    <row r="762" spans="1:2" x14ac:dyDescent="0.25">
      <c r="A762" t="s">
        <v>26</v>
      </c>
      <c r="B762" t="s">
        <v>27</v>
      </c>
    </row>
    <row r="763" spans="1:2" x14ac:dyDescent="0.25">
      <c r="A763" t="s">
        <v>26</v>
      </c>
      <c r="B763" t="s">
        <v>27</v>
      </c>
    </row>
    <row r="764" spans="1:2" x14ac:dyDescent="0.25">
      <c r="A764" t="s">
        <v>26</v>
      </c>
      <c r="B764" t="s">
        <v>27</v>
      </c>
    </row>
    <row r="765" spans="1:2" x14ac:dyDescent="0.25">
      <c r="A765" t="s">
        <v>26</v>
      </c>
      <c r="B765" t="s">
        <v>27</v>
      </c>
    </row>
    <row r="766" spans="1:2" x14ac:dyDescent="0.25">
      <c r="A766" t="s">
        <v>26</v>
      </c>
      <c r="B766" t="s">
        <v>27</v>
      </c>
    </row>
    <row r="767" spans="1:2" x14ac:dyDescent="0.25">
      <c r="A767" t="s">
        <v>26</v>
      </c>
      <c r="B767" t="s">
        <v>27</v>
      </c>
    </row>
    <row r="768" spans="1:2" x14ac:dyDescent="0.25">
      <c r="A768" t="s">
        <v>26</v>
      </c>
      <c r="B768" t="s">
        <v>27</v>
      </c>
    </row>
    <row r="769" spans="1:2" x14ac:dyDescent="0.25">
      <c r="A769" t="s">
        <v>26</v>
      </c>
      <c r="B769" t="s">
        <v>27</v>
      </c>
    </row>
    <row r="770" spans="1:2" x14ac:dyDescent="0.25">
      <c r="A770" t="s">
        <v>26</v>
      </c>
      <c r="B770" t="s">
        <v>27</v>
      </c>
    </row>
    <row r="771" spans="1:2" x14ac:dyDescent="0.25">
      <c r="A771" t="s">
        <v>26</v>
      </c>
      <c r="B771" t="s">
        <v>27</v>
      </c>
    </row>
    <row r="772" spans="1:2" x14ac:dyDescent="0.25">
      <c r="A772" t="s">
        <v>26</v>
      </c>
      <c r="B772" t="s">
        <v>27</v>
      </c>
    </row>
    <row r="773" spans="1:2" x14ac:dyDescent="0.25">
      <c r="A773" t="s">
        <v>26</v>
      </c>
      <c r="B773" t="s">
        <v>27</v>
      </c>
    </row>
    <row r="774" spans="1:2" x14ac:dyDescent="0.25">
      <c r="A774" t="s">
        <v>26</v>
      </c>
      <c r="B774" t="s">
        <v>27</v>
      </c>
    </row>
    <row r="775" spans="1:2" x14ac:dyDescent="0.25">
      <c r="A775" t="s">
        <v>26</v>
      </c>
      <c r="B775" t="s">
        <v>27</v>
      </c>
    </row>
    <row r="776" spans="1:2" x14ac:dyDescent="0.25">
      <c r="A776" t="s">
        <v>26</v>
      </c>
      <c r="B776" t="s">
        <v>27</v>
      </c>
    </row>
    <row r="777" spans="1:2" x14ac:dyDescent="0.25">
      <c r="A777" t="s">
        <v>26</v>
      </c>
      <c r="B777" t="s">
        <v>27</v>
      </c>
    </row>
    <row r="778" spans="1:2" x14ac:dyDescent="0.25">
      <c r="A778" t="s">
        <v>26</v>
      </c>
      <c r="B778" t="s">
        <v>27</v>
      </c>
    </row>
    <row r="779" spans="1:2" x14ac:dyDescent="0.25">
      <c r="A779" t="s">
        <v>26</v>
      </c>
      <c r="B779" t="s">
        <v>27</v>
      </c>
    </row>
    <row r="780" spans="1:2" x14ac:dyDescent="0.25">
      <c r="A780" t="s">
        <v>26</v>
      </c>
      <c r="B780" t="s">
        <v>27</v>
      </c>
    </row>
    <row r="781" spans="1:2" x14ac:dyDescent="0.25">
      <c r="A781" t="s">
        <v>26</v>
      </c>
      <c r="B781" t="s">
        <v>27</v>
      </c>
    </row>
    <row r="782" spans="1:2" x14ac:dyDescent="0.25">
      <c r="A782" t="s">
        <v>26</v>
      </c>
      <c r="B782" t="s">
        <v>27</v>
      </c>
    </row>
    <row r="783" spans="1:2" x14ac:dyDescent="0.25">
      <c r="A783" t="s">
        <v>26</v>
      </c>
      <c r="B783" t="s">
        <v>27</v>
      </c>
    </row>
    <row r="784" spans="1:2" x14ac:dyDescent="0.25">
      <c r="A784" t="s">
        <v>26</v>
      </c>
      <c r="B784" t="s">
        <v>27</v>
      </c>
    </row>
    <row r="785" spans="1:2" x14ac:dyDescent="0.25">
      <c r="A785" t="s">
        <v>26</v>
      </c>
      <c r="B785" t="s">
        <v>27</v>
      </c>
    </row>
    <row r="786" spans="1:2" x14ac:dyDescent="0.25">
      <c r="A786" t="s">
        <v>26</v>
      </c>
      <c r="B786" t="s">
        <v>27</v>
      </c>
    </row>
    <row r="787" spans="1:2" x14ac:dyDescent="0.25">
      <c r="A787" t="s">
        <v>26</v>
      </c>
      <c r="B787" t="s">
        <v>27</v>
      </c>
    </row>
    <row r="788" spans="1:2" x14ac:dyDescent="0.25">
      <c r="A788" t="s">
        <v>26</v>
      </c>
      <c r="B788" t="s">
        <v>27</v>
      </c>
    </row>
    <row r="789" spans="1:2" x14ac:dyDescent="0.25">
      <c r="A789" t="s">
        <v>26</v>
      </c>
      <c r="B789" t="s">
        <v>27</v>
      </c>
    </row>
    <row r="790" spans="1:2" x14ac:dyDescent="0.25">
      <c r="A790" t="s">
        <v>26</v>
      </c>
      <c r="B790" t="s">
        <v>27</v>
      </c>
    </row>
    <row r="791" spans="1:2" x14ac:dyDescent="0.25">
      <c r="A791" t="s">
        <v>26</v>
      </c>
      <c r="B791" t="s">
        <v>27</v>
      </c>
    </row>
    <row r="792" spans="1:2" x14ac:dyDescent="0.25">
      <c r="A792" t="s">
        <v>26</v>
      </c>
      <c r="B792" t="s">
        <v>27</v>
      </c>
    </row>
    <row r="793" spans="1:2" x14ac:dyDescent="0.25">
      <c r="A793" t="s">
        <v>26</v>
      </c>
      <c r="B793" t="s">
        <v>27</v>
      </c>
    </row>
    <row r="794" spans="1:2" x14ac:dyDescent="0.25">
      <c r="A794" t="s">
        <v>26</v>
      </c>
      <c r="B794" t="s">
        <v>27</v>
      </c>
    </row>
    <row r="795" spans="1:2" x14ac:dyDescent="0.25">
      <c r="A795" t="s">
        <v>26</v>
      </c>
      <c r="B795" t="s">
        <v>27</v>
      </c>
    </row>
    <row r="796" spans="1:2" x14ac:dyDescent="0.25">
      <c r="A796" t="s">
        <v>26</v>
      </c>
      <c r="B796" t="s">
        <v>27</v>
      </c>
    </row>
    <row r="797" spans="1:2" x14ac:dyDescent="0.25">
      <c r="A797" t="s">
        <v>26</v>
      </c>
      <c r="B797" t="s">
        <v>27</v>
      </c>
    </row>
    <row r="798" spans="1:2" x14ac:dyDescent="0.25">
      <c r="A798" t="s">
        <v>26</v>
      </c>
      <c r="B798" t="s">
        <v>27</v>
      </c>
    </row>
    <row r="799" spans="1:2" x14ac:dyDescent="0.25">
      <c r="A799" t="s">
        <v>26</v>
      </c>
      <c r="B799" t="s">
        <v>27</v>
      </c>
    </row>
    <row r="800" spans="1:2" x14ac:dyDescent="0.25">
      <c r="A800" t="s">
        <v>26</v>
      </c>
      <c r="B800" t="s">
        <v>27</v>
      </c>
    </row>
    <row r="801" spans="1:2" x14ac:dyDescent="0.25">
      <c r="A801" t="s">
        <v>26</v>
      </c>
      <c r="B801" t="s">
        <v>27</v>
      </c>
    </row>
    <row r="802" spans="1:2" x14ac:dyDescent="0.25">
      <c r="A802" t="s">
        <v>26</v>
      </c>
      <c r="B802" t="s">
        <v>27</v>
      </c>
    </row>
    <row r="803" spans="1:2" x14ac:dyDescent="0.25">
      <c r="A803" t="s">
        <v>26</v>
      </c>
      <c r="B803" t="s">
        <v>27</v>
      </c>
    </row>
    <row r="804" spans="1:2" x14ac:dyDescent="0.25">
      <c r="A804" t="s">
        <v>26</v>
      </c>
      <c r="B804" t="s">
        <v>27</v>
      </c>
    </row>
    <row r="805" spans="1:2" x14ac:dyDescent="0.25">
      <c r="A805" t="s">
        <v>26</v>
      </c>
      <c r="B805" t="s">
        <v>27</v>
      </c>
    </row>
    <row r="806" spans="1:2" x14ac:dyDescent="0.25">
      <c r="A806" t="s">
        <v>26</v>
      </c>
      <c r="B806" t="s">
        <v>27</v>
      </c>
    </row>
    <row r="807" spans="1:2" x14ac:dyDescent="0.25">
      <c r="A807" t="s">
        <v>26</v>
      </c>
      <c r="B807" t="s">
        <v>27</v>
      </c>
    </row>
    <row r="808" spans="1:2" x14ac:dyDescent="0.25">
      <c r="A808" t="s">
        <v>26</v>
      </c>
      <c r="B808" t="s">
        <v>27</v>
      </c>
    </row>
    <row r="809" spans="1:2" x14ac:dyDescent="0.25">
      <c r="A809" t="s">
        <v>26</v>
      </c>
      <c r="B809" t="s">
        <v>27</v>
      </c>
    </row>
    <row r="810" spans="1:2" x14ac:dyDescent="0.25">
      <c r="A810" t="s">
        <v>26</v>
      </c>
      <c r="B810" t="s">
        <v>27</v>
      </c>
    </row>
    <row r="811" spans="1:2" x14ac:dyDescent="0.25">
      <c r="A811" t="s">
        <v>26</v>
      </c>
      <c r="B811" t="s">
        <v>27</v>
      </c>
    </row>
    <row r="812" spans="1:2" x14ac:dyDescent="0.25">
      <c r="A812" t="s">
        <v>26</v>
      </c>
      <c r="B812" t="s">
        <v>27</v>
      </c>
    </row>
    <row r="813" spans="1:2" x14ac:dyDescent="0.25">
      <c r="A813" t="s">
        <v>26</v>
      </c>
      <c r="B813" t="s">
        <v>27</v>
      </c>
    </row>
    <row r="814" spans="1:2" x14ac:dyDescent="0.25">
      <c r="A814" t="s">
        <v>26</v>
      </c>
      <c r="B814" t="s">
        <v>27</v>
      </c>
    </row>
    <row r="815" spans="1:2" x14ac:dyDescent="0.25">
      <c r="A815" t="s">
        <v>26</v>
      </c>
      <c r="B815" t="s">
        <v>27</v>
      </c>
    </row>
    <row r="816" spans="1:2" x14ac:dyDescent="0.25">
      <c r="A816" t="s">
        <v>26</v>
      </c>
      <c r="B816" t="s">
        <v>27</v>
      </c>
    </row>
    <row r="817" spans="1:2" x14ac:dyDescent="0.25">
      <c r="A817" t="s">
        <v>26</v>
      </c>
      <c r="B817" t="s">
        <v>27</v>
      </c>
    </row>
    <row r="818" spans="1:2" x14ac:dyDescent="0.25">
      <c r="A818" t="s">
        <v>26</v>
      </c>
      <c r="B818" t="s">
        <v>27</v>
      </c>
    </row>
    <row r="819" spans="1:2" x14ac:dyDescent="0.25">
      <c r="A819" t="s">
        <v>26</v>
      </c>
      <c r="B819" t="s">
        <v>27</v>
      </c>
    </row>
    <row r="820" spans="1:2" x14ac:dyDescent="0.25">
      <c r="A820" t="s">
        <v>26</v>
      </c>
      <c r="B820" t="s">
        <v>27</v>
      </c>
    </row>
    <row r="821" spans="1:2" x14ac:dyDescent="0.25">
      <c r="A821" t="s">
        <v>26</v>
      </c>
      <c r="B821" t="s">
        <v>27</v>
      </c>
    </row>
    <row r="822" spans="1:2" x14ac:dyDescent="0.25">
      <c r="A822" t="s">
        <v>26</v>
      </c>
      <c r="B822" t="s">
        <v>27</v>
      </c>
    </row>
    <row r="823" spans="1:2" x14ac:dyDescent="0.25">
      <c r="A823" t="s">
        <v>26</v>
      </c>
      <c r="B823" t="s">
        <v>27</v>
      </c>
    </row>
    <row r="824" spans="1:2" x14ac:dyDescent="0.25">
      <c r="A824" t="s">
        <v>26</v>
      </c>
      <c r="B824" t="s">
        <v>27</v>
      </c>
    </row>
    <row r="825" spans="1:2" x14ac:dyDescent="0.25">
      <c r="A825" t="s">
        <v>26</v>
      </c>
      <c r="B825" t="s">
        <v>27</v>
      </c>
    </row>
    <row r="826" spans="1:2" x14ac:dyDescent="0.25">
      <c r="A826" t="s">
        <v>26</v>
      </c>
      <c r="B826" t="s">
        <v>27</v>
      </c>
    </row>
    <row r="827" spans="1:2" x14ac:dyDescent="0.25">
      <c r="A827" t="s">
        <v>26</v>
      </c>
      <c r="B827" t="s">
        <v>27</v>
      </c>
    </row>
    <row r="828" spans="1:2" x14ac:dyDescent="0.25">
      <c r="A828" t="s">
        <v>26</v>
      </c>
      <c r="B828" t="s">
        <v>27</v>
      </c>
    </row>
    <row r="829" spans="1:2" x14ac:dyDescent="0.25">
      <c r="A829" t="s">
        <v>26</v>
      </c>
      <c r="B829" t="s">
        <v>27</v>
      </c>
    </row>
    <row r="830" spans="1:2" x14ac:dyDescent="0.25">
      <c r="A830" t="s">
        <v>26</v>
      </c>
      <c r="B830" t="s">
        <v>27</v>
      </c>
    </row>
    <row r="831" spans="1:2" x14ac:dyDescent="0.25">
      <c r="A831" t="s">
        <v>26</v>
      </c>
      <c r="B831" t="s">
        <v>27</v>
      </c>
    </row>
    <row r="832" spans="1:2" x14ac:dyDescent="0.25">
      <c r="A832" t="s">
        <v>26</v>
      </c>
      <c r="B832" t="s">
        <v>27</v>
      </c>
    </row>
    <row r="833" spans="1:2" x14ac:dyDescent="0.25">
      <c r="A833" t="s">
        <v>26</v>
      </c>
      <c r="B833" t="s">
        <v>27</v>
      </c>
    </row>
    <row r="834" spans="1:2" x14ac:dyDescent="0.25">
      <c r="A834" t="s">
        <v>26</v>
      </c>
      <c r="B834" t="s">
        <v>27</v>
      </c>
    </row>
    <row r="835" spans="1:2" x14ac:dyDescent="0.25">
      <c r="A835" t="s">
        <v>26</v>
      </c>
      <c r="B835" t="s">
        <v>27</v>
      </c>
    </row>
    <row r="836" spans="1:2" x14ac:dyDescent="0.25">
      <c r="A836" t="s">
        <v>26</v>
      </c>
      <c r="B836" t="s">
        <v>27</v>
      </c>
    </row>
    <row r="837" spans="1:2" x14ac:dyDescent="0.25">
      <c r="A837" t="s">
        <v>26</v>
      </c>
      <c r="B837" t="s">
        <v>27</v>
      </c>
    </row>
    <row r="838" spans="1:2" x14ac:dyDescent="0.25">
      <c r="A838" t="s">
        <v>26</v>
      </c>
      <c r="B838" t="s">
        <v>27</v>
      </c>
    </row>
    <row r="839" spans="1:2" x14ac:dyDescent="0.25">
      <c r="A839" t="s">
        <v>26</v>
      </c>
      <c r="B839" t="s">
        <v>27</v>
      </c>
    </row>
    <row r="840" spans="1:2" x14ac:dyDescent="0.25">
      <c r="A840" t="s">
        <v>26</v>
      </c>
      <c r="B840" t="s">
        <v>27</v>
      </c>
    </row>
    <row r="841" spans="1:2" x14ac:dyDescent="0.25">
      <c r="A841" t="s">
        <v>26</v>
      </c>
      <c r="B841" t="s">
        <v>27</v>
      </c>
    </row>
    <row r="842" spans="1:2" x14ac:dyDescent="0.25">
      <c r="A842" t="s">
        <v>26</v>
      </c>
      <c r="B842" t="s">
        <v>27</v>
      </c>
    </row>
    <row r="843" spans="1:2" x14ac:dyDescent="0.25">
      <c r="A843" t="s">
        <v>26</v>
      </c>
      <c r="B843" t="s">
        <v>27</v>
      </c>
    </row>
    <row r="844" spans="1:2" x14ac:dyDescent="0.25">
      <c r="A844" t="s">
        <v>26</v>
      </c>
      <c r="B844" t="s">
        <v>27</v>
      </c>
    </row>
    <row r="845" spans="1:2" x14ac:dyDescent="0.25">
      <c r="A845" t="s">
        <v>26</v>
      </c>
      <c r="B845" t="s">
        <v>27</v>
      </c>
    </row>
    <row r="846" spans="1:2" x14ac:dyDescent="0.25">
      <c r="A846" t="s">
        <v>26</v>
      </c>
      <c r="B846" t="s">
        <v>27</v>
      </c>
    </row>
    <row r="847" spans="1:2" x14ac:dyDescent="0.25">
      <c r="A847" t="s">
        <v>26</v>
      </c>
      <c r="B847" t="s">
        <v>27</v>
      </c>
    </row>
    <row r="848" spans="1:2" x14ac:dyDescent="0.25">
      <c r="A848" t="s">
        <v>26</v>
      </c>
      <c r="B848" t="s">
        <v>27</v>
      </c>
    </row>
    <row r="849" spans="1:2" x14ac:dyDescent="0.25">
      <c r="A849" t="s">
        <v>26</v>
      </c>
      <c r="B849" t="s">
        <v>27</v>
      </c>
    </row>
    <row r="850" spans="1:2" x14ac:dyDescent="0.25">
      <c r="A850" t="s">
        <v>26</v>
      </c>
      <c r="B850" t="s">
        <v>27</v>
      </c>
    </row>
    <row r="851" spans="1:2" x14ac:dyDescent="0.25">
      <c r="A851" t="s">
        <v>26</v>
      </c>
      <c r="B851" t="s">
        <v>27</v>
      </c>
    </row>
    <row r="852" spans="1:2" x14ac:dyDescent="0.25">
      <c r="A852" t="s">
        <v>26</v>
      </c>
      <c r="B852" t="s">
        <v>27</v>
      </c>
    </row>
    <row r="853" spans="1:2" x14ac:dyDescent="0.25">
      <c r="A853" t="s">
        <v>26</v>
      </c>
      <c r="B853" t="s">
        <v>27</v>
      </c>
    </row>
    <row r="854" spans="1:2" x14ac:dyDescent="0.25">
      <c r="A854" t="s">
        <v>26</v>
      </c>
      <c r="B854" t="s">
        <v>27</v>
      </c>
    </row>
    <row r="855" spans="1:2" x14ac:dyDescent="0.25">
      <c r="A855" t="s">
        <v>26</v>
      </c>
      <c r="B855" t="s">
        <v>27</v>
      </c>
    </row>
    <row r="856" spans="1:2" x14ac:dyDescent="0.25">
      <c r="A856" t="s">
        <v>26</v>
      </c>
      <c r="B856" t="s">
        <v>27</v>
      </c>
    </row>
    <row r="857" spans="1:2" x14ac:dyDescent="0.25">
      <c r="A857" t="s">
        <v>26</v>
      </c>
      <c r="B857" t="s">
        <v>27</v>
      </c>
    </row>
    <row r="858" spans="1:2" x14ac:dyDescent="0.25">
      <c r="A858" t="s">
        <v>26</v>
      </c>
      <c r="B858" t="s">
        <v>27</v>
      </c>
    </row>
    <row r="859" spans="1:2" x14ac:dyDescent="0.25">
      <c r="A859" t="s">
        <v>26</v>
      </c>
      <c r="B859" t="s">
        <v>27</v>
      </c>
    </row>
    <row r="860" spans="1:2" x14ac:dyDescent="0.25">
      <c r="A860" t="s">
        <v>26</v>
      </c>
      <c r="B860" t="s">
        <v>27</v>
      </c>
    </row>
    <row r="861" spans="1:2" x14ac:dyDescent="0.25">
      <c r="A861" t="s">
        <v>26</v>
      </c>
      <c r="B861" t="s">
        <v>27</v>
      </c>
    </row>
    <row r="862" spans="1:2" x14ac:dyDescent="0.25">
      <c r="A862" t="s">
        <v>26</v>
      </c>
      <c r="B862" t="s">
        <v>27</v>
      </c>
    </row>
    <row r="863" spans="1:2" x14ac:dyDescent="0.25">
      <c r="A863" t="s">
        <v>26</v>
      </c>
      <c r="B863" t="s">
        <v>27</v>
      </c>
    </row>
    <row r="864" spans="1:2" x14ac:dyDescent="0.25">
      <c r="A864" t="s">
        <v>26</v>
      </c>
      <c r="B864" t="s">
        <v>27</v>
      </c>
    </row>
    <row r="865" spans="1:2" x14ac:dyDescent="0.25">
      <c r="A865" t="s">
        <v>26</v>
      </c>
      <c r="B865" t="s">
        <v>27</v>
      </c>
    </row>
    <row r="866" spans="1:2" x14ac:dyDescent="0.25">
      <c r="A866" t="s">
        <v>26</v>
      </c>
      <c r="B866" t="s">
        <v>27</v>
      </c>
    </row>
    <row r="867" spans="1:2" x14ac:dyDescent="0.25">
      <c r="A867" t="s">
        <v>26</v>
      </c>
      <c r="B867" t="s">
        <v>27</v>
      </c>
    </row>
    <row r="868" spans="1:2" x14ac:dyDescent="0.25">
      <c r="A868" t="s">
        <v>26</v>
      </c>
      <c r="B868" t="s">
        <v>27</v>
      </c>
    </row>
    <row r="869" spans="1:2" x14ac:dyDescent="0.25">
      <c r="A869" t="s">
        <v>26</v>
      </c>
      <c r="B869" t="s">
        <v>27</v>
      </c>
    </row>
    <row r="870" spans="1:2" x14ac:dyDescent="0.25">
      <c r="A870" t="s">
        <v>26</v>
      </c>
      <c r="B870" t="s">
        <v>27</v>
      </c>
    </row>
    <row r="871" spans="1:2" x14ac:dyDescent="0.25">
      <c r="A871" t="s">
        <v>26</v>
      </c>
      <c r="B871" t="s">
        <v>27</v>
      </c>
    </row>
    <row r="872" spans="1:2" x14ac:dyDescent="0.25">
      <c r="A872" t="s">
        <v>26</v>
      </c>
      <c r="B872" t="s">
        <v>27</v>
      </c>
    </row>
    <row r="873" spans="1:2" x14ac:dyDescent="0.25">
      <c r="A873" t="s">
        <v>26</v>
      </c>
      <c r="B873" t="s">
        <v>27</v>
      </c>
    </row>
    <row r="874" spans="1:2" x14ac:dyDescent="0.25">
      <c r="A874" t="s">
        <v>26</v>
      </c>
      <c r="B874" t="s">
        <v>27</v>
      </c>
    </row>
    <row r="875" spans="1:2" x14ac:dyDescent="0.25">
      <c r="A875" t="s">
        <v>26</v>
      </c>
      <c r="B875" t="s">
        <v>27</v>
      </c>
    </row>
    <row r="876" spans="1:2" x14ac:dyDescent="0.25">
      <c r="A876" t="s">
        <v>26</v>
      </c>
      <c r="B876" t="s">
        <v>27</v>
      </c>
    </row>
    <row r="877" spans="1:2" x14ac:dyDescent="0.25">
      <c r="A877" t="s">
        <v>26</v>
      </c>
      <c r="B877" t="s">
        <v>27</v>
      </c>
    </row>
    <row r="878" spans="1:2" x14ac:dyDescent="0.25">
      <c r="A878" t="s">
        <v>26</v>
      </c>
      <c r="B878" t="s">
        <v>27</v>
      </c>
    </row>
    <row r="879" spans="1:2" x14ac:dyDescent="0.25">
      <c r="A879" t="s">
        <v>26</v>
      </c>
      <c r="B879" t="s">
        <v>27</v>
      </c>
    </row>
    <row r="880" spans="1:2" x14ac:dyDescent="0.25">
      <c r="A880" t="s">
        <v>26</v>
      </c>
      <c r="B880" t="s">
        <v>27</v>
      </c>
    </row>
    <row r="881" spans="1:2" x14ac:dyDescent="0.25">
      <c r="A881" t="s">
        <v>26</v>
      </c>
      <c r="B881" t="s">
        <v>27</v>
      </c>
    </row>
    <row r="882" spans="1:2" x14ac:dyDescent="0.25">
      <c r="A882" t="s">
        <v>26</v>
      </c>
      <c r="B882" t="s">
        <v>27</v>
      </c>
    </row>
    <row r="883" spans="1:2" x14ac:dyDescent="0.25">
      <c r="A883" t="s">
        <v>26</v>
      </c>
      <c r="B883" t="s">
        <v>27</v>
      </c>
    </row>
    <row r="884" spans="1:2" x14ac:dyDescent="0.25">
      <c r="A884" t="s">
        <v>26</v>
      </c>
      <c r="B884" t="s">
        <v>27</v>
      </c>
    </row>
    <row r="885" spans="1:2" x14ac:dyDescent="0.25">
      <c r="A885" t="s">
        <v>26</v>
      </c>
      <c r="B885" t="s">
        <v>27</v>
      </c>
    </row>
    <row r="886" spans="1:2" x14ac:dyDescent="0.25">
      <c r="A886" t="s">
        <v>26</v>
      </c>
      <c r="B886" t="s">
        <v>27</v>
      </c>
    </row>
    <row r="887" spans="1:2" x14ac:dyDescent="0.25">
      <c r="A887" t="s">
        <v>26</v>
      </c>
      <c r="B887" t="s">
        <v>27</v>
      </c>
    </row>
    <row r="888" spans="1:2" x14ac:dyDescent="0.25">
      <c r="A888" t="s">
        <v>26</v>
      </c>
      <c r="B888" t="s">
        <v>27</v>
      </c>
    </row>
    <row r="889" spans="1:2" x14ac:dyDescent="0.25">
      <c r="A889" t="s">
        <v>26</v>
      </c>
      <c r="B889" t="s">
        <v>27</v>
      </c>
    </row>
    <row r="890" spans="1:2" x14ac:dyDescent="0.25">
      <c r="A890" t="s">
        <v>26</v>
      </c>
      <c r="B890" t="s">
        <v>27</v>
      </c>
    </row>
    <row r="891" spans="1:2" x14ac:dyDescent="0.25">
      <c r="A891" t="s">
        <v>26</v>
      </c>
      <c r="B891" t="s">
        <v>27</v>
      </c>
    </row>
    <row r="892" spans="1:2" x14ac:dyDescent="0.25">
      <c r="A892" t="s">
        <v>26</v>
      </c>
      <c r="B892" t="s">
        <v>27</v>
      </c>
    </row>
    <row r="893" spans="1:2" x14ac:dyDescent="0.25">
      <c r="A893" t="s">
        <v>26</v>
      </c>
      <c r="B893" t="s">
        <v>27</v>
      </c>
    </row>
    <row r="894" spans="1:2" x14ac:dyDescent="0.25">
      <c r="A894" t="s">
        <v>26</v>
      </c>
      <c r="B894" t="s">
        <v>27</v>
      </c>
    </row>
    <row r="895" spans="1:2" x14ac:dyDescent="0.25">
      <c r="A895" t="s">
        <v>26</v>
      </c>
      <c r="B895" t="s">
        <v>27</v>
      </c>
    </row>
    <row r="896" spans="1:2" x14ac:dyDescent="0.25">
      <c r="A896" t="s">
        <v>26</v>
      </c>
      <c r="B896" t="s">
        <v>27</v>
      </c>
    </row>
    <row r="897" spans="1:2" x14ac:dyDescent="0.25">
      <c r="A897" t="s">
        <v>26</v>
      </c>
      <c r="B897" t="s">
        <v>27</v>
      </c>
    </row>
    <row r="898" spans="1:2" x14ac:dyDescent="0.25">
      <c r="A898" t="s">
        <v>26</v>
      </c>
      <c r="B898" t="s">
        <v>27</v>
      </c>
    </row>
    <row r="899" spans="1:2" x14ac:dyDescent="0.25">
      <c r="A899" t="s">
        <v>26</v>
      </c>
      <c r="B899" t="s">
        <v>27</v>
      </c>
    </row>
    <row r="900" spans="1:2" x14ac:dyDescent="0.25">
      <c r="A900" t="s">
        <v>26</v>
      </c>
      <c r="B900" t="s">
        <v>27</v>
      </c>
    </row>
    <row r="901" spans="1:2" x14ac:dyDescent="0.25">
      <c r="A901" t="s">
        <v>26</v>
      </c>
      <c r="B901" t="s">
        <v>27</v>
      </c>
    </row>
    <row r="902" spans="1:2" x14ac:dyDescent="0.25">
      <c r="A902" t="s">
        <v>26</v>
      </c>
      <c r="B902" t="s">
        <v>27</v>
      </c>
    </row>
    <row r="903" spans="1:2" x14ac:dyDescent="0.25">
      <c r="A903" t="s">
        <v>26</v>
      </c>
      <c r="B903" t="s">
        <v>27</v>
      </c>
    </row>
    <row r="904" spans="1:2" x14ac:dyDescent="0.25">
      <c r="A904" t="s">
        <v>26</v>
      </c>
      <c r="B904" t="s">
        <v>27</v>
      </c>
    </row>
    <row r="905" spans="1:2" x14ac:dyDescent="0.25">
      <c r="A905" t="s">
        <v>26</v>
      </c>
      <c r="B905" t="s">
        <v>27</v>
      </c>
    </row>
    <row r="906" spans="1:2" x14ac:dyDescent="0.25">
      <c r="A906" t="s">
        <v>26</v>
      </c>
      <c r="B906" t="s">
        <v>27</v>
      </c>
    </row>
    <row r="907" spans="1:2" x14ac:dyDescent="0.25">
      <c r="A907" t="s">
        <v>26</v>
      </c>
      <c r="B907" t="s">
        <v>27</v>
      </c>
    </row>
    <row r="908" spans="1:2" x14ac:dyDescent="0.25">
      <c r="A908" t="s">
        <v>26</v>
      </c>
      <c r="B908" t="s">
        <v>27</v>
      </c>
    </row>
    <row r="909" spans="1:2" x14ac:dyDescent="0.25">
      <c r="A909" t="s">
        <v>26</v>
      </c>
      <c r="B909" t="s">
        <v>27</v>
      </c>
    </row>
    <row r="910" spans="1:2" x14ac:dyDescent="0.25">
      <c r="A910" t="s">
        <v>26</v>
      </c>
      <c r="B910" t="s">
        <v>27</v>
      </c>
    </row>
    <row r="911" spans="1:2" x14ac:dyDescent="0.25">
      <c r="A911" t="s">
        <v>26</v>
      </c>
      <c r="B911" t="s">
        <v>27</v>
      </c>
    </row>
    <row r="912" spans="1:2" x14ac:dyDescent="0.25">
      <c r="A912" t="s">
        <v>26</v>
      </c>
      <c r="B912" t="s">
        <v>27</v>
      </c>
    </row>
    <row r="913" spans="1:2" x14ac:dyDescent="0.25">
      <c r="A913" t="s">
        <v>26</v>
      </c>
      <c r="B913" t="s">
        <v>27</v>
      </c>
    </row>
    <row r="914" spans="1:2" x14ac:dyDescent="0.25">
      <c r="A914" t="s">
        <v>26</v>
      </c>
      <c r="B914" t="s">
        <v>27</v>
      </c>
    </row>
    <row r="915" spans="1:2" x14ac:dyDescent="0.25">
      <c r="A915" t="s">
        <v>26</v>
      </c>
      <c r="B915" t="s">
        <v>27</v>
      </c>
    </row>
    <row r="916" spans="1:2" x14ac:dyDescent="0.25">
      <c r="A916" t="s">
        <v>26</v>
      </c>
      <c r="B916" t="s">
        <v>27</v>
      </c>
    </row>
    <row r="917" spans="1:2" x14ac:dyDescent="0.25">
      <c r="A917" t="s">
        <v>26</v>
      </c>
      <c r="B917" t="s">
        <v>27</v>
      </c>
    </row>
    <row r="918" spans="1:2" x14ac:dyDescent="0.25">
      <c r="A918" t="s">
        <v>26</v>
      </c>
      <c r="B918" t="s">
        <v>27</v>
      </c>
    </row>
    <row r="919" spans="1:2" x14ac:dyDescent="0.25">
      <c r="A919" t="s">
        <v>26</v>
      </c>
      <c r="B919" t="s">
        <v>27</v>
      </c>
    </row>
    <row r="920" spans="1:2" x14ac:dyDescent="0.25">
      <c r="A920" t="s">
        <v>26</v>
      </c>
      <c r="B920" t="s">
        <v>27</v>
      </c>
    </row>
    <row r="921" spans="1:2" x14ac:dyDescent="0.25">
      <c r="A921" t="s">
        <v>26</v>
      </c>
      <c r="B921" t="s">
        <v>27</v>
      </c>
    </row>
    <row r="922" spans="1:2" x14ac:dyDescent="0.25">
      <c r="A922" t="s">
        <v>26</v>
      </c>
      <c r="B922" t="s">
        <v>27</v>
      </c>
    </row>
    <row r="923" spans="1:2" x14ac:dyDescent="0.25">
      <c r="A923" t="s">
        <v>26</v>
      </c>
      <c r="B923" t="s">
        <v>27</v>
      </c>
    </row>
    <row r="924" spans="1:2" x14ac:dyDescent="0.25">
      <c r="A924" t="s">
        <v>26</v>
      </c>
      <c r="B924" t="s">
        <v>27</v>
      </c>
    </row>
    <row r="925" spans="1:2" x14ac:dyDescent="0.25">
      <c r="A925" t="s">
        <v>26</v>
      </c>
      <c r="B925" t="s">
        <v>27</v>
      </c>
    </row>
    <row r="926" spans="1:2" x14ac:dyDescent="0.25">
      <c r="A926" t="s">
        <v>26</v>
      </c>
      <c r="B926" t="s">
        <v>27</v>
      </c>
    </row>
    <row r="927" spans="1:2" x14ac:dyDescent="0.25">
      <c r="A927" t="s">
        <v>26</v>
      </c>
      <c r="B927" t="s">
        <v>27</v>
      </c>
    </row>
    <row r="928" spans="1:2" x14ac:dyDescent="0.25">
      <c r="A928" t="s">
        <v>26</v>
      </c>
      <c r="B928" t="s">
        <v>27</v>
      </c>
    </row>
    <row r="929" spans="1:2" x14ac:dyDescent="0.25">
      <c r="A929" t="s">
        <v>26</v>
      </c>
      <c r="B929" t="s">
        <v>27</v>
      </c>
    </row>
    <row r="930" spans="1:2" x14ac:dyDescent="0.25">
      <c r="A930" t="s">
        <v>26</v>
      </c>
      <c r="B930" t="s">
        <v>27</v>
      </c>
    </row>
    <row r="931" spans="1:2" x14ac:dyDescent="0.25">
      <c r="A931" t="s">
        <v>26</v>
      </c>
      <c r="B931" t="s">
        <v>27</v>
      </c>
    </row>
    <row r="932" spans="1:2" x14ac:dyDescent="0.25">
      <c r="A932" t="s">
        <v>26</v>
      </c>
      <c r="B932" t="s">
        <v>27</v>
      </c>
    </row>
    <row r="933" spans="1:2" x14ac:dyDescent="0.25">
      <c r="A933" t="s">
        <v>26</v>
      </c>
      <c r="B933" t="s">
        <v>27</v>
      </c>
    </row>
    <row r="934" spans="1:2" x14ac:dyDescent="0.25">
      <c r="A934" t="s">
        <v>26</v>
      </c>
      <c r="B934" t="s">
        <v>27</v>
      </c>
    </row>
    <row r="935" spans="1:2" x14ac:dyDescent="0.25">
      <c r="A935" t="s">
        <v>26</v>
      </c>
      <c r="B935" t="s">
        <v>27</v>
      </c>
    </row>
    <row r="936" spans="1:2" x14ac:dyDescent="0.25">
      <c r="A936" t="s">
        <v>26</v>
      </c>
      <c r="B936" t="s">
        <v>27</v>
      </c>
    </row>
    <row r="937" spans="1:2" x14ac:dyDescent="0.25">
      <c r="A937" t="s">
        <v>26</v>
      </c>
      <c r="B937" t="s">
        <v>27</v>
      </c>
    </row>
    <row r="938" spans="1:2" x14ac:dyDescent="0.25">
      <c r="A938" t="s">
        <v>26</v>
      </c>
      <c r="B938" t="s">
        <v>27</v>
      </c>
    </row>
    <row r="939" spans="1:2" x14ac:dyDescent="0.25">
      <c r="A939" t="s">
        <v>26</v>
      </c>
      <c r="B939" t="s">
        <v>27</v>
      </c>
    </row>
    <row r="940" spans="1:2" x14ac:dyDescent="0.25">
      <c r="A940" t="s">
        <v>26</v>
      </c>
      <c r="B940" t="s">
        <v>27</v>
      </c>
    </row>
    <row r="941" spans="1:2" x14ac:dyDescent="0.25">
      <c r="A941" t="s">
        <v>26</v>
      </c>
      <c r="B941" t="s">
        <v>27</v>
      </c>
    </row>
    <row r="942" spans="1:2" x14ac:dyDescent="0.25">
      <c r="A942" t="s">
        <v>26</v>
      </c>
      <c r="B942" t="s">
        <v>27</v>
      </c>
    </row>
    <row r="943" spans="1:2" x14ac:dyDescent="0.25">
      <c r="A943" t="s">
        <v>26</v>
      </c>
      <c r="B943" t="s">
        <v>27</v>
      </c>
    </row>
    <row r="944" spans="1:2" x14ac:dyDescent="0.25">
      <c r="A944" t="s">
        <v>26</v>
      </c>
      <c r="B944" t="s">
        <v>27</v>
      </c>
    </row>
    <row r="945" spans="1:2" x14ac:dyDescent="0.25">
      <c r="A945" t="s">
        <v>26</v>
      </c>
      <c r="B945" t="s">
        <v>27</v>
      </c>
    </row>
    <row r="946" spans="1:2" x14ac:dyDescent="0.25">
      <c r="A946" t="s">
        <v>26</v>
      </c>
      <c r="B946" t="s">
        <v>27</v>
      </c>
    </row>
    <row r="947" spans="1:2" x14ac:dyDescent="0.25">
      <c r="A947" t="s">
        <v>26</v>
      </c>
      <c r="B947" t="s">
        <v>27</v>
      </c>
    </row>
    <row r="948" spans="1:2" x14ac:dyDescent="0.25">
      <c r="A948" t="s">
        <v>26</v>
      </c>
      <c r="B948" t="s">
        <v>27</v>
      </c>
    </row>
    <row r="949" spans="1:2" x14ac:dyDescent="0.25">
      <c r="A949" t="s">
        <v>26</v>
      </c>
      <c r="B949" t="s">
        <v>27</v>
      </c>
    </row>
    <row r="950" spans="1:2" x14ac:dyDescent="0.25">
      <c r="A950" t="s">
        <v>26</v>
      </c>
      <c r="B950" t="s">
        <v>27</v>
      </c>
    </row>
    <row r="951" spans="1:2" x14ac:dyDescent="0.25">
      <c r="A951" t="s">
        <v>26</v>
      </c>
      <c r="B951" t="s">
        <v>27</v>
      </c>
    </row>
    <row r="952" spans="1:2" x14ac:dyDescent="0.25">
      <c r="A952" t="s">
        <v>26</v>
      </c>
      <c r="B952" t="s">
        <v>27</v>
      </c>
    </row>
    <row r="953" spans="1:2" x14ac:dyDescent="0.25">
      <c r="A953" t="s">
        <v>26</v>
      </c>
      <c r="B953" t="s">
        <v>27</v>
      </c>
    </row>
    <row r="954" spans="1:2" x14ac:dyDescent="0.25">
      <c r="A954" t="s">
        <v>26</v>
      </c>
      <c r="B954" t="s">
        <v>27</v>
      </c>
    </row>
    <row r="955" spans="1:2" x14ac:dyDescent="0.25">
      <c r="A955" t="s">
        <v>26</v>
      </c>
      <c r="B955" t="s">
        <v>27</v>
      </c>
    </row>
    <row r="956" spans="1:2" x14ac:dyDescent="0.25">
      <c r="A956" t="s">
        <v>26</v>
      </c>
      <c r="B956" t="s">
        <v>27</v>
      </c>
    </row>
    <row r="957" spans="1:2" x14ac:dyDescent="0.25">
      <c r="A957" t="s">
        <v>26</v>
      </c>
      <c r="B957" t="s">
        <v>27</v>
      </c>
    </row>
    <row r="958" spans="1:2" x14ac:dyDescent="0.25">
      <c r="A958" t="s">
        <v>26</v>
      </c>
      <c r="B958" t="s">
        <v>27</v>
      </c>
    </row>
    <row r="959" spans="1:2" x14ac:dyDescent="0.25">
      <c r="A959" t="s">
        <v>26</v>
      </c>
      <c r="B959" t="s">
        <v>27</v>
      </c>
    </row>
    <row r="960" spans="1:2" x14ac:dyDescent="0.25">
      <c r="A960" t="s">
        <v>26</v>
      </c>
      <c r="B960" t="s">
        <v>27</v>
      </c>
    </row>
    <row r="961" spans="1:2" x14ac:dyDescent="0.25">
      <c r="A961" t="s">
        <v>26</v>
      </c>
      <c r="B961" t="s">
        <v>27</v>
      </c>
    </row>
    <row r="962" spans="1:2" x14ac:dyDescent="0.25">
      <c r="A962" t="s">
        <v>26</v>
      </c>
      <c r="B962" t="s">
        <v>27</v>
      </c>
    </row>
    <row r="963" spans="1:2" x14ac:dyDescent="0.25">
      <c r="A963" t="s">
        <v>26</v>
      </c>
      <c r="B963" t="s">
        <v>27</v>
      </c>
    </row>
    <row r="964" spans="1:2" x14ac:dyDescent="0.25">
      <c r="A964" t="s">
        <v>26</v>
      </c>
      <c r="B964" t="s">
        <v>27</v>
      </c>
    </row>
    <row r="965" spans="1:2" x14ac:dyDescent="0.25">
      <c r="A965" t="s">
        <v>26</v>
      </c>
      <c r="B965" t="s">
        <v>27</v>
      </c>
    </row>
    <row r="966" spans="1:2" x14ac:dyDescent="0.25">
      <c r="A966" t="s">
        <v>26</v>
      </c>
      <c r="B966" t="s">
        <v>27</v>
      </c>
    </row>
    <row r="967" spans="1:2" x14ac:dyDescent="0.25">
      <c r="A967" t="s">
        <v>26</v>
      </c>
      <c r="B967" t="s">
        <v>27</v>
      </c>
    </row>
    <row r="968" spans="1:2" x14ac:dyDescent="0.25">
      <c r="A968" t="s">
        <v>26</v>
      </c>
      <c r="B968" t="s">
        <v>27</v>
      </c>
    </row>
    <row r="969" spans="1:2" x14ac:dyDescent="0.25">
      <c r="A969" t="s">
        <v>26</v>
      </c>
      <c r="B969" t="s">
        <v>27</v>
      </c>
    </row>
    <row r="970" spans="1:2" x14ac:dyDescent="0.25">
      <c r="A970" t="s">
        <v>26</v>
      </c>
      <c r="B970" t="s">
        <v>27</v>
      </c>
    </row>
    <row r="971" spans="1:2" x14ac:dyDescent="0.25">
      <c r="A971" t="s">
        <v>26</v>
      </c>
      <c r="B971" t="s">
        <v>27</v>
      </c>
    </row>
    <row r="972" spans="1:2" x14ac:dyDescent="0.25">
      <c r="A972" t="s">
        <v>26</v>
      </c>
      <c r="B972" t="s">
        <v>27</v>
      </c>
    </row>
    <row r="973" spans="1:2" x14ac:dyDescent="0.25">
      <c r="A973" t="s">
        <v>26</v>
      </c>
      <c r="B973" t="s">
        <v>27</v>
      </c>
    </row>
    <row r="974" spans="1:2" x14ac:dyDescent="0.25">
      <c r="A974" t="s">
        <v>26</v>
      </c>
      <c r="B974" t="s">
        <v>27</v>
      </c>
    </row>
    <row r="975" spans="1:2" x14ac:dyDescent="0.25">
      <c r="A975" t="s">
        <v>26</v>
      </c>
      <c r="B975" t="s">
        <v>27</v>
      </c>
    </row>
    <row r="976" spans="1:2" x14ac:dyDescent="0.25">
      <c r="A976" t="s">
        <v>26</v>
      </c>
      <c r="B976" t="s">
        <v>27</v>
      </c>
    </row>
    <row r="977" spans="1:2" x14ac:dyDescent="0.25">
      <c r="A977" t="s">
        <v>26</v>
      </c>
      <c r="B977" t="s">
        <v>27</v>
      </c>
    </row>
    <row r="978" spans="1:2" x14ac:dyDescent="0.25">
      <c r="A978" t="s">
        <v>26</v>
      </c>
      <c r="B978" t="s">
        <v>27</v>
      </c>
    </row>
    <row r="979" spans="1:2" x14ac:dyDescent="0.25">
      <c r="A979" t="s">
        <v>26</v>
      </c>
      <c r="B979" t="s">
        <v>27</v>
      </c>
    </row>
    <row r="980" spans="1:2" x14ac:dyDescent="0.25">
      <c r="A980" t="s">
        <v>26</v>
      </c>
      <c r="B980" t="s">
        <v>27</v>
      </c>
    </row>
    <row r="981" spans="1:2" x14ac:dyDescent="0.25">
      <c r="A981" t="s">
        <v>26</v>
      </c>
      <c r="B981" t="s">
        <v>27</v>
      </c>
    </row>
    <row r="982" spans="1:2" x14ac:dyDescent="0.25">
      <c r="A982" t="s">
        <v>26</v>
      </c>
      <c r="B982" t="s">
        <v>27</v>
      </c>
    </row>
    <row r="983" spans="1:2" x14ac:dyDescent="0.25">
      <c r="A983" t="s">
        <v>26</v>
      </c>
      <c r="B983" t="s">
        <v>27</v>
      </c>
    </row>
    <row r="984" spans="1:2" x14ac:dyDescent="0.25">
      <c r="A984" t="s">
        <v>26</v>
      </c>
      <c r="B984" t="s">
        <v>27</v>
      </c>
    </row>
    <row r="985" spans="1:2" x14ac:dyDescent="0.25">
      <c r="A985" t="s">
        <v>26</v>
      </c>
      <c r="B985" t="s">
        <v>27</v>
      </c>
    </row>
    <row r="986" spans="1:2" x14ac:dyDescent="0.25">
      <c r="A986" t="s">
        <v>26</v>
      </c>
      <c r="B986" t="s">
        <v>27</v>
      </c>
    </row>
    <row r="987" spans="1:2" x14ac:dyDescent="0.25">
      <c r="A987" t="s">
        <v>26</v>
      </c>
      <c r="B987" t="s">
        <v>27</v>
      </c>
    </row>
    <row r="988" spans="1:2" x14ac:dyDescent="0.25">
      <c r="A988" t="s">
        <v>26</v>
      </c>
      <c r="B988" t="s">
        <v>27</v>
      </c>
    </row>
    <row r="989" spans="1:2" x14ac:dyDescent="0.25">
      <c r="A989" t="s">
        <v>26</v>
      </c>
      <c r="B989" t="s">
        <v>27</v>
      </c>
    </row>
    <row r="990" spans="1:2" x14ac:dyDescent="0.25">
      <c r="A990" t="s">
        <v>26</v>
      </c>
      <c r="B990" t="s">
        <v>27</v>
      </c>
    </row>
    <row r="991" spans="1:2" x14ac:dyDescent="0.25">
      <c r="A991" t="s">
        <v>26</v>
      </c>
      <c r="B991" t="s">
        <v>27</v>
      </c>
    </row>
    <row r="992" spans="1:2" x14ac:dyDescent="0.25">
      <c r="A992" t="s">
        <v>26</v>
      </c>
      <c r="B992" t="s">
        <v>27</v>
      </c>
    </row>
    <row r="993" spans="1:2" x14ac:dyDescent="0.25">
      <c r="A993" t="s">
        <v>26</v>
      </c>
      <c r="B993" t="s">
        <v>27</v>
      </c>
    </row>
    <row r="994" spans="1:2" x14ac:dyDescent="0.25">
      <c r="A994" t="s">
        <v>26</v>
      </c>
      <c r="B994" t="s">
        <v>27</v>
      </c>
    </row>
    <row r="995" spans="1:2" x14ac:dyDescent="0.25">
      <c r="A995" t="s">
        <v>26</v>
      </c>
      <c r="B995" t="s">
        <v>27</v>
      </c>
    </row>
    <row r="996" spans="1:2" x14ac:dyDescent="0.25">
      <c r="A996" t="s">
        <v>26</v>
      </c>
      <c r="B996" t="s">
        <v>27</v>
      </c>
    </row>
    <row r="997" spans="1:2" x14ac:dyDescent="0.25">
      <c r="A997" t="s">
        <v>26</v>
      </c>
      <c r="B997" t="s">
        <v>27</v>
      </c>
    </row>
    <row r="998" spans="1:2" x14ac:dyDescent="0.25">
      <c r="A998" t="s">
        <v>26</v>
      </c>
      <c r="B998" t="s">
        <v>27</v>
      </c>
    </row>
    <row r="999" spans="1:2" x14ac:dyDescent="0.25">
      <c r="A999" t="s">
        <v>26</v>
      </c>
      <c r="B999" t="s">
        <v>27</v>
      </c>
    </row>
    <row r="1000" spans="1:2" x14ac:dyDescent="0.25">
      <c r="A1000" t="s">
        <v>26</v>
      </c>
      <c r="B1000" t="s">
        <v>27</v>
      </c>
    </row>
    <row r="1001" spans="1:2" x14ac:dyDescent="0.25">
      <c r="A1001" t="s">
        <v>26</v>
      </c>
      <c r="B1001" t="s">
        <v>27</v>
      </c>
    </row>
    <row r="1002" spans="1:2" x14ac:dyDescent="0.25">
      <c r="A1002" t="s">
        <v>26</v>
      </c>
      <c r="B1002" t="s">
        <v>27</v>
      </c>
    </row>
    <row r="1003" spans="1:2" x14ac:dyDescent="0.25">
      <c r="A1003" t="s">
        <v>26</v>
      </c>
      <c r="B1003" t="s">
        <v>27</v>
      </c>
    </row>
    <row r="1004" spans="1:2" x14ac:dyDescent="0.25">
      <c r="A1004" t="s">
        <v>26</v>
      </c>
      <c r="B1004" t="s">
        <v>27</v>
      </c>
    </row>
    <row r="1005" spans="1:2" x14ac:dyDescent="0.25">
      <c r="A1005" t="s">
        <v>26</v>
      </c>
      <c r="B1005" t="s">
        <v>27</v>
      </c>
    </row>
    <row r="1006" spans="1:2" x14ac:dyDescent="0.25">
      <c r="A1006" t="s">
        <v>26</v>
      </c>
      <c r="B1006" t="s">
        <v>27</v>
      </c>
    </row>
    <row r="1007" spans="1:2" x14ac:dyDescent="0.25">
      <c r="A1007" t="s">
        <v>26</v>
      </c>
      <c r="B1007" t="s">
        <v>27</v>
      </c>
    </row>
    <row r="1008" spans="1:2" x14ac:dyDescent="0.25">
      <c r="A1008" t="s">
        <v>26</v>
      </c>
      <c r="B1008" t="s">
        <v>27</v>
      </c>
    </row>
    <row r="1009" spans="1:2" x14ac:dyDescent="0.25">
      <c r="A1009" t="s">
        <v>26</v>
      </c>
      <c r="B1009" t="s">
        <v>27</v>
      </c>
    </row>
    <row r="1010" spans="1:2" x14ac:dyDescent="0.25">
      <c r="A1010" t="s">
        <v>26</v>
      </c>
      <c r="B1010" t="s">
        <v>27</v>
      </c>
    </row>
    <row r="1011" spans="1:2" x14ac:dyDescent="0.25">
      <c r="A1011" t="s">
        <v>26</v>
      </c>
      <c r="B1011" t="s">
        <v>27</v>
      </c>
    </row>
    <row r="1012" spans="1:2" x14ac:dyDescent="0.25">
      <c r="A1012" t="s">
        <v>26</v>
      </c>
      <c r="B1012" t="s">
        <v>27</v>
      </c>
    </row>
    <row r="1013" spans="1:2" x14ac:dyDescent="0.25">
      <c r="A1013" t="s">
        <v>26</v>
      </c>
      <c r="B1013" t="s">
        <v>27</v>
      </c>
    </row>
    <row r="1014" spans="1:2" x14ac:dyDescent="0.25">
      <c r="A1014" t="s">
        <v>26</v>
      </c>
      <c r="B1014" t="s">
        <v>27</v>
      </c>
    </row>
    <row r="1015" spans="1:2" x14ac:dyDescent="0.25">
      <c r="A1015" t="s">
        <v>26</v>
      </c>
      <c r="B1015" t="s">
        <v>27</v>
      </c>
    </row>
    <row r="1016" spans="1:2" x14ac:dyDescent="0.25">
      <c r="A1016" t="s">
        <v>26</v>
      </c>
      <c r="B1016" t="s">
        <v>27</v>
      </c>
    </row>
    <row r="1017" spans="1:2" x14ac:dyDescent="0.25">
      <c r="A1017" t="s">
        <v>26</v>
      </c>
      <c r="B1017" t="s">
        <v>27</v>
      </c>
    </row>
    <row r="1018" spans="1:2" x14ac:dyDescent="0.25">
      <c r="A1018" t="s">
        <v>26</v>
      </c>
      <c r="B1018" t="s">
        <v>27</v>
      </c>
    </row>
    <row r="1019" spans="1:2" x14ac:dyDescent="0.25">
      <c r="A1019" t="s">
        <v>26</v>
      </c>
      <c r="B1019" t="s">
        <v>27</v>
      </c>
    </row>
    <row r="1020" spans="1:2" x14ac:dyDescent="0.25">
      <c r="A1020" t="s">
        <v>26</v>
      </c>
      <c r="B1020" t="s">
        <v>27</v>
      </c>
    </row>
    <row r="1021" spans="1:2" x14ac:dyDescent="0.25">
      <c r="A1021" t="s">
        <v>26</v>
      </c>
      <c r="B1021" t="s">
        <v>27</v>
      </c>
    </row>
    <row r="1022" spans="1:2" x14ac:dyDescent="0.25">
      <c r="A1022" t="s">
        <v>26</v>
      </c>
      <c r="B1022" t="s">
        <v>27</v>
      </c>
    </row>
    <row r="1023" spans="1:2" x14ac:dyDescent="0.25">
      <c r="A1023" t="s">
        <v>26</v>
      </c>
      <c r="B1023" t="s">
        <v>27</v>
      </c>
    </row>
    <row r="1024" spans="1:2" x14ac:dyDescent="0.25">
      <c r="A1024" t="s">
        <v>26</v>
      </c>
      <c r="B1024" t="s">
        <v>27</v>
      </c>
    </row>
    <row r="1025" spans="1:2" x14ac:dyDescent="0.25">
      <c r="A1025" t="s">
        <v>26</v>
      </c>
      <c r="B1025" t="s">
        <v>27</v>
      </c>
    </row>
    <row r="1026" spans="1:2" x14ac:dyDescent="0.25">
      <c r="A1026" t="s">
        <v>26</v>
      </c>
      <c r="B1026" t="s">
        <v>27</v>
      </c>
    </row>
    <row r="1027" spans="1:2" x14ac:dyDescent="0.25">
      <c r="A1027" t="s">
        <v>26</v>
      </c>
      <c r="B1027" t="s">
        <v>27</v>
      </c>
    </row>
    <row r="1028" spans="1:2" x14ac:dyDescent="0.25">
      <c r="A1028" t="s">
        <v>26</v>
      </c>
      <c r="B1028" t="s">
        <v>27</v>
      </c>
    </row>
    <row r="1029" spans="1:2" x14ac:dyDescent="0.25">
      <c r="A1029" t="s">
        <v>26</v>
      </c>
      <c r="B1029" t="s">
        <v>27</v>
      </c>
    </row>
    <row r="1030" spans="1:2" x14ac:dyDescent="0.25">
      <c r="A1030" t="s">
        <v>26</v>
      </c>
      <c r="B1030" t="s">
        <v>27</v>
      </c>
    </row>
    <row r="1031" spans="1:2" x14ac:dyDescent="0.25">
      <c r="A1031" t="s">
        <v>26</v>
      </c>
      <c r="B1031" t="s">
        <v>27</v>
      </c>
    </row>
    <row r="1032" spans="1:2" x14ac:dyDescent="0.25">
      <c r="A1032" t="s">
        <v>26</v>
      </c>
      <c r="B1032" t="s">
        <v>27</v>
      </c>
    </row>
    <row r="1033" spans="1:2" x14ac:dyDescent="0.25">
      <c r="A1033" t="s">
        <v>26</v>
      </c>
      <c r="B1033" t="s">
        <v>27</v>
      </c>
    </row>
    <row r="1034" spans="1:2" x14ac:dyDescent="0.25">
      <c r="A1034" t="s">
        <v>26</v>
      </c>
      <c r="B1034" t="s">
        <v>27</v>
      </c>
    </row>
    <row r="1035" spans="1:2" x14ac:dyDescent="0.25">
      <c r="A1035" t="s">
        <v>26</v>
      </c>
      <c r="B1035" t="s">
        <v>27</v>
      </c>
    </row>
    <row r="1036" spans="1:2" x14ac:dyDescent="0.25">
      <c r="A1036" t="s">
        <v>26</v>
      </c>
      <c r="B1036" t="s">
        <v>27</v>
      </c>
    </row>
    <row r="1037" spans="1:2" x14ac:dyDescent="0.25">
      <c r="A1037" t="s">
        <v>26</v>
      </c>
      <c r="B1037" t="s">
        <v>27</v>
      </c>
    </row>
    <row r="1038" spans="1:2" x14ac:dyDescent="0.25">
      <c r="A1038" t="s">
        <v>26</v>
      </c>
      <c r="B1038" t="s">
        <v>27</v>
      </c>
    </row>
    <row r="1039" spans="1:2" x14ac:dyDescent="0.25">
      <c r="A1039" t="s">
        <v>26</v>
      </c>
      <c r="B1039" t="s">
        <v>27</v>
      </c>
    </row>
    <row r="1040" spans="1:2" x14ac:dyDescent="0.25">
      <c r="A1040" t="s">
        <v>26</v>
      </c>
      <c r="B1040" t="s">
        <v>27</v>
      </c>
    </row>
    <row r="1041" spans="1:2" x14ac:dyDescent="0.25">
      <c r="A1041" t="s">
        <v>26</v>
      </c>
      <c r="B1041" t="s">
        <v>27</v>
      </c>
    </row>
    <row r="1042" spans="1:2" x14ac:dyDescent="0.25">
      <c r="A1042" t="s">
        <v>26</v>
      </c>
      <c r="B1042" t="s">
        <v>27</v>
      </c>
    </row>
    <row r="1043" spans="1:2" x14ac:dyDescent="0.25">
      <c r="A1043" t="s">
        <v>26</v>
      </c>
      <c r="B1043" t="s">
        <v>27</v>
      </c>
    </row>
    <row r="1044" spans="1:2" x14ac:dyDescent="0.25">
      <c r="A1044" t="s">
        <v>26</v>
      </c>
      <c r="B1044" t="s">
        <v>27</v>
      </c>
    </row>
    <row r="1045" spans="1:2" x14ac:dyDescent="0.25">
      <c r="A1045" t="s">
        <v>26</v>
      </c>
      <c r="B1045" t="s">
        <v>27</v>
      </c>
    </row>
    <row r="1046" spans="1:2" x14ac:dyDescent="0.25">
      <c r="A1046" t="s">
        <v>26</v>
      </c>
      <c r="B1046" t="s">
        <v>27</v>
      </c>
    </row>
    <row r="1047" spans="1:2" x14ac:dyDescent="0.25">
      <c r="A1047" t="s">
        <v>26</v>
      </c>
      <c r="B1047" t="s">
        <v>27</v>
      </c>
    </row>
    <row r="1048" spans="1:2" x14ac:dyDescent="0.25">
      <c r="A1048" t="s">
        <v>26</v>
      </c>
      <c r="B1048" t="s">
        <v>27</v>
      </c>
    </row>
    <row r="1049" spans="1:2" x14ac:dyDescent="0.25">
      <c r="A1049" t="s">
        <v>26</v>
      </c>
      <c r="B1049" t="s">
        <v>27</v>
      </c>
    </row>
    <row r="1050" spans="1:2" x14ac:dyDescent="0.25">
      <c r="A1050" t="s">
        <v>26</v>
      </c>
      <c r="B1050" t="s">
        <v>27</v>
      </c>
    </row>
    <row r="1051" spans="1:2" x14ac:dyDescent="0.25">
      <c r="A1051" t="s">
        <v>26</v>
      </c>
      <c r="B1051" t="s">
        <v>27</v>
      </c>
    </row>
    <row r="1052" spans="1:2" x14ac:dyDescent="0.25">
      <c r="A1052" t="s">
        <v>26</v>
      </c>
      <c r="B1052" t="s">
        <v>27</v>
      </c>
    </row>
    <row r="1053" spans="1:2" x14ac:dyDescent="0.25">
      <c r="A1053" t="s">
        <v>26</v>
      </c>
      <c r="B1053" t="s">
        <v>27</v>
      </c>
    </row>
    <row r="1054" spans="1:2" x14ac:dyDescent="0.25">
      <c r="A1054" t="s">
        <v>26</v>
      </c>
      <c r="B1054" t="s">
        <v>27</v>
      </c>
    </row>
    <row r="1055" spans="1:2" x14ac:dyDescent="0.25">
      <c r="A1055" t="s">
        <v>26</v>
      </c>
      <c r="B1055" t="s">
        <v>27</v>
      </c>
    </row>
    <row r="1056" spans="1:2" x14ac:dyDescent="0.25">
      <c r="A1056" t="s">
        <v>26</v>
      </c>
      <c r="B1056" t="s">
        <v>27</v>
      </c>
    </row>
    <row r="1057" spans="1:2" x14ac:dyDescent="0.25">
      <c r="A1057" t="s">
        <v>26</v>
      </c>
      <c r="B1057" t="s">
        <v>27</v>
      </c>
    </row>
    <row r="1058" spans="1:2" x14ac:dyDescent="0.25">
      <c r="A1058" t="s">
        <v>26</v>
      </c>
      <c r="B1058" t="s">
        <v>27</v>
      </c>
    </row>
    <row r="1059" spans="1:2" x14ac:dyDescent="0.25">
      <c r="A1059" t="s">
        <v>26</v>
      </c>
      <c r="B1059" t="s">
        <v>27</v>
      </c>
    </row>
    <row r="1060" spans="1:2" x14ac:dyDescent="0.25">
      <c r="A1060" t="s">
        <v>26</v>
      </c>
      <c r="B1060" t="s">
        <v>27</v>
      </c>
    </row>
    <row r="1061" spans="1:2" x14ac:dyDescent="0.25">
      <c r="A1061" t="s">
        <v>26</v>
      </c>
      <c r="B1061" t="s">
        <v>27</v>
      </c>
    </row>
    <row r="1062" spans="1:2" x14ac:dyDescent="0.25">
      <c r="A1062" t="s">
        <v>26</v>
      </c>
      <c r="B1062" t="s">
        <v>27</v>
      </c>
    </row>
    <row r="1063" spans="1:2" x14ac:dyDescent="0.25">
      <c r="A1063" t="s">
        <v>26</v>
      </c>
      <c r="B1063" t="s">
        <v>27</v>
      </c>
    </row>
    <row r="1064" spans="1:2" x14ac:dyDescent="0.25">
      <c r="A1064" t="s">
        <v>26</v>
      </c>
      <c r="B1064" t="s">
        <v>27</v>
      </c>
    </row>
    <row r="1065" spans="1:2" x14ac:dyDescent="0.25">
      <c r="A1065" t="s">
        <v>26</v>
      </c>
      <c r="B1065" t="s">
        <v>27</v>
      </c>
    </row>
    <row r="1066" spans="1:2" x14ac:dyDescent="0.25">
      <c r="A1066" t="s">
        <v>26</v>
      </c>
      <c r="B1066" t="s">
        <v>27</v>
      </c>
    </row>
    <row r="1067" spans="1:2" x14ac:dyDescent="0.25">
      <c r="A1067" t="s">
        <v>26</v>
      </c>
      <c r="B1067" t="s">
        <v>27</v>
      </c>
    </row>
    <row r="1068" spans="1:2" x14ac:dyDescent="0.25">
      <c r="A1068" t="s">
        <v>26</v>
      </c>
      <c r="B1068" t="s">
        <v>27</v>
      </c>
    </row>
    <row r="1069" spans="1:2" x14ac:dyDescent="0.25">
      <c r="A1069" t="s">
        <v>26</v>
      </c>
      <c r="B1069" t="s">
        <v>27</v>
      </c>
    </row>
    <row r="1070" spans="1:2" x14ac:dyDescent="0.25">
      <c r="A1070" t="s">
        <v>26</v>
      </c>
      <c r="B1070" t="s">
        <v>27</v>
      </c>
    </row>
    <row r="1071" spans="1:2" x14ac:dyDescent="0.25">
      <c r="A1071" t="s">
        <v>26</v>
      </c>
      <c r="B1071" t="s">
        <v>27</v>
      </c>
    </row>
    <row r="1072" spans="1:2" x14ac:dyDescent="0.25">
      <c r="A1072" t="s">
        <v>26</v>
      </c>
      <c r="B1072" t="s">
        <v>27</v>
      </c>
    </row>
    <row r="1073" spans="1:2" x14ac:dyDescent="0.25">
      <c r="A1073" t="s">
        <v>26</v>
      </c>
      <c r="B1073" t="s">
        <v>27</v>
      </c>
    </row>
    <row r="1074" spans="1:2" x14ac:dyDescent="0.25">
      <c r="A1074" t="s">
        <v>26</v>
      </c>
      <c r="B1074" t="s">
        <v>27</v>
      </c>
    </row>
    <row r="1075" spans="1:2" x14ac:dyDescent="0.25">
      <c r="A1075" t="s">
        <v>26</v>
      </c>
      <c r="B1075" t="s">
        <v>27</v>
      </c>
    </row>
    <row r="1076" spans="1:2" x14ac:dyDescent="0.25">
      <c r="A1076" t="s">
        <v>26</v>
      </c>
      <c r="B1076" t="s">
        <v>27</v>
      </c>
    </row>
    <row r="1077" spans="1:2" x14ac:dyDescent="0.25">
      <c r="A1077" t="s">
        <v>26</v>
      </c>
      <c r="B1077" t="s">
        <v>27</v>
      </c>
    </row>
    <row r="1078" spans="1:2" x14ac:dyDescent="0.25">
      <c r="A1078" t="s">
        <v>26</v>
      </c>
      <c r="B1078" t="s">
        <v>27</v>
      </c>
    </row>
    <row r="1079" spans="1:2" x14ac:dyDescent="0.25">
      <c r="A1079" t="s">
        <v>26</v>
      </c>
      <c r="B1079" t="s">
        <v>27</v>
      </c>
    </row>
    <row r="1080" spans="1:2" x14ac:dyDescent="0.25">
      <c r="A1080" t="s">
        <v>26</v>
      </c>
      <c r="B1080" t="s">
        <v>27</v>
      </c>
    </row>
    <row r="1081" spans="1:2" x14ac:dyDescent="0.25">
      <c r="A1081" t="s">
        <v>26</v>
      </c>
      <c r="B1081" t="s">
        <v>27</v>
      </c>
    </row>
    <row r="1082" spans="1:2" x14ac:dyDescent="0.25">
      <c r="A1082" t="s">
        <v>26</v>
      </c>
      <c r="B1082" t="s">
        <v>27</v>
      </c>
    </row>
    <row r="1083" spans="1:2" x14ac:dyDescent="0.25">
      <c r="A1083" t="s">
        <v>26</v>
      </c>
      <c r="B1083" t="s">
        <v>27</v>
      </c>
    </row>
    <row r="1084" spans="1:2" x14ac:dyDescent="0.25">
      <c r="A1084" t="s">
        <v>26</v>
      </c>
      <c r="B1084" t="s">
        <v>27</v>
      </c>
    </row>
    <row r="1085" spans="1:2" x14ac:dyDescent="0.25">
      <c r="A1085" t="s">
        <v>26</v>
      </c>
      <c r="B1085" t="s">
        <v>27</v>
      </c>
    </row>
    <row r="1086" spans="1:2" x14ac:dyDescent="0.25">
      <c r="A1086" t="s">
        <v>26</v>
      </c>
      <c r="B1086" t="s">
        <v>27</v>
      </c>
    </row>
    <row r="1087" spans="1:2" x14ac:dyDescent="0.25">
      <c r="A1087" t="s">
        <v>26</v>
      </c>
      <c r="B1087" t="s">
        <v>27</v>
      </c>
    </row>
    <row r="1088" spans="1:2" x14ac:dyDescent="0.25">
      <c r="A1088" t="s">
        <v>26</v>
      </c>
      <c r="B1088" t="s">
        <v>27</v>
      </c>
    </row>
    <row r="1089" spans="1:2" x14ac:dyDescent="0.25">
      <c r="A1089" t="s">
        <v>26</v>
      </c>
      <c r="B1089" t="s">
        <v>27</v>
      </c>
    </row>
    <row r="1090" spans="1:2" x14ac:dyDescent="0.25">
      <c r="A1090" t="s">
        <v>26</v>
      </c>
      <c r="B1090" t="s">
        <v>27</v>
      </c>
    </row>
    <row r="1091" spans="1:2" x14ac:dyDescent="0.25">
      <c r="A1091" t="s">
        <v>26</v>
      </c>
      <c r="B1091" t="s">
        <v>27</v>
      </c>
    </row>
    <row r="1092" spans="1:2" x14ac:dyDescent="0.25">
      <c r="A1092" t="s">
        <v>26</v>
      </c>
      <c r="B1092" t="s">
        <v>27</v>
      </c>
    </row>
    <row r="1093" spans="1:2" x14ac:dyDescent="0.25">
      <c r="A1093" t="s">
        <v>26</v>
      </c>
      <c r="B1093" t="s">
        <v>27</v>
      </c>
    </row>
    <row r="1094" spans="1:2" x14ac:dyDescent="0.25">
      <c r="A1094" t="s">
        <v>26</v>
      </c>
      <c r="B1094" t="s">
        <v>27</v>
      </c>
    </row>
    <row r="1095" spans="1:2" x14ac:dyDescent="0.25">
      <c r="A1095" t="s">
        <v>26</v>
      </c>
      <c r="B1095" t="s">
        <v>27</v>
      </c>
    </row>
    <row r="1096" spans="1:2" x14ac:dyDescent="0.25">
      <c r="A1096" t="s">
        <v>26</v>
      </c>
      <c r="B1096" t="s">
        <v>27</v>
      </c>
    </row>
    <row r="1097" spans="1:2" x14ac:dyDescent="0.25">
      <c r="A1097" t="s">
        <v>26</v>
      </c>
      <c r="B1097" t="s">
        <v>27</v>
      </c>
    </row>
    <row r="1098" spans="1:2" x14ac:dyDescent="0.25">
      <c r="A1098" t="s">
        <v>26</v>
      </c>
      <c r="B1098" t="s">
        <v>27</v>
      </c>
    </row>
    <row r="1099" spans="1:2" x14ac:dyDescent="0.25">
      <c r="A1099" t="s">
        <v>26</v>
      </c>
      <c r="B1099" t="s">
        <v>27</v>
      </c>
    </row>
    <row r="1100" spans="1:2" x14ac:dyDescent="0.25">
      <c r="A1100" t="s">
        <v>26</v>
      </c>
      <c r="B1100" t="s">
        <v>27</v>
      </c>
    </row>
    <row r="1101" spans="1:2" x14ac:dyDescent="0.25">
      <c r="A1101" t="s">
        <v>26</v>
      </c>
      <c r="B1101" t="s">
        <v>27</v>
      </c>
    </row>
    <row r="1102" spans="1:2" x14ac:dyDescent="0.25">
      <c r="A1102" t="s">
        <v>26</v>
      </c>
      <c r="B1102" t="s">
        <v>27</v>
      </c>
    </row>
    <row r="1103" spans="1:2" x14ac:dyDescent="0.25">
      <c r="A1103" t="s">
        <v>26</v>
      </c>
      <c r="B1103" t="s">
        <v>27</v>
      </c>
    </row>
    <row r="1104" spans="1:2" x14ac:dyDescent="0.25">
      <c r="A1104" t="s">
        <v>26</v>
      </c>
      <c r="B1104" t="s">
        <v>27</v>
      </c>
    </row>
    <row r="1105" spans="1:2" x14ac:dyDescent="0.25">
      <c r="A1105" t="s">
        <v>26</v>
      </c>
      <c r="B1105" t="s">
        <v>27</v>
      </c>
    </row>
    <row r="1106" spans="1:2" x14ac:dyDescent="0.25">
      <c r="A1106" t="s">
        <v>26</v>
      </c>
      <c r="B1106" t="s">
        <v>27</v>
      </c>
    </row>
    <row r="1107" spans="1:2" x14ac:dyDescent="0.25">
      <c r="A1107" t="s">
        <v>9</v>
      </c>
      <c r="B1107" s="13" t="s">
        <v>10</v>
      </c>
    </row>
    <row r="1108" spans="1:2" x14ac:dyDescent="0.25">
      <c r="A1108" t="s">
        <v>9</v>
      </c>
      <c r="B1108" s="13" t="s">
        <v>44</v>
      </c>
    </row>
    <row r="1109" spans="1:2" x14ac:dyDescent="0.25">
      <c r="A1109" t="s">
        <v>9</v>
      </c>
      <c r="B1109" s="13" t="s">
        <v>3336</v>
      </c>
    </row>
    <row r="1110" spans="1:2" x14ac:dyDescent="0.25">
      <c r="A1110" t="s">
        <v>9</v>
      </c>
      <c r="B1110" s="13" t="s">
        <v>22</v>
      </c>
    </row>
    <row r="1111" spans="1:2" x14ac:dyDescent="0.25">
      <c r="A1111" t="s">
        <v>9</v>
      </c>
      <c r="B1111" s="13" t="s">
        <v>3185</v>
      </c>
    </row>
    <row r="1112" spans="1:2" x14ac:dyDescent="0.25">
      <c r="A1112" t="s">
        <v>9</v>
      </c>
      <c r="B1112" s="13" t="s">
        <v>29</v>
      </c>
    </row>
    <row r="1113" spans="1:2" x14ac:dyDescent="0.25">
      <c r="A1113" t="s">
        <v>9</v>
      </c>
      <c r="B1113" s="13" t="s">
        <v>1431</v>
      </c>
    </row>
    <row r="1114" spans="1:2" x14ac:dyDescent="0.25">
      <c r="A1114" t="s">
        <v>9</v>
      </c>
      <c r="B1114" s="13" t="s">
        <v>3186</v>
      </c>
    </row>
    <row r="1115" spans="1:2" x14ac:dyDescent="0.25">
      <c r="A1115" t="s">
        <v>9</v>
      </c>
      <c r="B1115" s="13" t="s">
        <v>44</v>
      </c>
    </row>
    <row r="1116" spans="1:2" x14ac:dyDescent="0.25">
      <c r="A1116" t="s">
        <v>9</v>
      </c>
      <c r="B1116" s="13" t="s">
        <v>46</v>
      </c>
    </row>
    <row r="1117" spans="1:2" x14ac:dyDescent="0.25">
      <c r="A1117" t="s">
        <v>9</v>
      </c>
      <c r="B1117" s="13" t="s">
        <v>48</v>
      </c>
    </row>
    <row r="1118" spans="1:2" x14ac:dyDescent="0.25">
      <c r="A1118" t="s">
        <v>9</v>
      </c>
      <c r="B1118" s="13" t="s">
        <v>50</v>
      </c>
    </row>
    <row r="1119" spans="1:2" x14ac:dyDescent="0.25">
      <c r="A1119" t="s">
        <v>9</v>
      </c>
      <c r="B1119" s="13" t="s">
        <v>3187</v>
      </c>
    </row>
    <row r="1120" spans="1:2" x14ac:dyDescent="0.25">
      <c r="A1120" t="s">
        <v>9</v>
      </c>
      <c r="B1120" s="13" t="s">
        <v>3042</v>
      </c>
    </row>
    <row r="1121" spans="1:2" x14ac:dyDescent="0.25">
      <c r="A1121" t="s">
        <v>9</v>
      </c>
      <c r="B1121" s="13" t="s">
        <v>3188</v>
      </c>
    </row>
    <row r="1122" spans="1:2" x14ac:dyDescent="0.25">
      <c r="A1122" t="s">
        <v>9</v>
      </c>
      <c r="B1122" s="13" t="s">
        <v>74</v>
      </c>
    </row>
    <row r="1123" spans="1:2" x14ac:dyDescent="0.25">
      <c r="A1123" t="s">
        <v>9</v>
      </c>
      <c r="B1123" s="13" t="s">
        <v>76</v>
      </c>
    </row>
    <row r="1124" spans="1:2" x14ac:dyDescent="0.25">
      <c r="A1124" t="s">
        <v>9</v>
      </c>
      <c r="B1124" s="13" t="s">
        <v>3074</v>
      </c>
    </row>
    <row r="1125" spans="1:2" x14ac:dyDescent="0.25">
      <c r="A1125" t="s">
        <v>9</v>
      </c>
      <c r="B1125" s="13" t="s">
        <v>89</v>
      </c>
    </row>
    <row r="1126" spans="1:2" x14ac:dyDescent="0.25">
      <c r="A1126" t="s">
        <v>9</v>
      </c>
      <c r="B1126" s="13" t="s">
        <v>91</v>
      </c>
    </row>
    <row r="1127" spans="1:2" x14ac:dyDescent="0.25">
      <c r="A1127" t="s">
        <v>9</v>
      </c>
      <c r="B1127" s="13" t="s">
        <v>93</v>
      </c>
    </row>
    <row r="1128" spans="1:2" x14ac:dyDescent="0.25">
      <c r="A1128" t="s">
        <v>9</v>
      </c>
      <c r="B1128" s="13" t="s">
        <v>95</v>
      </c>
    </row>
    <row r="1129" spans="1:2" x14ac:dyDescent="0.25">
      <c r="A1129" t="s">
        <v>9</v>
      </c>
      <c r="B1129" s="13" t="s">
        <v>97</v>
      </c>
    </row>
    <row r="1130" spans="1:2" x14ac:dyDescent="0.25">
      <c r="A1130" t="s">
        <v>9</v>
      </c>
      <c r="B1130" s="13" t="s">
        <v>99</v>
      </c>
    </row>
    <row r="1131" spans="1:2" x14ac:dyDescent="0.25">
      <c r="A1131" t="s">
        <v>9</v>
      </c>
      <c r="B1131" s="13" t="s">
        <v>105</v>
      </c>
    </row>
    <row r="1132" spans="1:2" x14ac:dyDescent="0.25">
      <c r="A1132" t="s">
        <v>9</v>
      </c>
      <c r="B1132" s="13" t="s">
        <v>107</v>
      </c>
    </row>
    <row r="1133" spans="1:2" x14ac:dyDescent="0.25">
      <c r="A1133" t="s">
        <v>9</v>
      </c>
      <c r="B1133" s="13" t="s">
        <v>3189</v>
      </c>
    </row>
    <row r="1134" spans="1:2" x14ac:dyDescent="0.25">
      <c r="A1134" t="s">
        <v>9</v>
      </c>
      <c r="B1134" s="13" t="s">
        <v>111</v>
      </c>
    </row>
    <row r="1135" spans="1:2" x14ac:dyDescent="0.25">
      <c r="A1135" t="s">
        <v>9</v>
      </c>
      <c r="B1135" s="13" t="s">
        <v>3327</v>
      </c>
    </row>
    <row r="1136" spans="1:2" x14ac:dyDescent="0.25">
      <c r="A1136" t="s">
        <v>9</v>
      </c>
      <c r="B1136" s="13" t="s">
        <v>117</v>
      </c>
    </row>
    <row r="1137" spans="1:2" x14ac:dyDescent="0.25">
      <c r="A1137" t="s">
        <v>9</v>
      </c>
      <c r="B1137" s="13" t="s">
        <v>119</v>
      </c>
    </row>
    <row r="1138" spans="1:2" x14ac:dyDescent="0.25">
      <c r="A1138" t="s">
        <v>9</v>
      </c>
      <c r="B1138" s="13" t="s">
        <v>121</v>
      </c>
    </row>
    <row r="1139" spans="1:2" x14ac:dyDescent="0.25">
      <c r="A1139" t="s">
        <v>9</v>
      </c>
      <c r="B1139" s="13" t="s">
        <v>124</v>
      </c>
    </row>
    <row r="1140" spans="1:2" x14ac:dyDescent="0.25">
      <c r="A1140" t="s">
        <v>9</v>
      </c>
      <c r="B1140" s="13" t="s">
        <v>3190</v>
      </c>
    </row>
    <row r="1141" spans="1:2" x14ac:dyDescent="0.25">
      <c r="A1141" t="s">
        <v>9</v>
      </c>
      <c r="B1141" s="13" t="s">
        <v>132</v>
      </c>
    </row>
    <row r="1142" spans="1:2" x14ac:dyDescent="0.25">
      <c r="A1142" t="s">
        <v>9</v>
      </c>
      <c r="B1142" s="13" t="s">
        <v>134</v>
      </c>
    </row>
    <row r="1143" spans="1:2" x14ac:dyDescent="0.25">
      <c r="A1143" t="s">
        <v>9</v>
      </c>
      <c r="B1143" s="13" t="s">
        <v>136</v>
      </c>
    </row>
    <row r="1144" spans="1:2" x14ac:dyDescent="0.25">
      <c r="A1144" t="s">
        <v>9</v>
      </c>
      <c r="B1144" s="13" t="s">
        <v>1431</v>
      </c>
    </row>
    <row r="1145" spans="1:2" x14ac:dyDescent="0.25">
      <c r="A1145" t="s">
        <v>9</v>
      </c>
      <c r="B1145" s="13" t="s">
        <v>151</v>
      </c>
    </row>
    <row r="1146" spans="1:2" x14ac:dyDescent="0.25">
      <c r="A1146" t="s">
        <v>9</v>
      </c>
      <c r="B1146" s="13" t="s">
        <v>154</v>
      </c>
    </row>
    <row r="1147" spans="1:2" x14ac:dyDescent="0.25">
      <c r="A1147" t="s">
        <v>9</v>
      </c>
      <c r="B1147" s="13" t="s">
        <v>156</v>
      </c>
    </row>
    <row r="1148" spans="1:2" x14ac:dyDescent="0.25">
      <c r="A1148" t="s">
        <v>9</v>
      </c>
      <c r="B1148" s="13" t="s">
        <v>93</v>
      </c>
    </row>
    <row r="1149" spans="1:2" x14ac:dyDescent="0.25">
      <c r="A1149" t="s">
        <v>9</v>
      </c>
      <c r="B1149" s="13" t="s">
        <v>1431</v>
      </c>
    </row>
    <row r="1150" spans="1:2" x14ac:dyDescent="0.25">
      <c r="A1150" t="s">
        <v>9</v>
      </c>
      <c r="B1150" s="13" t="s">
        <v>165</v>
      </c>
    </row>
    <row r="1151" spans="1:2" x14ac:dyDescent="0.25">
      <c r="A1151" t="s">
        <v>9</v>
      </c>
      <c r="B1151" s="13" t="s">
        <v>169</v>
      </c>
    </row>
    <row r="1152" spans="1:2" x14ac:dyDescent="0.25">
      <c r="A1152" t="s">
        <v>9</v>
      </c>
      <c r="B1152" s="13" t="s">
        <v>89</v>
      </c>
    </row>
    <row r="1153" spans="1:2" x14ac:dyDescent="0.25">
      <c r="A1153" t="s">
        <v>9</v>
      </c>
      <c r="B1153" s="13" t="s">
        <v>177</v>
      </c>
    </row>
    <row r="1154" spans="1:2" x14ac:dyDescent="0.25">
      <c r="A1154" t="s">
        <v>9</v>
      </c>
      <c r="B1154" s="13" t="s">
        <v>181</v>
      </c>
    </row>
    <row r="1155" spans="1:2" x14ac:dyDescent="0.25">
      <c r="A1155" t="s">
        <v>9</v>
      </c>
      <c r="B1155" s="13" t="s">
        <v>1905</v>
      </c>
    </row>
    <row r="1156" spans="1:2" x14ac:dyDescent="0.25">
      <c r="A1156" t="s">
        <v>9</v>
      </c>
      <c r="B1156" s="13" t="s">
        <v>3191</v>
      </c>
    </row>
    <row r="1157" spans="1:2" x14ac:dyDescent="0.25">
      <c r="A1157" t="s">
        <v>9</v>
      </c>
      <c r="B1157" s="13" t="s">
        <v>187</v>
      </c>
    </row>
    <row r="1158" spans="1:2" x14ac:dyDescent="0.25">
      <c r="A1158" t="s">
        <v>9</v>
      </c>
      <c r="B1158" s="13" t="s">
        <v>189</v>
      </c>
    </row>
    <row r="1159" spans="1:2" x14ac:dyDescent="0.25">
      <c r="A1159" t="s">
        <v>9</v>
      </c>
      <c r="B1159" s="13" t="s">
        <v>192</v>
      </c>
    </row>
    <row r="1160" spans="1:2" x14ac:dyDescent="0.25">
      <c r="A1160" t="s">
        <v>9</v>
      </c>
      <c r="B1160" s="13" t="s">
        <v>156</v>
      </c>
    </row>
    <row r="1161" spans="1:2" x14ac:dyDescent="0.25">
      <c r="A1161" t="s">
        <v>9</v>
      </c>
      <c r="B1161" s="13" t="s">
        <v>3004</v>
      </c>
    </row>
    <row r="1162" spans="1:2" x14ac:dyDescent="0.25">
      <c r="A1162" t="s">
        <v>9</v>
      </c>
      <c r="B1162" s="13" t="s">
        <v>202</v>
      </c>
    </row>
    <row r="1163" spans="1:2" x14ac:dyDescent="0.25">
      <c r="A1163" t="s">
        <v>9</v>
      </c>
      <c r="B1163" s="13" t="s">
        <v>3192</v>
      </c>
    </row>
    <row r="1164" spans="1:2" x14ac:dyDescent="0.25">
      <c r="A1164" t="s">
        <v>9</v>
      </c>
      <c r="B1164" s="13" t="s">
        <v>208</v>
      </c>
    </row>
    <row r="1165" spans="1:2" x14ac:dyDescent="0.25">
      <c r="A1165" t="s">
        <v>9</v>
      </c>
      <c r="B1165" s="13" t="s">
        <v>215</v>
      </c>
    </row>
    <row r="1166" spans="1:2" x14ac:dyDescent="0.25">
      <c r="A1166" t="s">
        <v>9</v>
      </c>
      <c r="B1166" s="13" t="s">
        <v>217</v>
      </c>
    </row>
    <row r="1167" spans="1:2" x14ac:dyDescent="0.25">
      <c r="A1167" t="s">
        <v>9</v>
      </c>
      <c r="B1167" s="13" t="s">
        <v>222</v>
      </c>
    </row>
    <row r="1168" spans="1:2" x14ac:dyDescent="0.25">
      <c r="A1168" t="s">
        <v>9</v>
      </c>
      <c r="B1168" s="13" t="s">
        <v>227</v>
      </c>
    </row>
    <row r="1169" spans="1:2" x14ac:dyDescent="0.25">
      <c r="A1169" t="s">
        <v>9</v>
      </c>
      <c r="B1169" s="13" t="s">
        <v>229</v>
      </c>
    </row>
    <row r="1170" spans="1:2" x14ac:dyDescent="0.25">
      <c r="A1170" t="s">
        <v>9</v>
      </c>
      <c r="B1170" s="13" t="s">
        <v>237</v>
      </c>
    </row>
    <row r="1171" spans="1:2" x14ac:dyDescent="0.25">
      <c r="A1171" t="s">
        <v>9</v>
      </c>
      <c r="B1171" s="13" t="s">
        <v>3328</v>
      </c>
    </row>
    <row r="1172" spans="1:2" x14ac:dyDescent="0.25">
      <c r="A1172" t="s">
        <v>9</v>
      </c>
      <c r="B1172" s="13" t="s">
        <v>89</v>
      </c>
    </row>
    <row r="1173" spans="1:2" x14ac:dyDescent="0.25">
      <c r="A1173" t="s">
        <v>9</v>
      </c>
      <c r="B1173" s="13" t="s">
        <v>247</v>
      </c>
    </row>
    <row r="1174" spans="1:2" x14ac:dyDescent="0.25">
      <c r="A1174" t="s">
        <v>9</v>
      </c>
      <c r="B1174" s="13" t="s">
        <v>249</v>
      </c>
    </row>
    <row r="1175" spans="1:2" x14ac:dyDescent="0.25">
      <c r="A1175" t="s">
        <v>9</v>
      </c>
      <c r="B1175" s="13" t="s">
        <v>253</v>
      </c>
    </row>
    <row r="1176" spans="1:2" x14ac:dyDescent="0.25">
      <c r="A1176" t="s">
        <v>9</v>
      </c>
      <c r="B1176" s="13" t="s">
        <v>259</v>
      </c>
    </row>
    <row r="1177" spans="1:2" x14ac:dyDescent="0.25">
      <c r="A1177" t="s">
        <v>9</v>
      </c>
      <c r="B1177" s="13" t="s">
        <v>156</v>
      </c>
    </row>
    <row r="1178" spans="1:2" x14ac:dyDescent="0.25">
      <c r="A1178" t="s">
        <v>9</v>
      </c>
      <c r="B1178" s="13" t="s">
        <v>12</v>
      </c>
    </row>
    <row r="1179" spans="1:2" x14ac:dyDescent="0.25">
      <c r="A1179" t="s">
        <v>9</v>
      </c>
      <c r="B1179" s="13" t="s">
        <v>3085</v>
      </c>
    </row>
    <row r="1180" spans="1:2" x14ac:dyDescent="0.25">
      <c r="A1180" t="s">
        <v>9</v>
      </c>
      <c r="B1180" s="13" t="s">
        <v>12</v>
      </c>
    </row>
    <row r="1181" spans="1:2" x14ac:dyDescent="0.25">
      <c r="A1181" t="s">
        <v>9</v>
      </c>
      <c r="B1181" s="13" t="s">
        <v>282</v>
      </c>
    </row>
    <row r="1182" spans="1:2" x14ac:dyDescent="0.25">
      <c r="A1182" t="s">
        <v>9</v>
      </c>
      <c r="B1182" s="13" t="s">
        <v>299</v>
      </c>
    </row>
    <row r="1183" spans="1:2" x14ac:dyDescent="0.25">
      <c r="A1183" t="s">
        <v>9</v>
      </c>
      <c r="B1183" s="13" t="s">
        <v>301</v>
      </c>
    </row>
    <row r="1184" spans="1:2" x14ac:dyDescent="0.25">
      <c r="A1184" t="s">
        <v>9</v>
      </c>
      <c r="B1184" s="13" t="s">
        <v>97</v>
      </c>
    </row>
    <row r="1185" spans="1:2" x14ac:dyDescent="0.25">
      <c r="A1185" t="s">
        <v>9</v>
      </c>
      <c r="B1185" s="13" t="s">
        <v>311</v>
      </c>
    </row>
    <row r="1186" spans="1:2" x14ac:dyDescent="0.25">
      <c r="A1186" t="s">
        <v>9</v>
      </c>
      <c r="B1186" s="13" t="s">
        <v>89</v>
      </c>
    </row>
    <row r="1187" spans="1:2" x14ac:dyDescent="0.25">
      <c r="A1187" t="s">
        <v>9</v>
      </c>
      <c r="B1187" s="13" t="s">
        <v>319</v>
      </c>
    </row>
    <row r="1188" spans="1:2" x14ac:dyDescent="0.25">
      <c r="A1188" t="s">
        <v>9</v>
      </c>
      <c r="B1188" s="13" t="s">
        <v>324</v>
      </c>
    </row>
    <row r="1189" spans="1:2" x14ac:dyDescent="0.25">
      <c r="A1189" t="s">
        <v>9</v>
      </c>
      <c r="B1189" s="13" t="s">
        <v>3376</v>
      </c>
    </row>
    <row r="1190" spans="1:2" x14ac:dyDescent="0.25">
      <c r="A1190" t="s">
        <v>9</v>
      </c>
      <c r="B1190" s="13" t="s">
        <v>328</v>
      </c>
    </row>
    <row r="1191" spans="1:2" x14ac:dyDescent="0.25">
      <c r="A1191" t="s">
        <v>9</v>
      </c>
      <c r="B1191" s="13" t="s">
        <v>333</v>
      </c>
    </row>
    <row r="1192" spans="1:2" x14ac:dyDescent="0.25">
      <c r="A1192" t="s">
        <v>9</v>
      </c>
      <c r="B1192" s="13" t="s">
        <v>3193</v>
      </c>
    </row>
    <row r="1193" spans="1:2" x14ac:dyDescent="0.25">
      <c r="A1193" t="s">
        <v>9</v>
      </c>
      <c r="B1193" s="13" t="s">
        <v>3075</v>
      </c>
    </row>
    <row r="1194" spans="1:2" x14ac:dyDescent="0.25">
      <c r="A1194" t="s">
        <v>9</v>
      </c>
      <c r="B1194" s="13" t="s">
        <v>341</v>
      </c>
    </row>
    <row r="1195" spans="1:2" x14ac:dyDescent="0.25">
      <c r="A1195" t="s">
        <v>9</v>
      </c>
      <c r="B1195" s="13" t="s">
        <v>3329</v>
      </c>
    </row>
    <row r="1196" spans="1:2" x14ac:dyDescent="0.25">
      <c r="A1196" t="s">
        <v>9</v>
      </c>
      <c r="B1196" s="13" t="s">
        <v>349</v>
      </c>
    </row>
    <row r="1197" spans="1:2" x14ac:dyDescent="0.25">
      <c r="A1197" t="s">
        <v>9</v>
      </c>
      <c r="B1197" s="13" t="s">
        <v>352</v>
      </c>
    </row>
    <row r="1198" spans="1:2" x14ac:dyDescent="0.25">
      <c r="A1198" t="s">
        <v>9</v>
      </c>
      <c r="B1198" s="13" t="s">
        <v>3059</v>
      </c>
    </row>
    <row r="1199" spans="1:2" x14ac:dyDescent="0.25">
      <c r="A1199" t="s">
        <v>9</v>
      </c>
      <c r="B1199" s="13" t="s">
        <v>360</v>
      </c>
    </row>
    <row r="1200" spans="1:2" x14ac:dyDescent="0.25">
      <c r="A1200" t="s">
        <v>9</v>
      </c>
      <c r="B1200" s="13" t="s">
        <v>368</v>
      </c>
    </row>
    <row r="1201" spans="1:2" x14ac:dyDescent="0.25">
      <c r="A1201" t="s">
        <v>9</v>
      </c>
      <c r="B1201" s="13" t="s">
        <v>1431</v>
      </c>
    </row>
    <row r="1202" spans="1:2" x14ac:dyDescent="0.25">
      <c r="A1202" t="s">
        <v>9</v>
      </c>
      <c r="B1202" s="13" t="s">
        <v>379</v>
      </c>
    </row>
    <row r="1203" spans="1:2" x14ac:dyDescent="0.25">
      <c r="A1203" t="s">
        <v>9</v>
      </c>
      <c r="B1203" s="13" t="s">
        <v>253</v>
      </c>
    </row>
    <row r="1204" spans="1:2" x14ac:dyDescent="0.25">
      <c r="A1204" t="s">
        <v>9</v>
      </c>
      <c r="B1204" s="13" t="s">
        <v>1431</v>
      </c>
    </row>
    <row r="1205" spans="1:2" x14ac:dyDescent="0.25">
      <c r="A1205" t="s">
        <v>9</v>
      </c>
      <c r="B1205" s="13" t="s">
        <v>393</v>
      </c>
    </row>
    <row r="1206" spans="1:2" x14ac:dyDescent="0.25">
      <c r="A1206" t="s">
        <v>9</v>
      </c>
      <c r="B1206" s="13" t="s">
        <v>89</v>
      </c>
    </row>
    <row r="1207" spans="1:2" x14ac:dyDescent="0.25">
      <c r="A1207" t="s">
        <v>9</v>
      </c>
      <c r="B1207" s="13" t="s">
        <v>406</v>
      </c>
    </row>
    <row r="1208" spans="1:2" x14ac:dyDescent="0.25">
      <c r="A1208" t="s">
        <v>9</v>
      </c>
      <c r="B1208" s="13" t="s">
        <v>3402</v>
      </c>
    </row>
    <row r="1209" spans="1:2" x14ac:dyDescent="0.25">
      <c r="A1209" t="s">
        <v>9</v>
      </c>
      <c r="B1209" s="13" t="s">
        <v>406</v>
      </c>
    </row>
    <row r="1210" spans="1:2" x14ac:dyDescent="0.25">
      <c r="A1210" t="s">
        <v>9</v>
      </c>
      <c r="B1210" s="13" t="s">
        <v>424</v>
      </c>
    </row>
    <row r="1211" spans="1:2" x14ac:dyDescent="0.25">
      <c r="A1211" t="s">
        <v>9</v>
      </c>
      <c r="B1211" s="13" t="s">
        <v>426</v>
      </c>
    </row>
    <row r="1212" spans="1:2" x14ac:dyDescent="0.25">
      <c r="A1212" t="s">
        <v>9</v>
      </c>
      <c r="B1212" s="13" t="s">
        <v>3377</v>
      </c>
    </row>
    <row r="1213" spans="1:2" x14ac:dyDescent="0.25">
      <c r="A1213" t="s">
        <v>9</v>
      </c>
      <c r="B1213" s="13" t="s">
        <v>2995</v>
      </c>
    </row>
    <row r="1214" spans="1:2" x14ac:dyDescent="0.25">
      <c r="A1214" t="s">
        <v>9</v>
      </c>
      <c r="B1214" s="13" t="s">
        <v>438</v>
      </c>
    </row>
    <row r="1215" spans="1:2" x14ac:dyDescent="0.25">
      <c r="A1215" t="s">
        <v>9</v>
      </c>
      <c r="B1215" s="13" t="s">
        <v>448</v>
      </c>
    </row>
    <row r="1216" spans="1:2" x14ac:dyDescent="0.25">
      <c r="A1216" t="s">
        <v>9</v>
      </c>
      <c r="B1216" s="13" t="s">
        <v>3194</v>
      </c>
    </row>
    <row r="1217" spans="1:2" x14ac:dyDescent="0.25">
      <c r="A1217" t="s">
        <v>9</v>
      </c>
      <c r="B1217" s="13" t="s">
        <v>3195</v>
      </c>
    </row>
    <row r="1218" spans="1:2" x14ac:dyDescent="0.25">
      <c r="A1218" t="s">
        <v>9</v>
      </c>
      <c r="B1218" s="13" t="s">
        <v>3331</v>
      </c>
    </row>
    <row r="1219" spans="1:2" x14ac:dyDescent="0.25">
      <c r="A1219" t="s">
        <v>9</v>
      </c>
      <c r="B1219" s="13" t="s">
        <v>458</v>
      </c>
    </row>
    <row r="1220" spans="1:2" x14ac:dyDescent="0.25">
      <c r="A1220" t="s">
        <v>9</v>
      </c>
      <c r="B1220" s="13" t="s">
        <v>462</v>
      </c>
    </row>
    <row r="1221" spans="1:2" x14ac:dyDescent="0.25">
      <c r="A1221" t="s">
        <v>9</v>
      </c>
      <c r="B1221" s="13" t="s">
        <v>1431</v>
      </c>
    </row>
    <row r="1222" spans="1:2" x14ac:dyDescent="0.25">
      <c r="A1222" t="s">
        <v>9</v>
      </c>
      <c r="B1222" s="13" t="s">
        <v>470</v>
      </c>
    </row>
    <row r="1223" spans="1:2" x14ac:dyDescent="0.25">
      <c r="A1223" t="s">
        <v>9</v>
      </c>
      <c r="B1223" s="13" t="s">
        <v>50</v>
      </c>
    </row>
    <row r="1224" spans="1:2" x14ac:dyDescent="0.25">
      <c r="A1224" t="s">
        <v>9</v>
      </c>
      <c r="B1224" s="13" t="s">
        <v>473</v>
      </c>
    </row>
    <row r="1225" spans="1:2" x14ac:dyDescent="0.25">
      <c r="A1225" t="s">
        <v>9</v>
      </c>
      <c r="B1225" s="13" t="s">
        <v>475</v>
      </c>
    </row>
    <row r="1226" spans="1:2" x14ac:dyDescent="0.25">
      <c r="A1226" t="s">
        <v>9</v>
      </c>
      <c r="B1226" s="13" t="s">
        <v>482</v>
      </c>
    </row>
    <row r="1227" spans="1:2" x14ac:dyDescent="0.25">
      <c r="A1227" t="s">
        <v>9</v>
      </c>
      <c r="B1227" s="13" t="s">
        <v>177</v>
      </c>
    </row>
    <row r="1228" spans="1:2" x14ac:dyDescent="0.25">
      <c r="A1228" t="s">
        <v>9</v>
      </c>
      <c r="B1228" s="13" t="s">
        <v>499</v>
      </c>
    </row>
    <row r="1229" spans="1:2" x14ac:dyDescent="0.25">
      <c r="A1229" t="s">
        <v>9</v>
      </c>
      <c r="B1229" s="13" t="s">
        <v>3196</v>
      </c>
    </row>
    <row r="1230" spans="1:2" x14ac:dyDescent="0.25">
      <c r="A1230" t="s">
        <v>9</v>
      </c>
      <c r="B1230" s="13" t="s">
        <v>505</v>
      </c>
    </row>
    <row r="1231" spans="1:2" x14ac:dyDescent="0.25">
      <c r="A1231" t="s">
        <v>9</v>
      </c>
      <c r="B1231" s="13" t="s">
        <v>3059</v>
      </c>
    </row>
    <row r="1232" spans="1:2" x14ac:dyDescent="0.25">
      <c r="A1232" t="s">
        <v>9</v>
      </c>
      <c r="B1232" s="13" t="s">
        <v>448</v>
      </c>
    </row>
    <row r="1233" spans="1:2" x14ac:dyDescent="0.25">
      <c r="A1233" t="s">
        <v>9</v>
      </c>
      <c r="B1233" s="13" t="s">
        <v>50</v>
      </c>
    </row>
    <row r="1234" spans="1:2" x14ac:dyDescent="0.25">
      <c r="A1234" t="s">
        <v>9</v>
      </c>
      <c r="B1234" s="13" t="s">
        <v>3332</v>
      </c>
    </row>
    <row r="1235" spans="1:2" x14ac:dyDescent="0.25">
      <c r="A1235" t="s">
        <v>9</v>
      </c>
      <c r="B1235" s="13" t="s">
        <v>526</v>
      </c>
    </row>
    <row r="1236" spans="1:2" x14ac:dyDescent="0.25">
      <c r="A1236" t="s">
        <v>9</v>
      </c>
      <c r="B1236" s="13" t="s">
        <v>3378</v>
      </c>
    </row>
    <row r="1237" spans="1:2" x14ac:dyDescent="0.25">
      <c r="A1237" t="s">
        <v>9</v>
      </c>
      <c r="B1237" s="13" t="s">
        <v>1431</v>
      </c>
    </row>
    <row r="1238" spans="1:2" x14ac:dyDescent="0.25">
      <c r="A1238" t="s">
        <v>9</v>
      </c>
      <c r="B1238" s="13" t="s">
        <v>328</v>
      </c>
    </row>
    <row r="1239" spans="1:2" x14ac:dyDescent="0.25">
      <c r="A1239" t="s">
        <v>9</v>
      </c>
      <c r="B1239" s="13" t="s">
        <v>3043</v>
      </c>
    </row>
    <row r="1240" spans="1:2" x14ac:dyDescent="0.25">
      <c r="A1240" t="s">
        <v>9</v>
      </c>
      <c r="B1240" s="13" t="s">
        <v>324</v>
      </c>
    </row>
    <row r="1241" spans="1:2" x14ac:dyDescent="0.25">
      <c r="A1241" t="s">
        <v>9</v>
      </c>
      <c r="B1241" s="13" t="s">
        <v>544</v>
      </c>
    </row>
    <row r="1242" spans="1:2" x14ac:dyDescent="0.25">
      <c r="A1242" t="s">
        <v>9</v>
      </c>
      <c r="B1242" s="13" t="s">
        <v>547</v>
      </c>
    </row>
    <row r="1243" spans="1:2" x14ac:dyDescent="0.25">
      <c r="A1243" t="s">
        <v>9</v>
      </c>
      <c r="B1243" s="13" t="s">
        <v>3059</v>
      </c>
    </row>
    <row r="1244" spans="1:2" x14ac:dyDescent="0.25">
      <c r="A1244" t="s">
        <v>9</v>
      </c>
      <c r="B1244" s="13" t="s">
        <v>324</v>
      </c>
    </row>
    <row r="1245" spans="1:2" x14ac:dyDescent="0.25">
      <c r="A1245" t="s">
        <v>9</v>
      </c>
      <c r="B1245" s="13" t="s">
        <v>3403</v>
      </c>
    </row>
    <row r="1246" spans="1:2" x14ac:dyDescent="0.25">
      <c r="A1246" t="s">
        <v>9</v>
      </c>
      <c r="B1246" s="13" t="s">
        <v>1431</v>
      </c>
    </row>
    <row r="1247" spans="1:2" x14ac:dyDescent="0.25">
      <c r="A1247" t="s">
        <v>9</v>
      </c>
      <c r="B1247" s="13" t="s">
        <v>577</v>
      </c>
    </row>
    <row r="1248" spans="1:2" x14ac:dyDescent="0.25">
      <c r="A1248" t="s">
        <v>9</v>
      </c>
      <c r="B1248" s="13" t="s">
        <v>324</v>
      </c>
    </row>
    <row r="1249" spans="1:2" x14ac:dyDescent="0.25">
      <c r="A1249" t="s">
        <v>9</v>
      </c>
      <c r="B1249" s="13" t="s">
        <v>582</v>
      </c>
    </row>
    <row r="1250" spans="1:2" x14ac:dyDescent="0.25">
      <c r="A1250" t="s">
        <v>9</v>
      </c>
      <c r="B1250" s="13" t="s">
        <v>3076</v>
      </c>
    </row>
    <row r="1251" spans="1:2" x14ac:dyDescent="0.25">
      <c r="A1251" t="s">
        <v>9</v>
      </c>
      <c r="B1251" s="13" t="s">
        <v>1431</v>
      </c>
    </row>
    <row r="1252" spans="1:2" x14ac:dyDescent="0.25">
      <c r="A1252" t="s">
        <v>9</v>
      </c>
      <c r="B1252" s="13" t="s">
        <v>600</v>
      </c>
    </row>
    <row r="1253" spans="1:2" x14ac:dyDescent="0.25">
      <c r="A1253" t="s">
        <v>9</v>
      </c>
      <c r="B1253" s="13" t="s">
        <v>604</v>
      </c>
    </row>
    <row r="1254" spans="1:2" x14ac:dyDescent="0.25">
      <c r="A1254" t="s">
        <v>9</v>
      </c>
      <c r="B1254" s="13" t="s">
        <v>3086</v>
      </c>
    </row>
    <row r="1255" spans="1:2" x14ac:dyDescent="0.25">
      <c r="A1255" t="s">
        <v>9</v>
      </c>
      <c r="B1255" s="13" t="s">
        <v>448</v>
      </c>
    </row>
    <row r="1256" spans="1:2" x14ac:dyDescent="0.25">
      <c r="A1256" t="s">
        <v>9</v>
      </c>
      <c r="B1256" s="13" t="s">
        <v>156</v>
      </c>
    </row>
    <row r="1257" spans="1:2" x14ac:dyDescent="0.25">
      <c r="A1257" t="s">
        <v>9</v>
      </c>
      <c r="B1257" s="13" t="s">
        <v>613</v>
      </c>
    </row>
    <row r="1258" spans="1:2" x14ac:dyDescent="0.25">
      <c r="A1258" t="s">
        <v>9</v>
      </c>
      <c r="B1258" s="13" t="s">
        <v>620</v>
      </c>
    </row>
    <row r="1259" spans="1:2" x14ac:dyDescent="0.25">
      <c r="A1259" t="s">
        <v>9</v>
      </c>
      <c r="B1259" s="13" t="s">
        <v>626</v>
      </c>
    </row>
    <row r="1260" spans="1:2" x14ac:dyDescent="0.25">
      <c r="A1260" t="s">
        <v>9</v>
      </c>
      <c r="B1260" s="13" t="s">
        <v>633</v>
      </c>
    </row>
    <row r="1261" spans="1:2" x14ac:dyDescent="0.25">
      <c r="A1261" t="s">
        <v>9</v>
      </c>
      <c r="B1261" s="13" t="s">
        <v>44</v>
      </c>
    </row>
    <row r="1262" spans="1:2" x14ac:dyDescent="0.25">
      <c r="A1262" t="s">
        <v>9</v>
      </c>
      <c r="B1262" s="13" t="s">
        <v>643</v>
      </c>
    </row>
    <row r="1263" spans="1:2" x14ac:dyDescent="0.25">
      <c r="A1263" t="s">
        <v>9</v>
      </c>
      <c r="B1263" s="13" t="s">
        <v>406</v>
      </c>
    </row>
    <row r="1264" spans="1:2" x14ac:dyDescent="0.25">
      <c r="A1264" t="s">
        <v>9</v>
      </c>
      <c r="B1264" s="13" t="s">
        <v>646</v>
      </c>
    </row>
    <row r="1265" spans="1:2" x14ac:dyDescent="0.25">
      <c r="A1265" t="s">
        <v>9</v>
      </c>
      <c r="B1265" s="13" t="s">
        <v>217</v>
      </c>
    </row>
    <row r="1266" spans="1:2" x14ac:dyDescent="0.25">
      <c r="A1266" t="s">
        <v>9</v>
      </c>
      <c r="B1266" s="13" t="s">
        <v>655</v>
      </c>
    </row>
    <row r="1267" spans="1:2" x14ac:dyDescent="0.25">
      <c r="A1267" t="s">
        <v>9</v>
      </c>
      <c r="B1267" s="13" t="s">
        <v>526</v>
      </c>
    </row>
    <row r="1268" spans="1:2" x14ac:dyDescent="0.25">
      <c r="A1268" t="s">
        <v>9</v>
      </c>
      <c r="B1268" s="13" t="s">
        <v>666</v>
      </c>
    </row>
    <row r="1269" spans="1:2" x14ac:dyDescent="0.25">
      <c r="A1269" t="s">
        <v>9</v>
      </c>
      <c r="B1269" s="13" t="s">
        <v>1959</v>
      </c>
    </row>
    <row r="1270" spans="1:2" x14ac:dyDescent="0.25">
      <c r="A1270" t="s">
        <v>9</v>
      </c>
      <c r="B1270" s="13" t="s">
        <v>349</v>
      </c>
    </row>
    <row r="1271" spans="1:2" x14ac:dyDescent="0.25">
      <c r="A1271" t="s">
        <v>9</v>
      </c>
      <c r="B1271" s="13" t="s">
        <v>3008</v>
      </c>
    </row>
    <row r="1272" spans="1:2" x14ac:dyDescent="0.25">
      <c r="A1272" t="s">
        <v>9</v>
      </c>
      <c r="B1272" s="13" t="s">
        <v>3197</v>
      </c>
    </row>
    <row r="1273" spans="1:2" x14ac:dyDescent="0.25">
      <c r="A1273" t="s">
        <v>9</v>
      </c>
      <c r="B1273" s="13" t="s">
        <v>3489</v>
      </c>
    </row>
    <row r="1274" spans="1:2" x14ac:dyDescent="0.25">
      <c r="A1274" t="s">
        <v>9</v>
      </c>
      <c r="B1274" s="13" t="s">
        <v>678</v>
      </c>
    </row>
    <row r="1275" spans="1:2" x14ac:dyDescent="0.25">
      <c r="A1275" t="s">
        <v>9</v>
      </c>
      <c r="B1275" s="13" t="s">
        <v>682</v>
      </c>
    </row>
    <row r="1276" spans="1:2" x14ac:dyDescent="0.25">
      <c r="A1276" t="s">
        <v>9</v>
      </c>
      <c r="B1276" s="13" t="s">
        <v>685</v>
      </c>
    </row>
    <row r="1277" spans="1:2" x14ac:dyDescent="0.25">
      <c r="A1277" t="s">
        <v>9</v>
      </c>
      <c r="B1277" s="13" t="s">
        <v>475</v>
      </c>
    </row>
    <row r="1278" spans="1:2" x14ac:dyDescent="0.25">
      <c r="A1278" t="s">
        <v>9</v>
      </c>
      <c r="B1278" s="13" t="s">
        <v>1431</v>
      </c>
    </row>
    <row r="1279" spans="1:2" x14ac:dyDescent="0.25">
      <c r="A1279" t="s">
        <v>9</v>
      </c>
      <c r="B1279" s="13" t="s">
        <v>694</v>
      </c>
    </row>
    <row r="1280" spans="1:2" x14ac:dyDescent="0.25">
      <c r="A1280" t="s">
        <v>9</v>
      </c>
      <c r="B1280" s="13" t="s">
        <v>3198</v>
      </c>
    </row>
    <row r="1281" spans="1:2" x14ac:dyDescent="0.25">
      <c r="A1281" t="s">
        <v>9</v>
      </c>
      <c r="B1281" s="13" t="s">
        <v>700</v>
      </c>
    </row>
    <row r="1282" spans="1:2" x14ac:dyDescent="0.25">
      <c r="A1282" t="s">
        <v>9</v>
      </c>
      <c r="B1282" s="13" t="s">
        <v>703</v>
      </c>
    </row>
    <row r="1283" spans="1:2" x14ac:dyDescent="0.25">
      <c r="A1283" t="s">
        <v>9</v>
      </c>
      <c r="B1283" s="13" t="s">
        <v>1959</v>
      </c>
    </row>
    <row r="1284" spans="1:2" x14ac:dyDescent="0.25">
      <c r="A1284" t="s">
        <v>9</v>
      </c>
      <c r="B1284" s="13" t="s">
        <v>107</v>
      </c>
    </row>
    <row r="1285" spans="1:2" x14ac:dyDescent="0.25">
      <c r="A1285" t="s">
        <v>9</v>
      </c>
      <c r="B1285" s="13" t="s">
        <v>482</v>
      </c>
    </row>
    <row r="1286" spans="1:2" x14ac:dyDescent="0.25">
      <c r="A1286" t="s">
        <v>9</v>
      </c>
      <c r="B1286" s="13" t="s">
        <v>718</v>
      </c>
    </row>
    <row r="1287" spans="1:2" x14ac:dyDescent="0.25">
      <c r="A1287" t="s">
        <v>9</v>
      </c>
      <c r="B1287" s="13" t="s">
        <v>720</v>
      </c>
    </row>
    <row r="1288" spans="1:2" x14ac:dyDescent="0.25">
      <c r="A1288" t="s">
        <v>9</v>
      </c>
      <c r="B1288" s="13" t="s">
        <v>1431</v>
      </c>
    </row>
    <row r="1289" spans="1:2" x14ac:dyDescent="0.25">
      <c r="A1289" t="s">
        <v>9</v>
      </c>
      <c r="B1289" s="13" t="s">
        <v>733</v>
      </c>
    </row>
    <row r="1290" spans="1:2" x14ac:dyDescent="0.25">
      <c r="A1290" t="s">
        <v>9</v>
      </c>
      <c r="B1290" s="13" t="s">
        <v>89</v>
      </c>
    </row>
    <row r="1291" spans="1:2" x14ac:dyDescent="0.25">
      <c r="A1291" t="s">
        <v>9</v>
      </c>
      <c r="B1291" s="13" t="s">
        <v>736</v>
      </c>
    </row>
    <row r="1292" spans="1:2" x14ac:dyDescent="0.25">
      <c r="A1292" t="s">
        <v>9</v>
      </c>
      <c r="B1292" s="13" t="s">
        <v>738</v>
      </c>
    </row>
    <row r="1293" spans="1:2" x14ac:dyDescent="0.25">
      <c r="A1293" t="s">
        <v>9</v>
      </c>
      <c r="B1293" s="13" t="s">
        <v>3087</v>
      </c>
    </row>
    <row r="1294" spans="1:2" x14ac:dyDescent="0.25">
      <c r="A1294" t="s">
        <v>9</v>
      </c>
      <c r="B1294" s="13" t="s">
        <v>742</v>
      </c>
    </row>
    <row r="1295" spans="1:2" x14ac:dyDescent="0.25">
      <c r="A1295" t="s">
        <v>9</v>
      </c>
      <c r="B1295" s="13" t="s">
        <v>1959</v>
      </c>
    </row>
    <row r="1296" spans="1:2" x14ac:dyDescent="0.25">
      <c r="A1296" t="s">
        <v>9</v>
      </c>
      <c r="B1296" s="13" t="s">
        <v>746</v>
      </c>
    </row>
    <row r="1297" spans="1:2" x14ac:dyDescent="0.25">
      <c r="A1297" t="s">
        <v>9</v>
      </c>
      <c r="B1297" s="13" t="s">
        <v>3334</v>
      </c>
    </row>
    <row r="1298" spans="1:2" x14ac:dyDescent="0.25">
      <c r="A1298" t="s">
        <v>9</v>
      </c>
      <c r="B1298" s="13" t="s">
        <v>757</v>
      </c>
    </row>
    <row r="1299" spans="1:2" x14ac:dyDescent="0.25">
      <c r="A1299" t="s">
        <v>9</v>
      </c>
      <c r="B1299" s="13" t="s">
        <v>760</v>
      </c>
    </row>
    <row r="1300" spans="1:2" x14ac:dyDescent="0.25">
      <c r="A1300" t="s">
        <v>9</v>
      </c>
      <c r="B1300" s="13" t="s">
        <v>379</v>
      </c>
    </row>
    <row r="1301" spans="1:2" x14ac:dyDescent="0.25">
      <c r="A1301" t="s">
        <v>9</v>
      </c>
      <c r="B1301" s="13" t="s">
        <v>547</v>
      </c>
    </row>
    <row r="1302" spans="1:2" x14ac:dyDescent="0.25">
      <c r="A1302" t="s">
        <v>9</v>
      </c>
      <c r="B1302" s="13" t="s">
        <v>769</v>
      </c>
    </row>
    <row r="1303" spans="1:2" x14ac:dyDescent="0.25">
      <c r="A1303" t="s">
        <v>9</v>
      </c>
      <c r="B1303" s="13" t="s">
        <v>89</v>
      </c>
    </row>
    <row r="1304" spans="1:2" x14ac:dyDescent="0.25">
      <c r="A1304" t="s">
        <v>9</v>
      </c>
      <c r="B1304" s="13" t="s">
        <v>781</v>
      </c>
    </row>
    <row r="1305" spans="1:2" x14ac:dyDescent="0.25">
      <c r="A1305" t="s">
        <v>9</v>
      </c>
      <c r="B1305" s="13" t="s">
        <v>785</v>
      </c>
    </row>
    <row r="1306" spans="1:2" x14ac:dyDescent="0.25">
      <c r="A1306" t="s">
        <v>9</v>
      </c>
      <c r="B1306" s="13" t="s">
        <v>299</v>
      </c>
    </row>
    <row r="1307" spans="1:2" x14ac:dyDescent="0.25">
      <c r="A1307" t="s">
        <v>9</v>
      </c>
      <c r="B1307" s="13" t="s">
        <v>788</v>
      </c>
    </row>
    <row r="1308" spans="1:2" x14ac:dyDescent="0.25">
      <c r="A1308" t="s">
        <v>9</v>
      </c>
      <c r="B1308" s="13" t="s">
        <v>790</v>
      </c>
    </row>
    <row r="1309" spans="1:2" x14ac:dyDescent="0.25">
      <c r="A1309" t="s">
        <v>9</v>
      </c>
      <c r="B1309" s="13" t="s">
        <v>547</v>
      </c>
    </row>
    <row r="1310" spans="1:2" x14ac:dyDescent="0.25">
      <c r="A1310" t="s">
        <v>9</v>
      </c>
      <c r="B1310" s="13" t="s">
        <v>156</v>
      </c>
    </row>
    <row r="1311" spans="1:2" x14ac:dyDescent="0.25">
      <c r="A1311" t="s">
        <v>9</v>
      </c>
      <c r="B1311" s="13" t="s">
        <v>134</v>
      </c>
    </row>
    <row r="1312" spans="1:2" x14ac:dyDescent="0.25">
      <c r="A1312" t="s">
        <v>9</v>
      </c>
      <c r="B1312" s="13" t="s">
        <v>799</v>
      </c>
    </row>
    <row r="1313" spans="1:2" x14ac:dyDescent="0.25">
      <c r="A1313" t="s">
        <v>9</v>
      </c>
      <c r="B1313" s="13" t="s">
        <v>802</v>
      </c>
    </row>
    <row r="1314" spans="1:2" x14ac:dyDescent="0.25">
      <c r="A1314" t="s">
        <v>9</v>
      </c>
      <c r="B1314" s="13" t="s">
        <v>448</v>
      </c>
    </row>
    <row r="1315" spans="1:2" x14ac:dyDescent="0.25">
      <c r="A1315" t="s">
        <v>9</v>
      </c>
      <c r="B1315" s="13" t="s">
        <v>3199</v>
      </c>
    </row>
    <row r="1316" spans="1:2" x14ac:dyDescent="0.25">
      <c r="A1316" t="s">
        <v>9</v>
      </c>
      <c r="B1316" s="13" t="s">
        <v>808</v>
      </c>
    </row>
    <row r="1317" spans="1:2" x14ac:dyDescent="0.25">
      <c r="A1317" t="s">
        <v>9</v>
      </c>
      <c r="B1317" s="13" t="s">
        <v>89</v>
      </c>
    </row>
    <row r="1318" spans="1:2" x14ac:dyDescent="0.25">
      <c r="A1318" t="s">
        <v>9</v>
      </c>
      <c r="B1318" s="13" t="s">
        <v>3018</v>
      </c>
    </row>
    <row r="1319" spans="1:2" x14ac:dyDescent="0.25">
      <c r="A1319" t="s">
        <v>9</v>
      </c>
      <c r="B1319" s="13" t="s">
        <v>3200</v>
      </c>
    </row>
    <row r="1320" spans="1:2" x14ac:dyDescent="0.25">
      <c r="A1320" t="s">
        <v>9</v>
      </c>
      <c r="B1320" s="13" t="s">
        <v>3088</v>
      </c>
    </row>
    <row r="1321" spans="1:2" x14ac:dyDescent="0.25">
      <c r="A1321" t="s">
        <v>9</v>
      </c>
      <c r="B1321" s="13" t="s">
        <v>3009</v>
      </c>
    </row>
    <row r="1322" spans="1:2" x14ac:dyDescent="0.25">
      <c r="A1322" t="s">
        <v>9</v>
      </c>
      <c r="B1322" s="13" t="s">
        <v>299</v>
      </c>
    </row>
    <row r="1323" spans="1:2" x14ac:dyDescent="0.25">
      <c r="A1323" t="s">
        <v>9</v>
      </c>
      <c r="B1323" s="13" t="s">
        <v>1431</v>
      </c>
    </row>
    <row r="1324" spans="1:2" x14ac:dyDescent="0.25">
      <c r="A1324" t="s">
        <v>9</v>
      </c>
      <c r="B1324" s="13" t="s">
        <v>833</v>
      </c>
    </row>
    <row r="1325" spans="1:2" x14ac:dyDescent="0.25">
      <c r="A1325" t="s">
        <v>9</v>
      </c>
      <c r="B1325" s="13" t="s">
        <v>836</v>
      </c>
    </row>
    <row r="1326" spans="1:2" x14ac:dyDescent="0.25">
      <c r="A1326" t="s">
        <v>9</v>
      </c>
      <c r="B1326" s="13" t="s">
        <v>838</v>
      </c>
    </row>
    <row r="1327" spans="1:2" x14ac:dyDescent="0.25">
      <c r="A1327" t="s">
        <v>9</v>
      </c>
      <c r="B1327" s="13" t="s">
        <v>840</v>
      </c>
    </row>
    <row r="1328" spans="1:2" x14ac:dyDescent="0.25">
      <c r="A1328" t="s">
        <v>9</v>
      </c>
      <c r="B1328" s="13" t="s">
        <v>3056</v>
      </c>
    </row>
    <row r="1329" spans="1:2" x14ac:dyDescent="0.25">
      <c r="A1329" t="s">
        <v>9</v>
      </c>
      <c r="B1329" s="13" t="s">
        <v>3050</v>
      </c>
    </row>
    <row r="1330" spans="1:2" x14ac:dyDescent="0.25">
      <c r="A1330" t="s">
        <v>9</v>
      </c>
      <c r="B1330" s="13" t="s">
        <v>858</v>
      </c>
    </row>
    <row r="1331" spans="1:2" x14ac:dyDescent="0.25">
      <c r="A1331" t="s">
        <v>9</v>
      </c>
      <c r="B1331" s="13" t="s">
        <v>89</v>
      </c>
    </row>
    <row r="1332" spans="1:2" x14ac:dyDescent="0.25">
      <c r="A1332" t="s">
        <v>9</v>
      </c>
      <c r="B1332" s="13" t="s">
        <v>863</v>
      </c>
    </row>
    <row r="1333" spans="1:2" x14ac:dyDescent="0.25">
      <c r="A1333" t="s">
        <v>9</v>
      </c>
      <c r="B1333" s="13" t="s">
        <v>156</v>
      </c>
    </row>
    <row r="1334" spans="1:2" x14ac:dyDescent="0.25">
      <c r="A1334" t="s">
        <v>9</v>
      </c>
      <c r="B1334" s="13" t="s">
        <v>76</v>
      </c>
    </row>
    <row r="1335" spans="1:2" x14ac:dyDescent="0.25">
      <c r="A1335" t="s">
        <v>9</v>
      </c>
      <c r="B1335" s="13" t="s">
        <v>887</v>
      </c>
    </row>
    <row r="1336" spans="1:2" x14ac:dyDescent="0.25">
      <c r="A1336" t="s">
        <v>9</v>
      </c>
      <c r="B1336" s="13" t="s">
        <v>3010</v>
      </c>
    </row>
    <row r="1337" spans="1:2" x14ac:dyDescent="0.25">
      <c r="A1337" t="s">
        <v>9</v>
      </c>
      <c r="B1337" s="13" t="s">
        <v>898</v>
      </c>
    </row>
    <row r="1338" spans="1:2" x14ac:dyDescent="0.25">
      <c r="A1338" t="s">
        <v>9</v>
      </c>
      <c r="B1338" s="13" t="s">
        <v>3089</v>
      </c>
    </row>
    <row r="1339" spans="1:2" x14ac:dyDescent="0.25">
      <c r="A1339" t="s">
        <v>9</v>
      </c>
      <c r="B1339" s="13" t="s">
        <v>916</v>
      </c>
    </row>
    <row r="1340" spans="1:2" x14ac:dyDescent="0.25">
      <c r="A1340" t="s">
        <v>9</v>
      </c>
      <c r="B1340" s="13" t="s">
        <v>918</v>
      </c>
    </row>
    <row r="1341" spans="1:2" x14ac:dyDescent="0.25">
      <c r="A1341" t="s">
        <v>9</v>
      </c>
      <c r="B1341" s="13" t="s">
        <v>922</v>
      </c>
    </row>
    <row r="1342" spans="1:2" x14ac:dyDescent="0.25">
      <c r="A1342" t="s">
        <v>9</v>
      </c>
      <c r="B1342" s="13" t="s">
        <v>927</v>
      </c>
    </row>
    <row r="1343" spans="1:2" x14ac:dyDescent="0.25">
      <c r="A1343" t="s">
        <v>9</v>
      </c>
      <c r="B1343" s="13" t="s">
        <v>929</v>
      </c>
    </row>
    <row r="1344" spans="1:2" x14ac:dyDescent="0.25">
      <c r="A1344" t="s">
        <v>9</v>
      </c>
      <c r="B1344" s="13" t="s">
        <v>931</v>
      </c>
    </row>
    <row r="1345" spans="1:2" x14ac:dyDescent="0.25">
      <c r="A1345" t="s">
        <v>9</v>
      </c>
      <c r="B1345" s="13" t="s">
        <v>547</v>
      </c>
    </row>
    <row r="1346" spans="1:2" x14ac:dyDescent="0.25">
      <c r="A1346" t="s">
        <v>9</v>
      </c>
      <c r="B1346" s="13" t="s">
        <v>89</v>
      </c>
    </row>
    <row r="1347" spans="1:2" x14ac:dyDescent="0.25">
      <c r="A1347" t="s">
        <v>9</v>
      </c>
      <c r="B1347" s="13" t="s">
        <v>945</v>
      </c>
    </row>
    <row r="1348" spans="1:2" x14ac:dyDescent="0.25">
      <c r="A1348" t="s">
        <v>9</v>
      </c>
      <c r="B1348" s="13" t="s">
        <v>947</v>
      </c>
    </row>
    <row r="1349" spans="1:2" x14ac:dyDescent="0.25">
      <c r="A1349" t="s">
        <v>9</v>
      </c>
      <c r="B1349" s="13" t="s">
        <v>3201</v>
      </c>
    </row>
    <row r="1350" spans="1:2" x14ac:dyDescent="0.25">
      <c r="A1350" t="s">
        <v>9</v>
      </c>
      <c r="B1350" s="13" t="s">
        <v>3057</v>
      </c>
    </row>
    <row r="1351" spans="1:2" x14ac:dyDescent="0.25">
      <c r="A1351" t="s">
        <v>9</v>
      </c>
      <c r="B1351" s="13" t="s">
        <v>97</v>
      </c>
    </row>
    <row r="1352" spans="1:2" x14ac:dyDescent="0.25">
      <c r="A1352" t="s">
        <v>9</v>
      </c>
      <c r="B1352" s="13" t="s">
        <v>156</v>
      </c>
    </row>
    <row r="1353" spans="1:2" x14ac:dyDescent="0.25">
      <c r="A1353" t="s">
        <v>9</v>
      </c>
      <c r="B1353" s="13" t="s">
        <v>973</v>
      </c>
    </row>
    <row r="1354" spans="1:2" x14ac:dyDescent="0.25">
      <c r="A1354" t="s">
        <v>9</v>
      </c>
      <c r="B1354" s="13" t="s">
        <v>975</v>
      </c>
    </row>
    <row r="1355" spans="1:2" x14ac:dyDescent="0.25">
      <c r="A1355" t="s">
        <v>9</v>
      </c>
      <c r="B1355" s="13" t="s">
        <v>3044</v>
      </c>
    </row>
    <row r="1356" spans="1:2" x14ac:dyDescent="0.25">
      <c r="A1356" t="s">
        <v>9</v>
      </c>
      <c r="B1356" s="13" t="s">
        <v>227</v>
      </c>
    </row>
    <row r="1357" spans="1:2" x14ac:dyDescent="0.25">
      <c r="A1357" t="s">
        <v>9</v>
      </c>
      <c r="B1357" s="13" t="s">
        <v>1001</v>
      </c>
    </row>
    <row r="1358" spans="1:2" x14ac:dyDescent="0.25">
      <c r="A1358" t="s">
        <v>9</v>
      </c>
      <c r="B1358" s="13" t="s">
        <v>646</v>
      </c>
    </row>
    <row r="1359" spans="1:2" x14ac:dyDescent="0.25">
      <c r="A1359" t="s">
        <v>9</v>
      </c>
      <c r="B1359" s="13" t="s">
        <v>156</v>
      </c>
    </row>
    <row r="1360" spans="1:2" x14ac:dyDescent="0.25">
      <c r="A1360" t="s">
        <v>9</v>
      </c>
      <c r="B1360" s="13" t="s">
        <v>1012</v>
      </c>
    </row>
    <row r="1361" spans="1:2" x14ac:dyDescent="0.25">
      <c r="A1361" t="s">
        <v>9</v>
      </c>
      <c r="B1361" s="13" t="s">
        <v>973</v>
      </c>
    </row>
    <row r="1362" spans="1:2" x14ac:dyDescent="0.25">
      <c r="A1362" t="s">
        <v>9</v>
      </c>
      <c r="B1362" s="13" t="s">
        <v>448</v>
      </c>
    </row>
    <row r="1363" spans="1:2" x14ac:dyDescent="0.25">
      <c r="A1363" t="s">
        <v>9</v>
      </c>
      <c r="B1363" s="13" t="s">
        <v>1028</v>
      </c>
    </row>
    <row r="1364" spans="1:2" x14ac:dyDescent="0.25">
      <c r="A1364" t="s">
        <v>9</v>
      </c>
      <c r="B1364" s="13" t="s">
        <v>1036</v>
      </c>
    </row>
    <row r="1365" spans="1:2" x14ac:dyDescent="0.25">
      <c r="A1365" t="s">
        <v>9</v>
      </c>
      <c r="B1365" s="13" t="s">
        <v>3202</v>
      </c>
    </row>
    <row r="1366" spans="1:2" x14ac:dyDescent="0.25">
      <c r="A1366" t="s">
        <v>9</v>
      </c>
      <c r="B1366" s="13" t="s">
        <v>547</v>
      </c>
    </row>
    <row r="1367" spans="1:2" x14ac:dyDescent="0.25">
      <c r="A1367" t="s">
        <v>9</v>
      </c>
      <c r="B1367" s="13" t="s">
        <v>324</v>
      </c>
    </row>
    <row r="1368" spans="1:2" x14ac:dyDescent="0.25">
      <c r="A1368" t="s">
        <v>9</v>
      </c>
      <c r="B1368" s="13" t="s">
        <v>499</v>
      </c>
    </row>
    <row r="1369" spans="1:2" x14ac:dyDescent="0.25">
      <c r="A1369" t="s">
        <v>9</v>
      </c>
      <c r="B1369" s="13" t="s">
        <v>3090</v>
      </c>
    </row>
    <row r="1370" spans="1:2" x14ac:dyDescent="0.25">
      <c r="A1370" t="s">
        <v>9</v>
      </c>
      <c r="B1370" s="13" t="s">
        <v>1054</v>
      </c>
    </row>
    <row r="1371" spans="1:2" x14ac:dyDescent="0.25">
      <c r="A1371" t="s">
        <v>9</v>
      </c>
      <c r="B1371" s="13" t="s">
        <v>1056</v>
      </c>
    </row>
    <row r="1372" spans="1:2" x14ac:dyDescent="0.25">
      <c r="A1372" t="s">
        <v>9</v>
      </c>
      <c r="B1372" s="13" t="s">
        <v>89</v>
      </c>
    </row>
    <row r="1373" spans="1:2" x14ac:dyDescent="0.25">
      <c r="A1373" t="s">
        <v>9</v>
      </c>
      <c r="B1373" s="13" t="s">
        <v>685</v>
      </c>
    </row>
    <row r="1374" spans="1:2" x14ac:dyDescent="0.25">
      <c r="A1374" t="s">
        <v>9</v>
      </c>
      <c r="B1374" s="13" t="s">
        <v>253</v>
      </c>
    </row>
    <row r="1375" spans="1:2" x14ac:dyDescent="0.25">
      <c r="A1375" t="s">
        <v>9</v>
      </c>
      <c r="B1375" s="13" t="s">
        <v>547</v>
      </c>
    </row>
    <row r="1376" spans="1:2" x14ac:dyDescent="0.25">
      <c r="A1376" t="s">
        <v>9</v>
      </c>
      <c r="B1376" s="13" t="s">
        <v>1073</v>
      </c>
    </row>
    <row r="1377" spans="1:2" x14ac:dyDescent="0.25">
      <c r="A1377" t="s">
        <v>9</v>
      </c>
      <c r="B1377" s="13" t="s">
        <v>156</v>
      </c>
    </row>
    <row r="1378" spans="1:2" x14ac:dyDescent="0.25">
      <c r="A1378" t="s">
        <v>9</v>
      </c>
      <c r="B1378" s="13" t="s">
        <v>134</v>
      </c>
    </row>
    <row r="1379" spans="1:2" x14ac:dyDescent="0.25">
      <c r="A1379" t="s">
        <v>9</v>
      </c>
      <c r="B1379" s="13" t="s">
        <v>526</v>
      </c>
    </row>
    <row r="1380" spans="1:2" x14ac:dyDescent="0.25">
      <c r="A1380" t="s">
        <v>9</v>
      </c>
      <c r="B1380" s="13" t="s">
        <v>253</v>
      </c>
    </row>
    <row r="1381" spans="1:2" x14ac:dyDescent="0.25">
      <c r="A1381" t="s">
        <v>9</v>
      </c>
      <c r="B1381" s="13" t="s">
        <v>1088</v>
      </c>
    </row>
    <row r="1382" spans="1:2" x14ac:dyDescent="0.25">
      <c r="A1382" t="s">
        <v>9</v>
      </c>
      <c r="B1382" s="13" t="s">
        <v>1095</v>
      </c>
    </row>
    <row r="1383" spans="1:2" x14ac:dyDescent="0.25">
      <c r="A1383" t="s">
        <v>9</v>
      </c>
      <c r="B1383" s="13" t="s">
        <v>1098</v>
      </c>
    </row>
    <row r="1384" spans="1:2" x14ac:dyDescent="0.25">
      <c r="A1384" t="s">
        <v>9</v>
      </c>
      <c r="B1384" s="13" t="s">
        <v>547</v>
      </c>
    </row>
    <row r="1385" spans="1:2" x14ac:dyDescent="0.25">
      <c r="A1385" t="s">
        <v>9</v>
      </c>
      <c r="B1385" s="13" t="s">
        <v>626</v>
      </c>
    </row>
    <row r="1386" spans="1:2" x14ac:dyDescent="0.25">
      <c r="A1386" t="s">
        <v>9</v>
      </c>
      <c r="B1386" s="13" t="s">
        <v>3203</v>
      </c>
    </row>
    <row r="1387" spans="1:2" x14ac:dyDescent="0.25">
      <c r="A1387" t="s">
        <v>9</v>
      </c>
      <c r="B1387" s="13" t="s">
        <v>1132</v>
      </c>
    </row>
    <row r="1388" spans="1:2" x14ac:dyDescent="0.25">
      <c r="A1388" t="s">
        <v>9</v>
      </c>
      <c r="B1388" s="13" t="s">
        <v>1137</v>
      </c>
    </row>
    <row r="1389" spans="1:2" x14ac:dyDescent="0.25">
      <c r="A1389" t="s">
        <v>9</v>
      </c>
      <c r="B1389" s="13" t="s">
        <v>1139</v>
      </c>
    </row>
    <row r="1390" spans="1:2" x14ac:dyDescent="0.25">
      <c r="A1390" t="s">
        <v>9</v>
      </c>
      <c r="B1390" s="13" t="s">
        <v>929</v>
      </c>
    </row>
    <row r="1391" spans="1:2" x14ac:dyDescent="0.25">
      <c r="A1391" t="s">
        <v>9</v>
      </c>
      <c r="B1391" s="13" t="s">
        <v>3204</v>
      </c>
    </row>
    <row r="1392" spans="1:2" x14ac:dyDescent="0.25">
      <c r="A1392" t="s">
        <v>9</v>
      </c>
      <c r="B1392" s="13" t="s">
        <v>678</v>
      </c>
    </row>
    <row r="1393" spans="1:2" x14ac:dyDescent="0.25">
      <c r="A1393" t="s">
        <v>9</v>
      </c>
      <c r="B1393" s="13" t="s">
        <v>3058</v>
      </c>
    </row>
    <row r="1394" spans="1:2" x14ac:dyDescent="0.25">
      <c r="A1394" t="s">
        <v>9</v>
      </c>
      <c r="B1394" s="13" t="s">
        <v>1431</v>
      </c>
    </row>
    <row r="1395" spans="1:2" x14ac:dyDescent="0.25">
      <c r="A1395" t="s">
        <v>9</v>
      </c>
      <c r="B1395" s="13" t="s">
        <v>1156</v>
      </c>
    </row>
    <row r="1396" spans="1:2" x14ac:dyDescent="0.25">
      <c r="A1396" t="s">
        <v>9</v>
      </c>
      <c r="B1396" s="13" t="s">
        <v>3379</v>
      </c>
    </row>
    <row r="1397" spans="1:2" x14ac:dyDescent="0.25">
      <c r="A1397" t="s">
        <v>9</v>
      </c>
      <c r="B1397" s="13" t="s">
        <v>3380</v>
      </c>
    </row>
    <row r="1398" spans="1:2" x14ac:dyDescent="0.25">
      <c r="A1398" t="s">
        <v>9</v>
      </c>
      <c r="B1398" s="13" t="s">
        <v>1172</v>
      </c>
    </row>
    <row r="1399" spans="1:2" x14ac:dyDescent="0.25">
      <c r="A1399" t="s">
        <v>9</v>
      </c>
      <c r="B1399" s="13" t="s">
        <v>1180</v>
      </c>
    </row>
    <row r="1400" spans="1:2" x14ac:dyDescent="0.25">
      <c r="A1400" t="s">
        <v>9</v>
      </c>
      <c r="B1400" s="13" t="s">
        <v>3205</v>
      </c>
    </row>
    <row r="1401" spans="1:2" x14ac:dyDescent="0.25">
      <c r="A1401" t="s">
        <v>9</v>
      </c>
      <c r="B1401" s="13" t="s">
        <v>1204</v>
      </c>
    </row>
    <row r="1402" spans="1:2" x14ac:dyDescent="0.25">
      <c r="A1402" t="s">
        <v>9</v>
      </c>
      <c r="B1402" s="13" t="s">
        <v>3335</v>
      </c>
    </row>
    <row r="1403" spans="1:2" x14ac:dyDescent="0.25">
      <c r="A1403" t="s">
        <v>9</v>
      </c>
      <c r="B1403" s="13" t="s">
        <v>1213</v>
      </c>
    </row>
    <row r="1404" spans="1:2" x14ac:dyDescent="0.25">
      <c r="A1404" t="s">
        <v>9</v>
      </c>
      <c r="B1404" s="13" t="s">
        <v>1216</v>
      </c>
    </row>
    <row r="1405" spans="1:2" x14ac:dyDescent="0.25">
      <c r="A1405" t="s">
        <v>9</v>
      </c>
      <c r="B1405" s="13" t="s">
        <v>379</v>
      </c>
    </row>
    <row r="1406" spans="1:2" x14ac:dyDescent="0.25">
      <c r="A1406" t="s">
        <v>9</v>
      </c>
      <c r="B1406" s="13" t="s">
        <v>1216</v>
      </c>
    </row>
    <row r="1407" spans="1:2" x14ac:dyDescent="0.25">
      <c r="A1407" t="s">
        <v>9</v>
      </c>
      <c r="B1407" s="13" t="s">
        <v>547</v>
      </c>
    </row>
    <row r="1408" spans="1:2" x14ac:dyDescent="0.25">
      <c r="A1408" t="s">
        <v>9</v>
      </c>
      <c r="B1408" s="13" t="s">
        <v>1431</v>
      </c>
    </row>
    <row r="1409" spans="1:2" x14ac:dyDescent="0.25">
      <c r="A1409" t="s">
        <v>9</v>
      </c>
      <c r="B1409" s="13" t="s">
        <v>3059</v>
      </c>
    </row>
    <row r="1410" spans="1:2" x14ac:dyDescent="0.25">
      <c r="A1410" t="s">
        <v>9</v>
      </c>
      <c r="B1410" s="13" t="s">
        <v>1229</v>
      </c>
    </row>
    <row r="1411" spans="1:2" x14ac:dyDescent="0.25">
      <c r="A1411" t="s">
        <v>9</v>
      </c>
      <c r="B1411" s="13" t="s">
        <v>1431</v>
      </c>
    </row>
    <row r="1412" spans="1:2" x14ac:dyDescent="0.25">
      <c r="A1412" t="s">
        <v>9</v>
      </c>
      <c r="B1412" s="13" t="s">
        <v>3381</v>
      </c>
    </row>
    <row r="1413" spans="1:2" x14ac:dyDescent="0.25">
      <c r="A1413" t="s">
        <v>9</v>
      </c>
      <c r="B1413" s="13" t="s">
        <v>1239</v>
      </c>
    </row>
    <row r="1414" spans="1:2" x14ac:dyDescent="0.25">
      <c r="A1414" t="s">
        <v>9</v>
      </c>
      <c r="B1414" s="13" t="s">
        <v>1244</v>
      </c>
    </row>
    <row r="1415" spans="1:2" x14ac:dyDescent="0.25">
      <c r="A1415" t="s">
        <v>9</v>
      </c>
      <c r="B1415" s="13" t="s">
        <v>1431</v>
      </c>
    </row>
    <row r="1416" spans="1:2" x14ac:dyDescent="0.25">
      <c r="A1416" t="s">
        <v>9</v>
      </c>
      <c r="B1416" s="13" t="s">
        <v>3382</v>
      </c>
    </row>
    <row r="1417" spans="1:2" x14ac:dyDescent="0.25">
      <c r="A1417" t="s">
        <v>9</v>
      </c>
      <c r="B1417" s="13" t="s">
        <v>1431</v>
      </c>
    </row>
    <row r="1418" spans="1:2" x14ac:dyDescent="0.25">
      <c r="A1418" t="s">
        <v>9</v>
      </c>
      <c r="B1418" s="13" t="s">
        <v>3383</v>
      </c>
    </row>
    <row r="1419" spans="1:2" x14ac:dyDescent="0.25">
      <c r="A1419" t="s">
        <v>9</v>
      </c>
      <c r="B1419" s="13" t="s">
        <v>1258</v>
      </c>
    </row>
    <row r="1420" spans="1:2" x14ac:dyDescent="0.25">
      <c r="A1420" t="s">
        <v>9</v>
      </c>
      <c r="B1420" s="13" t="s">
        <v>93</v>
      </c>
    </row>
    <row r="1421" spans="1:2" x14ac:dyDescent="0.25">
      <c r="A1421" t="s">
        <v>9</v>
      </c>
      <c r="B1421" s="13" t="s">
        <v>189</v>
      </c>
    </row>
    <row r="1422" spans="1:2" x14ac:dyDescent="0.25">
      <c r="A1422" t="s">
        <v>9</v>
      </c>
      <c r="B1422" s="13" t="s">
        <v>44</v>
      </c>
    </row>
    <row r="1423" spans="1:2" x14ac:dyDescent="0.25">
      <c r="A1423" t="s">
        <v>9</v>
      </c>
      <c r="B1423" s="13" t="s">
        <v>646</v>
      </c>
    </row>
    <row r="1424" spans="1:2" x14ac:dyDescent="0.25">
      <c r="A1424" t="s">
        <v>9</v>
      </c>
      <c r="B1424" s="13" t="s">
        <v>1274</v>
      </c>
    </row>
    <row r="1425" spans="1:2" x14ac:dyDescent="0.25">
      <c r="A1425" t="s">
        <v>9</v>
      </c>
      <c r="B1425" s="13" t="s">
        <v>22</v>
      </c>
    </row>
    <row r="1426" spans="1:2" x14ac:dyDescent="0.25">
      <c r="A1426" t="s">
        <v>9</v>
      </c>
      <c r="B1426" s="13" t="s">
        <v>1278</v>
      </c>
    </row>
    <row r="1427" spans="1:2" x14ac:dyDescent="0.25">
      <c r="A1427" t="s">
        <v>9</v>
      </c>
      <c r="B1427" s="13" t="s">
        <v>1285</v>
      </c>
    </row>
    <row r="1428" spans="1:2" x14ac:dyDescent="0.25">
      <c r="A1428" t="s">
        <v>9</v>
      </c>
      <c r="B1428" s="13" t="s">
        <v>89</v>
      </c>
    </row>
    <row r="1429" spans="1:2" x14ac:dyDescent="0.25">
      <c r="A1429" t="s">
        <v>9</v>
      </c>
      <c r="B1429" s="13" t="s">
        <v>156</v>
      </c>
    </row>
    <row r="1430" spans="1:2" x14ac:dyDescent="0.25">
      <c r="A1430" t="s">
        <v>9</v>
      </c>
      <c r="B1430" s="13" t="s">
        <v>945</v>
      </c>
    </row>
    <row r="1431" spans="1:2" x14ac:dyDescent="0.25">
      <c r="A1431" t="s">
        <v>9</v>
      </c>
      <c r="B1431" s="13" t="s">
        <v>50</v>
      </c>
    </row>
    <row r="1432" spans="1:2" x14ac:dyDescent="0.25">
      <c r="A1432" t="s">
        <v>9</v>
      </c>
      <c r="B1432" s="13" t="s">
        <v>1311</v>
      </c>
    </row>
    <row r="1433" spans="1:2" x14ac:dyDescent="0.25">
      <c r="A1433" t="s">
        <v>9</v>
      </c>
      <c r="B1433" s="13" t="s">
        <v>3206</v>
      </c>
    </row>
    <row r="1434" spans="1:2" x14ac:dyDescent="0.25">
      <c r="A1434" t="s">
        <v>9</v>
      </c>
      <c r="B1434" s="13" t="s">
        <v>1327</v>
      </c>
    </row>
    <row r="1435" spans="1:2" x14ac:dyDescent="0.25">
      <c r="A1435" t="s">
        <v>9</v>
      </c>
      <c r="B1435" s="13" t="s">
        <v>1431</v>
      </c>
    </row>
    <row r="1436" spans="1:2" x14ac:dyDescent="0.25">
      <c r="A1436" t="s">
        <v>9</v>
      </c>
      <c r="B1436" s="13" t="s">
        <v>3384</v>
      </c>
    </row>
    <row r="1437" spans="1:2" x14ac:dyDescent="0.25">
      <c r="A1437" t="s">
        <v>9</v>
      </c>
      <c r="B1437" s="13" t="s">
        <v>1431</v>
      </c>
    </row>
    <row r="1438" spans="1:2" x14ac:dyDescent="0.25">
      <c r="A1438" t="s">
        <v>9</v>
      </c>
      <c r="B1438" s="13" t="s">
        <v>134</v>
      </c>
    </row>
    <row r="1439" spans="1:2" x14ac:dyDescent="0.25">
      <c r="A1439" t="s">
        <v>9</v>
      </c>
      <c r="B1439" s="13" t="s">
        <v>156</v>
      </c>
    </row>
    <row r="1440" spans="1:2" x14ac:dyDescent="0.25">
      <c r="A1440" t="s">
        <v>9</v>
      </c>
      <c r="B1440" s="13" t="s">
        <v>156</v>
      </c>
    </row>
    <row r="1441" spans="1:2" x14ac:dyDescent="0.25">
      <c r="A1441" t="s">
        <v>9</v>
      </c>
      <c r="B1441" s="13" t="s">
        <v>1346</v>
      </c>
    </row>
    <row r="1442" spans="1:2" x14ac:dyDescent="0.25">
      <c r="A1442" t="s">
        <v>9</v>
      </c>
      <c r="B1442" s="13" t="s">
        <v>547</v>
      </c>
    </row>
    <row r="1443" spans="1:2" x14ac:dyDescent="0.25">
      <c r="A1443" t="s">
        <v>9</v>
      </c>
      <c r="B1443" s="13" t="s">
        <v>3207</v>
      </c>
    </row>
    <row r="1444" spans="1:2" x14ac:dyDescent="0.25">
      <c r="A1444" t="s">
        <v>9</v>
      </c>
      <c r="B1444" s="13" t="s">
        <v>50</v>
      </c>
    </row>
    <row r="1445" spans="1:2" x14ac:dyDescent="0.25">
      <c r="A1445" t="s">
        <v>9</v>
      </c>
      <c r="B1445" s="13" t="s">
        <v>685</v>
      </c>
    </row>
    <row r="1446" spans="1:2" x14ac:dyDescent="0.25">
      <c r="A1446" t="s">
        <v>9</v>
      </c>
      <c r="B1446" s="13" t="s">
        <v>1056</v>
      </c>
    </row>
    <row r="1447" spans="1:2" x14ac:dyDescent="0.25">
      <c r="A1447" t="s">
        <v>9</v>
      </c>
      <c r="B1447" s="13" t="s">
        <v>898</v>
      </c>
    </row>
    <row r="1448" spans="1:2" x14ac:dyDescent="0.25">
      <c r="A1448" t="s">
        <v>9</v>
      </c>
      <c r="B1448" s="13" t="s">
        <v>685</v>
      </c>
    </row>
    <row r="1449" spans="1:2" x14ac:dyDescent="0.25">
      <c r="A1449" t="s">
        <v>9</v>
      </c>
      <c r="B1449" s="13" t="s">
        <v>1390</v>
      </c>
    </row>
    <row r="1450" spans="1:2" x14ac:dyDescent="0.25">
      <c r="A1450" t="s">
        <v>9</v>
      </c>
      <c r="B1450" s="13" t="s">
        <v>1392</v>
      </c>
    </row>
    <row r="1451" spans="1:2" x14ac:dyDescent="0.25">
      <c r="A1451" t="s">
        <v>9</v>
      </c>
      <c r="B1451" s="13" t="s">
        <v>547</v>
      </c>
    </row>
    <row r="1452" spans="1:2" x14ac:dyDescent="0.25">
      <c r="A1452" t="s">
        <v>9</v>
      </c>
      <c r="B1452" s="13" t="s">
        <v>1431</v>
      </c>
    </row>
    <row r="1453" spans="1:2" x14ac:dyDescent="0.25">
      <c r="A1453" t="s">
        <v>9</v>
      </c>
      <c r="B1453" s="13" t="s">
        <v>1402</v>
      </c>
    </row>
    <row r="1454" spans="1:2" x14ac:dyDescent="0.25">
      <c r="A1454" t="s">
        <v>9</v>
      </c>
      <c r="B1454" s="13" t="s">
        <v>781</v>
      </c>
    </row>
    <row r="1455" spans="1:2" x14ac:dyDescent="0.25">
      <c r="A1455" t="s">
        <v>9</v>
      </c>
      <c r="B1455" s="13" t="s">
        <v>352</v>
      </c>
    </row>
    <row r="1456" spans="1:2" x14ac:dyDescent="0.25">
      <c r="A1456" t="s">
        <v>9</v>
      </c>
      <c r="B1456" s="13" t="s">
        <v>3208</v>
      </c>
    </row>
    <row r="1457" spans="1:2" x14ac:dyDescent="0.25">
      <c r="A1457" t="s">
        <v>9</v>
      </c>
      <c r="B1457" s="13" t="s">
        <v>1410</v>
      </c>
    </row>
    <row r="1458" spans="1:2" x14ac:dyDescent="0.25">
      <c r="A1458" t="s">
        <v>9</v>
      </c>
      <c r="B1458" s="13" t="s">
        <v>1410</v>
      </c>
    </row>
    <row r="1459" spans="1:2" x14ac:dyDescent="0.25">
      <c r="A1459" t="s">
        <v>9</v>
      </c>
      <c r="B1459" s="13" t="s">
        <v>1413</v>
      </c>
    </row>
    <row r="1460" spans="1:2" x14ac:dyDescent="0.25">
      <c r="A1460" t="s">
        <v>9</v>
      </c>
      <c r="B1460" s="13" t="s">
        <v>3209</v>
      </c>
    </row>
    <row r="1461" spans="1:2" x14ac:dyDescent="0.25">
      <c r="A1461" t="s">
        <v>9</v>
      </c>
      <c r="B1461" s="13" t="s">
        <v>1417</v>
      </c>
    </row>
    <row r="1462" spans="1:2" x14ac:dyDescent="0.25">
      <c r="A1462" t="s">
        <v>9</v>
      </c>
      <c r="B1462" s="13" t="s">
        <v>134</v>
      </c>
    </row>
    <row r="1463" spans="1:2" x14ac:dyDescent="0.25">
      <c r="A1463" t="s">
        <v>9</v>
      </c>
      <c r="B1463" s="13" t="s">
        <v>3210</v>
      </c>
    </row>
    <row r="1464" spans="1:2" x14ac:dyDescent="0.25">
      <c r="A1464" t="s">
        <v>9</v>
      </c>
      <c r="B1464" s="13" t="s">
        <v>3042</v>
      </c>
    </row>
    <row r="1465" spans="1:2" x14ac:dyDescent="0.25">
      <c r="A1465" t="s">
        <v>9</v>
      </c>
      <c r="B1465" s="13" t="s">
        <v>215</v>
      </c>
    </row>
    <row r="1466" spans="1:2" x14ac:dyDescent="0.25">
      <c r="A1466" t="s">
        <v>9</v>
      </c>
      <c r="B1466" s="13" t="s">
        <v>1431</v>
      </c>
    </row>
    <row r="1467" spans="1:2" x14ac:dyDescent="0.25">
      <c r="A1467" t="s">
        <v>9</v>
      </c>
      <c r="B1467" s="13" t="s">
        <v>1434</v>
      </c>
    </row>
    <row r="1468" spans="1:2" x14ac:dyDescent="0.25">
      <c r="A1468" t="s">
        <v>9</v>
      </c>
      <c r="B1468" s="13" t="s">
        <v>50</v>
      </c>
    </row>
    <row r="1469" spans="1:2" x14ac:dyDescent="0.25">
      <c r="A1469" t="s">
        <v>9</v>
      </c>
      <c r="B1469" s="13" t="s">
        <v>3211</v>
      </c>
    </row>
    <row r="1470" spans="1:2" x14ac:dyDescent="0.25">
      <c r="A1470" t="s">
        <v>9</v>
      </c>
      <c r="B1470" s="13" t="s">
        <v>1440</v>
      </c>
    </row>
    <row r="1471" spans="1:2" x14ac:dyDescent="0.25">
      <c r="A1471" t="s">
        <v>9</v>
      </c>
      <c r="B1471" s="13" t="s">
        <v>3011</v>
      </c>
    </row>
    <row r="1472" spans="1:2" x14ac:dyDescent="0.25">
      <c r="A1472" t="s">
        <v>9</v>
      </c>
      <c r="B1472" s="13" t="s">
        <v>3212</v>
      </c>
    </row>
    <row r="1473" spans="1:2" x14ac:dyDescent="0.25">
      <c r="A1473" t="s">
        <v>9</v>
      </c>
      <c r="B1473" s="13" t="s">
        <v>547</v>
      </c>
    </row>
    <row r="1474" spans="1:2" x14ac:dyDescent="0.25">
      <c r="A1474" t="s">
        <v>9</v>
      </c>
      <c r="B1474" s="13" t="s">
        <v>1453</v>
      </c>
    </row>
    <row r="1475" spans="1:2" x14ac:dyDescent="0.25">
      <c r="A1475" t="s">
        <v>9</v>
      </c>
      <c r="B1475" s="13" t="s">
        <v>742</v>
      </c>
    </row>
    <row r="1476" spans="1:2" x14ac:dyDescent="0.25">
      <c r="A1476" t="s">
        <v>9</v>
      </c>
      <c r="B1476" s="13" t="s">
        <v>499</v>
      </c>
    </row>
    <row r="1477" spans="1:2" x14ac:dyDescent="0.25">
      <c r="A1477" t="s">
        <v>9</v>
      </c>
      <c r="B1477" s="13" t="s">
        <v>301</v>
      </c>
    </row>
    <row r="1478" spans="1:2" x14ac:dyDescent="0.25">
      <c r="A1478" t="s">
        <v>9</v>
      </c>
      <c r="B1478" s="13" t="s">
        <v>3213</v>
      </c>
    </row>
    <row r="1479" spans="1:2" x14ac:dyDescent="0.25">
      <c r="A1479" t="s">
        <v>9</v>
      </c>
      <c r="B1479" s="13" t="s">
        <v>119</v>
      </c>
    </row>
    <row r="1480" spans="1:2" x14ac:dyDescent="0.25">
      <c r="A1480" t="s">
        <v>9</v>
      </c>
      <c r="B1480" s="13" t="s">
        <v>1476</v>
      </c>
    </row>
    <row r="1481" spans="1:2" x14ac:dyDescent="0.25">
      <c r="A1481" t="s">
        <v>9</v>
      </c>
      <c r="B1481" s="13" t="s">
        <v>3386</v>
      </c>
    </row>
    <row r="1482" spans="1:2" x14ac:dyDescent="0.25">
      <c r="A1482" t="s">
        <v>9</v>
      </c>
      <c r="B1482" s="13" t="s">
        <v>3387</v>
      </c>
    </row>
    <row r="1483" spans="1:2" x14ac:dyDescent="0.25">
      <c r="A1483" t="s">
        <v>9</v>
      </c>
      <c r="B1483" s="13" t="s">
        <v>1488</v>
      </c>
    </row>
    <row r="1484" spans="1:2" x14ac:dyDescent="0.25">
      <c r="A1484" t="s">
        <v>9</v>
      </c>
      <c r="B1484" s="13" t="s">
        <v>328</v>
      </c>
    </row>
    <row r="1485" spans="1:2" x14ac:dyDescent="0.25">
      <c r="A1485" t="s">
        <v>9</v>
      </c>
      <c r="B1485" s="13" t="s">
        <v>3214</v>
      </c>
    </row>
    <row r="1486" spans="1:2" x14ac:dyDescent="0.25">
      <c r="A1486" t="s">
        <v>9</v>
      </c>
      <c r="B1486" s="13" t="s">
        <v>259</v>
      </c>
    </row>
    <row r="1487" spans="1:2" x14ac:dyDescent="0.25">
      <c r="A1487" t="s">
        <v>9</v>
      </c>
      <c r="B1487" s="13" t="s">
        <v>217</v>
      </c>
    </row>
    <row r="1488" spans="1:2" x14ac:dyDescent="0.25">
      <c r="A1488" t="s">
        <v>9</v>
      </c>
      <c r="B1488" s="13" t="s">
        <v>89</v>
      </c>
    </row>
    <row r="1489" spans="1:2" x14ac:dyDescent="0.25">
      <c r="A1489" t="s">
        <v>9</v>
      </c>
      <c r="B1489" s="13" t="s">
        <v>1504</v>
      </c>
    </row>
    <row r="1490" spans="1:2" x14ac:dyDescent="0.25">
      <c r="A1490" t="s">
        <v>9</v>
      </c>
      <c r="B1490" s="13" t="s">
        <v>3388</v>
      </c>
    </row>
    <row r="1491" spans="1:2" x14ac:dyDescent="0.25">
      <c r="A1491" t="s">
        <v>9</v>
      </c>
      <c r="B1491" s="13" t="s">
        <v>3336</v>
      </c>
    </row>
    <row r="1492" spans="1:2" x14ac:dyDescent="0.25">
      <c r="A1492" t="s">
        <v>9</v>
      </c>
      <c r="B1492" s="13" t="s">
        <v>1509</v>
      </c>
    </row>
    <row r="1493" spans="1:2" x14ac:dyDescent="0.25">
      <c r="A1493" t="s">
        <v>9</v>
      </c>
      <c r="B1493" s="13" t="s">
        <v>3062</v>
      </c>
    </row>
    <row r="1494" spans="1:2" x14ac:dyDescent="0.25">
      <c r="A1494" t="s">
        <v>9</v>
      </c>
      <c r="B1494" s="13" t="s">
        <v>1516</v>
      </c>
    </row>
    <row r="1495" spans="1:2" x14ac:dyDescent="0.25">
      <c r="A1495" t="s">
        <v>9</v>
      </c>
      <c r="B1495" s="13" t="s">
        <v>3215</v>
      </c>
    </row>
    <row r="1496" spans="1:2" x14ac:dyDescent="0.25">
      <c r="A1496" t="s">
        <v>9</v>
      </c>
      <c r="B1496" s="13" t="s">
        <v>1522</v>
      </c>
    </row>
    <row r="1497" spans="1:2" x14ac:dyDescent="0.25">
      <c r="A1497" t="s">
        <v>9</v>
      </c>
      <c r="B1497" s="13" t="s">
        <v>1530</v>
      </c>
    </row>
    <row r="1498" spans="1:2" x14ac:dyDescent="0.25">
      <c r="A1498" t="s">
        <v>9</v>
      </c>
      <c r="B1498" s="13" t="s">
        <v>1532</v>
      </c>
    </row>
    <row r="1499" spans="1:2" x14ac:dyDescent="0.25">
      <c r="A1499" t="s">
        <v>9</v>
      </c>
      <c r="B1499" s="13" t="s">
        <v>1534</v>
      </c>
    </row>
    <row r="1500" spans="1:2" x14ac:dyDescent="0.25">
      <c r="A1500" t="s">
        <v>9</v>
      </c>
      <c r="B1500" s="13" t="s">
        <v>3216</v>
      </c>
    </row>
    <row r="1501" spans="1:2" x14ac:dyDescent="0.25">
      <c r="A1501" t="s">
        <v>9</v>
      </c>
      <c r="B1501" s="13" t="s">
        <v>3059</v>
      </c>
    </row>
    <row r="1502" spans="1:2" x14ac:dyDescent="0.25">
      <c r="A1502" t="s">
        <v>9</v>
      </c>
      <c r="B1502" s="13" t="s">
        <v>1547</v>
      </c>
    </row>
    <row r="1503" spans="1:2" x14ac:dyDescent="0.25">
      <c r="A1503" t="s">
        <v>9</v>
      </c>
      <c r="B1503" s="13" t="s">
        <v>3389</v>
      </c>
    </row>
    <row r="1504" spans="1:2" x14ac:dyDescent="0.25">
      <c r="A1504" t="s">
        <v>9</v>
      </c>
      <c r="B1504" s="13" t="s">
        <v>50</v>
      </c>
    </row>
    <row r="1505" spans="1:2" x14ac:dyDescent="0.25">
      <c r="A1505" t="s">
        <v>9</v>
      </c>
      <c r="B1505" s="13" t="s">
        <v>3193</v>
      </c>
    </row>
    <row r="1506" spans="1:2" x14ac:dyDescent="0.25">
      <c r="A1506" t="s">
        <v>9</v>
      </c>
      <c r="B1506" s="13" t="s">
        <v>685</v>
      </c>
    </row>
    <row r="1507" spans="1:2" x14ac:dyDescent="0.25">
      <c r="A1507" t="s">
        <v>9</v>
      </c>
      <c r="B1507" s="13" t="s">
        <v>3063</v>
      </c>
    </row>
    <row r="1508" spans="1:2" x14ac:dyDescent="0.25">
      <c r="A1508" t="s">
        <v>9</v>
      </c>
      <c r="B1508" s="13" t="s">
        <v>1504</v>
      </c>
    </row>
    <row r="1509" spans="1:2" x14ac:dyDescent="0.25">
      <c r="A1509" t="s">
        <v>9</v>
      </c>
      <c r="B1509" s="13" t="s">
        <v>1431</v>
      </c>
    </row>
    <row r="1510" spans="1:2" x14ac:dyDescent="0.25">
      <c r="A1510" t="s">
        <v>9</v>
      </c>
      <c r="B1510" s="13" t="s">
        <v>626</v>
      </c>
    </row>
    <row r="1511" spans="1:2" x14ac:dyDescent="0.25">
      <c r="A1511" t="s">
        <v>9</v>
      </c>
      <c r="B1511" s="13" t="s">
        <v>685</v>
      </c>
    </row>
    <row r="1512" spans="1:2" x14ac:dyDescent="0.25">
      <c r="A1512" t="s">
        <v>9</v>
      </c>
      <c r="B1512" s="13" t="s">
        <v>3042</v>
      </c>
    </row>
    <row r="1513" spans="1:2" x14ac:dyDescent="0.25">
      <c r="A1513" t="s">
        <v>9</v>
      </c>
      <c r="B1513" s="13" t="s">
        <v>1575</v>
      </c>
    </row>
    <row r="1514" spans="1:2" x14ac:dyDescent="0.25">
      <c r="A1514" t="s">
        <v>9</v>
      </c>
      <c r="B1514" s="13" t="s">
        <v>1577</v>
      </c>
    </row>
    <row r="1515" spans="1:2" x14ac:dyDescent="0.25">
      <c r="A1515" t="s">
        <v>9</v>
      </c>
      <c r="B1515" s="13" t="s">
        <v>1392</v>
      </c>
    </row>
    <row r="1516" spans="1:2" x14ac:dyDescent="0.25">
      <c r="A1516" t="s">
        <v>9</v>
      </c>
      <c r="B1516" s="13" t="s">
        <v>3217</v>
      </c>
    </row>
    <row r="1517" spans="1:2" x14ac:dyDescent="0.25">
      <c r="A1517" t="s">
        <v>9</v>
      </c>
      <c r="B1517" s="13" t="s">
        <v>3218</v>
      </c>
    </row>
    <row r="1518" spans="1:2" x14ac:dyDescent="0.25">
      <c r="A1518" t="s">
        <v>9</v>
      </c>
      <c r="B1518" s="13" t="s">
        <v>887</v>
      </c>
    </row>
    <row r="1519" spans="1:2" x14ac:dyDescent="0.25">
      <c r="A1519" t="s">
        <v>9</v>
      </c>
      <c r="B1519" s="13" t="s">
        <v>1588</v>
      </c>
    </row>
    <row r="1520" spans="1:2" x14ac:dyDescent="0.25">
      <c r="A1520" t="s">
        <v>9</v>
      </c>
      <c r="B1520" s="13" t="s">
        <v>1595</v>
      </c>
    </row>
    <row r="1521" spans="1:2" x14ac:dyDescent="0.25">
      <c r="A1521" t="s">
        <v>9</v>
      </c>
      <c r="B1521" s="13" t="s">
        <v>1597</v>
      </c>
    </row>
    <row r="1522" spans="1:2" x14ac:dyDescent="0.25">
      <c r="A1522" t="s">
        <v>9</v>
      </c>
      <c r="B1522" s="13" t="s">
        <v>1599</v>
      </c>
    </row>
    <row r="1523" spans="1:2" x14ac:dyDescent="0.25">
      <c r="A1523" t="s">
        <v>9</v>
      </c>
      <c r="B1523" s="13" t="s">
        <v>1602</v>
      </c>
    </row>
    <row r="1524" spans="1:2" x14ac:dyDescent="0.25">
      <c r="A1524" t="s">
        <v>9</v>
      </c>
      <c r="B1524" s="13" t="s">
        <v>156</v>
      </c>
    </row>
    <row r="1525" spans="1:2" x14ac:dyDescent="0.25">
      <c r="A1525" t="s">
        <v>9</v>
      </c>
      <c r="B1525" s="13" t="s">
        <v>1611</v>
      </c>
    </row>
    <row r="1526" spans="1:2" x14ac:dyDescent="0.25">
      <c r="A1526" t="s">
        <v>9</v>
      </c>
      <c r="B1526" s="13" t="s">
        <v>1619</v>
      </c>
    </row>
    <row r="1527" spans="1:2" x14ac:dyDescent="0.25">
      <c r="A1527" t="s">
        <v>9</v>
      </c>
      <c r="B1527" s="13" t="s">
        <v>1431</v>
      </c>
    </row>
    <row r="1528" spans="1:2" x14ac:dyDescent="0.25">
      <c r="A1528" t="s">
        <v>9</v>
      </c>
      <c r="B1528" s="13" t="s">
        <v>1631</v>
      </c>
    </row>
    <row r="1529" spans="1:2" x14ac:dyDescent="0.25">
      <c r="A1529" t="s">
        <v>9</v>
      </c>
      <c r="B1529" s="13" t="s">
        <v>1431</v>
      </c>
    </row>
    <row r="1530" spans="1:2" x14ac:dyDescent="0.25">
      <c r="A1530" t="s">
        <v>9</v>
      </c>
      <c r="B1530" s="13" t="s">
        <v>1637</v>
      </c>
    </row>
    <row r="1531" spans="1:2" x14ac:dyDescent="0.25">
      <c r="A1531" t="s">
        <v>9</v>
      </c>
      <c r="B1531" s="13" t="s">
        <v>12</v>
      </c>
    </row>
    <row r="1532" spans="1:2" x14ac:dyDescent="0.25">
      <c r="A1532" t="s">
        <v>9</v>
      </c>
      <c r="B1532" s="13" t="s">
        <v>324</v>
      </c>
    </row>
    <row r="1533" spans="1:2" x14ac:dyDescent="0.25">
      <c r="A1533" t="s">
        <v>9</v>
      </c>
      <c r="B1533" s="13" t="s">
        <v>136</v>
      </c>
    </row>
    <row r="1534" spans="1:2" x14ac:dyDescent="0.25">
      <c r="A1534" t="s">
        <v>9</v>
      </c>
      <c r="B1534" s="13" t="s">
        <v>1650</v>
      </c>
    </row>
    <row r="1535" spans="1:2" x14ac:dyDescent="0.25">
      <c r="A1535" t="s">
        <v>9</v>
      </c>
      <c r="B1535" s="13" t="s">
        <v>3390</v>
      </c>
    </row>
    <row r="1536" spans="1:2" x14ac:dyDescent="0.25">
      <c r="A1536" t="s">
        <v>9</v>
      </c>
      <c r="B1536" s="13" t="s">
        <v>1654</v>
      </c>
    </row>
    <row r="1537" spans="1:2" x14ac:dyDescent="0.25">
      <c r="A1537" t="s">
        <v>9</v>
      </c>
      <c r="B1537" s="13" t="s">
        <v>1431</v>
      </c>
    </row>
    <row r="1538" spans="1:2" x14ac:dyDescent="0.25">
      <c r="A1538" t="s">
        <v>9</v>
      </c>
      <c r="B1538" s="13" t="s">
        <v>3064</v>
      </c>
    </row>
    <row r="1539" spans="1:2" x14ac:dyDescent="0.25">
      <c r="A1539" t="s">
        <v>9</v>
      </c>
      <c r="B1539" s="13" t="s">
        <v>1673</v>
      </c>
    </row>
    <row r="1540" spans="1:2" x14ac:dyDescent="0.25">
      <c r="A1540" t="s">
        <v>9</v>
      </c>
      <c r="B1540" s="13" t="s">
        <v>1675</v>
      </c>
    </row>
    <row r="1541" spans="1:2" x14ac:dyDescent="0.25">
      <c r="A1541" t="s">
        <v>9</v>
      </c>
      <c r="B1541" s="13" t="s">
        <v>3490</v>
      </c>
    </row>
    <row r="1542" spans="1:2" x14ac:dyDescent="0.25">
      <c r="A1542" t="s">
        <v>9</v>
      </c>
      <c r="B1542" s="13" t="s">
        <v>379</v>
      </c>
    </row>
    <row r="1543" spans="1:2" x14ac:dyDescent="0.25">
      <c r="A1543" t="s">
        <v>9</v>
      </c>
      <c r="B1543" s="13" t="s">
        <v>685</v>
      </c>
    </row>
    <row r="1544" spans="1:2" x14ac:dyDescent="0.25">
      <c r="A1544" t="s">
        <v>9</v>
      </c>
      <c r="B1544" s="13" t="s">
        <v>3391</v>
      </c>
    </row>
    <row r="1545" spans="1:2" x14ac:dyDescent="0.25">
      <c r="A1545" t="s">
        <v>9</v>
      </c>
      <c r="B1545" s="13" t="s">
        <v>1311</v>
      </c>
    </row>
    <row r="1546" spans="1:2" x14ac:dyDescent="0.25">
      <c r="A1546" t="s">
        <v>9</v>
      </c>
      <c r="B1546" s="13" t="s">
        <v>646</v>
      </c>
    </row>
    <row r="1547" spans="1:2" x14ac:dyDescent="0.25">
      <c r="A1547" t="s">
        <v>9</v>
      </c>
      <c r="B1547" s="13" t="s">
        <v>3042</v>
      </c>
    </row>
    <row r="1548" spans="1:2" x14ac:dyDescent="0.25">
      <c r="A1548" t="s">
        <v>9</v>
      </c>
      <c r="B1548" s="13" t="s">
        <v>1431</v>
      </c>
    </row>
    <row r="1549" spans="1:2" x14ac:dyDescent="0.25">
      <c r="A1549" t="s">
        <v>9</v>
      </c>
      <c r="B1549" s="13" t="s">
        <v>1701</v>
      </c>
    </row>
    <row r="1550" spans="1:2" x14ac:dyDescent="0.25">
      <c r="A1550" t="s">
        <v>9</v>
      </c>
      <c r="B1550" s="13" t="s">
        <v>1595</v>
      </c>
    </row>
    <row r="1551" spans="1:2" x14ac:dyDescent="0.25">
      <c r="A1551" t="s">
        <v>9</v>
      </c>
      <c r="B1551" s="13" t="s">
        <v>1137</v>
      </c>
    </row>
    <row r="1552" spans="1:2" x14ac:dyDescent="0.25">
      <c r="A1552" t="s">
        <v>9</v>
      </c>
      <c r="B1552" s="13" t="s">
        <v>3011</v>
      </c>
    </row>
    <row r="1553" spans="1:2" x14ac:dyDescent="0.25">
      <c r="A1553" t="s">
        <v>9</v>
      </c>
      <c r="B1553" s="13" t="s">
        <v>3219</v>
      </c>
    </row>
    <row r="1554" spans="1:2" x14ac:dyDescent="0.25">
      <c r="A1554" t="s">
        <v>9</v>
      </c>
      <c r="B1554" s="13" t="s">
        <v>1718</v>
      </c>
    </row>
    <row r="1555" spans="1:2" x14ac:dyDescent="0.25">
      <c r="A1555" t="s">
        <v>9</v>
      </c>
      <c r="B1555" s="13" t="s">
        <v>685</v>
      </c>
    </row>
    <row r="1556" spans="1:2" x14ac:dyDescent="0.25">
      <c r="A1556" t="s">
        <v>9</v>
      </c>
      <c r="B1556" s="13" t="s">
        <v>1132</v>
      </c>
    </row>
    <row r="1557" spans="1:2" x14ac:dyDescent="0.25">
      <c r="A1557" t="s">
        <v>9</v>
      </c>
      <c r="B1557" s="13" t="s">
        <v>1476</v>
      </c>
    </row>
    <row r="1558" spans="1:2" x14ac:dyDescent="0.25">
      <c r="A1558" t="s">
        <v>9</v>
      </c>
      <c r="B1558" s="13" t="s">
        <v>3048</v>
      </c>
    </row>
    <row r="1559" spans="1:2" x14ac:dyDescent="0.25">
      <c r="A1559" t="s">
        <v>9</v>
      </c>
      <c r="B1559" s="13" t="s">
        <v>1736</v>
      </c>
    </row>
    <row r="1560" spans="1:2" x14ac:dyDescent="0.25">
      <c r="A1560" t="s">
        <v>9</v>
      </c>
      <c r="B1560" s="13" t="s">
        <v>93</v>
      </c>
    </row>
    <row r="1561" spans="1:2" x14ac:dyDescent="0.25">
      <c r="A1561" t="s">
        <v>9</v>
      </c>
      <c r="B1561" s="13" t="s">
        <v>1739</v>
      </c>
    </row>
    <row r="1562" spans="1:2" x14ac:dyDescent="0.25">
      <c r="A1562" t="s">
        <v>9</v>
      </c>
      <c r="B1562" s="13" t="s">
        <v>44</v>
      </c>
    </row>
    <row r="1563" spans="1:2" x14ac:dyDescent="0.25">
      <c r="A1563" t="s">
        <v>9</v>
      </c>
      <c r="B1563" s="13" t="s">
        <v>1749</v>
      </c>
    </row>
    <row r="1564" spans="1:2" x14ac:dyDescent="0.25">
      <c r="A1564" t="s">
        <v>9</v>
      </c>
      <c r="B1564" s="13" t="s">
        <v>1755</v>
      </c>
    </row>
    <row r="1565" spans="1:2" x14ac:dyDescent="0.25">
      <c r="A1565" t="s">
        <v>9</v>
      </c>
      <c r="B1565" s="13" t="s">
        <v>156</v>
      </c>
    </row>
    <row r="1566" spans="1:2" x14ac:dyDescent="0.25">
      <c r="A1566" t="s">
        <v>9</v>
      </c>
      <c r="B1566" s="13" t="s">
        <v>156</v>
      </c>
    </row>
    <row r="1567" spans="1:2" x14ac:dyDescent="0.25">
      <c r="A1567" t="s">
        <v>9</v>
      </c>
      <c r="B1567" s="13" t="s">
        <v>1771</v>
      </c>
    </row>
    <row r="1568" spans="1:2" x14ac:dyDescent="0.25">
      <c r="A1568" t="s">
        <v>9</v>
      </c>
      <c r="B1568" s="13" t="s">
        <v>156</v>
      </c>
    </row>
    <row r="1569" spans="1:2" x14ac:dyDescent="0.25">
      <c r="A1569" t="s">
        <v>9</v>
      </c>
      <c r="B1569" s="13" t="s">
        <v>646</v>
      </c>
    </row>
    <row r="1570" spans="1:2" x14ac:dyDescent="0.25">
      <c r="A1570" t="s">
        <v>9</v>
      </c>
      <c r="B1570" s="13" t="s">
        <v>1776</v>
      </c>
    </row>
    <row r="1571" spans="1:2" x14ac:dyDescent="0.25">
      <c r="A1571" t="s">
        <v>9</v>
      </c>
      <c r="B1571" s="13" t="s">
        <v>89</v>
      </c>
    </row>
    <row r="1572" spans="1:2" x14ac:dyDescent="0.25">
      <c r="A1572" t="s">
        <v>9</v>
      </c>
      <c r="B1572" s="13" t="s">
        <v>1781</v>
      </c>
    </row>
    <row r="1573" spans="1:2" x14ac:dyDescent="0.25">
      <c r="A1573" t="s">
        <v>9</v>
      </c>
      <c r="B1573" s="13" t="s">
        <v>1431</v>
      </c>
    </row>
    <row r="1574" spans="1:2" x14ac:dyDescent="0.25">
      <c r="A1574" t="s">
        <v>9</v>
      </c>
      <c r="B1574" s="13" t="s">
        <v>1431</v>
      </c>
    </row>
    <row r="1575" spans="1:2" x14ac:dyDescent="0.25">
      <c r="A1575" t="s">
        <v>9</v>
      </c>
      <c r="B1575" s="13" t="s">
        <v>1794</v>
      </c>
    </row>
    <row r="1576" spans="1:2" x14ac:dyDescent="0.25">
      <c r="A1576" t="s">
        <v>9</v>
      </c>
      <c r="B1576" s="13" t="s">
        <v>3220</v>
      </c>
    </row>
    <row r="1577" spans="1:2" x14ac:dyDescent="0.25">
      <c r="A1577" t="s">
        <v>9</v>
      </c>
      <c r="B1577" s="13" t="s">
        <v>89</v>
      </c>
    </row>
    <row r="1578" spans="1:2" x14ac:dyDescent="0.25">
      <c r="A1578" t="s">
        <v>9</v>
      </c>
      <c r="B1578" s="13" t="s">
        <v>3221</v>
      </c>
    </row>
    <row r="1579" spans="1:2" x14ac:dyDescent="0.25">
      <c r="A1579" t="s">
        <v>9</v>
      </c>
      <c r="B1579" s="13" t="s">
        <v>227</v>
      </c>
    </row>
    <row r="1580" spans="1:2" x14ac:dyDescent="0.25">
      <c r="A1580" t="s">
        <v>9</v>
      </c>
      <c r="B1580" s="13" t="s">
        <v>326</v>
      </c>
    </row>
    <row r="1581" spans="1:2" x14ac:dyDescent="0.25">
      <c r="A1581" t="s">
        <v>9</v>
      </c>
      <c r="B1581" s="13" t="s">
        <v>156</v>
      </c>
    </row>
    <row r="1582" spans="1:2" x14ac:dyDescent="0.25">
      <c r="A1582" t="s">
        <v>9</v>
      </c>
      <c r="B1582" s="13" t="s">
        <v>89</v>
      </c>
    </row>
    <row r="1583" spans="1:2" x14ac:dyDescent="0.25">
      <c r="A1583" t="s">
        <v>9</v>
      </c>
      <c r="B1583" s="13" t="s">
        <v>1815</v>
      </c>
    </row>
    <row r="1584" spans="1:2" x14ac:dyDescent="0.25">
      <c r="A1584" t="s">
        <v>9</v>
      </c>
      <c r="B1584" s="13" t="s">
        <v>1534</v>
      </c>
    </row>
    <row r="1585" spans="1:2" x14ac:dyDescent="0.25">
      <c r="A1585" t="s">
        <v>9</v>
      </c>
      <c r="B1585" s="13" t="s">
        <v>3222</v>
      </c>
    </row>
    <row r="1586" spans="1:2" x14ac:dyDescent="0.25">
      <c r="A1586" t="s">
        <v>9</v>
      </c>
      <c r="B1586" s="13" t="s">
        <v>111</v>
      </c>
    </row>
    <row r="1587" spans="1:2" x14ac:dyDescent="0.25">
      <c r="A1587" t="s">
        <v>9</v>
      </c>
      <c r="B1587" s="13" t="s">
        <v>3337</v>
      </c>
    </row>
    <row r="1588" spans="1:2" x14ac:dyDescent="0.25">
      <c r="A1588" t="s">
        <v>9</v>
      </c>
      <c r="B1588" s="13" t="s">
        <v>3223</v>
      </c>
    </row>
    <row r="1589" spans="1:2" x14ac:dyDescent="0.25">
      <c r="A1589" t="s">
        <v>9</v>
      </c>
      <c r="B1589" s="13" t="s">
        <v>1839</v>
      </c>
    </row>
    <row r="1590" spans="1:2" x14ac:dyDescent="0.25">
      <c r="A1590" t="s">
        <v>9</v>
      </c>
      <c r="B1590" s="13" t="s">
        <v>1842</v>
      </c>
    </row>
    <row r="1591" spans="1:2" x14ac:dyDescent="0.25">
      <c r="A1591" t="s">
        <v>9</v>
      </c>
      <c r="B1591" s="13" t="s">
        <v>3224</v>
      </c>
    </row>
    <row r="1592" spans="1:2" x14ac:dyDescent="0.25">
      <c r="A1592" t="s">
        <v>9</v>
      </c>
      <c r="B1592" s="13" t="s">
        <v>2678</v>
      </c>
    </row>
    <row r="1593" spans="1:2" x14ac:dyDescent="0.25">
      <c r="A1593" t="s">
        <v>9</v>
      </c>
      <c r="B1593" s="13" t="s">
        <v>547</v>
      </c>
    </row>
    <row r="1594" spans="1:2" x14ac:dyDescent="0.25">
      <c r="A1594" t="s">
        <v>9</v>
      </c>
      <c r="B1594" s="13" t="s">
        <v>1856</v>
      </c>
    </row>
    <row r="1595" spans="1:2" x14ac:dyDescent="0.25">
      <c r="A1595" t="s">
        <v>9</v>
      </c>
      <c r="B1595" s="13" t="s">
        <v>3077</v>
      </c>
    </row>
    <row r="1596" spans="1:2" x14ac:dyDescent="0.25">
      <c r="A1596" t="s">
        <v>9</v>
      </c>
      <c r="B1596" s="13" t="s">
        <v>1860</v>
      </c>
    </row>
    <row r="1597" spans="1:2" x14ac:dyDescent="0.25">
      <c r="A1597" t="s">
        <v>9</v>
      </c>
      <c r="B1597" s="13" t="s">
        <v>89</v>
      </c>
    </row>
    <row r="1598" spans="1:2" x14ac:dyDescent="0.25">
      <c r="A1598" t="s">
        <v>9</v>
      </c>
      <c r="B1598" s="13" t="s">
        <v>1216</v>
      </c>
    </row>
    <row r="1599" spans="1:2" x14ac:dyDescent="0.25">
      <c r="A1599" t="s">
        <v>9</v>
      </c>
      <c r="B1599" s="13" t="s">
        <v>107</v>
      </c>
    </row>
    <row r="1600" spans="1:2" x14ac:dyDescent="0.25">
      <c r="A1600" t="s">
        <v>9</v>
      </c>
      <c r="B1600" s="13" t="s">
        <v>1881</v>
      </c>
    </row>
    <row r="1601" spans="1:2" x14ac:dyDescent="0.25">
      <c r="A1601" t="s">
        <v>9</v>
      </c>
      <c r="B1601" s="13" t="s">
        <v>1883</v>
      </c>
    </row>
    <row r="1602" spans="1:2" x14ac:dyDescent="0.25">
      <c r="A1602" t="s">
        <v>9</v>
      </c>
      <c r="B1602" s="13" t="s">
        <v>1890</v>
      </c>
    </row>
    <row r="1603" spans="1:2" x14ac:dyDescent="0.25">
      <c r="A1603" t="s">
        <v>9</v>
      </c>
      <c r="B1603" s="13" t="s">
        <v>299</v>
      </c>
    </row>
    <row r="1604" spans="1:2" x14ac:dyDescent="0.25">
      <c r="A1604" t="s">
        <v>9</v>
      </c>
      <c r="B1604" s="13" t="s">
        <v>1894</v>
      </c>
    </row>
    <row r="1605" spans="1:2" x14ac:dyDescent="0.25">
      <c r="A1605" t="s">
        <v>9</v>
      </c>
      <c r="B1605" s="13" t="s">
        <v>3019</v>
      </c>
    </row>
    <row r="1606" spans="1:2" x14ac:dyDescent="0.25">
      <c r="A1606" t="s">
        <v>9</v>
      </c>
      <c r="B1606" s="13" t="s">
        <v>301</v>
      </c>
    </row>
    <row r="1607" spans="1:2" x14ac:dyDescent="0.25">
      <c r="A1607" t="s">
        <v>9</v>
      </c>
      <c r="B1607" s="13" t="s">
        <v>1899</v>
      </c>
    </row>
    <row r="1608" spans="1:2" x14ac:dyDescent="0.25">
      <c r="A1608" t="s">
        <v>9</v>
      </c>
      <c r="B1608" s="13" t="s">
        <v>406</v>
      </c>
    </row>
    <row r="1609" spans="1:2" x14ac:dyDescent="0.25">
      <c r="A1609" t="s">
        <v>9</v>
      </c>
      <c r="B1609" s="13" t="s">
        <v>1905</v>
      </c>
    </row>
    <row r="1610" spans="1:2" x14ac:dyDescent="0.25">
      <c r="A1610" t="s">
        <v>9</v>
      </c>
      <c r="B1610" s="13" t="s">
        <v>1908</v>
      </c>
    </row>
    <row r="1611" spans="1:2" x14ac:dyDescent="0.25">
      <c r="A1611" t="s">
        <v>9</v>
      </c>
      <c r="B1611" s="13" t="s">
        <v>3225</v>
      </c>
    </row>
    <row r="1612" spans="1:2" x14ac:dyDescent="0.25">
      <c r="A1612" t="s">
        <v>9</v>
      </c>
      <c r="B1612" s="13" t="s">
        <v>626</v>
      </c>
    </row>
    <row r="1613" spans="1:2" x14ac:dyDescent="0.25">
      <c r="A1613" t="s">
        <v>9</v>
      </c>
      <c r="B1613" s="13" t="s">
        <v>1916</v>
      </c>
    </row>
    <row r="1614" spans="1:2" x14ac:dyDescent="0.25">
      <c r="A1614" t="s">
        <v>9</v>
      </c>
      <c r="B1614" s="13" t="s">
        <v>1919</v>
      </c>
    </row>
    <row r="1615" spans="1:2" x14ac:dyDescent="0.25">
      <c r="A1615" t="s">
        <v>9</v>
      </c>
      <c r="B1615" s="13" t="s">
        <v>1311</v>
      </c>
    </row>
    <row r="1616" spans="1:2" x14ac:dyDescent="0.25">
      <c r="A1616" t="s">
        <v>9</v>
      </c>
      <c r="B1616" s="13" t="s">
        <v>1929</v>
      </c>
    </row>
    <row r="1617" spans="1:2" x14ac:dyDescent="0.25">
      <c r="A1617" t="s">
        <v>9</v>
      </c>
      <c r="B1617" s="13" t="s">
        <v>3489</v>
      </c>
    </row>
    <row r="1618" spans="1:2" x14ac:dyDescent="0.25">
      <c r="A1618" t="s">
        <v>9</v>
      </c>
      <c r="B1618" s="13" t="s">
        <v>1935</v>
      </c>
    </row>
    <row r="1619" spans="1:2" x14ac:dyDescent="0.25">
      <c r="A1619" t="s">
        <v>9</v>
      </c>
      <c r="B1619" s="13" t="s">
        <v>1937</v>
      </c>
    </row>
    <row r="1620" spans="1:2" x14ac:dyDescent="0.25">
      <c r="A1620" t="s">
        <v>9</v>
      </c>
      <c r="B1620" s="13" t="s">
        <v>1939</v>
      </c>
    </row>
    <row r="1621" spans="1:2" x14ac:dyDescent="0.25">
      <c r="A1621" t="s">
        <v>9</v>
      </c>
      <c r="B1621" s="13" t="s">
        <v>1941</v>
      </c>
    </row>
    <row r="1622" spans="1:2" x14ac:dyDescent="0.25">
      <c r="A1622" t="s">
        <v>9</v>
      </c>
      <c r="B1622" s="13" t="s">
        <v>544</v>
      </c>
    </row>
    <row r="1623" spans="1:2" x14ac:dyDescent="0.25">
      <c r="A1623" t="s">
        <v>9</v>
      </c>
      <c r="B1623" s="13" t="s">
        <v>448</v>
      </c>
    </row>
    <row r="1624" spans="1:2" x14ac:dyDescent="0.25">
      <c r="A1624" t="s">
        <v>9</v>
      </c>
      <c r="B1624" s="13" t="s">
        <v>1951</v>
      </c>
    </row>
    <row r="1625" spans="1:2" x14ac:dyDescent="0.25">
      <c r="A1625" t="s">
        <v>9</v>
      </c>
      <c r="B1625" s="13" t="s">
        <v>1954</v>
      </c>
    </row>
    <row r="1626" spans="1:2" x14ac:dyDescent="0.25">
      <c r="A1626" t="s">
        <v>9</v>
      </c>
      <c r="B1626" s="13" t="s">
        <v>1959</v>
      </c>
    </row>
    <row r="1627" spans="1:2" x14ac:dyDescent="0.25">
      <c r="A1627" t="s">
        <v>9</v>
      </c>
      <c r="B1627" s="13" t="s">
        <v>12</v>
      </c>
    </row>
    <row r="1628" spans="1:2" x14ac:dyDescent="0.25">
      <c r="A1628" t="s">
        <v>9</v>
      </c>
      <c r="B1628" s="13" t="s">
        <v>3226</v>
      </c>
    </row>
    <row r="1629" spans="1:2" x14ac:dyDescent="0.25">
      <c r="A1629" t="s">
        <v>9</v>
      </c>
      <c r="B1629" s="13" t="s">
        <v>1969</v>
      </c>
    </row>
    <row r="1630" spans="1:2" x14ac:dyDescent="0.25">
      <c r="A1630" t="s">
        <v>9</v>
      </c>
      <c r="B1630" s="13" t="s">
        <v>1972</v>
      </c>
    </row>
    <row r="1631" spans="1:2" x14ac:dyDescent="0.25">
      <c r="A1631" t="s">
        <v>9</v>
      </c>
      <c r="B1631" s="13" t="s">
        <v>1577</v>
      </c>
    </row>
    <row r="1632" spans="1:2" x14ac:dyDescent="0.25">
      <c r="A1632" t="s">
        <v>9</v>
      </c>
      <c r="B1632" s="13" t="s">
        <v>93</v>
      </c>
    </row>
    <row r="1633" spans="1:2" x14ac:dyDescent="0.25">
      <c r="A1633" t="s">
        <v>9</v>
      </c>
      <c r="B1633" s="13" t="s">
        <v>3404</v>
      </c>
    </row>
    <row r="1634" spans="1:2" x14ac:dyDescent="0.25">
      <c r="A1634" t="s">
        <v>9</v>
      </c>
      <c r="B1634" s="13" t="s">
        <v>1981</v>
      </c>
    </row>
    <row r="1635" spans="1:2" x14ac:dyDescent="0.25">
      <c r="A1635" t="s">
        <v>9</v>
      </c>
      <c r="B1635" s="13" t="s">
        <v>3227</v>
      </c>
    </row>
    <row r="1636" spans="1:2" x14ac:dyDescent="0.25">
      <c r="A1636" t="s">
        <v>9</v>
      </c>
      <c r="B1636" s="13" t="s">
        <v>89</v>
      </c>
    </row>
    <row r="1637" spans="1:2" x14ac:dyDescent="0.25">
      <c r="A1637" t="s">
        <v>9</v>
      </c>
      <c r="B1637" s="13" t="s">
        <v>3014</v>
      </c>
    </row>
    <row r="1638" spans="1:2" x14ac:dyDescent="0.25">
      <c r="A1638" t="s">
        <v>9</v>
      </c>
      <c r="B1638" s="13" t="s">
        <v>3065</v>
      </c>
    </row>
    <row r="1639" spans="1:2" x14ac:dyDescent="0.25">
      <c r="A1639" t="s">
        <v>9</v>
      </c>
      <c r="B1639" s="13" t="s">
        <v>406</v>
      </c>
    </row>
    <row r="1640" spans="1:2" x14ac:dyDescent="0.25">
      <c r="A1640" t="s">
        <v>9</v>
      </c>
      <c r="B1640" s="13" t="s">
        <v>2006</v>
      </c>
    </row>
    <row r="1641" spans="1:2" x14ac:dyDescent="0.25">
      <c r="A1641" t="s">
        <v>9</v>
      </c>
      <c r="B1641" s="13" t="s">
        <v>189</v>
      </c>
    </row>
    <row r="1642" spans="1:2" x14ac:dyDescent="0.25">
      <c r="A1642" t="s">
        <v>9</v>
      </c>
      <c r="B1642" s="13" t="s">
        <v>3392</v>
      </c>
    </row>
    <row r="1643" spans="1:2" x14ac:dyDescent="0.25">
      <c r="A1643" t="s">
        <v>9</v>
      </c>
      <c r="B1643" s="13" t="s">
        <v>3393</v>
      </c>
    </row>
    <row r="1644" spans="1:2" x14ac:dyDescent="0.25">
      <c r="A1644" t="s">
        <v>9</v>
      </c>
      <c r="B1644" s="13" t="s">
        <v>156</v>
      </c>
    </row>
    <row r="1645" spans="1:2" x14ac:dyDescent="0.25">
      <c r="A1645" t="s">
        <v>9</v>
      </c>
      <c r="B1645" s="13" t="s">
        <v>406</v>
      </c>
    </row>
    <row r="1646" spans="1:2" x14ac:dyDescent="0.25">
      <c r="A1646" t="s">
        <v>9</v>
      </c>
      <c r="B1646" s="13" t="s">
        <v>1431</v>
      </c>
    </row>
    <row r="1647" spans="1:2" x14ac:dyDescent="0.25">
      <c r="A1647" t="s">
        <v>9</v>
      </c>
      <c r="B1647" s="13" t="s">
        <v>215</v>
      </c>
    </row>
    <row r="1648" spans="1:2" x14ac:dyDescent="0.25">
      <c r="A1648" t="s">
        <v>9</v>
      </c>
      <c r="B1648" s="13" t="s">
        <v>89</v>
      </c>
    </row>
    <row r="1649" spans="1:2" x14ac:dyDescent="0.25">
      <c r="A1649" t="s">
        <v>9</v>
      </c>
      <c r="B1649" s="13" t="s">
        <v>324</v>
      </c>
    </row>
    <row r="1650" spans="1:2" x14ac:dyDescent="0.25">
      <c r="A1650" t="s">
        <v>9</v>
      </c>
      <c r="B1650" s="13" t="s">
        <v>2027</v>
      </c>
    </row>
    <row r="1651" spans="1:2" x14ac:dyDescent="0.25">
      <c r="A1651" t="s">
        <v>9</v>
      </c>
      <c r="B1651" s="13" t="s">
        <v>1431</v>
      </c>
    </row>
    <row r="1652" spans="1:2" x14ac:dyDescent="0.25">
      <c r="A1652" t="s">
        <v>9</v>
      </c>
      <c r="B1652" s="13" t="s">
        <v>3405</v>
      </c>
    </row>
    <row r="1653" spans="1:2" x14ac:dyDescent="0.25">
      <c r="A1653" t="s">
        <v>9</v>
      </c>
      <c r="B1653" s="13" t="s">
        <v>1532</v>
      </c>
    </row>
    <row r="1654" spans="1:2" x14ac:dyDescent="0.25">
      <c r="A1654" t="s">
        <v>9</v>
      </c>
      <c r="B1654" s="13" t="s">
        <v>3336</v>
      </c>
    </row>
    <row r="1655" spans="1:2" x14ac:dyDescent="0.25">
      <c r="A1655" t="s">
        <v>9</v>
      </c>
      <c r="B1655" s="13" t="s">
        <v>379</v>
      </c>
    </row>
    <row r="1656" spans="1:2" x14ac:dyDescent="0.25">
      <c r="A1656" t="s">
        <v>9</v>
      </c>
      <c r="B1656" s="13" t="s">
        <v>3394</v>
      </c>
    </row>
    <row r="1657" spans="1:2" x14ac:dyDescent="0.25">
      <c r="A1657" t="s">
        <v>9</v>
      </c>
      <c r="B1657" s="13" t="s">
        <v>1476</v>
      </c>
    </row>
    <row r="1658" spans="1:2" x14ac:dyDescent="0.25">
      <c r="A1658" t="s">
        <v>9</v>
      </c>
      <c r="B1658" s="13" t="s">
        <v>2058</v>
      </c>
    </row>
    <row r="1659" spans="1:2" x14ac:dyDescent="0.25">
      <c r="A1659" t="s">
        <v>9</v>
      </c>
      <c r="B1659" s="13" t="s">
        <v>379</v>
      </c>
    </row>
    <row r="1660" spans="1:2" x14ac:dyDescent="0.25">
      <c r="A1660" t="s">
        <v>9</v>
      </c>
      <c r="B1660" s="13" t="s">
        <v>89</v>
      </c>
    </row>
    <row r="1661" spans="1:2" x14ac:dyDescent="0.25">
      <c r="A1661" t="s">
        <v>9</v>
      </c>
      <c r="B1661" s="13" t="s">
        <v>111</v>
      </c>
    </row>
    <row r="1662" spans="1:2" x14ac:dyDescent="0.25">
      <c r="A1662" t="s">
        <v>9</v>
      </c>
      <c r="B1662" s="13" t="s">
        <v>3092</v>
      </c>
    </row>
    <row r="1663" spans="1:2" x14ac:dyDescent="0.25">
      <c r="A1663" t="s">
        <v>9</v>
      </c>
      <c r="B1663" s="13" t="s">
        <v>2077</v>
      </c>
    </row>
    <row r="1664" spans="1:2" x14ac:dyDescent="0.25">
      <c r="A1664" t="s">
        <v>9</v>
      </c>
      <c r="B1664" s="13" t="s">
        <v>2082</v>
      </c>
    </row>
    <row r="1665" spans="1:2" x14ac:dyDescent="0.25">
      <c r="A1665" t="s">
        <v>9</v>
      </c>
      <c r="B1665" s="13" t="s">
        <v>3078</v>
      </c>
    </row>
    <row r="1666" spans="1:2" x14ac:dyDescent="0.25">
      <c r="A1666" t="s">
        <v>9</v>
      </c>
      <c r="B1666" s="13" t="s">
        <v>2086</v>
      </c>
    </row>
    <row r="1667" spans="1:2" x14ac:dyDescent="0.25">
      <c r="A1667" t="s">
        <v>9</v>
      </c>
      <c r="B1667" s="13" t="s">
        <v>3228</v>
      </c>
    </row>
    <row r="1668" spans="1:2" x14ac:dyDescent="0.25">
      <c r="A1668" t="s">
        <v>9</v>
      </c>
      <c r="B1668" s="13" t="s">
        <v>2100</v>
      </c>
    </row>
    <row r="1669" spans="1:2" x14ac:dyDescent="0.25">
      <c r="A1669" t="s">
        <v>9</v>
      </c>
      <c r="B1669" s="13" t="s">
        <v>3229</v>
      </c>
    </row>
    <row r="1670" spans="1:2" x14ac:dyDescent="0.25">
      <c r="A1670" t="s">
        <v>9</v>
      </c>
      <c r="B1670" s="13" t="s">
        <v>2109</v>
      </c>
    </row>
    <row r="1671" spans="1:2" x14ac:dyDescent="0.25">
      <c r="A1671" t="s">
        <v>9</v>
      </c>
      <c r="B1671" s="13" t="s">
        <v>156</v>
      </c>
    </row>
    <row r="1672" spans="1:2" x14ac:dyDescent="0.25">
      <c r="A1672" t="s">
        <v>9</v>
      </c>
      <c r="B1672" s="13" t="s">
        <v>12</v>
      </c>
    </row>
    <row r="1673" spans="1:2" x14ac:dyDescent="0.25">
      <c r="A1673" t="s">
        <v>9</v>
      </c>
      <c r="B1673" s="13" t="s">
        <v>1972</v>
      </c>
    </row>
    <row r="1674" spans="1:2" x14ac:dyDescent="0.25">
      <c r="A1674" t="s">
        <v>9</v>
      </c>
      <c r="B1674" s="13" t="s">
        <v>2133</v>
      </c>
    </row>
    <row r="1675" spans="1:2" x14ac:dyDescent="0.25">
      <c r="A1675" t="s">
        <v>9</v>
      </c>
      <c r="B1675" s="13" t="s">
        <v>156</v>
      </c>
    </row>
    <row r="1676" spans="1:2" x14ac:dyDescent="0.25">
      <c r="A1676" t="s">
        <v>9</v>
      </c>
      <c r="B1676" s="13" t="s">
        <v>1431</v>
      </c>
    </row>
    <row r="1677" spans="1:2" x14ac:dyDescent="0.25">
      <c r="A1677" t="s">
        <v>9</v>
      </c>
      <c r="B1677" s="13" t="s">
        <v>253</v>
      </c>
    </row>
    <row r="1678" spans="1:2" x14ac:dyDescent="0.25">
      <c r="A1678" t="s">
        <v>9</v>
      </c>
      <c r="B1678" s="13" t="s">
        <v>156</v>
      </c>
    </row>
    <row r="1679" spans="1:2" x14ac:dyDescent="0.25">
      <c r="A1679" t="s">
        <v>9</v>
      </c>
      <c r="B1679" s="13" t="s">
        <v>929</v>
      </c>
    </row>
    <row r="1680" spans="1:2" x14ac:dyDescent="0.25">
      <c r="A1680" t="s">
        <v>9</v>
      </c>
      <c r="B1680" s="13" t="s">
        <v>2146</v>
      </c>
    </row>
    <row r="1681" spans="1:2" x14ac:dyDescent="0.25">
      <c r="A1681" t="s">
        <v>9</v>
      </c>
      <c r="B1681" s="13" t="s">
        <v>3066</v>
      </c>
    </row>
    <row r="1682" spans="1:2" x14ac:dyDescent="0.25">
      <c r="A1682" t="s">
        <v>9</v>
      </c>
      <c r="B1682" s="13" t="s">
        <v>3230</v>
      </c>
    </row>
    <row r="1683" spans="1:2" x14ac:dyDescent="0.25">
      <c r="A1683" t="s">
        <v>9</v>
      </c>
      <c r="B1683" s="13" t="s">
        <v>3406</v>
      </c>
    </row>
    <row r="1684" spans="1:2" x14ac:dyDescent="0.25">
      <c r="A1684" t="s">
        <v>9</v>
      </c>
      <c r="B1684" s="13" t="s">
        <v>156</v>
      </c>
    </row>
    <row r="1685" spans="1:2" x14ac:dyDescent="0.25">
      <c r="A1685" t="s">
        <v>9</v>
      </c>
      <c r="B1685" s="13" t="s">
        <v>760</v>
      </c>
    </row>
    <row r="1686" spans="1:2" x14ac:dyDescent="0.25">
      <c r="A1686" t="s">
        <v>9</v>
      </c>
      <c r="B1686" s="13" t="s">
        <v>2162</v>
      </c>
    </row>
    <row r="1687" spans="1:2" x14ac:dyDescent="0.25">
      <c r="A1687" t="s">
        <v>9</v>
      </c>
      <c r="B1687" s="13" t="s">
        <v>3049</v>
      </c>
    </row>
    <row r="1688" spans="1:2" x14ac:dyDescent="0.25">
      <c r="A1688" t="s">
        <v>9</v>
      </c>
      <c r="B1688" s="13" t="s">
        <v>3341</v>
      </c>
    </row>
    <row r="1689" spans="1:2" x14ac:dyDescent="0.25">
      <c r="A1689" t="s">
        <v>9</v>
      </c>
      <c r="B1689" s="13" t="s">
        <v>2170</v>
      </c>
    </row>
    <row r="1690" spans="1:2" x14ac:dyDescent="0.25">
      <c r="A1690" t="s">
        <v>9</v>
      </c>
      <c r="B1690" s="13" t="s">
        <v>2172</v>
      </c>
    </row>
    <row r="1691" spans="1:2" x14ac:dyDescent="0.25">
      <c r="A1691" t="s">
        <v>9</v>
      </c>
      <c r="B1691" s="13" t="s">
        <v>2179</v>
      </c>
    </row>
    <row r="1692" spans="1:2" x14ac:dyDescent="0.25">
      <c r="A1692" t="s">
        <v>9</v>
      </c>
      <c r="B1692" s="13" t="s">
        <v>2181</v>
      </c>
    </row>
    <row r="1693" spans="1:2" x14ac:dyDescent="0.25">
      <c r="A1693" t="s">
        <v>9</v>
      </c>
      <c r="B1693" s="13" t="s">
        <v>2183</v>
      </c>
    </row>
    <row r="1694" spans="1:2" x14ac:dyDescent="0.25">
      <c r="A1694" t="s">
        <v>9</v>
      </c>
      <c r="B1694" s="13" t="s">
        <v>3231</v>
      </c>
    </row>
    <row r="1695" spans="1:2" x14ac:dyDescent="0.25">
      <c r="A1695" t="s">
        <v>9</v>
      </c>
      <c r="B1695" s="13" t="s">
        <v>156</v>
      </c>
    </row>
    <row r="1696" spans="1:2" x14ac:dyDescent="0.25">
      <c r="A1696" t="s">
        <v>9</v>
      </c>
      <c r="B1696" s="13" t="s">
        <v>379</v>
      </c>
    </row>
    <row r="1697" spans="1:2" x14ac:dyDescent="0.25">
      <c r="A1697" t="s">
        <v>9</v>
      </c>
      <c r="B1697" s="13" t="s">
        <v>156</v>
      </c>
    </row>
    <row r="1698" spans="1:2" x14ac:dyDescent="0.25">
      <c r="A1698" t="s">
        <v>9</v>
      </c>
      <c r="B1698" s="13" t="s">
        <v>694</v>
      </c>
    </row>
    <row r="1699" spans="1:2" x14ac:dyDescent="0.25">
      <c r="A1699" t="s">
        <v>9</v>
      </c>
      <c r="B1699" s="13" t="s">
        <v>626</v>
      </c>
    </row>
    <row r="1700" spans="1:2" x14ac:dyDescent="0.25">
      <c r="A1700" t="s">
        <v>9</v>
      </c>
      <c r="B1700" s="13" t="s">
        <v>253</v>
      </c>
    </row>
    <row r="1701" spans="1:2" x14ac:dyDescent="0.25">
      <c r="A1701" t="s">
        <v>9</v>
      </c>
      <c r="B1701" s="13" t="s">
        <v>89</v>
      </c>
    </row>
    <row r="1702" spans="1:2" x14ac:dyDescent="0.25">
      <c r="A1702" t="s">
        <v>9</v>
      </c>
      <c r="B1702" s="13" t="s">
        <v>2205</v>
      </c>
    </row>
    <row r="1703" spans="1:2" x14ac:dyDescent="0.25">
      <c r="A1703" t="s">
        <v>9</v>
      </c>
      <c r="B1703" s="13" t="s">
        <v>2209</v>
      </c>
    </row>
    <row r="1704" spans="1:2" x14ac:dyDescent="0.25">
      <c r="A1704" t="s">
        <v>9</v>
      </c>
      <c r="B1704" s="13" t="s">
        <v>1516</v>
      </c>
    </row>
    <row r="1705" spans="1:2" x14ac:dyDescent="0.25">
      <c r="A1705" t="s">
        <v>9</v>
      </c>
      <c r="B1705" s="13" t="s">
        <v>2212</v>
      </c>
    </row>
    <row r="1706" spans="1:2" x14ac:dyDescent="0.25">
      <c r="A1706" t="s">
        <v>9</v>
      </c>
      <c r="B1706" s="13" t="s">
        <v>3232</v>
      </c>
    </row>
    <row r="1707" spans="1:2" x14ac:dyDescent="0.25">
      <c r="A1707" t="s">
        <v>9</v>
      </c>
      <c r="B1707" s="13" t="s">
        <v>547</v>
      </c>
    </row>
    <row r="1708" spans="1:2" x14ac:dyDescent="0.25">
      <c r="A1708" t="s">
        <v>9</v>
      </c>
      <c r="B1708" s="13" t="s">
        <v>89</v>
      </c>
    </row>
    <row r="1709" spans="1:2" x14ac:dyDescent="0.25">
      <c r="A1709" t="s">
        <v>9</v>
      </c>
      <c r="B1709" s="13" t="s">
        <v>2234</v>
      </c>
    </row>
    <row r="1710" spans="1:2" x14ac:dyDescent="0.25">
      <c r="A1710" t="s">
        <v>9</v>
      </c>
      <c r="B1710" s="13" t="s">
        <v>3336</v>
      </c>
    </row>
    <row r="1711" spans="1:2" x14ac:dyDescent="0.25">
      <c r="A1711" t="s">
        <v>9</v>
      </c>
      <c r="B1711" s="13" t="s">
        <v>89</v>
      </c>
    </row>
    <row r="1712" spans="1:2" x14ac:dyDescent="0.25">
      <c r="A1712" t="s">
        <v>9</v>
      </c>
      <c r="B1712" s="13" t="s">
        <v>2242</v>
      </c>
    </row>
    <row r="1713" spans="1:2" x14ac:dyDescent="0.25">
      <c r="A1713" t="s">
        <v>9</v>
      </c>
      <c r="B1713" s="13" t="s">
        <v>2245</v>
      </c>
    </row>
    <row r="1714" spans="1:2" x14ac:dyDescent="0.25">
      <c r="A1714" t="s">
        <v>9</v>
      </c>
      <c r="B1714" s="13" t="s">
        <v>1504</v>
      </c>
    </row>
    <row r="1715" spans="1:2" x14ac:dyDescent="0.25">
      <c r="A1715" t="s">
        <v>9</v>
      </c>
      <c r="B1715" s="13" t="s">
        <v>2255</v>
      </c>
    </row>
    <row r="1716" spans="1:2" x14ac:dyDescent="0.25">
      <c r="A1716" t="s">
        <v>9</v>
      </c>
      <c r="B1716" s="13" t="s">
        <v>1939</v>
      </c>
    </row>
    <row r="1717" spans="1:2" x14ac:dyDescent="0.25">
      <c r="A1717" t="s">
        <v>9</v>
      </c>
      <c r="B1717" s="13" t="s">
        <v>678</v>
      </c>
    </row>
    <row r="1718" spans="1:2" x14ac:dyDescent="0.25">
      <c r="A1718" t="s">
        <v>9</v>
      </c>
      <c r="B1718" s="13" t="s">
        <v>2269</v>
      </c>
    </row>
    <row r="1719" spans="1:2" x14ac:dyDescent="0.25">
      <c r="A1719" t="s">
        <v>9</v>
      </c>
      <c r="B1719" s="13" t="s">
        <v>3233</v>
      </c>
    </row>
    <row r="1720" spans="1:2" x14ac:dyDescent="0.25">
      <c r="A1720" t="s">
        <v>9</v>
      </c>
      <c r="B1720" s="13" t="s">
        <v>2276</v>
      </c>
    </row>
    <row r="1721" spans="1:2" x14ac:dyDescent="0.25">
      <c r="A1721" t="s">
        <v>9</v>
      </c>
      <c r="B1721" s="13" t="s">
        <v>2278</v>
      </c>
    </row>
    <row r="1722" spans="1:2" x14ac:dyDescent="0.25">
      <c r="A1722" t="s">
        <v>9</v>
      </c>
      <c r="B1722" s="13" t="s">
        <v>12</v>
      </c>
    </row>
    <row r="1723" spans="1:2" x14ac:dyDescent="0.25">
      <c r="A1723" t="s">
        <v>9</v>
      </c>
      <c r="B1723" s="13" t="s">
        <v>2285</v>
      </c>
    </row>
    <row r="1724" spans="1:2" x14ac:dyDescent="0.25">
      <c r="A1724" t="s">
        <v>9</v>
      </c>
      <c r="B1724" s="13" t="s">
        <v>3189</v>
      </c>
    </row>
    <row r="1725" spans="1:2" x14ac:dyDescent="0.25">
      <c r="A1725" t="s">
        <v>9</v>
      </c>
      <c r="B1725" s="13" t="s">
        <v>379</v>
      </c>
    </row>
    <row r="1726" spans="1:2" x14ac:dyDescent="0.25">
      <c r="A1726" t="s">
        <v>9</v>
      </c>
      <c r="B1726" s="13" t="s">
        <v>975</v>
      </c>
    </row>
    <row r="1727" spans="1:2" x14ac:dyDescent="0.25">
      <c r="A1727" t="s">
        <v>9</v>
      </c>
      <c r="B1727" s="13" t="s">
        <v>50</v>
      </c>
    </row>
    <row r="1728" spans="1:2" x14ac:dyDescent="0.25">
      <c r="A1728" t="s">
        <v>9</v>
      </c>
      <c r="B1728" s="13" t="s">
        <v>111</v>
      </c>
    </row>
    <row r="1729" spans="1:2" x14ac:dyDescent="0.25">
      <c r="A1729" t="s">
        <v>9</v>
      </c>
      <c r="B1729" s="13" t="s">
        <v>177</v>
      </c>
    </row>
    <row r="1730" spans="1:2" x14ac:dyDescent="0.25">
      <c r="A1730" t="s">
        <v>9</v>
      </c>
      <c r="B1730" s="13" t="s">
        <v>2323</v>
      </c>
    </row>
    <row r="1731" spans="1:2" x14ac:dyDescent="0.25">
      <c r="A1731" t="s">
        <v>9</v>
      </c>
      <c r="B1731" s="13" t="s">
        <v>685</v>
      </c>
    </row>
    <row r="1732" spans="1:2" x14ac:dyDescent="0.25">
      <c r="A1732" t="s">
        <v>9</v>
      </c>
      <c r="B1732" s="13" t="s">
        <v>3080</v>
      </c>
    </row>
    <row r="1733" spans="1:2" x14ac:dyDescent="0.25">
      <c r="A1733" t="s">
        <v>9</v>
      </c>
      <c r="B1733" s="13" t="s">
        <v>3234</v>
      </c>
    </row>
    <row r="1734" spans="1:2" x14ac:dyDescent="0.25">
      <c r="A1734" t="s">
        <v>9</v>
      </c>
      <c r="B1734" s="13" t="s">
        <v>769</v>
      </c>
    </row>
    <row r="1735" spans="1:2" x14ac:dyDescent="0.25">
      <c r="A1735" t="s">
        <v>9</v>
      </c>
      <c r="B1735" s="13" t="s">
        <v>499</v>
      </c>
    </row>
    <row r="1736" spans="1:2" x14ac:dyDescent="0.25">
      <c r="A1736" t="s">
        <v>9</v>
      </c>
      <c r="B1736" s="13" t="s">
        <v>2335</v>
      </c>
    </row>
    <row r="1737" spans="1:2" x14ac:dyDescent="0.25">
      <c r="A1737" t="s">
        <v>9</v>
      </c>
      <c r="B1737" s="13" t="s">
        <v>3066</v>
      </c>
    </row>
    <row r="1738" spans="1:2" x14ac:dyDescent="0.25">
      <c r="A1738" t="s">
        <v>9</v>
      </c>
      <c r="B1738" s="13" t="s">
        <v>2341</v>
      </c>
    </row>
    <row r="1739" spans="1:2" x14ac:dyDescent="0.25">
      <c r="A1739" t="s">
        <v>9</v>
      </c>
      <c r="B1739" s="13" t="s">
        <v>2343</v>
      </c>
    </row>
    <row r="1740" spans="1:2" x14ac:dyDescent="0.25">
      <c r="A1740" t="s">
        <v>9</v>
      </c>
      <c r="B1740" s="13" t="s">
        <v>89</v>
      </c>
    </row>
    <row r="1741" spans="1:2" x14ac:dyDescent="0.25">
      <c r="A1741" t="s">
        <v>9</v>
      </c>
      <c r="B1741" s="13" t="s">
        <v>2349</v>
      </c>
    </row>
    <row r="1742" spans="1:2" x14ac:dyDescent="0.25">
      <c r="A1742" t="s">
        <v>9</v>
      </c>
      <c r="B1742" s="13" t="s">
        <v>134</v>
      </c>
    </row>
    <row r="1743" spans="1:2" x14ac:dyDescent="0.25">
      <c r="A1743" t="s">
        <v>9</v>
      </c>
      <c r="B1743" s="13" t="s">
        <v>44</v>
      </c>
    </row>
    <row r="1744" spans="1:2" x14ac:dyDescent="0.25">
      <c r="A1744" t="s">
        <v>9</v>
      </c>
      <c r="B1744" s="13" t="s">
        <v>215</v>
      </c>
    </row>
    <row r="1745" spans="1:2" x14ac:dyDescent="0.25">
      <c r="A1745" t="s">
        <v>9</v>
      </c>
      <c r="B1745" s="13" t="s">
        <v>3016</v>
      </c>
    </row>
    <row r="1746" spans="1:2" x14ac:dyDescent="0.25">
      <c r="A1746" t="s">
        <v>9</v>
      </c>
      <c r="B1746" s="13" t="s">
        <v>2359</v>
      </c>
    </row>
    <row r="1747" spans="1:2" x14ac:dyDescent="0.25">
      <c r="A1747" t="s">
        <v>9</v>
      </c>
      <c r="B1747" s="13" t="s">
        <v>156</v>
      </c>
    </row>
    <row r="1748" spans="1:2" x14ac:dyDescent="0.25">
      <c r="A1748" t="s">
        <v>9</v>
      </c>
      <c r="B1748" s="13" t="s">
        <v>3491</v>
      </c>
    </row>
    <row r="1749" spans="1:2" x14ac:dyDescent="0.25">
      <c r="A1749" t="s">
        <v>9</v>
      </c>
      <c r="B1749" s="13" t="s">
        <v>646</v>
      </c>
    </row>
    <row r="1750" spans="1:2" x14ac:dyDescent="0.25">
      <c r="A1750" t="s">
        <v>9</v>
      </c>
      <c r="B1750" s="13" t="s">
        <v>156</v>
      </c>
    </row>
    <row r="1751" spans="1:2" x14ac:dyDescent="0.25">
      <c r="A1751" t="s">
        <v>9</v>
      </c>
      <c r="B1751" s="13" t="s">
        <v>685</v>
      </c>
    </row>
    <row r="1752" spans="1:2" x14ac:dyDescent="0.25">
      <c r="A1752" t="s">
        <v>9</v>
      </c>
      <c r="B1752" s="13" t="s">
        <v>2146</v>
      </c>
    </row>
    <row r="1753" spans="1:2" x14ac:dyDescent="0.25">
      <c r="A1753" t="s">
        <v>9</v>
      </c>
      <c r="B1753" s="13" t="s">
        <v>1216</v>
      </c>
    </row>
    <row r="1754" spans="1:2" x14ac:dyDescent="0.25">
      <c r="A1754" t="s">
        <v>9</v>
      </c>
      <c r="B1754" s="13" t="s">
        <v>448</v>
      </c>
    </row>
    <row r="1755" spans="1:2" x14ac:dyDescent="0.25">
      <c r="A1755" t="s">
        <v>9</v>
      </c>
      <c r="B1755" s="13" t="s">
        <v>3020</v>
      </c>
    </row>
    <row r="1756" spans="1:2" x14ac:dyDescent="0.25">
      <c r="A1756" t="s">
        <v>9</v>
      </c>
      <c r="B1756" s="13" t="s">
        <v>3050</v>
      </c>
    </row>
    <row r="1757" spans="1:2" x14ac:dyDescent="0.25">
      <c r="A1757" t="s">
        <v>9</v>
      </c>
      <c r="B1757" s="13" t="s">
        <v>3235</v>
      </c>
    </row>
    <row r="1758" spans="1:2" x14ac:dyDescent="0.25">
      <c r="A1758" t="s">
        <v>9</v>
      </c>
      <c r="B1758" s="13" t="s">
        <v>3342</v>
      </c>
    </row>
    <row r="1759" spans="1:2" x14ac:dyDescent="0.25">
      <c r="A1759" t="s">
        <v>9</v>
      </c>
      <c r="B1759" s="13" t="s">
        <v>3236</v>
      </c>
    </row>
    <row r="1760" spans="1:2" x14ac:dyDescent="0.25">
      <c r="A1760" t="s">
        <v>9</v>
      </c>
      <c r="B1760" s="13" t="s">
        <v>2396</v>
      </c>
    </row>
    <row r="1761" spans="1:2" x14ac:dyDescent="0.25">
      <c r="A1761" t="s">
        <v>9</v>
      </c>
      <c r="B1761" s="13" t="s">
        <v>156</v>
      </c>
    </row>
    <row r="1762" spans="1:2" x14ac:dyDescent="0.25">
      <c r="A1762" t="s">
        <v>9</v>
      </c>
      <c r="B1762" s="13" t="s">
        <v>3021</v>
      </c>
    </row>
    <row r="1763" spans="1:2" x14ac:dyDescent="0.25">
      <c r="A1763" t="s">
        <v>9</v>
      </c>
      <c r="B1763" s="13" t="s">
        <v>3081</v>
      </c>
    </row>
    <row r="1764" spans="1:2" x14ac:dyDescent="0.25">
      <c r="A1764" t="s">
        <v>9</v>
      </c>
      <c r="B1764" s="13" t="s">
        <v>1905</v>
      </c>
    </row>
    <row r="1765" spans="1:2" x14ac:dyDescent="0.25">
      <c r="A1765" t="s">
        <v>9</v>
      </c>
      <c r="B1765" s="13" t="s">
        <v>1346</v>
      </c>
    </row>
    <row r="1766" spans="1:2" x14ac:dyDescent="0.25">
      <c r="A1766" t="s">
        <v>9</v>
      </c>
      <c r="B1766" s="13" t="s">
        <v>3395</v>
      </c>
    </row>
    <row r="1767" spans="1:2" x14ac:dyDescent="0.25">
      <c r="A1767" t="s">
        <v>9</v>
      </c>
      <c r="B1767" s="13" t="s">
        <v>97</v>
      </c>
    </row>
    <row r="1768" spans="1:2" x14ac:dyDescent="0.25">
      <c r="A1768" t="s">
        <v>9</v>
      </c>
      <c r="B1768" s="13" t="s">
        <v>89</v>
      </c>
    </row>
    <row r="1769" spans="1:2" x14ac:dyDescent="0.25">
      <c r="A1769" t="s">
        <v>9</v>
      </c>
      <c r="B1769" s="13" t="s">
        <v>3237</v>
      </c>
    </row>
    <row r="1770" spans="1:2" x14ac:dyDescent="0.25">
      <c r="A1770" t="s">
        <v>9</v>
      </c>
      <c r="B1770" s="13" t="s">
        <v>3238</v>
      </c>
    </row>
    <row r="1771" spans="1:2" x14ac:dyDescent="0.25">
      <c r="A1771" t="s">
        <v>9</v>
      </c>
      <c r="B1771" s="13" t="s">
        <v>333</v>
      </c>
    </row>
    <row r="1772" spans="1:2" x14ac:dyDescent="0.25">
      <c r="A1772" t="s">
        <v>9</v>
      </c>
      <c r="B1772" s="13" t="s">
        <v>2444</v>
      </c>
    </row>
    <row r="1773" spans="1:2" x14ac:dyDescent="0.25">
      <c r="A1773" t="s">
        <v>9</v>
      </c>
      <c r="B1773" s="13" t="s">
        <v>3343</v>
      </c>
    </row>
    <row r="1774" spans="1:2" x14ac:dyDescent="0.25">
      <c r="A1774" t="s">
        <v>9</v>
      </c>
      <c r="B1774" s="13" t="s">
        <v>177</v>
      </c>
    </row>
    <row r="1775" spans="1:2" x14ac:dyDescent="0.25">
      <c r="A1775" t="s">
        <v>9</v>
      </c>
      <c r="B1775" s="13" t="s">
        <v>3344</v>
      </c>
    </row>
    <row r="1776" spans="1:2" x14ac:dyDescent="0.25">
      <c r="A1776" t="s">
        <v>9</v>
      </c>
      <c r="B1776" s="13" t="s">
        <v>1431</v>
      </c>
    </row>
    <row r="1777" spans="1:2" x14ac:dyDescent="0.25">
      <c r="A1777" t="s">
        <v>9</v>
      </c>
      <c r="B1777" s="13" t="s">
        <v>2468</v>
      </c>
    </row>
    <row r="1778" spans="1:2" x14ac:dyDescent="0.25">
      <c r="A1778" t="s">
        <v>9</v>
      </c>
      <c r="B1778" s="13" t="s">
        <v>156</v>
      </c>
    </row>
    <row r="1779" spans="1:2" x14ac:dyDescent="0.25">
      <c r="A1779" t="s">
        <v>9</v>
      </c>
      <c r="B1779" s="13" t="s">
        <v>1311</v>
      </c>
    </row>
    <row r="1780" spans="1:2" x14ac:dyDescent="0.25">
      <c r="A1780" t="s">
        <v>9</v>
      </c>
      <c r="B1780" s="13" t="s">
        <v>438</v>
      </c>
    </row>
    <row r="1781" spans="1:2" x14ac:dyDescent="0.25">
      <c r="A1781" t="s">
        <v>9</v>
      </c>
      <c r="B1781" s="13" t="s">
        <v>3082</v>
      </c>
    </row>
    <row r="1782" spans="1:2" x14ac:dyDescent="0.25">
      <c r="A1782" t="s">
        <v>9</v>
      </c>
      <c r="B1782" s="13" t="s">
        <v>301</v>
      </c>
    </row>
    <row r="1783" spans="1:2" x14ac:dyDescent="0.25">
      <c r="A1783" t="s">
        <v>9</v>
      </c>
      <c r="B1783" s="13" t="s">
        <v>3067</v>
      </c>
    </row>
    <row r="1784" spans="1:2" x14ac:dyDescent="0.25">
      <c r="A1784" t="s">
        <v>9</v>
      </c>
      <c r="B1784" s="13" t="s">
        <v>1959</v>
      </c>
    </row>
    <row r="1785" spans="1:2" x14ac:dyDescent="0.25">
      <c r="A1785" t="s">
        <v>9</v>
      </c>
      <c r="B1785" s="13" t="s">
        <v>156</v>
      </c>
    </row>
    <row r="1786" spans="1:2" x14ac:dyDescent="0.25">
      <c r="A1786" t="s">
        <v>9</v>
      </c>
      <c r="B1786" s="13" t="s">
        <v>448</v>
      </c>
    </row>
    <row r="1787" spans="1:2" x14ac:dyDescent="0.25">
      <c r="A1787" t="s">
        <v>9</v>
      </c>
      <c r="B1787" s="13" t="s">
        <v>1431</v>
      </c>
    </row>
    <row r="1788" spans="1:2" x14ac:dyDescent="0.25">
      <c r="A1788" t="s">
        <v>9</v>
      </c>
      <c r="B1788" s="13" t="s">
        <v>1916</v>
      </c>
    </row>
    <row r="1789" spans="1:2" x14ac:dyDescent="0.25">
      <c r="A1789" t="s">
        <v>9</v>
      </c>
      <c r="B1789" s="13" t="s">
        <v>3396</v>
      </c>
    </row>
    <row r="1790" spans="1:2" x14ac:dyDescent="0.25">
      <c r="A1790" t="s">
        <v>9</v>
      </c>
      <c r="B1790" s="13" t="s">
        <v>1216</v>
      </c>
    </row>
    <row r="1791" spans="1:2" x14ac:dyDescent="0.25">
      <c r="A1791" t="s">
        <v>9</v>
      </c>
      <c r="B1791" s="13" t="s">
        <v>2509</v>
      </c>
    </row>
    <row r="1792" spans="1:2" x14ac:dyDescent="0.25">
      <c r="A1792" t="s">
        <v>9</v>
      </c>
      <c r="B1792" s="13" t="s">
        <v>156</v>
      </c>
    </row>
    <row r="1793" spans="1:2" x14ac:dyDescent="0.25">
      <c r="A1793" t="s">
        <v>9</v>
      </c>
      <c r="B1793" s="13" t="s">
        <v>2512</v>
      </c>
    </row>
    <row r="1794" spans="1:2" x14ac:dyDescent="0.25">
      <c r="A1794" t="s">
        <v>9</v>
      </c>
      <c r="B1794" s="13" t="s">
        <v>352</v>
      </c>
    </row>
    <row r="1795" spans="1:2" x14ac:dyDescent="0.25">
      <c r="A1795" t="s">
        <v>9</v>
      </c>
      <c r="B1795" s="13" t="s">
        <v>2531</v>
      </c>
    </row>
    <row r="1796" spans="1:2" x14ac:dyDescent="0.25">
      <c r="A1796" t="s">
        <v>9</v>
      </c>
      <c r="B1796" s="13" t="s">
        <v>3239</v>
      </c>
    </row>
    <row r="1797" spans="1:2" x14ac:dyDescent="0.25">
      <c r="A1797" t="s">
        <v>9</v>
      </c>
      <c r="B1797" s="13" t="s">
        <v>3094</v>
      </c>
    </row>
    <row r="1798" spans="1:2" x14ac:dyDescent="0.25">
      <c r="A1798" t="s">
        <v>9</v>
      </c>
      <c r="B1798" s="13" t="s">
        <v>2542</v>
      </c>
    </row>
    <row r="1799" spans="1:2" x14ac:dyDescent="0.25">
      <c r="A1799" t="s">
        <v>9</v>
      </c>
      <c r="B1799" s="13" t="s">
        <v>2544</v>
      </c>
    </row>
    <row r="1800" spans="1:2" x14ac:dyDescent="0.25">
      <c r="A1800" t="s">
        <v>9</v>
      </c>
      <c r="B1800" s="13" t="s">
        <v>50</v>
      </c>
    </row>
    <row r="1801" spans="1:2" x14ac:dyDescent="0.25">
      <c r="A1801" t="s">
        <v>9</v>
      </c>
      <c r="B1801" s="13" t="s">
        <v>2547</v>
      </c>
    </row>
    <row r="1802" spans="1:2" x14ac:dyDescent="0.25">
      <c r="A1802" t="s">
        <v>9</v>
      </c>
      <c r="B1802" s="13" t="s">
        <v>929</v>
      </c>
    </row>
    <row r="1803" spans="1:2" x14ac:dyDescent="0.25">
      <c r="A1803" t="s">
        <v>9</v>
      </c>
      <c r="B1803" s="13" t="s">
        <v>379</v>
      </c>
    </row>
    <row r="1804" spans="1:2" x14ac:dyDescent="0.25">
      <c r="A1804" t="s">
        <v>9</v>
      </c>
      <c r="B1804" s="13" t="s">
        <v>2581</v>
      </c>
    </row>
    <row r="1805" spans="1:2" x14ac:dyDescent="0.25">
      <c r="A1805" t="s">
        <v>9</v>
      </c>
      <c r="B1805" s="13" t="s">
        <v>626</v>
      </c>
    </row>
    <row r="1806" spans="1:2" x14ac:dyDescent="0.25">
      <c r="A1806" t="s">
        <v>9</v>
      </c>
      <c r="B1806" s="13" t="s">
        <v>3240</v>
      </c>
    </row>
    <row r="1807" spans="1:2" x14ac:dyDescent="0.25">
      <c r="A1807" t="s">
        <v>9</v>
      </c>
      <c r="B1807" s="13" t="s">
        <v>1001</v>
      </c>
    </row>
    <row r="1808" spans="1:2" x14ac:dyDescent="0.25">
      <c r="A1808" t="s">
        <v>9</v>
      </c>
      <c r="B1808" s="13" t="s">
        <v>2587</v>
      </c>
    </row>
    <row r="1809" spans="1:2" x14ac:dyDescent="0.25">
      <c r="A1809" t="s">
        <v>9</v>
      </c>
      <c r="B1809" s="13" t="s">
        <v>3011</v>
      </c>
    </row>
    <row r="1810" spans="1:2" x14ac:dyDescent="0.25">
      <c r="A1810" t="s">
        <v>9</v>
      </c>
      <c r="B1810" s="13" t="s">
        <v>2591</v>
      </c>
    </row>
    <row r="1811" spans="1:2" x14ac:dyDescent="0.25">
      <c r="A1811" t="s">
        <v>9</v>
      </c>
      <c r="B1811" s="13" t="s">
        <v>2595</v>
      </c>
    </row>
    <row r="1812" spans="1:2" x14ac:dyDescent="0.25">
      <c r="A1812" t="s">
        <v>9</v>
      </c>
      <c r="B1812" s="13" t="s">
        <v>2597</v>
      </c>
    </row>
    <row r="1813" spans="1:2" x14ac:dyDescent="0.25">
      <c r="A1813" t="s">
        <v>9</v>
      </c>
      <c r="B1813" s="13" t="s">
        <v>1431</v>
      </c>
    </row>
    <row r="1814" spans="1:2" x14ac:dyDescent="0.25">
      <c r="A1814" t="s">
        <v>9</v>
      </c>
      <c r="B1814" s="13" t="s">
        <v>2603</v>
      </c>
    </row>
    <row r="1815" spans="1:2" x14ac:dyDescent="0.25">
      <c r="A1815" t="s">
        <v>9</v>
      </c>
      <c r="B1815" s="13" t="s">
        <v>156</v>
      </c>
    </row>
    <row r="1816" spans="1:2" x14ac:dyDescent="0.25">
      <c r="A1816" t="s">
        <v>9</v>
      </c>
      <c r="B1816" s="13" t="s">
        <v>2622</v>
      </c>
    </row>
    <row r="1817" spans="1:2" x14ac:dyDescent="0.25">
      <c r="A1817" t="s">
        <v>9</v>
      </c>
      <c r="B1817" s="13" t="s">
        <v>2630</v>
      </c>
    </row>
    <row r="1818" spans="1:2" x14ac:dyDescent="0.25">
      <c r="A1818" t="s">
        <v>9</v>
      </c>
      <c r="B1818" s="13" t="s">
        <v>2632</v>
      </c>
    </row>
    <row r="1819" spans="1:2" x14ac:dyDescent="0.25">
      <c r="A1819" t="s">
        <v>9</v>
      </c>
      <c r="B1819" s="13" t="s">
        <v>46</v>
      </c>
    </row>
    <row r="1820" spans="1:2" x14ac:dyDescent="0.25">
      <c r="A1820" t="s">
        <v>9</v>
      </c>
      <c r="B1820" s="13" t="s">
        <v>2639</v>
      </c>
    </row>
    <row r="1821" spans="1:2" x14ac:dyDescent="0.25">
      <c r="A1821" t="s">
        <v>9</v>
      </c>
      <c r="B1821" s="13" t="s">
        <v>2641</v>
      </c>
    </row>
    <row r="1822" spans="1:2" x14ac:dyDescent="0.25">
      <c r="A1822" t="s">
        <v>9</v>
      </c>
      <c r="B1822" s="13" t="s">
        <v>448</v>
      </c>
    </row>
    <row r="1823" spans="1:2" x14ac:dyDescent="0.25">
      <c r="A1823" t="s">
        <v>9</v>
      </c>
      <c r="B1823" s="13" t="s">
        <v>12</v>
      </c>
    </row>
    <row r="1824" spans="1:2" x14ac:dyDescent="0.25">
      <c r="A1824" t="s">
        <v>9</v>
      </c>
      <c r="B1824" s="13" t="s">
        <v>448</v>
      </c>
    </row>
    <row r="1825" spans="1:2" x14ac:dyDescent="0.25">
      <c r="A1825" t="s">
        <v>9</v>
      </c>
      <c r="B1825" s="13" t="s">
        <v>156</v>
      </c>
    </row>
    <row r="1826" spans="1:2" x14ac:dyDescent="0.25">
      <c r="A1826" t="s">
        <v>9</v>
      </c>
      <c r="B1826" s="13" t="s">
        <v>929</v>
      </c>
    </row>
    <row r="1827" spans="1:2" x14ac:dyDescent="0.25">
      <c r="A1827" t="s">
        <v>9</v>
      </c>
      <c r="B1827" s="13" t="s">
        <v>177</v>
      </c>
    </row>
    <row r="1828" spans="1:2" x14ac:dyDescent="0.25">
      <c r="A1828" t="s">
        <v>9</v>
      </c>
      <c r="B1828" s="13" t="s">
        <v>2656</v>
      </c>
    </row>
    <row r="1829" spans="1:2" x14ac:dyDescent="0.25">
      <c r="A1829" t="s">
        <v>9</v>
      </c>
      <c r="B1829" s="13" t="s">
        <v>2658</v>
      </c>
    </row>
    <row r="1830" spans="1:2" x14ac:dyDescent="0.25">
      <c r="A1830" t="s">
        <v>9</v>
      </c>
      <c r="B1830" s="13" t="s">
        <v>1139</v>
      </c>
    </row>
    <row r="1831" spans="1:2" x14ac:dyDescent="0.25">
      <c r="A1831" t="s">
        <v>9</v>
      </c>
      <c r="B1831" s="13" t="s">
        <v>3241</v>
      </c>
    </row>
    <row r="1832" spans="1:2" x14ac:dyDescent="0.25">
      <c r="A1832" t="s">
        <v>9</v>
      </c>
      <c r="B1832" s="13" t="s">
        <v>448</v>
      </c>
    </row>
    <row r="1833" spans="1:2" x14ac:dyDescent="0.25">
      <c r="A1833" t="s">
        <v>9</v>
      </c>
      <c r="B1833" s="13" t="s">
        <v>3242</v>
      </c>
    </row>
    <row r="1834" spans="1:2" x14ac:dyDescent="0.25">
      <c r="A1834" t="s">
        <v>9</v>
      </c>
      <c r="B1834" s="13" t="s">
        <v>2670</v>
      </c>
    </row>
    <row r="1835" spans="1:2" x14ac:dyDescent="0.25">
      <c r="A1835" t="s">
        <v>9</v>
      </c>
      <c r="B1835" s="13" t="s">
        <v>3489</v>
      </c>
    </row>
    <row r="1836" spans="1:2" x14ac:dyDescent="0.25">
      <c r="A1836" t="s">
        <v>9</v>
      </c>
      <c r="B1836" s="13" t="s">
        <v>2678</v>
      </c>
    </row>
    <row r="1837" spans="1:2" x14ac:dyDescent="0.25">
      <c r="A1837" t="s">
        <v>9</v>
      </c>
      <c r="B1837" s="13" t="s">
        <v>2682</v>
      </c>
    </row>
    <row r="1838" spans="1:2" x14ac:dyDescent="0.25">
      <c r="A1838" t="s">
        <v>9</v>
      </c>
      <c r="B1838" s="13" t="s">
        <v>3059</v>
      </c>
    </row>
    <row r="1839" spans="1:2" x14ac:dyDescent="0.25">
      <c r="A1839" t="s">
        <v>9</v>
      </c>
      <c r="B1839" s="13" t="s">
        <v>299</v>
      </c>
    </row>
    <row r="1840" spans="1:2" x14ac:dyDescent="0.25">
      <c r="A1840" t="s">
        <v>9</v>
      </c>
      <c r="B1840" s="13" t="s">
        <v>2691</v>
      </c>
    </row>
    <row r="1841" spans="1:2" x14ac:dyDescent="0.25">
      <c r="A1841" t="s">
        <v>9</v>
      </c>
      <c r="B1841" s="13" t="s">
        <v>2693</v>
      </c>
    </row>
    <row r="1842" spans="1:2" x14ac:dyDescent="0.25">
      <c r="A1842" t="s">
        <v>9</v>
      </c>
      <c r="B1842" s="13" t="s">
        <v>2699</v>
      </c>
    </row>
    <row r="1843" spans="1:2" x14ac:dyDescent="0.25">
      <c r="A1843" t="s">
        <v>9</v>
      </c>
      <c r="B1843" s="13" t="s">
        <v>858</v>
      </c>
    </row>
    <row r="1844" spans="1:2" x14ac:dyDescent="0.25">
      <c r="A1844" t="s">
        <v>9</v>
      </c>
      <c r="B1844" s="13" t="s">
        <v>626</v>
      </c>
    </row>
    <row r="1845" spans="1:2" x14ac:dyDescent="0.25">
      <c r="A1845" t="s">
        <v>9</v>
      </c>
      <c r="B1845" s="13" t="s">
        <v>2715</v>
      </c>
    </row>
    <row r="1846" spans="1:2" x14ac:dyDescent="0.25">
      <c r="A1846" t="s">
        <v>9</v>
      </c>
      <c r="B1846" s="13" t="s">
        <v>22</v>
      </c>
    </row>
    <row r="1847" spans="1:2" x14ac:dyDescent="0.25">
      <c r="A1847" t="s">
        <v>9</v>
      </c>
      <c r="B1847" s="13" t="s">
        <v>2730</v>
      </c>
    </row>
    <row r="1848" spans="1:2" x14ac:dyDescent="0.25">
      <c r="A1848" t="s">
        <v>9</v>
      </c>
      <c r="B1848" s="13" t="s">
        <v>2732</v>
      </c>
    </row>
    <row r="1849" spans="1:2" x14ac:dyDescent="0.25">
      <c r="A1849" t="s">
        <v>9</v>
      </c>
      <c r="B1849" s="13" t="s">
        <v>3243</v>
      </c>
    </row>
    <row r="1850" spans="1:2" x14ac:dyDescent="0.25">
      <c r="A1850" t="s">
        <v>9</v>
      </c>
      <c r="B1850" s="13" t="s">
        <v>3244</v>
      </c>
    </row>
    <row r="1851" spans="1:2" x14ac:dyDescent="0.25">
      <c r="A1851" t="s">
        <v>9</v>
      </c>
      <c r="B1851" s="13" t="s">
        <v>2747</v>
      </c>
    </row>
    <row r="1852" spans="1:2" x14ac:dyDescent="0.25">
      <c r="A1852" t="s">
        <v>9</v>
      </c>
      <c r="B1852" s="13" t="s">
        <v>1431</v>
      </c>
    </row>
    <row r="1853" spans="1:2" x14ac:dyDescent="0.25">
      <c r="A1853" t="s">
        <v>9</v>
      </c>
      <c r="B1853" s="13" t="s">
        <v>3245</v>
      </c>
    </row>
    <row r="1854" spans="1:2" x14ac:dyDescent="0.25">
      <c r="A1854" t="s">
        <v>9</v>
      </c>
      <c r="B1854" s="13" t="s">
        <v>2762</v>
      </c>
    </row>
    <row r="1855" spans="1:2" x14ac:dyDescent="0.25">
      <c r="A1855" t="s">
        <v>9</v>
      </c>
      <c r="B1855" s="13" t="s">
        <v>2764</v>
      </c>
    </row>
    <row r="1856" spans="1:2" x14ac:dyDescent="0.25">
      <c r="A1856" t="s">
        <v>9</v>
      </c>
      <c r="B1856" s="13" t="s">
        <v>2767</v>
      </c>
    </row>
    <row r="1857" spans="1:2" x14ac:dyDescent="0.25">
      <c r="A1857" t="s">
        <v>9</v>
      </c>
      <c r="B1857" s="13" t="s">
        <v>3349</v>
      </c>
    </row>
    <row r="1858" spans="1:2" x14ac:dyDescent="0.25">
      <c r="A1858" t="s">
        <v>9</v>
      </c>
      <c r="B1858" s="13" t="s">
        <v>1905</v>
      </c>
    </row>
    <row r="1859" spans="1:2" x14ac:dyDescent="0.25">
      <c r="A1859" t="s">
        <v>9</v>
      </c>
      <c r="B1859" s="13" t="s">
        <v>119</v>
      </c>
    </row>
    <row r="1860" spans="1:2" x14ac:dyDescent="0.25">
      <c r="A1860" t="s">
        <v>9</v>
      </c>
      <c r="B1860" s="13" t="s">
        <v>156</v>
      </c>
    </row>
    <row r="1861" spans="1:2" x14ac:dyDescent="0.25">
      <c r="A1861" t="s">
        <v>9</v>
      </c>
      <c r="B1861" s="13" t="s">
        <v>253</v>
      </c>
    </row>
    <row r="1862" spans="1:2" x14ac:dyDescent="0.25">
      <c r="A1862" t="s">
        <v>9</v>
      </c>
      <c r="B1862" s="13" t="s">
        <v>215</v>
      </c>
    </row>
    <row r="1863" spans="1:2" x14ac:dyDescent="0.25">
      <c r="A1863" t="s">
        <v>9</v>
      </c>
      <c r="B1863" s="13" t="s">
        <v>2767</v>
      </c>
    </row>
    <row r="1864" spans="1:2" x14ac:dyDescent="0.25">
      <c r="A1864" t="s">
        <v>9</v>
      </c>
      <c r="B1864" s="13" t="s">
        <v>3246</v>
      </c>
    </row>
    <row r="1865" spans="1:2" x14ac:dyDescent="0.25">
      <c r="A1865" t="s">
        <v>9</v>
      </c>
      <c r="B1865" s="13" t="s">
        <v>1951</v>
      </c>
    </row>
    <row r="1866" spans="1:2" x14ac:dyDescent="0.25">
      <c r="A1866" t="s">
        <v>9</v>
      </c>
      <c r="B1866" s="13" t="s">
        <v>177</v>
      </c>
    </row>
    <row r="1867" spans="1:2" x14ac:dyDescent="0.25">
      <c r="A1867" t="s">
        <v>9</v>
      </c>
      <c r="B1867" s="13" t="s">
        <v>3247</v>
      </c>
    </row>
    <row r="1868" spans="1:2" x14ac:dyDescent="0.25">
      <c r="A1868" t="s">
        <v>9</v>
      </c>
      <c r="B1868" s="13" t="s">
        <v>1431</v>
      </c>
    </row>
    <row r="1869" spans="1:2" x14ac:dyDescent="0.25">
      <c r="A1869" t="s">
        <v>9</v>
      </c>
      <c r="B1869" s="13" t="s">
        <v>2715</v>
      </c>
    </row>
    <row r="1870" spans="1:2" x14ac:dyDescent="0.25">
      <c r="A1870" t="s">
        <v>9</v>
      </c>
      <c r="B1870" s="13" t="s">
        <v>3345</v>
      </c>
    </row>
    <row r="1871" spans="1:2" x14ac:dyDescent="0.25">
      <c r="A1871" t="s">
        <v>9</v>
      </c>
      <c r="B1871" s="13" t="s">
        <v>12</v>
      </c>
    </row>
    <row r="1872" spans="1:2" x14ac:dyDescent="0.25">
      <c r="A1872" t="s">
        <v>9</v>
      </c>
      <c r="B1872" s="13" t="s">
        <v>89</v>
      </c>
    </row>
    <row r="1873" spans="1:2" x14ac:dyDescent="0.25">
      <c r="A1873" t="s">
        <v>9</v>
      </c>
      <c r="B1873" s="13" t="s">
        <v>3492</v>
      </c>
    </row>
    <row r="1874" spans="1:2" x14ac:dyDescent="0.25">
      <c r="A1874" t="s">
        <v>9</v>
      </c>
      <c r="B1874" s="13" t="s">
        <v>1431</v>
      </c>
    </row>
    <row r="1875" spans="1:2" x14ac:dyDescent="0.25">
      <c r="A1875" t="s">
        <v>9</v>
      </c>
      <c r="B1875" s="13" t="s">
        <v>2829</v>
      </c>
    </row>
    <row r="1876" spans="1:2" x14ac:dyDescent="0.25">
      <c r="A1876" t="s">
        <v>9</v>
      </c>
      <c r="B1876" s="13" t="s">
        <v>3017</v>
      </c>
    </row>
    <row r="1877" spans="1:2" x14ac:dyDescent="0.25">
      <c r="A1877" t="s">
        <v>9</v>
      </c>
      <c r="B1877" s="13" t="s">
        <v>2836</v>
      </c>
    </row>
    <row r="1878" spans="1:2" x14ac:dyDescent="0.25">
      <c r="A1878" t="s">
        <v>9</v>
      </c>
      <c r="B1878" s="13" t="s">
        <v>1431</v>
      </c>
    </row>
    <row r="1879" spans="1:2" x14ac:dyDescent="0.25">
      <c r="A1879" t="s">
        <v>9</v>
      </c>
      <c r="B1879" s="13" t="s">
        <v>1532</v>
      </c>
    </row>
    <row r="1880" spans="1:2" x14ac:dyDescent="0.25">
      <c r="A1880" t="s">
        <v>9</v>
      </c>
      <c r="B1880" s="13" t="s">
        <v>2855</v>
      </c>
    </row>
    <row r="1881" spans="1:2" x14ac:dyDescent="0.25">
      <c r="A1881" t="s">
        <v>9</v>
      </c>
      <c r="B1881" s="13" t="s">
        <v>301</v>
      </c>
    </row>
    <row r="1882" spans="1:2" x14ac:dyDescent="0.25">
      <c r="A1882" t="s">
        <v>9</v>
      </c>
      <c r="B1882" s="13" t="s">
        <v>1650</v>
      </c>
    </row>
    <row r="1883" spans="1:2" x14ac:dyDescent="0.25">
      <c r="A1883" t="s">
        <v>9</v>
      </c>
      <c r="B1883" s="13" t="s">
        <v>2865</v>
      </c>
    </row>
    <row r="1884" spans="1:2" x14ac:dyDescent="0.25">
      <c r="A1884" t="s">
        <v>9</v>
      </c>
      <c r="B1884" s="13" t="s">
        <v>3097</v>
      </c>
    </row>
    <row r="1885" spans="1:2" x14ac:dyDescent="0.25">
      <c r="A1885" t="s">
        <v>9</v>
      </c>
      <c r="B1885" s="13" t="s">
        <v>217</v>
      </c>
    </row>
    <row r="1886" spans="1:2" x14ac:dyDescent="0.25">
      <c r="A1886" t="s">
        <v>9</v>
      </c>
      <c r="B1886" s="13" t="s">
        <v>3346</v>
      </c>
    </row>
    <row r="1887" spans="1:2" x14ac:dyDescent="0.25">
      <c r="A1887" t="s">
        <v>9</v>
      </c>
      <c r="B1887" s="13" t="s">
        <v>406</v>
      </c>
    </row>
    <row r="1888" spans="1:2" x14ac:dyDescent="0.25">
      <c r="A1888" t="s">
        <v>9</v>
      </c>
      <c r="B1888" s="13" t="s">
        <v>253</v>
      </c>
    </row>
    <row r="1889" spans="1:2" x14ac:dyDescent="0.25">
      <c r="A1889" t="s">
        <v>9</v>
      </c>
      <c r="B1889" s="13" t="s">
        <v>2891</v>
      </c>
    </row>
    <row r="1890" spans="1:2" x14ac:dyDescent="0.25">
      <c r="A1890" t="s">
        <v>9</v>
      </c>
      <c r="B1890" s="13" t="s">
        <v>2893</v>
      </c>
    </row>
    <row r="1891" spans="1:2" x14ac:dyDescent="0.25">
      <c r="A1891" t="s">
        <v>9</v>
      </c>
      <c r="B1891" s="13" t="s">
        <v>626</v>
      </c>
    </row>
    <row r="1892" spans="1:2" x14ac:dyDescent="0.25">
      <c r="A1892" t="s">
        <v>9</v>
      </c>
      <c r="B1892" s="13" t="s">
        <v>3248</v>
      </c>
    </row>
    <row r="1893" spans="1:2" x14ac:dyDescent="0.25">
      <c r="A1893" t="s">
        <v>9</v>
      </c>
      <c r="B1893" s="13" t="s">
        <v>2905</v>
      </c>
    </row>
    <row r="1894" spans="1:2" x14ac:dyDescent="0.25">
      <c r="A1894" t="s">
        <v>9</v>
      </c>
      <c r="B1894" s="13" t="s">
        <v>3249</v>
      </c>
    </row>
    <row r="1895" spans="1:2" x14ac:dyDescent="0.25">
      <c r="A1895" t="s">
        <v>9</v>
      </c>
      <c r="B1895" s="13" t="s">
        <v>3064</v>
      </c>
    </row>
    <row r="1896" spans="1:2" x14ac:dyDescent="0.25">
      <c r="A1896" t="s">
        <v>9</v>
      </c>
      <c r="B1896" s="13" t="s">
        <v>2915</v>
      </c>
    </row>
    <row r="1897" spans="1:2" x14ac:dyDescent="0.25">
      <c r="A1897" t="s">
        <v>9</v>
      </c>
      <c r="B1897" s="13" t="s">
        <v>89</v>
      </c>
    </row>
    <row r="1898" spans="1:2" x14ac:dyDescent="0.25">
      <c r="A1898" t="s">
        <v>9</v>
      </c>
      <c r="B1898" s="13" t="s">
        <v>406</v>
      </c>
    </row>
    <row r="1899" spans="1:2" x14ac:dyDescent="0.25">
      <c r="A1899" t="s">
        <v>9</v>
      </c>
      <c r="B1899" s="13" t="s">
        <v>2920</v>
      </c>
    </row>
    <row r="1900" spans="1:2" x14ac:dyDescent="0.25">
      <c r="A1900" t="s">
        <v>9</v>
      </c>
      <c r="B1900" s="13" t="s">
        <v>3347</v>
      </c>
    </row>
    <row r="1901" spans="1:2" x14ac:dyDescent="0.25">
      <c r="A1901" t="s">
        <v>9</v>
      </c>
      <c r="B1901" s="13" t="s">
        <v>173</v>
      </c>
    </row>
    <row r="1902" spans="1:2" x14ac:dyDescent="0.25">
      <c r="A1902" t="s">
        <v>9</v>
      </c>
      <c r="B1902" s="13" t="s">
        <v>156</v>
      </c>
    </row>
    <row r="1903" spans="1:2" x14ac:dyDescent="0.25">
      <c r="A1903" t="s">
        <v>9</v>
      </c>
      <c r="B1903" s="13" t="s">
        <v>626</v>
      </c>
    </row>
    <row r="1904" spans="1:2" x14ac:dyDescent="0.25">
      <c r="A1904" t="s">
        <v>9</v>
      </c>
      <c r="B1904" s="13" t="s">
        <v>2932</v>
      </c>
    </row>
    <row r="1905" spans="1:2" x14ac:dyDescent="0.25">
      <c r="A1905" t="s">
        <v>9</v>
      </c>
      <c r="B1905" s="13" t="s">
        <v>945</v>
      </c>
    </row>
    <row r="1906" spans="1:2" x14ac:dyDescent="0.25">
      <c r="A1906" t="s">
        <v>9</v>
      </c>
      <c r="B1906" s="13" t="s">
        <v>44</v>
      </c>
    </row>
    <row r="1907" spans="1:2" x14ac:dyDescent="0.25">
      <c r="A1907" t="s">
        <v>9</v>
      </c>
      <c r="B1907" s="13" t="s">
        <v>2938</v>
      </c>
    </row>
    <row r="1908" spans="1:2" x14ac:dyDescent="0.25">
      <c r="A1908" t="s">
        <v>9</v>
      </c>
      <c r="B1908" s="13" t="s">
        <v>2943</v>
      </c>
    </row>
    <row r="1909" spans="1:2" x14ac:dyDescent="0.25">
      <c r="A1909" t="s">
        <v>9</v>
      </c>
      <c r="B1909" s="13" t="s">
        <v>156</v>
      </c>
    </row>
    <row r="1910" spans="1:2" x14ac:dyDescent="0.25">
      <c r="A1910" t="s">
        <v>9</v>
      </c>
      <c r="B1910" s="13" t="s">
        <v>1431</v>
      </c>
    </row>
    <row r="1911" spans="1:2" x14ac:dyDescent="0.25">
      <c r="A1911" t="s">
        <v>9</v>
      </c>
      <c r="B1911" s="13" t="s">
        <v>46</v>
      </c>
    </row>
    <row r="1912" spans="1:2" x14ac:dyDescent="0.25">
      <c r="A1912" t="s">
        <v>9</v>
      </c>
      <c r="B1912" s="13" t="s">
        <v>156</v>
      </c>
    </row>
    <row r="1913" spans="1:2" x14ac:dyDescent="0.25">
      <c r="A1913" t="s">
        <v>9</v>
      </c>
      <c r="B1913" s="13" t="s">
        <v>1959</v>
      </c>
    </row>
    <row r="1914" spans="1:2" x14ac:dyDescent="0.25">
      <c r="A1914" t="s">
        <v>9</v>
      </c>
      <c r="B1914" s="13" t="s">
        <v>547</v>
      </c>
    </row>
    <row r="1915" spans="1:2" x14ac:dyDescent="0.25">
      <c r="A1915" t="s">
        <v>9</v>
      </c>
      <c r="B1915" s="13" t="s">
        <v>2962</v>
      </c>
    </row>
    <row r="1916" spans="1:2" x14ac:dyDescent="0.25">
      <c r="A1916" t="s">
        <v>9</v>
      </c>
      <c r="B1916" s="13" t="s">
        <v>2966</v>
      </c>
    </row>
    <row r="1917" spans="1:2" x14ac:dyDescent="0.25">
      <c r="A1917" t="s">
        <v>9</v>
      </c>
      <c r="B1917" s="13" t="s">
        <v>1216</v>
      </c>
    </row>
    <row r="1918" spans="1:2" x14ac:dyDescent="0.25">
      <c r="A1918" t="s">
        <v>9</v>
      </c>
      <c r="B1918" s="13" t="s">
        <v>2973</v>
      </c>
    </row>
    <row r="1919" spans="1:2" x14ac:dyDescent="0.25">
      <c r="A1919" t="s">
        <v>9</v>
      </c>
      <c r="B1919" s="13" t="s">
        <v>626</v>
      </c>
    </row>
    <row r="1920" spans="1:2" x14ac:dyDescent="0.25">
      <c r="A1920" t="s">
        <v>9</v>
      </c>
      <c r="B1920" s="13" t="s">
        <v>3084</v>
      </c>
    </row>
    <row r="1921" spans="1:2" x14ac:dyDescent="0.25">
      <c r="A1921" t="s">
        <v>9</v>
      </c>
      <c r="B1921" s="13" t="s">
        <v>2978</v>
      </c>
    </row>
    <row r="1922" spans="1:2" x14ac:dyDescent="0.25">
      <c r="A1922" t="s">
        <v>9</v>
      </c>
      <c r="B1922" s="13" t="s">
        <v>406</v>
      </c>
    </row>
    <row r="1923" spans="1:2" x14ac:dyDescent="0.25">
      <c r="A1923" t="s">
        <v>9</v>
      </c>
      <c r="B1923" s="13" t="s">
        <v>2100</v>
      </c>
    </row>
    <row r="1924" spans="1:2" x14ac:dyDescent="0.25">
      <c r="A1924" s="13" t="s">
        <v>19</v>
      </c>
      <c r="B1924" s="13" t="s">
        <v>3414</v>
      </c>
    </row>
    <row r="1925" spans="1:2" x14ac:dyDescent="0.25">
      <c r="A1925" s="13" t="s">
        <v>19</v>
      </c>
      <c r="B1925" s="13" t="s">
        <v>3250</v>
      </c>
    </row>
    <row r="1926" spans="1:2" x14ac:dyDescent="0.25">
      <c r="A1926" s="13" t="s">
        <v>19</v>
      </c>
      <c r="B1926" s="13" t="s">
        <v>3251</v>
      </c>
    </row>
    <row r="1927" spans="1:2" x14ac:dyDescent="0.25">
      <c r="A1927" s="13" t="s">
        <v>19</v>
      </c>
      <c r="B1927" s="13" t="s">
        <v>3252</v>
      </c>
    </row>
    <row r="1928" spans="1:2" x14ac:dyDescent="0.25">
      <c r="A1928" s="13" t="s">
        <v>19</v>
      </c>
      <c r="B1928" s="13" t="s">
        <v>3253</v>
      </c>
    </row>
    <row r="1929" spans="1:2" x14ac:dyDescent="0.25">
      <c r="A1929" s="13" t="s">
        <v>19</v>
      </c>
      <c r="B1929" s="13" t="s">
        <v>3254</v>
      </c>
    </row>
    <row r="1930" spans="1:2" x14ac:dyDescent="0.25">
      <c r="A1930" s="13" t="s">
        <v>19</v>
      </c>
      <c r="B1930" s="13" t="s">
        <v>3255</v>
      </c>
    </row>
    <row r="1931" spans="1:2" x14ac:dyDescent="0.25">
      <c r="A1931" s="13" t="s">
        <v>19</v>
      </c>
      <c r="B1931" s="13" t="s">
        <v>3256</v>
      </c>
    </row>
    <row r="1932" spans="1:2" x14ac:dyDescent="0.25">
      <c r="A1932" s="13" t="s">
        <v>19</v>
      </c>
      <c r="B1932" s="13" t="s">
        <v>3257</v>
      </c>
    </row>
    <row r="1933" spans="1:2" x14ac:dyDescent="0.25">
      <c r="A1933" s="13" t="s">
        <v>19</v>
      </c>
      <c r="B1933" s="13" t="s">
        <v>3258</v>
      </c>
    </row>
    <row r="1934" spans="1:2" x14ac:dyDescent="0.25">
      <c r="A1934" s="13" t="s">
        <v>19</v>
      </c>
      <c r="B1934" s="13" t="s">
        <v>3259</v>
      </c>
    </row>
    <row r="1935" spans="1:2" x14ac:dyDescent="0.25">
      <c r="A1935" s="13" t="s">
        <v>19</v>
      </c>
      <c r="B1935" s="13" t="s">
        <v>3260</v>
      </c>
    </row>
    <row r="1936" spans="1:2" x14ac:dyDescent="0.25">
      <c r="A1936" s="13" t="s">
        <v>19</v>
      </c>
      <c r="B1936" s="13" t="s">
        <v>3261</v>
      </c>
    </row>
    <row r="1937" spans="1:2" x14ac:dyDescent="0.25">
      <c r="A1937" s="13" t="s">
        <v>19</v>
      </c>
      <c r="B1937" s="13" t="s">
        <v>3262</v>
      </c>
    </row>
    <row r="1938" spans="1:2" x14ac:dyDescent="0.25">
      <c r="A1938" s="13" t="s">
        <v>19</v>
      </c>
      <c r="B1938" s="13" t="s">
        <v>3263</v>
      </c>
    </row>
    <row r="1939" spans="1:2" x14ac:dyDescent="0.25">
      <c r="A1939" s="13" t="s">
        <v>19</v>
      </c>
      <c r="B1939" s="13" t="s">
        <v>3264</v>
      </c>
    </row>
    <row r="1940" spans="1:2" x14ac:dyDescent="0.25">
      <c r="A1940" s="13" t="s">
        <v>19</v>
      </c>
      <c r="B1940" s="13" t="s">
        <v>3407</v>
      </c>
    </row>
    <row r="1941" spans="1:2" x14ac:dyDescent="0.25">
      <c r="A1941" s="13" t="s">
        <v>19</v>
      </c>
      <c r="B1941" s="13" t="s">
        <v>3265</v>
      </c>
    </row>
    <row r="1942" spans="1:2" x14ac:dyDescent="0.25">
      <c r="A1942" s="13" t="s">
        <v>19</v>
      </c>
      <c r="B1942" s="13" t="s">
        <v>3266</v>
      </c>
    </row>
    <row r="1943" spans="1:2" x14ac:dyDescent="0.25">
      <c r="A1943" s="13" t="s">
        <v>19</v>
      </c>
      <c r="B1943" s="13" t="s">
        <v>3267</v>
      </c>
    </row>
    <row r="1944" spans="1:2" x14ac:dyDescent="0.25">
      <c r="A1944" s="13" t="s">
        <v>19</v>
      </c>
      <c r="B1944" s="13" t="s">
        <v>3268</v>
      </c>
    </row>
    <row r="1945" spans="1:2" x14ac:dyDescent="0.25">
      <c r="A1945" s="13" t="s">
        <v>19</v>
      </c>
      <c r="B1945" s="13" t="s">
        <v>3269</v>
      </c>
    </row>
    <row r="1946" spans="1:2" x14ac:dyDescent="0.25">
      <c r="A1946" s="13" t="s">
        <v>19</v>
      </c>
      <c r="B1946" s="13" t="s">
        <v>3270</v>
      </c>
    </row>
    <row r="1947" spans="1:2" x14ac:dyDescent="0.25">
      <c r="A1947" s="13" t="s">
        <v>19</v>
      </c>
      <c r="B1947" s="13" t="s">
        <v>3271</v>
      </c>
    </row>
    <row r="1948" spans="1:2" x14ac:dyDescent="0.25">
      <c r="A1948" s="13" t="s">
        <v>19</v>
      </c>
      <c r="B1948" s="13" t="s">
        <v>3272</v>
      </c>
    </row>
    <row r="1949" spans="1:2" x14ac:dyDescent="0.25">
      <c r="A1949" s="13" t="s">
        <v>19</v>
      </c>
      <c r="B1949" s="13" t="s">
        <v>3273</v>
      </c>
    </row>
    <row r="1950" spans="1:2" x14ac:dyDescent="0.25">
      <c r="A1950" s="13" t="s">
        <v>19</v>
      </c>
      <c r="B1950" s="13" t="s">
        <v>3408</v>
      </c>
    </row>
    <row r="1951" spans="1:2" x14ac:dyDescent="0.25">
      <c r="A1951" s="13" t="s">
        <v>19</v>
      </c>
      <c r="B1951" s="13" t="s">
        <v>3274</v>
      </c>
    </row>
    <row r="1952" spans="1:2" x14ac:dyDescent="0.25">
      <c r="A1952" s="13" t="s">
        <v>19</v>
      </c>
      <c r="B1952" s="13" t="s">
        <v>3275</v>
      </c>
    </row>
    <row r="1953" spans="1:2" x14ac:dyDescent="0.25">
      <c r="A1953" s="13" t="s">
        <v>19</v>
      </c>
      <c r="B1953" s="13" t="s">
        <v>3276</v>
      </c>
    </row>
    <row r="1954" spans="1:2" x14ac:dyDescent="0.25">
      <c r="A1954" s="13" t="s">
        <v>19</v>
      </c>
      <c r="B1954" s="13" t="s">
        <v>3277</v>
      </c>
    </row>
    <row r="1955" spans="1:2" x14ac:dyDescent="0.25">
      <c r="A1955" s="13" t="s">
        <v>19</v>
      </c>
      <c r="B1955" s="13" t="s">
        <v>3278</v>
      </c>
    </row>
    <row r="1956" spans="1:2" x14ac:dyDescent="0.25">
      <c r="A1956" s="13" t="s">
        <v>19</v>
      </c>
      <c r="B1956" s="13" t="s">
        <v>3279</v>
      </c>
    </row>
    <row r="1957" spans="1:2" x14ac:dyDescent="0.25">
      <c r="A1957" s="13" t="s">
        <v>19</v>
      </c>
      <c r="B1957" s="13" t="s">
        <v>3280</v>
      </c>
    </row>
    <row r="1958" spans="1:2" x14ac:dyDescent="0.25">
      <c r="A1958" s="13" t="s">
        <v>19</v>
      </c>
      <c r="B1958" s="13" t="s">
        <v>3281</v>
      </c>
    </row>
    <row r="1959" spans="1:2" x14ac:dyDescent="0.25">
      <c r="A1959" s="13" t="s">
        <v>19</v>
      </c>
      <c r="B1959" s="13" t="s">
        <v>3282</v>
      </c>
    </row>
    <row r="1960" spans="1:2" x14ac:dyDescent="0.25">
      <c r="A1960" s="13" t="s">
        <v>19</v>
      </c>
      <c r="B1960" s="13" t="s">
        <v>3283</v>
      </c>
    </row>
    <row r="1961" spans="1:2" x14ac:dyDescent="0.25">
      <c r="A1961" s="13" t="s">
        <v>19</v>
      </c>
      <c r="B1961" s="13" t="s">
        <v>3284</v>
      </c>
    </row>
    <row r="1962" spans="1:2" x14ac:dyDescent="0.25">
      <c r="A1962" s="13" t="s">
        <v>19</v>
      </c>
      <c r="B1962" s="13" t="s">
        <v>3285</v>
      </c>
    </row>
    <row r="1963" spans="1:2" x14ac:dyDescent="0.25">
      <c r="A1963" s="13" t="s">
        <v>19</v>
      </c>
      <c r="B1963" s="13" t="s">
        <v>3286</v>
      </c>
    </row>
    <row r="1964" spans="1:2" x14ac:dyDescent="0.25">
      <c r="A1964" s="13" t="s">
        <v>19</v>
      </c>
      <c r="B1964" s="13" t="s">
        <v>3287</v>
      </c>
    </row>
    <row r="1965" spans="1:2" x14ac:dyDescent="0.25">
      <c r="A1965" s="13" t="s">
        <v>19</v>
      </c>
      <c r="B1965" s="13" t="s">
        <v>3288</v>
      </c>
    </row>
    <row r="1966" spans="1:2" x14ac:dyDescent="0.25">
      <c r="A1966" s="13" t="s">
        <v>19</v>
      </c>
      <c r="B1966" s="13" t="s">
        <v>3409</v>
      </c>
    </row>
    <row r="1967" spans="1:2" x14ac:dyDescent="0.25">
      <c r="A1967" s="13" t="s">
        <v>19</v>
      </c>
      <c r="B1967" s="13" t="s">
        <v>3289</v>
      </c>
    </row>
    <row r="1968" spans="1:2" x14ac:dyDescent="0.25">
      <c r="A1968" s="13" t="s">
        <v>19</v>
      </c>
      <c r="B1968" s="13" t="s">
        <v>3290</v>
      </c>
    </row>
    <row r="1969" spans="1:2" x14ac:dyDescent="0.25">
      <c r="A1969" s="13" t="s">
        <v>19</v>
      </c>
      <c r="B1969" s="13" t="s">
        <v>3291</v>
      </c>
    </row>
    <row r="1970" spans="1:2" x14ac:dyDescent="0.25">
      <c r="A1970" s="13" t="s">
        <v>19</v>
      </c>
      <c r="B1970" s="13" t="s">
        <v>3292</v>
      </c>
    </row>
    <row r="1971" spans="1:2" x14ac:dyDescent="0.25">
      <c r="A1971" s="13" t="s">
        <v>19</v>
      </c>
      <c r="B1971" s="13" t="s">
        <v>3293</v>
      </c>
    </row>
    <row r="1972" spans="1:2" x14ac:dyDescent="0.25">
      <c r="A1972" s="13" t="s">
        <v>19</v>
      </c>
      <c r="B1972" s="13" t="s">
        <v>3294</v>
      </c>
    </row>
    <row r="1973" spans="1:2" x14ac:dyDescent="0.25">
      <c r="A1973" s="13" t="s">
        <v>19</v>
      </c>
      <c r="B1973" s="13" t="s">
        <v>3295</v>
      </c>
    </row>
    <row r="1974" spans="1:2" x14ac:dyDescent="0.25">
      <c r="A1974" s="13" t="s">
        <v>19</v>
      </c>
      <c r="B1974" s="13" t="s">
        <v>3296</v>
      </c>
    </row>
    <row r="1975" spans="1:2" x14ac:dyDescent="0.25">
      <c r="A1975" s="13" t="s">
        <v>19</v>
      </c>
      <c r="B1975" s="13" t="s">
        <v>3297</v>
      </c>
    </row>
    <row r="1976" spans="1:2" x14ac:dyDescent="0.25">
      <c r="A1976" s="13" t="s">
        <v>19</v>
      </c>
      <c r="B1976" s="13" t="s">
        <v>3298</v>
      </c>
    </row>
    <row r="1977" spans="1:2" x14ac:dyDescent="0.25">
      <c r="A1977" s="13" t="s">
        <v>19</v>
      </c>
      <c r="B1977" s="13" t="s">
        <v>3299</v>
      </c>
    </row>
    <row r="1978" spans="1:2" x14ac:dyDescent="0.25">
      <c r="A1978" s="13" t="s">
        <v>19</v>
      </c>
      <c r="B1978" s="13" t="s">
        <v>3410</v>
      </c>
    </row>
    <row r="1979" spans="1:2" x14ac:dyDescent="0.25">
      <c r="A1979" s="13" t="s">
        <v>19</v>
      </c>
      <c r="B1979" s="13" t="s">
        <v>3300</v>
      </c>
    </row>
    <row r="1980" spans="1:2" x14ac:dyDescent="0.25">
      <c r="A1980" s="13" t="s">
        <v>19</v>
      </c>
      <c r="B1980" s="13" t="s">
        <v>3301</v>
      </c>
    </row>
    <row r="1981" spans="1:2" x14ac:dyDescent="0.25">
      <c r="A1981" s="13" t="s">
        <v>19</v>
      </c>
      <c r="B1981" s="13" t="s">
        <v>3302</v>
      </c>
    </row>
    <row r="1982" spans="1:2" x14ac:dyDescent="0.25">
      <c r="A1982" s="13" t="s">
        <v>19</v>
      </c>
      <c r="B1982" s="13" t="s">
        <v>3303</v>
      </c>
    </row>
    <row r="1983" spans="1:2" x14ac:dyDescent="0.25">
      <c r="A1983" s="13" t="s">
        <v>19</v>
      </c>
      <c r="B1983" s="13" t="s">
        <v>3304</v>
      </c>
    </row>
    <row r="1984" spans="1:2" x14ac:dyDescent="0.25">
      <c r="A1984" s="13" t="s">
        <v>19</v>
      </c>
      <c r="B1984" s="13" t="s">
        <v>3305</v>
      </c>
    </row>
    <row r="1985" spans="1:2" x14ac:dyDescent="0.25">
      <c r="A1985" s="13" t="s">
        <v>19</v>
      </c>
      <c r="B1985" s="13" t="s">
        <v>3306</v>
      </c>
    </row>
    <row r="1986" spans="1:2" x14ac:dyDescent="0.25">
      <c r="A1986" s="13" t="s">
        <v>19</v>
      </c>
      <c r="B1986" s="13" t="s">
        <v>3307</v>
      </c>
    </row>
    <row r="1987" spans="1:2" x14ac:dyDescent="0.25">
      <c r="A1987" s="13" t="s">
        <v>19</v>
      </c>
      <c r="B1987" s="13" t="s">
        <v>3308</v>
      </c>
    </row>
    <row r="1988" spans="1:2" x14ac:dyDescent="0.25">
      <c r="A1988" s="13" t="s">
        <v>19</v>
      </c>
      <c r="B1988" s="13" t="s">
        <v>3309</v>
      </c>
    </row>
    <row r="1989" spans="1:2" x14ac:dyDescent="0.25">
      <c r="A1989" s="13" t="s">
        <v>19</v>
      </c>
      <c r="B1989" s="13" t="s">
        <v>3411</v>
      </c>
    </row>
    <row r="1990" spans="1:2" x14ac:dyDescent="0.25">
      <c r="A1990" s="13" t="s">
        <v>19</v>
      </c>
      <c r="B1990" s="13" t="s">
        <v>3310</v>
      </c>
    </row>
    <row r="1991" spans="1:2" x14ac:dyDescent="0.25">
      <c r="A1991" s="13" t="s">
        <v>19</v>
      </c>
      <c r="B1991" s="13" t="s">
        <v>3311</v>
      </c>
    </row>
    <row r="1992" spans="1:2" x14ac:dyDescent="0.25">
      <c r="A1992" s="13" t="s">
        <v>19</v>
      </c>
      <c r="B1992" s="13" t="s">
        <v>3312</v>
      </c>
    </row>
    <row r="1993" spans="1:2" x14ac:dyDescent="0.25">
      <c r="A1993" s="13" t="s">
        <v>19</v>
      </c>
      <c r="B1993" s="13" t="s">
        <v>3313</v>
      </c>
    </row>
    <row r="1994" spans="1:2" x14ac:dyDescent="0.25">
      <c r="A1994" s="13" t="s">
        <v>19</v>
      </c>
      <c r="B1994" s="13" t="s">
        <v>3314</v>
      </c>
    </row>
    <row r="1995" spans="1:2" x14ac:dyDescent="0.25">
      <c r="A1995" s="13" t="s">
        <v>19</v>
      </c>
      <c r="B1995" s="13" t="s">
        <v>3315</v>
      </c>
    </row>
    <row r="1996" spans="1:2" x14ac:dyDescent="0.25">
      <c r="A1996" s="13" t="s">
        <v>19</v>
      </c>
      <c r="B1996" s="13" t="s">
        <v>3316</v>
      </c>
    </row>
    <row r="1997" spans="1:2" x14ac:dyDescent="0.25">
      <c r="A1997" s="13" t="s">
        <v>19</v>
      </c>
      <c r="B1997" s="13" t="s">
        <v>3317</v>
      </c>
    </row>
    <row r="1998" spans="1:2" x14ac:dyDescent="0.25">
      <c r="A1998" s="13" t="s">
        <v>19</v>
      </c>
      <c r="B1998" s="13" t="s">
        <v>3318</v>
      </c>
    </row>
    <row r="1999" spans="1:2" x14ac:dyDescent="0.25">
      <c r="A1999" s="13" t="s">
        <v>19</v>
      </c>
      <c r="B1999" s="13" t="s">
        <v>3319</v>
      </c>
    </row>
    <row r="2000" spans="1:2" x14ac:dyDescent="0.25">
      <c r="A2000" s="13" t="s">
        <v>19</v>
      </c>
      <c r="B2000" s="13" t="s">
        <v>3320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8"/>
  <sheetViews>
    <sheetView workbookViewId="0">
      <selection activeCell="C7" sqref="C7"/>
    </sheetView>
  </sheetViews>
  <sheetFormatPr baseColWidth="10" defaultRowHeight="15" x14ac:dyDescent="0.25"/>
  <cols>
    <col min="2" max="2" width="17.5703125" bestFit="1" customWidth="1"/>
    <col min="3" max="3" width="14.7109375" bestFit="1" customWidth="1"/>
    <col min="4" max="4" width="13.5703125" customWidth="1"/>
    <col min="8" max="8" width="29" bestFit="1" customWidth="1"/>
  </cols>
  <sheetData>
    <row r="1" spans="1:11" ht="15.75" thickBot="1" x14ac:dyDescent="0.3"/>
    <row r="2" spans="1:11" ht="15.75" thickBot="1" x14ac:dyDescent="0.3">
      <c r="H2" s="101" t="s">
        <v>3413</v>
      </c>
      <c r="I2" s="102"/>
      <c r="J2" s="103"/>
    </row>
    <row r="3" spans="1:11" ht="15.75" thickBot="1" x14ac:dyDescent="0.3">
      <c r="B3" s="9" t="s">
        <v>4</v>
      </c>
      <c r="C3" s="9" t="s">
        <v>2989</v>
      </c>
      <c r="D3" s="9" t="s">
        <v>2</v>
      </c>
      <c r="G3" s="16" t="s">
        <v>0</v>
      </c>
      <c r="H3" s="21" t="s">
        <v>3143</v>
      </c>
      <c r="I3" s="21" t="s">
        <v>3144</v>
      </c>
      <c r="J3" s="21" t="s">
        <v>2</v>
      </c>
      <c r="K3" s="21" t="s">
        <v>3</v>
      </c>
    </row>
    <row r="4" spans="1:11" x14ac:dyDescent="0.25">
      <c r="B4" s="2" t="s">
        <v>9</v>
      </c>
      <c r="C4" s="2">
        <v>817</v>
      </c>
      <c r="D4" s="2">
        <f>C4/C9</f>
        <v>0.40849999999999997</v>
      </c>
      <c r="G4" s="95" t="s">
        <v>9</v>
      </c>
      <c r="H4" s="22" t="s">
        <v>156</v>
      </c>
      <c r="I4" s="23">
        <v>134</v>
      </c>
      <c r="J4" s="23">
        <f>134/817</f>
        <v>0.16401468788249693</v>
      </c>
      <c r="K4" s="24">
        <f t="shared" ref="K4:K18" si="0">-1*(J4*LOG(J4,2))</f>
        <v>0.42776721225236236</v>
      </c>
    </row>
    <row r="5" spans="1:11" x14ac:dyDescent="0.25">
      <c r="B5" s="2" t="s">
        <v>16</v>
      </c>
      <c r="C5" s="2">
        <v>579</v>
      </c>
      <c r="D5" s="2">
        <f>C5/C9</f>
        <v>0.28949999999999998</v>
      </c>
      <c r="G5" s="96"/>
      <c r="H5" s="25" t="s">
        <v>89</v>
      </c>
      <c r="I5" s="26">
        <v>84</v>
      </c>
      <c r="J5" s="26">
        <v>0.10281517747858017</v>
      </c>
      <c r="K5" s="27">
        <f t="shared" si="0"/>
        <v>0.33742654468888805</v>
      </c>
    </row>
    <row r="6" spans="1:11" x14ac:dyDescent="0.25">
      <c r="B6" s="2" t="s">
        <v>19</v>
      </c>
      <c r="C6" s="2">
        <v>77</v>
      </c>
      <c r="D6" s="2">
        <f>C6/C9</f>
        <v>3.85E-2</v>
      </c>
      <c r="E6" s="10"/>
      <c r="F6" s="10"/>
      <c r="G6" s="96"/>
      <c r="H6" s="25" t="s">
        <v>1431</v>
      </c>
      <c r="I6" s="26">
        <v>54</v>
      </c>
      <c r="J6" s="26">
        <v>6.6095471236230108E-2</v>
      </c>
      <c r="K6" s="27">
        <f t="shared" si="0"/>
        <v>0.25904829542599711</v>
      </c>
    </row>
    <row r="7" spans="1:11" x14ac:dyDescent="0.25">
      <c r="B7" s="2" t="s">
        <v>2987</v>
      </c>
      <c r="C7" s="2">
        <v>527</v>
      </c>
      <c r="D7" s="2">
        <f>C7/C9</f>
        <v>0.26350000000000001</v>
      </c>
      <c r="E7" s="10"/>
      <c r="F7" s="10"/>
      <c r="G7" s="96"/>
      <c r="H7" s="25" t="s">
        <v>547</v>
      </c>
      <c r="I7" s="26">
        <v>41</v>
      </c>
      <c r="J7" s="26">
        <v>5.0183598531211751E-2</v>
      </c>
      <c r="K7" s="27">
        <f t="shared" si="0"/>
        <v>0.21662454198853318</v>
      </c>
    </row>
    <row r="8" spans="1:11" ht="15.75" thickBot="1" x14ac:dyDescent="0.3">
      <c r="B8" s="6"/>
      <c r="C8" s="6"/>
      <c r="D8" s="6"/>
      <c r="G8" s="97"/>
      <c r="H8" s="28" t="s">
        <v>406</v>
      </c>
      <c r="I8" s="29">
        <v>37</v>
      </c>
      <c r="J8" s="29">
        <v>4.528763769889841E-2</v>
      </c>
      <c r="K8" s="30">
        <f t="shared" si="0"/>
        <v>0.20219747783735514</v>
      </c>
    </row>
    <row r="9" spans="1:11" x14ac:dyDescent="0.25">
      <c r="B9" s="9" t="s">
        <v>1</v>
      </c>
      <c r="C9" s="11">
        <f>SUM(C4:C7)</f>
        <v>2000</v>
      </c>
      <c r="D9" s="11">
        <f>SUM(D4:D7)</f>
        <v>1</v>
      </c>
      <c r="G9" s="98" t="s">
        <v>3146</v>
      </c>
      <c r="H9" s="19" t="s">
        <v>52</v>
      </c>
      <c r="I9" s="15">
        <v>58</v>
      </c>
      <c r="J9" s="15">
        <v>0.1001727115716753</v>
      </c>
      <c r="K9" s="15">
        <f t="shared" si="0"/>
        <v>0.33251715973398371</v>
      </c>
    </row>
    <row r="10" spans="1:11" x14ac:dyDescent="0.25">
      <c r="B10" s="8"/>
      <c r="C10" s="8"/>
      <c r="D10" s="7"/>
      <c r="G10" s="99"/>
      <c r="H10" s="18" t="s">
        <v>313</v>
      </c>
      <c r="I10" s="2">
        <v>48</v>
      </c>
      <c r="J10" s="2">
        <v>8.2901554404145081E-2</v>
      </c>
      <c r="K10" s="2">
        <f t="shared" si="0"/>
        <v>0.29782027251963367</v>
      </c>
    </row>
    <row r="11" spans="1:11" x14ac:dyDescent="0.25">
      <c r="B11" s="8"/>
      <c r="C11" s="8"/>
      <c r="D11" s="7"/>
      <c r="G11" s="99"/>
      <c r="H11" s="18" t="s">
        <v>1100</v>
      </c>
      <c r="I11" s="2">
        <v>41</v>
      </c>
      <c r="J11" s="2">
        <v>7.0811744386873918E-2</v>
      </c>
      <c r="K11" s="2">
        <f t="shared" si="0"/>
        <v>0.27049148336479667</v>
      </c>
    </row>
    <row r="12" spans="1:11" x14ac:dyDescent="0.25">
      <c r="B12" s="7"/>
      <c r="C12" s="7"/>
      <c r="D12" s="7"/>
      <c r="G12" s="99"/>
      <c r="H12" s="18" t="s">
        <v>241</v>
      </c>
      <c r="I12" s="2">
        <v>39</v>
      </c>
      <c r="J12" s="2">
        <v>6.7357512953367879E-2</v>
      </c>
      <c r="K12" s="2">
        <f t="shared" si="0"/>
        <v>0.26215660698782828</v>
      </c>
    </row>
    <row r="13" spans="1:11" ht="15.75" thickBot="1" x14ac:dyDescent="0.3">
      <c r="B13" s="6"/>
      <c r="C13" s="6"/>
      <c r="D13" s="6"/>
      <c r="G13" s="100"/>
      <c r="H13" s="20" t="s">
        <v>173</v>
      </c>
      <c r="I13" s="14">
        <v>37</v>
      </c>
      <c r="J13" s="14">
        <v>6.3903281519861826E-2</v>
      </c>
      <c r="K13" s="14">
        <f t="shared" si="0"/>
        <v>0.25356605937362797</v>
      </c>
    </row>
    <row r="14" spans="1:11" x14ac:dyDescent="0.25">
      <c r="G14" s="98" t="s">
        <v>19</v>
      </c>
      <c r="H14" s="31" t="s">
        <v>173</v>
      </c>
      <c r="I14" s="23">
        <v>10</v>
      </c>
      <c r="J14" s="23">
        <v>0.12987012987012986</v>
      </c>
      <c r="K14" s="24">
        <f t="shared" si="0"/>
        <v>0.38244914880617392</v>
      </c>
    </row>
    <row r="15" spans="1:11" x14ac:dyDescent="0.25">
      <c r="A15" s="6"/>
      <c r="B15" s="9" t="s">
        <v>4</v>
      </c>
      <c r="C15" s="12" t="s">
        <v>2990</v>
      </c>
      <c r="G15" s="99"/>
      <c r="H15" s="25" t="s">
        <v>1125</v>
      </c>
      <c r="I15" s="26">
        <v>6</v>
      </c>
      <c r="J15" s="26">
        <v>7.792207792207792E-2</v>
      </c>
      <c r="K15" s="27">
        <f t="shared" si="0"/>
        <v>0.28689537973821388</v>
      </c>
    </row>
    <row r="16" spans="1:11" x14ac:dyDescent="0.25">
      <c r="B16" s="2" t="s">
        <v>9</v>
      </c>
      <c r="C16" s="2">
        <f>-1*(D4*LOG(D4,2))</f>
        <v>0.52761533874695099</v>
      </c>
      <c r="G16" s="99"/>
      <c r="H16" s="25" t="s">
        <v>1100</v>
      </c>
      <c r="I16" s="26">
        <v>5</v>
      </c>
      <c r="J16" s="26">
        <v>6.4935064935064929E-2</v>
      </c>
      <c r="K16" s="27">
        <f t="shared" si="0"/>
        <v>0.25615963933815189</v>
      </c>
    </row>
    <row r="17" spans="2:11" x14ac:dyDescent="0.25">
      <c r="B17" s="2" t="s">
        <v>16</v>
      </c>
      <c r="C17" s="2">
        <f>-1*(D5*LOG(D5,2))</f>
        <v>0.51773159416179027</v>
      </c>
      <c r="G17" s="99"/>
      <c r="H17" s="25" t="s">
        <v>313</v>
      </c>
      <c r="I17" s="26">
        <v>4</v>
      </c>
      <c r="J17" s="26">
        <v>5.1948051948051951E-2</v>
      </c>
      <c r="K17" s="27">
        <f t="shared" si="0"/>
        <v>0.22165124886726764</v>
      </c>
    </row>
    <row r="18" spans="2:11" ht="15.75" thickBot="1" x14ac:dyDescent="0.3">
      <c r="B18" s="2" t="s">
        <v>19</v>
      </c>
      <c r="C18" s="2">
        <f>-1*(D6*LOG(D6,2))</f>
        <v>0.18091141314273665</v>
      </c>
      <c r="G18" s="100"/>
      <c r="H18" s="28" t="s">
        <v>3145</v>
      </c>
      <c r="I18" s="29">
        <v>4</v>
      </c>
      <c r="J18" s="29">
        <v>5.1948051948051951E-2</v>
      </c>
      <c r="K18" s="30">
        <f t="shared" si="0"/>
        <v>0.22165124886726764</v>
      </c>
    </row>
    <row r="19" spans="2:11" x14ac:dyDescent="0.25">
      <c r="B19" s="2" t="s">
        <v>2987</v>
      </c>
      <c r="C19" s="2">
        <f>-1*(D7*LOG(D7,2))</f>
        <v>0.50700697255205396</v>
      </c>
    </row>
    <row r="21" spans="2:11" x14ac:dyDescent="0.25">
      <c r="B21" s="6"/>
      <c r="C21" s="6"/>
    </row>
    <row r="22" spans="2:11" x14ac:dyDescent="0.25">
      <c r="B22" s="12" t="s">
        <v>2991</v>
      </c>
      <c r="C22" s="2">
        <f>SUM(C16:C19)</f>
        <v>1.7332653186035318</v>
      </c>
    </row>
    <row r="23" spans="2:11" x14ac:dyDescent="0.25">
      <c r="B23" s="6"/>
      <c r="C23" s="6"/>
    </row>
    <row r="24" spans="2:11" x14ac:dyDescent="0.25">
      <c r="B24" s="6"/>
      <c r="C24" s="6"/>
    </row>
    <row r="25" spans="2:11" ht="15.75" thickBot="1" x14ac:dyDescent="0.3"/>
    <row r="26" spans="2:11" ht="15.75" thickBot="1" x14ac:dyDescent="0.3">
      <c r="F26" s="21" t="s">
        <v>3143</v>
      </c>
      <c r="G26" s="21" t="s">
        <v>3144</v>
      </c>
      <c r="H26" s="21" t="s">
        <v>3506</v>
      </c>
    </row>
    <row r="27" spans="2:11" x14ac:dyDescent="0.25">
      <c r="F27" s="15" t="s">
        <v>156</v>
      </c>
      <c r="G27" s="15">
        <v>143</v>
      </c>
      <c r="H27" s="15">
        <f>G27/2000</f>
        <v>7.1499999999999994E-2</v>
      </c>
    </row>
    <row r="28" spans="2:11" x14ac:dyDescent="0.25">
      <c r="F28" s="2" t="s">
        <v>89</v>
      </c>
      <c r="G28" s="2">
        <v>91</v>
      </c>
      <c r="H28" s="15">
        <f>G28/2000</f>
        <v>4.5499999999999999E-2</v>
      </c>
    </row>
    <row r="29" spans="2:11" x14ac:dyDescent="0.25">
      <c r="F29" s="2" t="s">
        <v>1431</v>
      </c>
      <c r="G29" s="2">
        <v>86</v>
      </c>
      <c r="H29" s="15">
        <f t="shared" ref="H29:H38" si="1">G29/2000</f>
        <v>4.2999999999999997E-2</v>
      </c>
    </row>
    <row r="30" spans="2:11" x14ac:dyDescent="0.25">
      <c r="F30" s="2" t="s">
        <v>547</v>
      </c>
      <c r="G30" s="2">
        <v>52</v>
      </c>
      <c r="H30" s="15">
        <f t="shared" si="1"/>
        <v>2.5999999999999999E-2</v>
      </c>
    </row>
    <row r="31" spans="2:11" x14ac:dyDescent="0.25">
      <c r="F31" s="2" t="s">
        <v>406</v>
      </c>
      <c r="G31" s="2">
        <v>38</v>
      </c>
      <c r="H31" s="15">
        <f t="shared" si="1"/>
        <v>1.9E-2</v>
      </c>
    </row>
    <row r="32" spans="2:11" x14ac:dyDescent="0.25">
      <c r="F32" s="2" t="s">
        <v>52</v>
      </c>
      <c r="G32" s="2">
        <v>62</v>
      </c>
      <c r="H32" s="15">
        <f t="shared" si="1"/>
        <v>3.1E-2</v>
      </c>
    </row>
    <row r="33" spans="6:8" x14ac:dyDescent="0.25">
      <c r="F33" s="2" t="s">
        <v>313</v>
      </c>
      <c r="G33" s="2">
        <v>52</v>
      </c>
      <c r="H33" s="15">
        <f t="shared" si="1"/>
        <v>2.5999999999999999E-2</v>
      </c>
    </row>
    <row r="34" spans="6:8" x14ac:dyDescent="0.25">
      <c r="F34" s="2" t="s">
        <v>1100</v>
      </c>
      <c r="G34" s="2">
        <v>46</v>
      </c>
      <c r="H34" s="15">
        <f t="shared" si="1"/>
        <v>2.3E-2</v>
      </c>
    </row>
    <row r="35" spans="6:8" x14ac:dyDescent="0.25">
      <c r="F35" s="2" t="s">
        <v>241</v>
      </c>
      <c r="G35" s="2">
        <v>42</v>
      </c>
      <c r="H35" s="15">
        <f t="shared" si="1"/>
        <v>2.1000000000000001E-2</v>
      </c>
    </row>
    <row r="36" spans="6:8" x14ac:dyDescent="0.25">
      <c r="F36" s="2" t="s">
        <v>173</v>
      </c>
      <c r="G36" s="2">
        <v>47</v>
      </c>
      <c r="H36" s="15">
        <f t="shared" si="1"/>
        <v>2.35E-2</v>
      </c>
    </row>
    <row r="37" spans="6:8" x14ac:dyDescent="0.25">
      <c r="F37" s="2" t="s">
        <v>1125</v>
      </c>
      <c r="G37" s="2">
        <v>12</v>
      </c>
      <c r="H37" s="15">
        <f t="shared" si="1"/>
        <v>6.0000000000000001E-3</v>
      </c>
    </row>
    <row r="38" spans="6:8" x14ac:dyDescent="0.25">
      <c r="F38" s="2" t="s">
        <v>3145</v>
      </c>
      <c r="G38" s="2">
        <v>4</v>
      </c>
      <c r="H38" s="15">
        <f t="shared" si="1"/>
        <v>2E-3</v>
      </c>
    </row>
  </sheetData>
  <mergeCells count="4">
    <mergeCell ref="G4:G8"/>
    <mergeCell ref="G9:G13"/>
    <mergeCell ref="G14:G18"/>
    <mergeCell ref="H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72B29-4E67-4EB0-9210-8D1D15904FF9}">
  <dimension ref="B3:F28"/>
  <sheetViews>
    <sheetView workbookViewId="0">
      <selection activeCell="B24" sqref="B24:D28"/>
    </sheetView>
  </sheetViews>
  <sheetFormatPr baseColWidth="10" defaultRowHeight="15" x14ac:dyDescent="0.25"/>
  <cols>
    <col min="2" max="2" width="12.7109375" customWidth="1"/>
    <col min="4" max="4" width="14" customWidth="1"/>
  </cols>
  <sheetData>
    <row r="3" spans="2:6" ht="15.75" thickBot="1" x14ac:dyDescent="0.3"/>
    <row r="4" spans="2:6" ht="15.75" thickBot="1" x14ac:dyDescent="0.3">
      <c r="B4" s="16" t="s">
        <v>9</v>
      </c>
      <c r="F4">
        <v>817</v>
      </c>
    </row>
    <row r="5" spans="2:6" ht="15.75" thickBot="1" x14ac:dyDescent="0.3">
      <c r="B5" s="17" t="s">
        <v>3143</v>
      </c>
      <c r="C5" s="17" t="s">
        <v>3144</v>
      </c>
      <c r="D5" s="17" t="s">
        <v>2</v>
      </c>
    </row>
    <row r="6" spans="2:6" x14ac:dyDescent="0.25">
      <c r="B6" s="15" t="s">
        <v>156</v>
      </c>
      <c r="C6" s="15">
        <v>134</v>
      </c>
      <c r="D6" s="15">
        <f>C6/$F$4</f>
        <v>0.16401468788249693</v>
      </c>
    </row>
    <row r="7" spans="2:6" x14ac:dyDescent="0.25">
      <c r="B7" s="2" t="s">
        <v>89</v>
      </c>
      <c r="C7" s="2">
        <v>84</v>
      </c>
      <c r="D7" s="2">
        <f>C7/$F$4</f>
        <v>0.10281517747858017</v>
      </c>
    </row>
    <row r="8" spans="2:6" x14ac:dyDescent="0.25">
      <c r="B8" s="2" t="s">
        <v>1431</v>
      </c>
      <c r="C8" s="2">
        <v>54</v>
      </c>
      <c r="D8" s="2">
        <f>C8/$F$4</f>
        <v>6.6095471236230108E-2</v>
      </c>
    </row>
    <row r="9" spans="2:6" x14ac:dyDescent="0.25">
      <c r="B9" s="2" t="s">
        <v>547</v>
      </c>
      <c r="C9" s="2">
        <v>41</v>
      </c>
      <c r="D9" s="2">
        <f>C9/$F$4</f>
        <v>5.0183598531211751E-2</v>
      </c>
    </row>
    <row r="10" spans="2:6" x14ac:dyDescent="0.25">
      <c r="B10" s="2" t="s">
        <v>406</v>
      </c>
      <c r="C10" s="2">
        <v>37</v>
      </c>
      <c r="D10" s="2">
        <f>C10/$F$4</f>
        <v>4.528763769889841E-2</v>
      </c>
    </row>
    <row r="12" spans="2:6" ht="15.75" thickBot="1" x14ac:dyDescent="0.3"/>
    <row r="13" spans="2:6" ht="15.75" thickBot="1" x14ac:dyDescent="0.3">
      <c r="B13" s="16" t="s">
        <v>16</v>
      </c>
    </row>
    <row r="14" spans="2:6" ht="15.75" thickBot="1" x14ac:dyDescent="0.3">
      <c r="B14" s="17" t="s">
        <v>3143</v>
      </c>
      <c r="C14" s="17" t="s">
        <v>3144</v>
      </c>
      <c r="D14" s="17" t="s">
        <v>2</v>
      </c>
      <c r="F14">
        <v>579</v>
      </c>
    </row>
    <row r="15" spans="2:6" x14ac:dyDescent="0.25">
      <c r="B15" s="15" t="s">
        <v>52</v>
      </c>
      <c r="C15" s="15">
        <v>58</v>
      </c>
      <c r="D15" s="15">
        <f>C15/$F$14</f>
        <v>0.1001727115716753</v>
      </c>
    </row>
    <row r="16" spans="2:6" x14ac:dyDescent="0.25">
      <c r="B16" s="2" t="s">
        <v>313</v>
      </c>
      <c r="C16" s="2">
        <v>48</v>
      </c>
      <c r="D16" s="2">
        <f>C16/$F$14</f>
        <v>8.2901554404145081E-2</v>
      </c>
    </row>
    <row r="17" spans="2:6" x14ac:dyDescent="0.25">
      <c r="B17" s="2" t="s">
        <v>1100</v>
      </c>
      <c r="C17" s="2">
        <v>41</v>
      </c>
      <c r="D17" s="2">
        <f>C17/$F$14</f>
        <v>7.0811744386873918E-2</v>
      </c>
    </row>
    <row r="18" spans="2:6" x14ac:dyDescent="0.25">
      <c r="B18" s="2" t="s">
        <v>241</v>
      </c>
      <c r="C18" s="2">
        <v>39</v>
      </c>
      <c r="D18" s="2">
        <f>C18/$F$14</f>
        <v>6.7357512953367879E-2</v>
      </c>
    </row>
    <row r="19" spans="2:6" x14ac:dyDescent="0.25">
      <c r="B19" s="2" t="s">
        <v>173</v>
      </c>
      <c r="C19" s="2">
        <v>37</v>
      </c>
      <c r="D19" s="2">
        <f>C19/$F$14</f>
        <v>6.3903281519861826E-2</v>
      </c>
    </row>
    <row r="21" spans="2:6" ht="15.75" thickBot="1" x14ac:dyDescent="0.3"/>
    <row r="22" spans="2:6" ht="15.75" thickBot="1" x14ac:dyDescent="0.3">
      <c r="B22" s="16" t="s">
        <v>19</v>
      </c>
      <c r="F22">
        <v>77</v>
      </c>
    </row>
    <row r="23" spans="2:6" ht="15.75" thickBot="1" x14ac:dyDescent="0.3">
      <c r="B23" s="17" t="s">
        <v>3143</v>
      </c>
      <c r="C23" s="17" t="s">
        <v>3144</v>
      </c>
      <c r="D23" s="17" t="s">
        <v>2</v>
      </c>
    </row>
    <row r="24" spans="2:6" x14ac:dyDescent="0.25">
      <c r="B24" s="15" t="s">
        <v>173</v>
      </c>
      <c r="C24" s="15">
        <v>10</v>
      </c>
      <c r="D24" s="15">
        <f>C24/$F$22</f>
        <v>0.12987012987012986</v>
      </c>
    </row>
    <row r="25" spans="2:6" x14ac:dyDescent="0.25">
      <c r="B25" s="2" t="s">
        <v>1125</v>
      </c>
      <c r="C25" s="2">
        <v>6</v>
      </c>
      <c r="D25" s="15">
        <f>C25/$F$22</f>
        <v>7.792207792207792E-2</v>
      </c>
    </row>
    <row r="26" spans="2:6" x14ac:dyDescent="0.25">
      <c r="B26" s="2" t="s">
        <v>1100</v>
      </c>
      <c r="C26" s="2">
        <v>5</v>
      </c>
      <c r="D26" s="15">
        <f>C26/$F$22</f>
        <v>6.4935064935064929E-2</v>
      </c>
    </row>
    <row r="27" spans="2:6" x14ac:dyDescent="0.25">
      <c r="B27" s="2" t="s">
        <v>313</v>
      </c>
      <c r="C27" s="2">
        <v>4</v>
      </c>
      <c r="D27" s="15">
        <f>C27/$F$22</f>
        <v>5.1948051948051951E-2</v>
      </c>
    </row>
    <row r="28" spans="2:6" x14ac:dyDescent="0.25">
      <c r="B28" s="2" t="s">
        <v>3145</v>
      </c>
      <c r="C28" s="2">
        <v>4</v>
      </c>
      <c r="D28" s="15">
        <f>C28/$F$22</f>
        <v>5.1948051948051951E-2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F3F71-EDC7-4E33-8265-C92839ED400C}">
  <dimension ref="B2:N113"/>
  <sheetViews>
    <sheetView workbookViewId="0">
      <selection activeCell="N51" sqref="N51"/>
    </sheetView>
  </sheetViews>
  <sheetFormatPr baseColWidth="10" defaultRowHeight="15" x14ac:dyDescent="0.25"/>
  <cols>
    <col min="3" max="3" width="19.85546875" bestFit="1" customWidth="1"/>
    <col min="4" max="4" width="15.42578125" bestFit="1" customWidth="1"/>
    <col min="5" max="5" width="14.5703125" bestFit="1" customWidth="1"/>
    <col min="6" max="6" width="12.5703125" customWidth="1"/>
    <col min="7" max="7" width="14.85546875" bestFit="1" customWidth="1"/>
    <col min="14" max="14" width="11" customWidth="1"/>
  </cols>
  <sheetData>
    <row r="2" spans="2:14" x14ac:dyDescent="0.25">
      <c r="C2" s="2"/>
      <c r="D2" s="3" t="s">
        <v>19</v>
      </c>
      <c r="E2" s="3" t="s">
        <v>3507</v>
      </c>
    </row>
    <row r="3" spans="2:14" x14ac:dyDescent="0.25">
      <c r="C3" s="3" t="s">
        <v>1431</v>
      </c>
      <c r="D3" s="2">
        <v>39</v>
      </c>
      <c r="E3" s="2">
        <v>54</v>
      </c>
      <c r="G3" t="s">
        <v>3416</v>
      </c>
      <c r="H3">
        <v>222</v>
      </c>
    </row>
    <row r="4" spans="2:14" x14ac:dyDescent="0.25">
      <c r="C4" s="3" t="s">
        <v>3508</v>
      </c>
      <c r="D4" s="2">
        <f>H3-D3</f>
        <v>183</v>
      </c>
      <c r="E4" s="2">
        <f>H5-E3</f>
        <v>1907</v>
      </c>
    </row>
    <row r="5" spans="2:14" x14ac:dyDescent="0.25">
      <c r="G5" t="s">
        <v>3417</v>
      </c>
      <c r="H5">
        <v>1961</v>
      </c>
    </row>
    <row r="8" spans="2:14" x14ac:dyDescent="0.25">
      <c r="C8" t="s">
        <v>3495</v>
      </c>
      <c r="D8" t="s">
        <v>3494</v>
      </c>
      <c r="E8" t="s">
        <v>3496</v>
      </c>
      <c r="F8" t="s">
        <v>3497</v>
      </c>
      <c r="H8" s="33" t="s">
        <v>3498</v>
      </c>
      <c r="I8" t="s">
        <v>3499</v>
      </c>
      <c r="J8" t="s">
        <v>3500</v>
      </c>
      <c r="K8" t="s">
        <v>3501</v>
      </c>
      <c r="L8" t="s">
        <v>3502</v>
      </c>
      <c r="N8" t="s">
        <v>3503</v>
      </c>
    </row>
    <row r="9" spans="2:14" x14ac:dyDescent="0.25">
      <c r="C9" s="2" t="s">
        <v>3418</v>
      </c>
      <c r="D9" s="2" t="s">
        <v>3419</v>
      </c>
      <c r="E9" s="2" t="s">
        <v>3420</v>
      </c>
      <c r="F9" s="2" t="s">
        <v>3421</v>
      </c>
    </row>
    <row r="10" spans="2:14" x14ac:dyDescent="0.25">
      <c r="B10" s="32" t="s">
        <v>3431</v>
      </c>
      <c r="C10">
        <v>2</v>
      </c>
      <c r="D10">
        <v>0</v>
      </c>
      <c r="E10">
        <f>$H$3-C10</f>
        <v>220</v>
      </c>
      <c r="F10">
        <f>$H$5-D10</f>
        <v>1961</v>
      </c>
      <c r="H10" s="33">
        <v>2183</v>
      </c>
      <c r="I10">
        <f>SUM(E10:F10)</f>
        <v>2181</v>
      </c>
      <c r="J10">
        <f>SUM(D10,F10)</f>
        <v>1961</v>
      </c>
      <c r="K10">
        <f>SUM(C10:D10)</f>
        <v>2</v>
      </c>
      <c r="L10">
        <f>SUM(C10,E10)</f>
        <v>222</v>
      </c>
      <c r="N10">
        <f>(C10/$H$10)*LOG($H$10*C10/K10*L10,2)+(E10/$H$10)*LOG($H$10*E10/I10*L10,2)+(F10/$H$10)*LOG($H$10*F10/I10*J10)</f>
        <v>7.5027999584530374</v>
      </c>
    </row>
    <row r="11" spans="2:14" x14ac:dyDescent="0.25">
      <c r="B11" s="32" t="s">
        <v>3466</v>
      </c>
      <c r="C11">
        <v>1</v>
      </c>
      <c r="D11">
        <v>8</v>
      </c>
      <c r="E11">
        <f t="shared" ref="E11:E113" si="0">$H$3-C11</f>
        <v>221</v>
      </c>
      <c r="F11">
        <f t="shared" ref="F11:F113" si="1">$H$5-D11</f>
        <v>1953</v>
      </c>
      <c r="I11">
        <f t="shared" ref="I11:I74" si="2">SUM(E11:F11)</f>
        <v>2174</v>
      </c>
      <c r="J11">
        <f>SUM(D11,F11)</f>
        <v>1961</v>
      </c>
      <c r="K11">
        <f t="shared" ref="K11:K74" si="3">SUM(C11:D11)</f>
        <v>9</v>
      </c>
      <c r="L11">
        <f t="shared" ref="L11:L74" si="4">SUM(C11,E11)</f>
        <v>222</v>
      </c>
      <c r="N11">
        <f t="shared" ref="N11:N74" si="5">(C11/$H$10)*LOG($H$10*C11/K11*L11,2)+(E11/$H$10)*LOG($H$10*E11/I11*L11,2)+(D11/$H$10)*LOG($H$10*D11/K11*J11,2)+(F11/$H$10)*LOG($H$10*F11/I11*J11)</f>
        <v>7.5565995462678215</v>
      </c>
    </row>
    <row r="12" spans="2:14" x14ac:dyDescent="0.25">
      <c r="B12" s="32" t="s">
        <v>3472</v>
      </c>
      <c r="C12">
        <v>1</v>
      </c>
      <c r="D12">
        <v>0</v>
      </c>
      <c r="E12">
        <f t="shared" si="0"/>
        <v>221</v>
      </c>
      <c r="F12">
        <f t="shared" si="1"/>
        <v>1961</v>
      </c>
      <c r="I12">
        <f t="shared" si="2"/>
        <v>2182</v>
      </c>
      <c r="J12">
        <f>SUM(D12,F12)</f>
        <v>1961</v>
      </c>
      <c r="K12">
        <f t="shared" si="3"/>
        <v>1</v>
      </c>
      <c r="L12">
        <f t="shared" si="4"/>
        <v>222</v>
      </c>
      <c r="N12">
        <f>(C12/$H$10)*LOG($H$10*C12/K12*L12,2)+(E12/$H$10)*LOG($H$10*E12/I12*L12,2)+(F12/$H$10)*LOG($H$10*F12/I12*J12)</f>
        <v>7.5017005553804559</v>
      </c>
    </row>
    <row r="13" spans="2:14" x14ac:dyDescent="0.25">
      <c r="B13" s="32" t="s">
        <v>1941</v>
      </c>
      <c r="C13">
        <v>1</v>
      </c>
      <c r="D13">
        <v>5</v>
      </c>
      <c r="E13">
        <f t="shared" si="0"/>
        <v>221</v>
      </c>
      <c r="F13">
        <f t="shared" si="1"/>
        <v>1956</v>
      </c>
      <c r="I13">
        <f t="shared" si="2"/>
        <v>2177</v>
      </c>
      <c r="J13">
        <f t="shared" ref="J13:J76" si="6">SUM(D13,F13)</f>
        <v>1961</v>
      </c>
      <c r="K13">
        <f t="shared" si="3"/>
        <v>6</v>
      </c>
      <c r="L13">
        <f t="shared" si="4"/>
        <v>222</v>
      </c>
      <c r="N13">
        <f t="shared" si="5"/>
        <v>7.5355223524030199</v>
      </c>
    </row>
    <row r="14" spans="2:14" x14ac:dyDescent="0.25">
      <c r="B14" s="32" t="s">
        <v>204</v>
      </c>
      <c r="C14">
        <v>5</v>
      </c>
      <c r="D14">
        <v>9</v>
      </c>
      <c r="E14">
        <f t="shared" si="0"/>
        <v>217</v>
      </c>
      <c r="F14">
        <f t="shared" si="1"/>
        <v>1952</v>
      </c>
      <c r="I14">
        <f t="shared" si="2"/>
        <v>2169</v>
      </c>
      <c r="J14">
        <f t="shared" si="6"/>
        <v>1961</v>
      </c>
      <c r="K14">
        <f t="shared" si="3"/>
        <v>14</v>
      </c>
      <c r="L14">
        <f t="shared" si="4"/>
        <v>222</v>
      </c>
      <c r="N14">
        <f t="shared" si="5"/>
        <v>7.5641685599413782</v>
      </c>
    </row>
    <row r="15" spans="2:14" x14ac:dyDescent="0.25">
      <c r="B15" s="32" t="s">
        <v>91</v>
      </c>
      <c r="C15">
        <v>1</v>
      </c>
      <c r="D15">
        <v>11</v>
      </c>
      <c r="E15">
        <f t="shared" si="0"/>
        <v>221</v>
      </c>
      <c r="F15">
        <f t="shared" si="1"/>
        <v>1950</v>
      </c>
      <c r="I15">
        <f t="shared" si="2"/>
        <v>2171</v>
      </c>
      <c r="J15">
        <f t="shared" si="6"/>
        <v>1961</v>
      </c>
      <c r="K15">
        <f t="shared" si="3"/>
        <v>12</v>
      </c>
      <c r="L15">
        <f t="shared" si="4"/>
        <v>222</v>
      </c>
      <c r="N15">
        <f t="shared" si="5"/>
        <v>7.5777653068375619</v>
      </c>
    </row>
    <row r="16" spans="2:14" x14ac:dyDescent="0.25">
      <c r="B16" s="32" t="s">
        <v>3468</v>
      </c>
      <c r="C16">
        <v>1</v>
      </c>
      <c r="D16">
        <v>0</v>
      </c>
      <c r="E16">
        <f t="shared" si="0"/>
        <v>221</v>
      </c>
      <c r="F16">
        <f t="shared" si="1"/>
        <v>1961</v>
      </c>
      <c r="I16">
        <f>SUM(E16:F16)</f>
        <v>2182</v>
      </c>
      <c r="J16">
        <f t="shared" si="6"/>
        <v>1961</v>
      </c>
      <c r="K16">
        <f t="shared" si="3"/>
        <v>1</v>
      </c>
      <c r="L16">
        <f t="shared" si="4"/>
        <v>222</v>
      </c>
      <c r="N16">
        <f>(C16/$H$10)*LOG($H$10*C16/K16*L16,2)+(E16/$H$10)*LOG($H$10*E16/I16*L16,2)+(F16/$H$10)*LOG($H$10*F16/I16*J16)</f>
        <v>7.5017005553804559</v>
      </c>
    </row>
    <row r="17" spans="2:14" x14ac:dyDescent="0.25">
      <c r="B17" s="32" t="s">
        <v>3483</v>
      </c>
      <c r="C17">
        <v>1</v>
      </c>
      <c r="D17">
        <v>0</v>
      </c>
      <c r="E17">
        <f t="shared" si="0"/>
        <v>221</v>
      </c>
      <c r="F17">
        <f t="shared" si="1"/>
        <v>1961</v>
      </c>
      <c r="I17">
        <f t="shared" si="2"/>
        <v>2182</v>
      </c>
      <c r="J17">
        <f t="shared" si="6"/>
        <v>1961</v>
      </c>
      <c r="K17">
        <f t="shared" si="3"/>
        <v>1</v>
      </c>
      <c r="L17">
        <f t="shared" si="4"/>
        <v>222</v>
      </c>
      <c r="N17">
        <f>(C17/$H$10)*LOG($H$10*C17/K17*L17,2)+(E17/$H$10)*LOG($H$10*E17/I17*L17,2)+(F17/$H$10)*LOG($H$10*F17/I17*J17)</f>
        <v>7.5017005553804559</v>
      </c>
    </row>
    <row r="18" spans="2:14" x14ac:dyDescent="0.25">
      <c r="B18" s="32" t="s">
        <v>3464</v>
      </c>
      <c r="C18">
        <v>1</v>
      </c>
      <c r="D18">
        <v>2</v>
      </c>
      <c r="E18">
        <f t="shared" si="0"/>
        <v>221</v>
      </c>
      <c r="F18">
        <f t="shared" si="1"/>
        <v>1959</v>
      </c>
      <c r="I18">
        <f t="shared" si="2"/>
        <v>2180</v>
      </c>
      <c r="J18">
        <f t="shared" si="6"/>
        <v>1961</v>
      </c>
      <c r="K18">
        <f t="shared" si="3"/>
        <v>3</v>
      </c>
      <c r="L18">
        <f t="shared" si="4"/>
        <v>222</v>
      </c>
      <c r="N18">
        <f t="shared" si="5"/>
        <v>7.5146818431961711</v>
      </c>
    </row>
    <row r="19" spans="2:14" x14ac:dyDescent="0.25">
      <c r="B19" s="32" t="s">
        <v>3445</v>
      </c>
      <c r="C19">
        <v>1</v>
      </c>
      <c r="D19">
        <v>1</v>
      </c>
      <c r="E19">
        <f t="shared" si="0"/>
        <v>221</v>
      </c>
      <c r="F19">
        <f t="shared" si="1"/>
        <v>1960</v>
      </c>
      <c r="I19">
        <f t="shared" si="2"/>
        <v>2181</v>
      </c>
      <c r="J19">
        <f t="shared" si="6"/>
        <v>1961</v>
      </c>
      <c r="K19">
        <f>SUM(C19:D19)</f>
        <v>2</v>
      </c>
      <c r="L19">
        <f t="shared" si="4"/>
        <v>222</v>
      </c>
      <c r="N19">
        <f t="shared" si="5"/>
        <v>7.5079059996087834</v>
      </c>
    </row>
    <row r="20" spans="2:14" x14ac:dyDescent="0.25">
      <c r="B20" s="32" t="s">
        <v>3482</v>
      </c>
      <c r="C20">
        <v>2</v>
      </c>
      <c r="D20">
        <v>8</v>
      </c>
      <c r="E20">
        <f t="shared" si="0"/>
        <v>220</v>
      </c>
      <c r="F20">
        <f t="shared" si="1"/>
        <v>1953</v>
      </c>
      <c r="I20">
        <f t="shared" si="2"/>
        <v>2173</v>
      </c>
      <c r="J20">
        <f t="shared" si="6"/>
        <v>1961</v>
      </c>
      <c r="K20">
        <f t="shared" si="3"/>
        <v>10</v>
      </c>
      <c r="L20">
        <f t="shared" si="4"/>
        <v>222</v>
      </c>
      <c r="N20">
        <f t="shared" si="5"/>
        <v>7.5564644641576448</v>
      </c>
    </row>
    <row r="21" spans="2:14" x14ac:dyDescent="0.25">
      <c r="B21" s="32" t="s">
        <v>3452</v>
      </c>
      <c r="C21">
        <v>1</v>
      </c>
      <c r="D21">
        <v>1</v>
      </c>
      <c r="E21">
        <f t="shared" si="0"/>
        <v>221</v>
      </c>
      <c r="F21">
        <f t="shared" si="1"/>
        <v>1960</v>
      </c>
      <c r="I21">
        <f t="shared" si="2"/>
        <v>2181</v>
      </c>
      <c r="J21">
        <f t="shared" si="6"/>
        <v>1961</v>
      </c>
      <c r="K21">
        <f t="shared" si="3"/>
        <v>2</v>
      </c>
      <c r="L21">
        <f t="shared" si="4"/>
        <v>222</v>
      </c>
      <c r="N21">
        <f>(C21/$H$10)*LOG($H$10*C21/K21*L21,2)+(E21/$H$10)*LOG($H$10*E21/I21*L21,2)+(D21/$H$10)*LOG($H$10*D21/K21*J21,2)+(F21/$H$10)*LOG($H$10*F21/I21*J21)</f>
        <v>7.5079059996087834</v>
      </c>
    </row>
    <row r="22" spans="2:14" x14ac:dyDescent="0.25">
      <c r="B22" s="32" t="s">
        <v>156</v>
      </c>
      <c r="C22">
        <v>9</v>
      </c>
      <c r="D22">
        <v>134</v>
      </c>
      <c r="E22">
        <f t="shared" si="0"/>
        <v>213</v>
      </c>
      <c r="F22">
        <f t="shared" si="1"/>
        <v>1827</v>
      </c>
      <c r="I22">
        <f t="shared" si="2"/>
        <v>2040</v>
      </c>
      <c r="J22">
        <f t="shared" si="6"/>
        <v>1961</v>
      </c>
      <c r="K22">
        <f t="shared" si="3"/>
        <v>143</v>
      </c>
      <c r="L22">
        <f t="shared" si="4"/>
        <v>222</v>
      </c>
      <c r="N22">
        <f t="shared" si="5"/>
        <v>8.4426404165377829</v>
      </c>
    </row>
    <row r="23" spans="2:14" x14ac:dyDescent="0.25">
      <c r="B23" s="32" t="s">
        <v>1078</v>
      </c>
      <c r="C23">
        <v>10</v>
      </c>
      <c r="D23">
        <v>37</v>
      </c>
      <c r="E23">
        <f t="shared" si="0"/>
        <v>212</v>
      </c>
      <c r="F23">
        <f t="shared" si="1"/>
        <v>1924</v>
      </c>
      <c r="I23">
        <f t="shared" si="2"/>
        <v>2136</v>
      </c>
      <c r="J23">
        <f t="shared" si="6"/>
        <v>1961</v>
      </c>
      <c r="K23">
        <f t="shared" si="3"/>
        <v>47</v>
      </c>
      <c r="L23">
        <f t="shared" si="4"/>
        <v>222</v>
      </c>
      <c r="N23">
        <f t="shared" si="5"/>
        <v>7.7590357900132352</v>
      </c>
    </row>
    <row r="24" spans="2:14" x14ac:dyDescent="0.25">
      <c r="B24" s="32" t="s">
        <v>3430</v>
      </c>
      <c r="C24">
        <v>1</v>
      </c>
      <c r="D24">
        <v>0</v>
      </c>
      <c r="E24">
        <f t="shared" si="0"/>
        <v>221</v>
      </c>
      <c r="F24">
        <f t="shared" si="1"/>
        <v>1961</v>
      </c>
      <c r="I24">
        <f t="shared" si="2"/>
        <v>2182</v>
      </c>
      <c r="J24">
        <f t="shared" si="6"/>
        <v>1961</v>
      </c>
      <c r="K24">
        <f t="shared" si="3"/>
        <v>1</v>
      </c>
      <c r="L24">
        <f t="shared" si="4"/>
        <v>222</v>
      </c>
      <c r="N24">
        <f>(C24/$H$10)*LOG($H$10*C24/K24*L24,2)+(E24/$H$10)*LOG($H$10*E24/I24*L24,2)+(F24/$H$10)*LOG($H$10*F24/I24*J24)</f>
        <v>7.5017005553804559</v>
      </c>
    </row>
    <row r="25" spans="2:14" x14ac:dyDescent="0.25">
      <c r="B25" s="32" t="s">
        <v>3434</v>
      </c>
      <c r="C25">
        <v>1</v>
      </c>
      <c r="D25" s="32">
        <v>1</v>
      </c>
      <c r="E25">
        <f t="shared" si="0"/>
        <v>221</v>
      </c>
      <c r="F25">
        <f t="shared" si="1"/>
        <v>1960</v>
      </c>
      <c r="I25">
        <f t="shared" si="2"/>
        <v>2181</v>
      </c>
      <c r="J25">
        <f t="shared" si="6"/>
        <v>1961</v>
      </c>
      <c r="K25">
        <f t="shared" si="3"/>
        <v>2</v>
      </c>
      <c r="L25">
        <f t="shared" si="4"/>
        <v>222</v>
      </c>
      <c r="N25">
        <f t="shared" si="5"/>
        <v>7.5079059996087834</v>
      </c>
    </row>
    <row r="26" spans="2:14" x14ac:dyDescent="0.25">
      <c r="B26" s="32" t="s">
        <v>1595</v>
      </c>
      <c r="C26">
        <v>2</v>
      </c>
      <c r="D26" s="32">
        <v>21</v>
      </c>
      <c r="E26">
        <f t="shared" si="0"/>
        <v>220</v>
      </c>
      <c r="F26">
        <f t="shared" si="1"/>
        <v>1940</v>
      </c>
      <c r="I26">
        <f t="shared" si="2"/>
        <v>2160</v>
      </c>
      <c r="J26">
        <f t="shared" si="6"/>
        <v>1961</v>
      </c>
      <c r="K26">
        <f t="shared" si="3"/>
        <v>23</v>
      </c>
      <c r="L26">
        <f t="shared" si="4"/>
        <v>222</v>
      </c>
      <c r="N26">
        <f t="shared" si="5"/>
        <v>7.6478639055120787</v>
      </c>
    </row>
    <row r="27" spans="2:14" x14ac:dyDescent="0.25">
      <c r="B27" s="32" t="s">
        <v>913</v>
      </c>
      <c r="C27">
        <v>2</v>
      </c>
      <c r="D27">
        <v>5</v>
      </c>
      <c r="E27">
        <f t="shared" si="0"/>
        <v>220</v>
      </c>
      <c r="F27">
        <f t="shared" si="1"/>
        <v>1956</v>
      </c>
      <c r="I27">
        <f t="shared" si="2"/>
        <v>2176</v>
      </c>
      <c r="J27">
        <f t="shared" si="6"/>
        <v>1961</v>
      </c>
      <c r="K27">
        <f t="shared" si="3"/>
        <v>7</v>
      </c>
      <c r="L27">
        <f t="shared" si="4"/>
        <v>222</v>
      </c>
      <c r="N27">
        <f t="shared" si="5"/>
        <v>7.5356392608572609</v>
      </c>
    </row>
    <row r="28" spans="2:14" x14ac:dyDescent="0.25">
      <c r="B28" s="32" t="s">
        <v>3479</v>
      </c>
      <c r="C28">
        <v>1</v>
      </c>
      <c r="D28">
        <v>9</v>
      </c>
      <c r="E28">
        <f t="shared" si="0"/>
        <v>221</v>
      </c>
      <c r="F28">
        <f t="shared" si="1"/>
        <v>1952</v>
      </c>
      <c r="I28">
        <f t="shared" si="2"/>
        <v>2173</v>
      </c>
      <c r="J28">
        <f t="shared" si="6"/>
        <v>1961</v>
      </c>
      <c r="K28">
        <f t="shared" si="3"/>
        <v>10</v>
      </c>
      <c r="L28">
        <f t="shared" si="4"/>
        <v>222</v>
      </c>
      <c r="N28">
        <f t="shared" si="5"/>
        <v>7.5636478330611272</v>
      </c>
    </row>
    <row r="29" spans="2:14" x14ac:dyDescent="0.25">
      <c r="B29" s="32" t="s">
        <v>3474</v>
      </c>
      <c r="C29">
        <v>1</v>
      </c>
      <c r="D29">
        <v>2</v>
      </c>
      <c r="E29">
        <f t="shared" si="0"/>
        <v>221</v>
      </c>
      <c r="F29">
        <f t="shared" si="1"/>
        <v>1959</v>
      </c>
      <c r="I29">
        <f t="shared" si="2"/>
        <v>2180</v>
      </c>
      <c r="J29">
        <f t="shared" si="6"/>
        <v>1961</v>
      </c>
      <c r="K29">
        <f t="shared" si="3"/>
        <v>3</v>
      </c>
      <c r="L29">
        <f t="shared" si="4"/>
        <v>222</v>
      </c>
      <c r="N29">
        <f t="shared" si="5"/>
        <v>7.5146818431961711</v>
      </c>
    </row>
    <row r="30" spans="2:14" x14ac:dyDescent="0.25">
      <c r="B30" s="32" t="s">
        <v>3462</v>
      </c>
      <c r="C30">
        <v>1</v>
      </c>
      <c r="D30">
        <v>2</v>
      </c>
      <c r="E30">
        <f t="shared" si="0"/>
        <v>221</v>
      </c>
      <c r="F30">
        <f t="shared" si="1"/>
        <v>1959</v>
      </c>
      <c r="I30">
        <f t="shared" si="2"/>
        <v>2180</v>
      </c>
      <c r="J30">
        <f t="shared" si="6"/>
        <v>1961</v>
      </c>
      <c r="K30">
        <f t="shared" si="3"/>
        <v>3</v>
      </c>
      <c r="L30">
        <f t="shared" si="4"/>
        <v>222</v>
      </c>
      <c r="N30">
        <f t="shared" si="5"/>
        <v>7.5146818431961711</v>
      </c>
    </row>
    <row r="31" spans="2:14" x14ac:dyDescent="0.25">
      <c r="B31" s="32" t="s">
        <v>3440</v>
      </c>
      <c r="C31">
        <v>1</v>
      </c>
      <c r="D31">
        <v>1</v>
      </c>
      <c r="E31">
        <f t="shared" si="0"/>
        <v>221</v>
      </c>
      <c r="F31">
        <f t="shared" si="1"/>
        <v>1960</v>
      </c>
      <c r="I31">
        <f t="shared" si="2"/>
        <v>2181</v>
      </c>
      <c r="J31">
        <f t="shared" si="6"/>
        <v>1961</v>
      </c>
      <c r="K31">
        <f t="shared" si="3"/>
        <v>2</v>
      </c>
      <c r="L31">
        <f t="shared" si="4"/>
        <v>222</v>
      </c>
      <c r="N31">
        <f t="shared" si="5"/>
        <v>7.5079059996087834</v>
      </c>
    </row>
    <row r="32" spans="2:14" x14ac:dyDescent="0.25">
      <c r="B32" s="32" t="s">
        <v>1935</v>
      </c>
      <c r="C32">
        <v>2</v>
      </c>
      <c r="D32">
        <v>9</v>
      </c>
      <c r="E32">
        <f t="shared" si="0"/>
        <v>220</v>
      </c>
      <c r="F32">
        <f t="shared" si="1"/>
        <v>1952</v>
      </c>
      <c r="I32">
        <f t="shared" si="2"/>
        <v>2172</v>
      </c>
      <c r="J32">
        <f t="shared" si="6"/>
        <v>1961</v>
      </c>
      <c r="K32">
        <f t="shared" si="3"/>
        <v>11</v>
      </c>
      <c r="L32">
        <f t="shared" si="4"/>
        <v>222</v>
      </c>
      <c r="N32">
        <f t="shared" si="5"/>
        <v>7.5634462700762146</v>
      </c>
    </row>
    <row r="33" spans="2:14" x14ac:dyDescent="0.25">
      <c r="B33" s="32" t="s">
        <v>3448</v>
      </c>
      <c r="C33">
        <v>1</v>
      </c>
      <c r="D33">
        <v>4</v>
      </c>
      <c r="E33">
        <f t="shared" si="0"/>
        <v>221</v>
      </c>
      <c r="F33">
        <f t="shared" si="1"/>
        <v>1957</v>
      </c>
      <c r="I33">
        <f t="shared" si="2"/>
        <v>2178</v>
      </c>
      <c r="J33">
        <f t="shared" si="6"/>
        <v>1961</v>
      </c>
      <c r="K33">
        <f t="shared" si="3"/>
        <v>5</v>
      </c>
      <c r="L33">
        <f t="shared" si="4"/>
        <v>222</v>
      </c>
      <c r="N33">
        <f t="shared" si="5"/>
        <v>7.5285336816307504</v>
      </c>
    </row>
    <row r="34" spans="2:14" x14ac:dyDescent="0.25">
      <c r="B34" s="32" t="s">
        <v>3441</v>
      </c>
      <c r="C34">
        <v>3</v>
      </c>
      <c r="D34">
        <v>48</v>
      </c>
      <c r="E34">
        <f t="shared" si="0"/>
        <v>219</v>
      </c>
      <c r="F34">
        <f t="shared" si="1"/>
        <v>1913</v>
      </c>
      <c r="I34">
        <f t="shared" si="2"/>
        <v>2132</v>
      </c>
      <c r="J34">
        <f t="shared" si="6"/>
        <v>1961</v>
      </c>
      <c r="K34">
        <f t="shared" si="3"/>
        <v>51</v>
      </c>
      <c r="L34">
        <f t="shared" si="4"/>
        <v>222</v>
      </c>
      <c r="N34">
        <f t="shared" si="5"/>
        <v>7.8382080293601177</v>
      </c>
    </row>
    <row r="35" spans="2:14" x14ac:dyDescent="0.25">
      <c r="B35" s="32" t="s">
        <v>3485</v>
      </c>
      <c r="C35">
        <v>1</v>
      </c>
      <c r="D35">
        <v>4</v>
      </c>
      <c r="E35">
        <f t="shared" si="0"/>
        <v>221</v>
      </c>
      <c r="F35">
        <f t="shared" si="1"/>
        <v>1957</v>
      </c>
      <c r="I35">
        <f t="shared" si="2"/>
        <v>2178</v>
      </c>
      <c r="J35">
        <f t="shared" si="6"/>
        <v>1961</v>
      </c>
      <c r="K35">
        <f t="shared" si="3"/>
        <v>5</v>
      </c>
      <c r="L35">
        <f t="shared" si="4"/>
        <v>222</v>
      </c>
      <c r="N35">
        <f t="shared" si="5"/>
        <v>7.5285336816307504</v>
      </c>
    </row>
    <row r="36" spans="2:14" x14ac:dyDescent="0.25">
      <c r="B36" s="32" t="s">
        <v>3476</v>
      </c>
      <c r="C36">
        <v>1</v>
      </c>
      <c r="D36">
        <v>0</v>
      </c>
      <c r="E36">
        <f t="shared" si="0"/>
        <v>221</v>
      </c>
      <c r="F36">
        <f t="shared" si="1"/>
        <v>1961</v>
      </c>
      <c r="I36">
        <f t="shared" si="2"/>
        <v>2182</v>
      </c>
      <c r="J36">
        <f t="shared" si="6"/>
        <v>1961</v>
      </c>
      <c r="K36">
        <f t="shared" si="3"/>
        <v>1</v>
      </c>
      <c r="L36">
        <f t="shared" si="4"/>
        <v>222</v>
      </c>
      <c r="N36">
        <f>(C36/$H$10)*LOG($H$10*C36/K36*L36,2)+(E36/$H$10)*LOG($H$10*E36/I36*L36,2)+(F36/$H$10)*LOG($H$10*F36/I36*J36)</f>
        <v>7.5017005553804559</v>
      </c>
    </row>
    <row r="37" spans="2:14" x14ac:dyDescent="0.25">
      <c r="B37" s="32" t="s">
        <v>406</v>
      </c>
      <c r="C37">
        <v>1</v>
      </c>
      <c r="D37">
        <v>37</v>
      </c>
      <c r="E37">
        <f t="shared" si="0"/>
        <v>221</v>
      </c>
      <c r="F37">
        <f t="shared" si="1"/>
        <v>1924</v>
      </c>
      <c r="I37">
        <f t="shared" si="2"/>
        <v>2145</v>
      </c>
      <c r="J37">
        <f t="shared" si="6"/>
        <v>1961</v>
      </c>
      <c r="K37">
        <f t="shared" si="3"/>
        <v>38</v>
      </c>
      <c r="L37">
        <f t="shared" si="4"/>
        <v>222</v>
      </c>
      <c r="N37">
        <f t="shared" si="5"/>
        <v>7.7621655713322983</v>
      </c>
    </row>
    <row r="38" spans="2:14" x14ac:dyDescent="0.25">
      <c r="B38" s="32" t="s">
        <v>3442</v>
      </c>
      <c r="C38">
        <v>2</v>
      </c>
      <c r="D38">
        <v>1</v>
      </c>
      <c r="E38">
        <f t="shared" si="0"/>
        <v>220</v>
      </c>
      <c r="F38">
        <f t="shared" si="1"/>
        <v>1960</v>
      </c>
      <c r="I38">
        <f t="shared" si="2"/>
        <v>2180</v>
      </c>
      <c r="J38">
        <f t="shared" si="6"/>
        <v>1961</v>
      </c>
      <c r="K38">
        <f t="shared" si="3"/>
        <v>3</v>
      </c>
      <c r="L38">
        <f t="shared" si="4"/>
        <v>222</v>
      </c>
      <c r="N38">
        <f t="shared" si="5"/>
        <v>7.5086593182832875</v>
      </c>
    </row>
    <row r="39" spans="2:14" x14ac:dyDescent="0.25">
      <c r="B39" s="32" t="s">
        <v>3453</v>
      </c>
      <c r="C39">
        <v>1</v>
      </c>
      <c r="D39">
        <v>7</v>
      </c>
      <c r="E39">
        <f t="shared" si="0"/>
        <v>221</v>
      </c>
      <c r="F39">
        <f t="shared" si="1"/>
        <v>1954</v>
      </c>
      <c r="I39">
        <f t="shared" si="2"/>
        <v>2175</v>
      </c>
      <c r="J39">
        <f t="shared" si="6"/>
        <v>1961</v>
      </c>
      <c r="K39">
        <f t="shared" si="3"/>
        <v>8</v>
      </c>
      <c r="L39">
        <f t="shared" si="4"/>
        <v>222</v>
      </c>
      <c r="N39">
        <f t="shared" si="5"/>
        <v>7.5495605349223798</v>
      </c>
    </row>
    <row r="40" spans="2:14" x14ac:dyDescent="0.25">
      <c r="B40" s="32" t="s">
        <v>1125</v>
      </c>
      <c r="C40">
        <v>6</v>
      </c>
      <c r="D40">
        <v>6</v>
      </c>
      <c r="E40">
        <f t="shared" si="0"/>
        <v>216</v>
      </c>
      <c r="F40">
        <f t="shared" si="1"/>
        <v>1955</v>
      </c>
      <c r="I40">
        <f t="shared" si="2"/>
        <v>2171</v>
      </c>
      <c r="J40">
        <f t="shared" si="6"/>
        <v>1961</v>
      </c>
      <c r="K40">
        <f t="shared" si="3"/>
        <v>12</v>
      </c>
      <c r="L40">
        <f t="shared" si="4"/>
        <v>222</v>
      </c>
      <c r="N40">
        <f t="shared" si="5"/>
        <v>7.5444474829626866</v>
      </c>
    </row>
    <row r="41" spans="2:14" x14ac:dyDescent="0.25">
      <c r="B41" s="32" t="s">
        <v>149</v>
      </c>
      <c r="C41">
        <v>1</v>
      </c>
      <c r="D41">
        <v>5</v>
      </c>
      <c r="E41">
        <f t="shared" si="0"/>
        <v>221</v>
      </c>
      <c r="F41">
        <f t="shared" si="1"/>
        <v>1956</v>
      </c>
      <c r="I41">
        <f t="shared" si="2"/>
        <v>2177</v>
      </c>
      <c r="J41">
        <f t="shared" si="6"/>
        <v>1961</v>
      </c>
      <c r="K41">
        <f t="shared" si="3"/>
        <v>6</v>
      </c>
      <c r="L41">
        <f t="shared" si="4"/>
        <v>222</v>
      </c>
      <c r="N41">
        <f t="shared" si="5"/>
        <v>7.5355223524030199</v>
      </c>
    </row>
    <row r="42" spans="2:14" x14ac:dyDescent="0.25">
      <c r="B42" s="32" t="s">
        <v>3484</v>
      </c>
      <c r="C42">
        <v>1</v>
      </c>
      <c r="D42">
        <v>0</v>
      </c>
      <c r="E42">
        <f t="shared" si="0"/>
        <v>221</v>
      </c>
      <c r="F42">
        <f t="shared" si="1"/>
        <v>1961</v>
      </c>
      <c r="I42">
        <f t="shared" si="2"/>
        <v>2182</v>
      </c>
      <c r="J42">
        <f t="shared" si="6"/>
        <v>1961</v>
      </c>
      <c r="K42">
        <f t="shared" si="3"/>
        <v>1</v>
      </c>
      <c r="L42">
        <f t="shared" si="4"/>
        <v>222</v>
      </c>
      <c r="N42">
        <f>(C42/$H$10)*LOG($H$10*C42/K42*L42,2)+(E42/$H$10)*LOG($H$10*E42/I42*L42,2)+(F42/$H$10)*LOG($H$10*F42/I42*J42)</f>
        <v>7.5017005553804559</v>
      </c>
    </row>
    <row r="43" spans="2:14" x14ac:dyDescent="0.25">
      <c r="B43" s="32" t="s">
        <v>3443</v>
      </c>
      <c r="C43">
        <v>1</v>
      </c>
      <c r="D43">
        <v>5</v>
      </c>
      <c r="E43">
        <f t="shared" si="0"/>
        <v>221</v>
      </c>
      <c r="F43">
        <f t="shared" si="1"/>
        <v>1956</v>
      </c>
      <c r="I43">
        <f t="shared" si="2"/>
        <v>2177</v>
      </c>
      <c r="J43">
        <f t="shared" si="6"/>
        <v>1961</v>
      </c>
      <c r="K43">
        <f t="shared" si="3"/>
        <v>6</v>
      </c>
      <c r="L43">
        <f t="shared" si="4"/>
        <v>222</v>
      </c>
      <c r="N43">
        <f t="shared" si="5"/>
        <v>7.5355223524030199</v>
      </c>
    </row>
    <row r="44" spans="2:14" x14ac:dyDescent="0.25">
      <c r="B44" s="32" t="s">
        <v>3458</v>
      </c>
      <c r="C44">
        <v>1</v>
      </c>
      <c r="D44">
        <v>0</v>
      </c>
      <c r="E44">
        <f t="shared" si="0"/>
        <v>221</v>
      </c>
      <c r="F44">
        <f t="shared" si="1"/>
        <v>1961</v>
      </c>
      <c r="I44">
        <f t="shared" si="2"/>
        <v>2182</v>
      </c>
      <c r="J44">
        <f t="shared" si="6"/>
        <v>1961</v>
      </c>
      <c r="K44">
        <f t="shared" si="3"/>
        <v>1</v>
      </c>
      <c r="L44">
        <f t="shared" si="4"/>
        <v>222</v>
      </c>
      <c r="N44">
        <f>(C44/$H$10)*LOG($H$10*C44/K44*L44,2)+(E44/$H$10)*LOG($H$10*E44/I44*L44,2)+(F44/$H$10)*LOG($H$10*F44/I44*J44)</f>
        <v>7.5017005553804559</v>
      </c>
    </row>
    <row r="45" spans="2:14" x14ac:dyDescent="0.25">
      <c r="B45" s="32" t="s">
        <v>3478</v>
      </c>
      <c r="C45">
        <v>1</v>
      </c>
      <c r="D45">
        <v>0</v>
      </c>
      <c r="E45">
        <f t="shared" si="0"/>
        <v>221</v>
      </c>
      <c r="F45">
        <f t="shared" si="1"/>
        <v>1961</v>
      </c>
      <c r="I45">
        <f t="shared" si="2"/>
        <v>2182</v>
      </c>
      <c r="J45">
        <f t="shared" si="6"/>
        <v>1961</v>
      </c>
      <c r="K45">
        <f t="shared" si="3"/>
        <v>1</v>
      </c>
      <c r="L45">
        <f t="shared" si="4"/>
        <v>222</v>
      </c>
      <c r="N45">
        <f>(C45/$H$10)*LOG($H$10*C45/K45*L45,2)+(E45/$H$10)*LOG($H$10*E45/I45*L45,2)+(F45/$H$10)*LOG($H$10*F45/I45*J45)</f>
        <v>7.5017005553804559</v>
      </c>
    </row>
    <row r="46" spans="2:14" x14ac:dyDescent="0.25">
      <c r="B46" s="32" t="s">
        <v>3457</v>
      </c>
      <c r="C46">
        <v>1</v>
      </c>
      <c r="D46">
        <v>3</v>
      </c>
      <c r="E46">
        <f t="shared" si="0"/>
        <v>221</v>
      </c>
      <c r="F46">
        <f t="shared" si="1"/>
        <v>1958</v>
      </c>
      <c r="I46">
        <f t="shared" si="2"/>
        <v>2179</v>
      </c>
      <c r="J46">
        <f t="shared" si="6"/>
        <v>1961</v>
      </c>
      <c r="K46">
        <f t="shared" si="3"/>
        <v>4</v>
      </c>
      <c r="L46">
        <f t="shared" si="4"/>
        <v>222</v>
      </c>
      <c r="N46">
        <f t="shared" si="5"/>
        <v>7.5215789565381348</v>
      </c>
    </row>
    <row r="47" spans="2:14" x14ac:dyDescent="0.25">
      <c r="B47" s="32" t="s">
        <v>1532</v>
      </c>
      <c r="C47">
        <v>3</v>
      </c>
      <c r="D47">
        <v>6</v>
      </c>
      <c r="E47">
        <f t="shared" si="0"/>
        <v>219</v>
      </c>
      <c r="F47">
        <f t="shared" si="1"/>
        <v>1955</v>
      </c>
      <c r="I47">
        <f t="shared" si="2"/>
        <v>2174</v>
      </c>
      <c r="J47">
        <f t="shared" si="6"/>
        <v>1961</v>
      </c>
      <c r="K47">
        <f t="shared" si="3"/>
        <v>9</v>
      </c>
      <c r="L47">
        <f t="shared" si="4"/>
        <v>222</v>
      </c>
      <c r="N47">
        <f t="shared" si="5"/>
        <v>7.5428427329546013</v>
      </c>
    </row>
    <row r="48" spans="2:14" x14ac:dyDescent="0.25">
      <c r="B48" s="32" t="s">
        <v>241</v>
      </c>
      <c r="C48">
        <v>3</v>
      </c>
      <c r="D48">
        <v>39</v>
      </c>
      <c r="E48">
        <f t="shared" si="0"/>
        <v>219</v>
      </c>
      <c r="F48">
        <f t="shared" si="1"/>
        <v>1922</v>
      </c>
      <c r="I48">
        <f t="shared" si="2"/>
        <v>2141</v>
      </c>
      <c r="J48">
        <f t="shared" si="6"/>
        <v>1961</v>
      </c>
      <c r="K48">
        <f t="shared" si="3"/>
        <v>42</v>
      </c>
      <c r="L48">
        <f t="shared" si="4"/>
        <v>222</v>
      </c>
      <c r="N48">
        <f t="shared" si="5"/>
        <v>7.7745041358895008</v>
      </c>
    </row>
    <row r="49" spans="2:14" x14ac:dyDescent="0.25">
      <c r="B49" s="32" t="s">
        <v>3429</v>
      </c>
      <c r="C49">
        <v>2</v>
      </c>
      <c r="D49">
        <v>6</v>
      </c>
      <c r="E49">
        <f t="shared" si="0"/>
        <v>220</v>
      </c>
      <c r="F49">
        <f t="shared" si="1"/>
        <v>1955</v>
      </c>
      <c r="I49">
        <f t="shared" si="2"/>
        <v>2175</v>
      </c>
      <c r="J49">
        <f t="shared" si="6"/>
        <v>1961</v>
      </c>
      <c r="K49">
        <f t="shared" si="3"/>
        <v>8</v>
      </c>
      <c r="L49">
        <f t="shared" si="4"/>
        <v>222</v>
      </c>
      <c r="N49">
        <f t="shared" si="5"/>
        <v>7.542555355614228</v>
      </c>
    </row>
    <row r="50" spans="2:14" x14ac:dyDescent="0.25">
      <c r="B50" s="32" t="s">
        <v>2296</v>
      </c>
      <c r="C50">
        <v>4</v>
      </c>
      <c r="D50">
        <v>3</v>
      </c>
      <c r="E50">
        <f t="shared" si="0"/>
        <v>218</v>
      </c>
      <c r="F50">
        <f t="shared" si="1"/>
        <v>1958</v>
      </c>
      <c r="I50">
        <f t="shared" si="2"/>
        <v>2176</v>
      </c>
      <c r="J50">
        <f t="shared" si="6"/>
        <v>1961</v>
      </c>
      <c r="K50">
        <f t="shared" si="3"/>
        <v>7</v>
      </c>
      <c r="L50">
        <f t="shared" si="4"/>
        <v>222</v>
      </c>
      <c r="N50">
        <f t="shared" si="5"/>
        <v>7.5232094823505413</v>
      </c>
    </row>
    <row r="51" spans="2:14" x14ac:dyDescent="0.25">
      <c r="B51" s="32" t="s">
        <v>3471</v>
      </c>
      <c r="C51">
        <v>1</v>
      </c>
      <c r="D51">
        <v>0</v>
      </c>
      <c r="E51">
        <f t="shared" si="0"/>
        <v>221</v>
      </c>
      <c r="F51">
        <f t="shared" si="1"/>
        <v>1961</v>
      </c>
      <c r="I51">
        <f t="shared" si="2"/>
        <v>2182</v>
      </c>
      <c r="J51">
        <f t="shared" si="6"/>
        <v>1961</v>
      </c>
      <c r="K51">
        <f t="shared" si="3"/>
        <v>1</v>
      </c>
      <c r="L51">
        <f t="shared" si="4"/>
        <v>222</v>
      </c>
      <c r="N51">
        <f>(C51/$H$10)*LOG($H$10*C51/K51*L51,2)+(E51/$H$10)*LOG($H$10*E51/I51*L51,2)+(F51/$H$10)*LOG($H$10*F51/I51*J51)</f>
        <v>7.5017005553804559</v>
      </c>
    </row>
    <row r="52" spans="2:14" x14ac:dyDescent="0.25">
      <c r="B52" s="32" t="s">
        <v>2792</v>
      </c>
      <c r="C52">
        <v>2</v>
      </c>
      <c r="D52">
        <v>3</v>
      </c>
      <c r="E52">
        <f t="shared" si="0"/>
        <v>220</v>
      </c>
      <c r="F52">
        <f t="shared" si="1"/>
        <v>1958</v>
      </c>
      <c r="I52">
        <f t="shared" si="2"/>
        <v>2178</v>
      </c>
      <c r="J52">
        <f t="shared" si="6"/>
        <v>1961</v>
      </c>
      <c r="K52">
        <f t="shared" si="3"/>
        <v>5</v>
      </c>
      <c r="L52">
        <f t="shared" si="4"/>
        <v>222</v>
      </c>
      <c r="N52">
        <f t="shared" si="5"/>
        <v>7.5219401619594199</v>
      </c>
    </row>
    <row r="53" spans="2:14" x14ac:dyDescent="0.25">
      <c r="B53" s="32" t="s">
        <v>575</v>
      </c>
      <c r="C53">
        <v>2</v>
      </c>
      <c r="D53">
        <v>7</v>
      </c>
      <c r="E53">
        <f t="shared" si="0"/>
        <v>220</v>
      </c>
      <c r="F53">
        <f t="shared" si="1"/>
        <v>1954</v>
      </c>
      <c r="I53">
        <f t="shared" si="2"/>
        <v>2174</v>
      </c>
      <c r="J53">
        <f t="shared" si="6"/>
        <v>1961</v>
      </c>
      <c r="K53">
        <f t="shared" si="3"/>
        <v>9</v>
      </c>
      <c r="L53">
        <f t="shared" si="4"/>
        <v>222</v>
      </c>
      <c r="N53">
        <f t="shared" si="5"/>
        <v>7.5494993179015903</v>
      </c>
    </row>
    <row r="54" spans="2:14" x14ac:dyDescent="0.25">
      <c r="B54" s="32" t="s">
        <v>3487</v>
      </c>
      <c r="C54">
        <v>1</v>
      </c>
      <c r="D54">
        <v>0</v>
      </c>
      <c r="E54">
        <f t="shared" si="0"/>
        <v>221</v>
      </c>
      <c r="F54">
        <f t="shared" si="1"/>
        <v>1961</v>
      </c>
      <c r="I54">
        <f t="shared" si="2"/>
        <v>2182</v>
      </c>
      <c r="J54">
        <f t="shared" si="6"/>
        <v>1961</v>
      </c>
      <c r="K54">
        <f t="shared" si="3"/>
        <v>1</v>
      </c>
      <c r="L54">
        <f t="shared" si="4"/>
        <v>222</v>
      </c>
      <c r="N54">
        <f>(C54/$H$10)*LOG($H$10*C54/K54*L54,2)+(E54/$H$10)*LOG($H$10*E54/I54*L54,2)+(F54/$H$10)*LOG($H$10*F54/I54*J54)</f>
        <v>7.5017005553804559</v>
      </c>
    </row>
    <row r="55" spans="2:14" x14ac:dyDescent="0.25">
      <c r="B55" s="32" t="s">
        <v>3446</v>
      </c>
      <c r="C55">
        <v>1</v>
      </c>
      <c r="D55">
        <v>0</v>
      </c>
      <c r="E55">
        <f t="shared" si="0"/>
        <v>221</v>
      </c>
      <c r="F55">
        <f t="shared" si="1"/>
        <v>1961</v>
      </c>
      <c r="I55">
        <f t="shared" si="2"/>
        <v>2182</v>
      </c>
      <c r="J55">
        <f t="shared" si="6"/>
        <v>1961</v>
      </c>
      <c r="K55">
        <f t="shared" si="3"/>
        <v>1</v>
      </c>
      <c r="L55">
        <f t="shared" si="4"/>
        <v>222</v>
      </c>
      <c r="N55">
        <f>(C55/$H$10)*LOG($H$10*C55/K55*L55,2)+(E55/$H$10)*LOG($H$10*E55/I55*L55,2)+(F55/$H$10)*LOG($H$10*F55/I55*J55)</f>
        <v>7.5017005553804559</v>
      </c>
    </row>
    <row r="56" spans="2:14" x14ac:dyDescent="0.25">
      <c r="B56" s="32" t="s">
        <v>1637</v>
      </c>
      <c r="C56">
        <v>1</v>
      </c>
      <c r="D56">
        <v>5</v>
      </c>
      <c r="E56">
        <f t="shared" si="0"/>
        <v>221</v>
      </c>
      <c r="F56">
        <f t="shared" si="1"/>
        <v>1956</v>
      </c>
      <c r="I56">
        <f t="shared" si="2"/>
        <v>2177</v>
      </c>
      <c r="J56">
        <f t="shared" si="6"/>
        <v>1961</v>
      </c>
      <c r="K56">
        <f t="shared" si="3"/>
        <v>6</v>
      </c>
      <c r="L56">
        <f t="shared" si="4"/>
        <v>222</v>
      </c>
      <c r="N56">
        <f t="shared" si="5"/>
        <v>7.5355223524030199</v>
      </c>
    </row>
    <row r="57" spans="2:14" x14ac:dyDescent="0.25">
      <c r="B57" s="32" t="s">
        <v>3424</v>
      </c>
      <c r="C57">
        <v>4</v>
      </c>
      <c r="D57">
        <v>2</v>
      </c>
      <c r="E57">
        <f t="shared" si="0"/>
        <v>218</v>
      </c>
      <c r="F57">
        <f t="shared" si="1"/>
        <v>1959</v>
      </c>
      <c r="I57">
        <f t="shared" si="2"/>
        <v>2177</v>
      </c>
      <c r="J57">
        <f t="shared" si="6"/>
        <v>1961</v>
      </c>
      <c r="K57">
        <f t="shared" si="3"/>
        <v>6</v>
      </c>
      <c r="L57">
        <f t="shared" si="4"/>
        <v>222</v>
      </c>
      <c r="N57">
        <f t="shared" si="5"/>
        <v>7.5167239329819679</v>
      </c>
    </row>
    <row r="58" spans="2:14" x14ac:dyDescent="0.25">
      <c r="B58" s="32" t="s">
        <v>3444</v>
      </c>
      <c r="C58">
        <v>4</v>
      </c>
      <c r="D58">
        <v>24</v>
      </c>
      <c r="E58">
        <f t="shared" si="0"/>
        <v>218</v>
      </c>
      <c r="F58">
        <f t="shared" si="1"/>
        <v>1937</v>
      </c>
      <c r="I58">
        <f t="shared" si="2"/>
        <v>2155</v>
      </c>
      <c r="J58">
        <f t="shared" si="6"/>
        <v>1961</v>
      </c>
      <c r="K58">
        <f t="shared" si="3"/>
        <v>28</v>
      </c>
      <c r="L58">
        <f t="shared" si="4"/>
        <v>222</v>
      </c>
      <c r="N58">
        <f t="shared" si="5"/>
        <v>7.6683244696161612</v>
      </c>
    </row>
    <row r="59" spans="2:14" x14ac:dyDescent="0.25">
      <c r="B59" s="32" t="s">
        <v>3467</v>
      </c>
      <c r="C59">
        <v>1</v>
      </c>
      <c r="D59">
        <v>9</v>
      </c>
      <c r="E59">
        <f t="shared" si="0"/>
        <v>221</v>
      </c>
      <c r="F59">
        <f t="shared" si="1"/>
        <v>1952</v>
      </c>
      <c r="I59">
        <f t="shared" si="2"/>
        <v>2173</v>
      </c>
      <c r="J59">
        <f t="shared" si="6"/>
        <v>1961</v>
      </c>
      <c r="K59">
        <f t="shared" si="3"/>
        <v>10</v>
      </c>
      <c r="L59">
        <f t="shared" si="4"/>
        <v>222</v>
      </c>
      <c r="N59">
        <f t="shared" si="5"/>
        <v>7.5636478330611272</v>
      </c>
    </row>
    <row r="60" spans="2:14" x14ac:dyDescent="0.25">
      <c r="B60" s="32" t="s">
        <v>3486</v>
      </c>
      <c r="C60">
        <v>1</v>
      </c>
      <c r="D60">
        <v>2</v>
      </c>
      <c r="E60">
        <f t="shared" si="0"/>
        <v>221</v>
      </c>
      <c r="F60">
        <f t="shared" si="1"/>
        <v>1959</v>
      </c>
      <c r="I60">
        <f t="shared" si="2"/>
        <v>2180</v>
      </c>
      <c r="J60">
        <f t="shared" si="6"/>
        <v>1961</v>
      </c>
      <c r="K60">
        <f t="shared" si="3"/>
        <v>3</v>
      </c>
      <c r="L60">
        <f t="shared" si="4"/>
        <v>222</v>
      </c>
      <c r="N60">
        <f t="shared" si="5"/>
        <v>7.5146818431961711</v>
      </c>
    </row>
    <row r="61" spans="2:14" x14ac:dyDescent="0.25">
      <c r="B61" s="32" t="s">
        <v>473</v>
      </c>
      <c r="C61">
        <v>1</v>
      </c>
      <c r="D61">
        <v>2</v>
      </c>
      <c r="E61">
        <f t="shared" si="0"/>
        <v>221</v>
      </c>
      <c r="F61">
        <f t="shared" si="1"/>
        <v>1959</v>
      </c>
      <c r="I61">
        <f t="shared" si="2"/>
        <v>2180</v>
      </c>
      <c r="J61">
        <f t="shared" si="6"/>
        <v>1961</v>
      </c>
      <c r="K61">
        <f t="shared" si="3"/>
        <v>3</v>
      </c>
      <c r="L61">
        <f t="shared" si="4"/>
        <v>222</v>
      </c>
      <c r="N61">
        <f t="shared" si="5"/>
        <v>7.5146818431961711</v>
      </c>
    </row>
    <row r="62" spans="2:14" x14ac:dyDescent="0.25">
      <c r="B62" s="32" t="s">
        <v>3470</v>
      </c>
      <c r="C62">
        <v>1</v>
      </c>
      <c r="D62">
        <v>3</v>
      </c>
      <c r="E62">
        <f t="shared" si="0"/>
        <v>221</v>
      </c>
      <c r="F62">
        <f t="shared" si="1"/>
        <v>1958</v>
      </c>
      <c r="I62">
        <f t="shared" si="2"/>
        <v>2179</v>
      </c>
      <c r="J62">
        <f t="shared" si="6"/>
        <v>1961</v>
      </c>
      <c r="K62">
        <f t="shared" si="3"/>
        <v>4</v>
      </c>
      <c r="L62">
        <f t="shared" si="4"/>
        <v>222</v>
      </c>
      <c r="N62">
        <f t="shared" si="5"/>
        <v>7.5215789565381348</v>
      </c>
    </row>
    <row r="63" spans="2:14" x14ac:dyDescent="0.25">
      <c r="B63" s="32" t="s">
        <v>3422</v>
      </c>
      <c r="C63">
        <v>1</v>
      </c>
      <c r="D63">
        <v>5</v>
      </c>
      <c r="E63">
        <f t="shared" si="0"/>
        <v>221</v>
      </c>
      <c r="F63">
        <f t="shared" si="1"/>
        <v>1956</v>
      </c>
      <c r="I63">
        <f t="shared" si="2"/>
        <v>2177</v>
      </c>
      <c r="J63">
        <f t="shared" si="6"/>
        <v>1961</v>
      </c>
      <c r="K63">
        <f t="shared" si="3"/>
        <v>6</v>
      </c>
      <c r="L63">
        <f t="shared" si="4"/>
        <v>222</v>
      </c>
      <c r="N63">
        <f t="shared" si="5"/>
        <v>7.5355223524030199</v>
      </c>
    </row>
    <row r="64" spans="2:14" x14ac:dyDescent="0.25">
      <c r="B64" s="32" t="s">
        <v>3473</v>
      </c>
      <c r="C64">
        <v>3</v>
      </c>
      <c r="D64">
        <v>8</v>
      </c>
      <c r="E64">
        <f t="shared" si="0"/>
        <v>219</v>
      </c>
      <c r="F64">
        <f t="shared" si="1"/>
        <v>1953</v>
      </c>
      <c r="I64">
        <f t="shared" si="2"/>
        <v>2172</v>
      </c>
      <c r="J64">
        <f t="shared" si="6"/>
        <v>1961</v>
      </c>
      <c r="K64">
        <f t="shared" si="3"/>
        <v>11</v>
      </c>
      <c r="L64">
        <f t="shared" si="4"/>
        <v>222</v>
      </c>
      <c r="N64">
        <f t="shared" si="5"/>
        <v>7.5566114953383323</v>
      </c>
    </row>
    <row r="65" spans="2:14" x14ac:dyDescent="0.25">
      <c r="B65" s="32" t="s">
        <v>3439</v>
      </c>
      <c r="C65">
        <v>1</v>
      </c>
      <c r="D65">
        <v>2</v>
      </c>
      <c r="E65">
        <f t="shared" si="0"/>
        <v>221</v>
      </c>
      <c r="F65">
        <f t="shared" si="1"/>
        <v>1959</v>
      </c>
      <c r="I65">
        <f t="shared" si="2"/>
        <v>2180</v>
      </c>
      <c r="J65">
        <f t="shared" si="6"/>
        <v>1961</v>
      </c>
      <c r="K65">
        <f t="shared" si="3"/>
        <v>3</v>
      </c>
      <c r="L65">
        <f t="shared" si="4"/>
        <v>222</v>
      </c>
      <c r="N65">
        <f t="shared" si="5"/>
        <v>7.5146818431961711</v>
      </c>
    </row>
    <row r="66" spans="2:14" x14ac:dyDescent="0.25">
      <c r="B66" s="32" t="s">
        <v>1098</v>
      </c>
      <c r="C66">
        <v>1</v>
      </c>
      <c r="D66">
        <v>17</v>
      </c>
      <c r="E66">
        <f t="shared" si="0"/>
        <v>221</v>
      </c>
      <c r="F66">
        <f t="shared" si="1"/>
        <v>1944</v>
      </c>
      <c r="I66">
        <f t="shared" si="2"/>
        <v>2165</v>
      </c>
      <c r="J66">
        <f t="shared" si="6"/>
        <v>1961</v>
      </c>
      <c r="K66">
        <f t="shared" si="3"/>
        <v>18</v>
      </c>
      <c r="L66">
        <f t="shared" si="4"/>
        <v>222</v>
      </c>
      <c r="N66">
        <f t="shared" si="5"/>
        <v>7.6202199912450341</v>
      </c>
    </row>
    <row r="67" spans="2:14" x14ac:dyDescent="0.25">
      <c r="B67" s="32" t="s">
        <v>2077</v>
      </c>
      <c r="C67">
        <v>1</v>
      </c>
      <c r="D67">
        <v>4</v>
      </c>
      <c r="E67">
        <f t="shared" si="0"/>
        <v>221</v>
      </c>
      <c r="F67">
        <f t="shared" si="1"/>
        <v>1957</v>
      </c>
      <c r="I67">
        <f t="shared" si="2"/>
        <v>2178</v>
      </c>
      <c r="J67">
        <f t="shared" si="6"/>
        <v>1961</v>
      </c>
      <c r="K67">
        <f t="shared" si="3"/>
        <v>5</v>
      </c>
      <c r="L67">
        <f t="shared" si="4"/>
        <v>222</v>
      </c>
      <c r="N67">
        <f t="shared" si="5"/>
        <v>7.5285336816307504</v>
      </c>
    </row>
    <row r="68" spans="2:14" x14ac:dyDescent="0.25">
      <c r="B68" s="32" t="s">
        <v>3433</v>
      </c>
      <c r="C68">
        <v>2</v>
      </c>
      <c r="D68">
        <v>1</v>
      </c>
      <c r="E68">
        <f t="shared" si="0"/>
        <v>220</v>
      </c>
      <c r="F68">
        <f t="shared" si="1"/>
        <v>1960</v>
      </c>
      <c r="I68">
        <f t="shared" si="2"/>
        <v>2180</v>
      </c>
      <c r="J68">
        <f t="shared" si="6"/>
        <v>1961</v>
      </c>
      <c r="K68">
        <f t="shared" si="3"/>
        <v>3</v>
      </c>
      <c r="L68">
        <f t="shared" si="4"/>
        <v>222</v>
      </c>
      <c r="N68">
        <f t="shared" si="5"/>
        <v>7.5086593182832875</v>
      </c>
    </row>
    <row r="69" spans="2:14" x14ac:dyDescent="0.25">
      <c r="B69" s="32" t="s">
        <v>3455</v>
      </c>
      <c r="C69">
        <v>1</v>
      </c>
      <c r="D69">
        <v>1</v>
      </c>
      <c r="E69">
        <f t="shared" si="0"/>
        <v>221</v>
      </c>
      <c r="F69">
        <f t="shared" si="1"/>
        <v>1960</v>
      </c>
      <c r="I69">
        <f t="shared" si="2"/>
        <v>2181</v>
      </c>
      <c r="J69">
        <f t="shared" si="6"/>
        <v>1961</v>
      </c>
      <c r="K69">
        <f t="shared" si="3"/>
        <v>2</v>
      </c>
      <c r="L69">
        <f t="shared" si="4"/>
        <v>222</v>
      </c>
      <c r="N69">
        <f t="shared" si="5"/>
        <v>7.5079059996087834</v>
      </c>
    </row>
    <row r="70" spans="2:14" x14ac:dyDescent="0.25">
      <c r="B70" s="32" t="s">
        <v>3481</v>
      </c>
      <c r="C70">
        <v>1</v>
      </c>
      <c r="D70">
        <v>2</v>
      </c>
      <c r="E70">
        <f t="shared" si="0"/>
        <v>221</v>
      </c>
      <c r="F70">
        <f t="shared" si="1"/>
        <v>1959</v>
      </c>
      <c r="I70">
        <f t="shared" si="2"/>
        <v>2180</v>
      </c>
      <c r="J70">
        <f t="shared" si="6"/>
        <v>1961</v>
      </c>
      <c r="K70">
        <f t="shared" si="3"/>
        <v>3</v>
      </c>
      <c r="L70">
        <f t="shared" si="4"/>
        <v>222</v>
      </c>
      <c r="N70">
        <f t="shared" si="5"/>
        <v>7.5146818431961711</v>
      </c>
    </row>
    <row r="71" spans="2:14" x14ac:dyDescent="0.25">
      <c r="B71" s="32" t="s">
        <v>3427</v>
      </c>
      <c r="C71">
        <v>1</v>
      </c>
      <c r="D71">
        <v>5</v>
      </c>
      <c r="E71">
        <f t="shared" si="0"/>
        <v>221</v>
      </c>
      <c r="F71">
        <f t="shared" si="1"/>
        <v>1956</v>
      </c>
      <c r="I71">
        <f t="shared" si="2"/>
        <v>2177</v>
      </c>
      <c r="J71">
        <f t="shared" si="6"/>
        <v>1961</v>
      </c>
      <c r="K71">
        <f t="shared" si="3"/>
        <v>6</v>
      </c>
      <c r="L71">
        <f t="shared" si="4"/>
        <v>222</v>
      </c>
      <c r="N71">
        <f t="shared" si="5"/>
        <v>7.5355223524030199</v>
      </c>
    </row>
    <row r="72" spans="2:14" x14ac:dyDescent="0.25">
      <c r="B72" s="32" t="s">
        <v>547</v>
      </c>
      <c r="C72">
        <v>11</v>
      </c>
      <c r="D72">
        <v>42</v>
      </c>
      <c r="E72">
        <f t="shared" si="0"/>
        <v>211</v>
      </c>
      <c r="F72">
        <f t="shared" si="1"/>
        <v>1919</v>
      </c>
      <c r="I72">
        <f t="shared" si="2"/>
        <v>2130</v>
      </c>
      <c r="J72">
        <f t="shared" si="6"/>
        <v>1961</v>
      </c>
      <c r="K72">
        <f t="shared" si="3"/>
        <v>53</v>
      </c>
      <c r="L72">
        <f t="shared" si="4"/>
        <v>222</v>
      </c>
      <c r="N72">
        <f t="shared" si="5"/>
        <v>7.7939373253899724</v>
      </c>
    </row>
    <row r="73" spans="2:14" x14ac:dyDescent="0.25">
      <c r="B73" s="32" t="s">
        <v>1299</v>
      </c>
      <c r="C73">
        <v>2</v>
      </c>
      <c r="D73">
        <v>13</v>
      </c>
      <c r="E73">
        <f t="shared" si="0"/>
        <v>220</v>
      </c>
      <c r="F73">
        <f t="shared" si="1"/>
        <v>1948</v>
      </c>
      <c r="I73">
        <f t="shared" si="2"/>
        <v>2168</v>
      </c>
      <c r="J73">
        <f t="shared" si="6"/>
        <v>1961</v>
      </c>
      <c r="K73">
        <f t="shared" si="3"/>
        <v>15</v>
      </c>
      <c r="L73">
        <f t="shared" si="4"/>
        <v>222</v>
      </c>
      <c r="N73">
        <f t="shared" si="5"/>
        <v>7.5914871189601065</v>
      </c>
    </row>
    <row r="74" spans="2:14" x14ac:dyDescent="0.25">
      <c r="B74" s="32" t="s">
        <v>2133</v>
      </c>
      <c r="C74">
        <v>1</v>
      </c>
      <c r="D74">
        <v>1</v>
      </c>
      <c r="E74">
        <f t="shared" si="0"/>
        <v>221</v>
      </c>
      <c r="F74">
        <f t="shared" si="1"/>
        <v>1960</v>
      </c>
      <c r="I74">
        <f t="shared" si="2"/>
        <v>2181</v>
      </c>
      <c r="J74">
        <f t="shared" si="6"/>
        <v>1961</v>
      </c>
      <c r="K74">
        <f t="shared" si="3"/>
        <v>2</v>
      </c>
      <c r="L74">
        <f t="shared" si="4"/>
        <v>222</v>
      </c>
      <c r="N74">
        <f t="shared" si="5"/>
        <v>7.5079059996087834</v>
      </c>
    </row>
    <row r="75" spans="2:14" x14ac:dyDescent="0.25">
      <c r="B75" s="32" t="s">
        <v>3469</v>
      </c>
      <c r="C75">
        <v>1</v>
      </c>
      <c r="D75">
        <v>3</v>
      </c>
      <c r="E75">
        <f t="shared" si="0"/>
        <v>221</v>
      </c>
      <c r="F75">
        <f t="shared" si="1"/>
        <v>1958</v>
      </c>
      <c r="I75">
        <f t="shared" ref="I75:I113" si="7">SUM(E75:F75)</f>
        <v>2179</v>
      </c>
      <c r="J75">
        <f t="shared" si="6"/>
        <v>1961</v>
      </c>
      <c r="K75">
        <f t="shared" ref="K75:K113" si="8">SUM(C75:D75)</f>
        <v>4</v>
      </c>
      <c r="L75">
        <f t="shared" ref="L75:L113" si="9">SUM(C75,E75)</f>
        <v>222</v>
      </c>
      <c r="N75">
        <f t="shared" ref="N75:N113" si="10">(C75/$H$10)*LOG($H$10*C75/K75*L75,2)+(E75/$H$10)*LOG($H$10*E75/I75*L75,2)+(D75/$H$10)*LOG($H$10*D75/K75*J75,2)+(F75/$H$10)*LOG($H$10*F75/I75*J75)</f>
        <v>7.5215789565381348</v>
      </c>
    </row>
    <row r="76" spans="2:14" x14ac:dyDescent="0.25">
      <c r="B76" s="32" t="s">
        <v>3456</v>
      </c>
      <c r="C76">
        <v>1</v>
      </c>
      <c r="D76">
        <v>0</v>
      </c>
      <c r="E76">
        <f t="shared" si="0"/>
        <v>221</v>
      </c>
      <c r="F76">
        <f t="shared" si="1"/>
        <v>1961</v>
      </c>
      <c r="I76">
        <f t="shared" si="7"/>
        <v>2182</v>
      </c>
      <c r="J76">
        <f t="shared" si="6"/>
        <v>1961</v>
      </c>
      <c r="K76">
        <f t="shared" si="8"/>
        <v>1</v>
      </c>
      <c r="L76">
        <f t="shared" si="9"/>
        <v>222</v>
      </c>
      <c r="N76">
        <f>(C76/$H$10)*LOG($H$10*C76/K76*L76,2)+(E76/$H$10)*LOG($H$10*E76/I76*L76,2)+(F76/$H$10)*LOG($H$10*F76/I76*J76)</f>
        <v>7.5017005553804559</v>
      </c>
    </row>
    <row r="77" spans="2:14" x14ac:dyDescent="0.25">
      <c r="B77" s="32" t="s">
        <v>3449</v>
      </c>
      <c r="C77">
        <v>1</v>
      </c>
      <c r="D77">
        <v>0</v>
      </c>
      <c r="E77">
        <f t="shared" si="0"/>
        <v>221</v>
      </c>
      <c r="F77">
        <f t="shared" si="1"/>
        <v>1961</v>
      </c>
      <c r="I77">
        <f t="shared" si="7"/>
        <v>2182</v>
      </c>
      <c r="J77">
        <f t="shared" ref="J77:J113" si="11">SUM(D77,F77)</f>
        <v>1961</v>
      </c>
      <c r="K77">
        <f t="shared" si="8"/>
        <v>1</v>
      </c>
      <c r="L77">
        <f t="shared" si="9"/>
        <v>222</v>
      </c>
      <c r="N77">
        <f>(C77/$H$10)*LOG($H$10*C77/K77*L77,2)+(E77/$H$10)*LOG($H$10*E77/I77*L77,2)+(F77/$H$10)*LOG($H$10*F77/I77*J77)</f>
        <v>7.5017005553804559</v>
      </c>
    </row>
    <row r="78" spans="2:14" x14ac:dyDescent="0.25">
      <c r="B78" s="32" t="s">
        <v>1349</v>
      </c>
      <c r="C78">
        <v>3</v>
      </c>
      <c r="D78">
        <v>5</v>
      </c>
      <c r="E78">
        <f t="shared" si="0"/>
        <v>219</v>
      </c>
      <c r="F78">
        <f t="shared" si="1"/>
        <v>1956</v>
      </c>
      <c r="I78">
        <f t="shared" si="7"/>
        <v>2175</v>
      </c>
      <c r="J78">
        <f t="shared" si="11"/>
        <v>1961</v>
      </c>
      <c r="K78">
        <f t="shared" si="8"/>
        <v>8</v>
      </c>
      <c r="L78">
        <f t="shared" si="9"/>
        <v>222</v>
      </c>
      <c r="N78">
        <f t="shared" si="10"/>
        <v>7.536009746757375</v>
      </c>
    </row>
    <row r="79" spans="2:14" x14ac:dyDescent="0.25">
      <c r="B79" s="32" t="s">
        <v>3463</v>
      </c>
      <c r="C79">
        <v>1</v>
      </c>
      <c r="D79">
        <v>0</v>
      </c>
      <c r="E79">
        <f t="shared" si="0"/>
        <v>221</v>
      </c>
      <c r="F79">
        <f t="shared" si="1"/>
        <v>1961</v>
      </c>
      <c r="I79">
        <f t="shared" si="7"/>
        <v>2182</v>
      </c>
      <c r="J79">
        <f t="shared" si="11"/>
        <v>1961</v>
      </c>
      <c r="K79">
        <f t="shared" si="8"/>
        <v>1</v>
      </c>
      <c r="L79">
        <f t="shared" si="9"/>
        <v>222</v>
      </c>
      <c r="N79">
        <f>(C79/$H$10)*LOG($H$10*C79/K79*L79,2)+(E79/$H$10)*LOG($H$10*E79/I79*L79,2)+(F79/$H$10)*LOG($H$10*F79/I79*J79)</f>
        <v>7.5017005553804559</v>
      </c>
    </row>
    <row r="80" spans="2:14" x14ac:dyDescent="0.25">
      <c r="B80" s="32" t="s">
        <v>1327</v>
      </c>
      <c r="C80">
        <v>1</v>
      </c>
      <c r="D80">
        <v>5</v>
      </c>
      <c r="E80">
        <f t="shared" si="0"/>
        <v>221</v>
      </c>
      <c r="F80">
        <f t="shared" si="1"/>
        <v>1956</v>
      </c>
      <c r="I80">
        <f t="shared" si="7"/>
        <v>2177</v>
      </c>
      <c r="J80">
        <f t="shared" si="11"/>
        <v>1961</v>
      </c>
      <c r="K80">
        <f t="shared" si="8"/>
        <v>6</v>
      </c>
      <c r="L80">
        <f t="shared" si="9"/>
        <v>222</v>
      </c>
      <c r="N80">
        <f t="shared" si="10"/>
        <v>7.5355223524030199</v>
      </c>
    </row>
    <row r="81" spans="2:14" x14ac:dyDescent="0.25">
      <c r="B81" s="32" t="s">
        <v>3475</v>
      </c>
      <c r="C81">
        <v>1</v>
      </c>
      <c r="D81">
        <v>0</v>
      </c>
      <c r="E81">
        <f t="shared" si="0"/>
        <v>221</v>
      </c>
      <c r="F81">
        <f t="shared" si="1"/>
        <v>1961</v>
      </c>
      <c r="I81">
        <f t="shared" si="7"/>
        <v>2182</v>
      </c>
      <c r="J81">
        <f t="shared" si="11"/>
        <v>1961</v>
      </c>
      <c r="K81">
        <f t="shared" si="8"/>
        <v>1</v>
      </c>
      <c r="L81">
        <f t="shared" si="9"/>
        <v>222</v>
      </c>
      <c r="N81">
        <f>(C81/$H$10)*LOG($H$10*C81/K81*L81,2)+(E81/$H$10)*LOG($H$10*E81/I81*L81,2)+(F81/$H$10)*LOG($H$10*F81/I81*J81)</f>
        <v>7.5017005553804559</v>
      </c>
    </row>
    <row r="82" spans="2:14" x14ac:dyDescent="0.25">
      <c r="B82" s="32" t="s">
        <v>1669</v>
      </c>
      <c r="C82">
        <v>5</v>
      </c>
      <c r="D82">
        <v>21</v>
      </c>
      <c r="E82">
        <f t="shared" si="0"/>
        <v>217</v>
      </c>
      <c r="F82">
        <f t="shared" si="1"/>
        <v>1940</v>
      </c>
      <c r="I82">
        <f t="shared" si="7"/>
        <v>2157</v>
      </c>
      <c r="J82">
        <f t="shared" si="11"/>
        <v>1961</v>
      </c>
      <c r="K82">
        <f t="shared" si="8"/>
        <v>26</v>
      </c>
      <c r="L82">
        <f t="shared" si="9"/>
        <v>222</v>
      </c>
      <c r="N82">
        <f t="shared" si="10"/>
        <v>7.647238239121946</v>
      </c>
    </row>
    <row r="83" spans="2:14" x14ac:dyDescent="0.25">
      <c r="B83" s="32" t="s">
        <v>3461</v>
      </c>
      <c r="C83">
        <v>1</v>
      </c>
      <c r="D83">
        <v>5</v>
      </c>
      <c r="E83">
        <f t="shared" si="0"/>
        <v>221</v>
      </c>
      <c r="F83">
        <f t="shared" si="1"/>
        <v>1956</v>
      </c>
      <c r="I83">
        <f t="shared" si="7"/>
        <v>2177</v>
      </c>
      <c r="J83">
        <f t="shared" si="11"/>
        <v>1961</v>
      </c>
      <c r="K83">
        <f t="shared" si="8"/>
        <v>6</v>
      </c>
      <c r="L83">
        <f t="shared" si="9"/>
        <v>222</v>
      </c>
      <c r="N83">
        <f t="shared" si="10"/>
        <v>7.5355223524030199</v>
      </c>
    </row>
    <row r="84" spans="2:14" x14ac:dyDescent="0.25">
      <c r="B84" s="32" t="s">
        <v>3447</v>
      </c>
      <c r="C84">
        <v>1</v>
      </c>
      <c r="D84">
        <v>0</v>
      </c>
      <c r="E84">
        <f t="shared" si="0"/>
        <v>221</v>
      </c>
      <c r="F84">
        <f t="shared" si="1"/>
        <v>1961</v>
      </c>
      <c r="I84">
        <f t="shared" si="7"/>
        <v>2182</v>
      </c>
      <c r="J84">
        <f t="shared" si="11"/>
        <v>1961</v>
      </c>
      <c r="K84">
        <f t="shared" si="8"/>
        <v>1</v>
      </c>
      <c r="L84">
        <f t="shared" si="9"/>
        <v>222</v>
      </c>
      <c r="N84">
        <f>(C84/$H$10)*LOG($H$10*C84/K84*L84,2)+(E84/$H$10)*LOG($H$10*E84/I84*L84,2)+(F84/$H$10)*LOG($H$10*F84/I84*J84)</f>
        <v>7.5017005553804559</v>
      </c>
    </row>
    <row r="85" spans="2:14" x14ac:dyDescent="0.25">
      <c r="B85" s="32" t="s">
        <v>3432</v>
      </c>
      <c r="C85">
        <v>1</v>
      </c>
      <c r="D85">
        <v>2</v>
      </c>
      <c r="E85">
        <f t="shared" si="0"/>
        <v>221</v>
      </c>
      <c r="F85">
        <f t="shared" si="1"/>
        <v>1959</v>
      </c>
      <c r="I85">
        <f t="shared" si="7"/>
        <v>2180</v>
      </c>
      <c r="J85">
        <f t="shared" si="11"/>
        <v>1961</v>
      </c>
      <c r="K85">
        <f t="shared" si="8"/>
        <v>3</v>
      </c>
      <c r="L85">
        <f t="shared" si="9"/>
        <v>222</v>
      </c>
      <c r="N85">
        <f t="shared" si="10"/>
        <v>7.5146818431961711</v>
      </c>
    </row>
    <row r="86" spans="2:14" x14ac:dyDescent="0.25">
      <c r="B86" s="32" t="s">
        <v>3436</v>
      </c>
      <c r="C86">
        <v>1</v>
      </c>
      <c r="D86">
        <v>0</v>
      </c>
      <c r="E86">
        <f t="shared" si="0"/>
        <v>221</v>
      </c>
      <c r="F86">
        <f t="shared" si="1"/>
        <v>1961</v>
      </c>
      <c r="I86">
        <f t="shared" si="7"/>
        <v>2182</v>
      </c>
      <c r="J86">
        <f t="shared" si="11"/>
        <v>1961</v>
      </c>
      <c r="K86">
        <f t="shared" si="8"/>
        <v>1</v>
      </c>
      <c r="L86">
        <f t="shared" si="9"/>
        <v>222</v>
      </c>
      <c r="N86">
        <f>(C86/$H$10)*LOG($H$10*C86/K86*L86,2)+(E86/$H$10)*LOG($H$10*E86/I86*L86,2)+(F86/$H$10)*LOG($H$10*F86/I86*J86)</f>
        <v>7.5017005553804559</v>
      </c>
    </row>
    <row r="87" spans="2:14" x14ac:dyDescent="0.25">
      <c r="B87" s="32" t="s">
        <v>678</v>
      </c>
      <c r="C87">
        <v>1</v>
      </c>
      <c r="D87">
        <v>6</v>
      </c>
      <c r="E87">
        <f t="shared" si="0"/>
        <v>221</v>
      </c>
      <c r="F87">
        <f t="shared" si="1"/>
        <v>1955</v>
      </c>
      <c r="I87">
        <f t="shared" si="7"/>
        <v>2176</v>
      </c>
      <c r="J87">
        <f t="shared" si="11"/>
        <v>1961</v>
      </c>
      <c r="K87">
        <f t="shared" si="8"/>
        <v>7</v>
      </c>
      <c r="L87">
        <f t="shared" si="9"/>
        <v>222</v>
      </c>
      <c r="N87">
        <f t="shared" si="10"/>
        <v>7.5425334641729256</v>
      </c>
    </row>
    <row r="88" spans="2:14" x14ac:dyDescent="0.25">
      <c r="B88" s="32" t="s">
        <v>3450</v>
      </c>
      <c r="C88">
        <v>1</v>
      </c>
      <c r="D88">
        <v>1</v>
      </c>
      <c r="E88">
        <f t="shared" si="0"/>
        <v>221</v>
      </c>
      <c r="F88">
        <f t="shared" si="1"/>
        <v>1960</v>
      </c>
      <c r="I88">
        <f t="shared" si="7"/>
        <v>2181</v>
      </c>
      <c r="J88">
        <f t="shared" si="11"/>
        <v>1961</v>
      </c>
      <c r="K88">
        <f t="shared" si="8"/>
        <v>2</v>
      </c>
      <c r="L88">
        <f t="shared" si="9"/>
        <v>222</v>
      </c>
      <c r="N88">
        <f t="shared" si="10"/>
        <v>7.5079059996087834</v>
      </c>
    </row>
    <row r="89" spans="2:14" x14ac:dyDescent="0.25">
      <c r="B89" s="32" t="s">
        <v>2209</v>
      </c>
      <c r="C89">
        <v>1</v>
      </c>
      <c r="D89">
        <v>4</v>
      </c>
      <c r="E89">
        <f t="shared" si="0"/>
        <v>221</v>
      </c>
      <c r="F89">
        <f t="shared" si="1"/>
        <v>1957</v>
      </c>
      <c r="I89">
        <f t="shared" si="7"/>
        <v>2178</v>
      </c>
      <c r="J89">
        <f t="shared" si="11"/>
        <v>1961</v>
      </c>
      <c r="K89">
        <f t="shared" si="8"/>
        <v>5</v>
      </c>
      <c r="L89">
        <f t="shared" si="9"/>
        <v>222</v>
      </c>
      <c r="N89">
        <f t="shared" si="10"/>
        <v>7.5285336816307504</v>
      </c>
    </row>
    <row r="90" spans="2:14" x14ac:dyDescent="0.25">
      <c r="B90" s="32" t="s">
        <v>3426</v>
      </c>
      <c r="C90">
        <v>1</v>
      </c>
      <c r="D90">
        <v>0</v>
      </c>
      <c r="E90">
        <f t="shared" si="0"/>
        <v>221</v>
      </c>
      <c r="F90">
        <f t="shared" si="1"/>
        <v>1961</v>
      </c>
      <c r="I90">
        <f t="shared" si="7"/>
        <v>2182</v>
      </c>
      <c r="J90">
        <f t="shared" si="11"/>
        <v>1961</v>
      </c>
      <c r="K90">
        <f t="shared" si="8"/>
        <v>1</v>
      </c>
      <c r="L90">
        <f t="shared" si="9"/>
        <v>222</v>
      </c>
      <c r="N90">
        <f>(C90/$H$10)*LOG($H$10*C90/K90*L90,2)+(E90/$H$10)*LOG($H$10*E90/I90*L90,2)+(F90/$H$10)*LOG($H$10*F90/I90*J90)</f>
        <v>7.5017005553804559</v>
      </c>
    </row>
    <row r="91" spans="2:14" x14ac:dyDescent="0.25">
      <c r="B91" s="32" t="s">
        <v>3488</v>
      </c>
      <c r="C91">
        <v>1</v>
      </c>
      <c r="D91">
        <v>0</v>
      </c>
      <c r="E91">
        <f t="shared" si="0"/>
        <v>221</v>
      </c>
      <c r="F91">
        <f t="shared" si="1"/>
        <v>1961</v>
      </c>
      <c r="I91">
        <f t="shared" si="7"/>
        <v>2182</v>
      </c>
      <c r="J91">
        <f t="shared" si="11"/>
        <v>1961</v>
      </c>
      <c r="K91">
        <f t="shared" si="8"/>
        <v>1</v>
      </c>
      <c r="L91">
        <f t="shared" si="9"/>
        <v>222</v>
      </c>
      <c r="N91">
        <f>(C91/$H$10)*LOG($H$10*C91/K91*L91,2)+(E91/$H$10)*LOG($H$10*E91/I91*L91,2)+(F91/$H$10)*LOG($H$10*F91/I91*J91)</f>
        <v>7.5017005553804559</v>
      </c>
    </row>
    <row r="92" spans="2:14" x14ac:dyDescent="0.25">
      <c r="B92" s="32" t="s">
        <v>3438</v>
      </c>
      <c r="C92">
        <v>2</v>
      </c>
      <c r="D92">
        <v>3</v>
      </c>
      <c r="E92">
        <f t="shared" si="0"/>
        <v>220</v>
      </c>
      <c r="F92">
        <f t="shared" si="1"/>
        <v>1958</v>
      </c>
      <c r="I92">
        <f t="shared" si="7"/>
        <v>2178</v>
      </c>
      <c r="J92">
        <f t="shared" si="11"/>
        <v>1961</v>
      </c>
      <c r="K92">
        <f t="shared" si="8"/>
        <v>5</v>
      </c>
      <c r="L92">
        <f t="shared" si="9"/>
        <v>222</v>
      </c>
      <c r="N92">
        <f t="shared" si="10"/>
        <v>7.5219401619594199</v>
      </c>
    </row>
    <row r="93" spans="2:14" x14ac:dyDescent="0.25">
      <c r="B93" s="32" t="s">
        <v>3460</v>
      </c>
      <c r="C93">
        <v>1</v>
      </c>
      <c r="D93">
        <v>0</v>
      </c>
      <c r="E93">
        <f t="shared" si="0"/>
        <v>221</v>
      </c>
      <c r="F93">
        <f t="shared" si="1"/>
        <v>1961</v>
      </c>
      <c r="I93">
        <f t="shared" si="7"/>
        <v>2182</v>
      </c>
      <c r="J93">
        <f t="shared" si="11"/>
        <v>1961</v>
      </c>
      <c r="K93">
        <f t="shared" si="8"/>
        <v>1</v>
      </c>
      <c r="L93">
        <f t="shared" si="9"/>
        <v>222</v>
      </c>
      <c r="N93">
        <f>(C93/$H$10)*LOG($H$10*C93/K93*L93,2)+(E93/$H$10)*LOG($H$10*E93/I93*L93,2)+(F93/$H$10)*LOG($H$10*F93/I93*J93)</f>
        <v>7.5017005553804559</v>
      </c>
    </row>
    <row r="94" spans="2:14" x14ac:dyDescent="0.25">
      <c r="B94" s="32" t="s">
        <v>1639</v>
      </c>
      <c r="C94">
        <v>2</v>
      </c>
      <c r="D94">
        <v>1</v>
      </c>
      <c r="E94">
        <f t="shared" si="0"/>
        <v>220</v>
      </c>
      <c r="F94">
        <f t="shared" si="1"/>
        <v>1960</v>
      </c>
      <c r="I94">
        <f t="shared" si="7"/>
        <v>2180</v>
      </c>
      <c r="J94">
        <f t="shared" si="11"/>
        <v>1961</v>
      </c>
      <c r="K94">
        <f t="shared" si="8"/>
        <v>3</v>
      </c>
      <c r="L94">
        <f t="shared" si="9"/>
        <v>222</v>
      </c>
      <c r="N94">
        <f t="shared" si="10"/>
        <v>7.5086593182832875</v>
      </c>
    </row>
    <row r="95" spans="2:14" x14ac:dyDescent="0.25">
      <c r="B95" s="32" t="s">
        <v>3435</v>
      </c>
      <c r="C95">
        <v>1</v>
      </c>
      <c r="D95">
        <v>10</v>
      </c>
      <c r="E95">
        <f t="shared" si="0"/>
        <v>221</v>
      </c>
      <c r="F95">
        <f t="shared" si="1"/>
        <v>1951</v>
      </c>
      <c r="I95">
        <f t="shared" si="7"/>
        <v>2172</v>
      </c>
      <c r="J95">
        <f t="shared" si="11"/>
        <v>1961</v>
      </c>
      <c r="K95">
        <f t="shared" si="8"/>
        <v>11</v>
      </c>
      <c r="L95">
        <f t="shared" si="9"/>
        <v>222</v>
      </c>
      <c r="N95">
        <f t="shared" si="10"/>
        <v>7.5707035361743014</v>
      </c>
    </row>
    <row r="96" spans="2:14" x14ac:dyDescent="0.25">
      <c r="B96" s="32" t="s">
        <v>3425</v>
      </c>
      <c r="C96">
        <v>1</v>
      </c>
      <c r="D96">
        <v>6</v>
      </c>
      <c r="E96">
        <f t="shared" si="0"/>
        <v>221</v>
      </c>
      <c r="F96">
        <f t="shared" si="1"/>
        <v>1955</v>
      </c>
      <c r="I96">
        <f t="shared" si="7"/>
        <v>2176</v>
      </c>
      <c r="J96">
        <f t="shared" si="11"/>
        <v>1961</v>
      </c>
      <c r="K96">
        <f t="shared" si="8"/>
        <v>7</v>
      </c>
      <c r="L96">
        <f t="shared" si="9"/>
        <v>222</v>
      </c>
      <c r="N96">
        <f t="shared" si="10"/>
        <v>7.5425334641729256</v>
      </c>
    </row>
    <row r="97" spans="2:14" x14ac:dyDescent="0.25">
      <c r="B97" s="32" t="s">
        <v>587</v>
      </c>
      <c r="C97">
        <v>1</v>
      </c>
      <c r="D97">
        <v>6</v>
      </c>
      <c r="E97">
        <f t="shared" si="0"/>
        <v>221</v>
      </c>
      <c r="F97">
        <f t="shared" si="1"/>
        <v>1955</v>
      </c>
      <c r="I97">
        <f t="shared" si="7"/>
        <v>2176</v>
      </c>
      <c r="J97">
        <f t="shared" si="11"/>
        <v>1961</v>
      </c>
      <c r="K97">
        <f t="shared" si="8"/>
        <v>7</v>
      </c>
      <c r="L97">
        <f t="shared" si="9"/>
        <v>222</v>
      </c>
      <c r="N97">
        <f t="shared" si="10"/>
        <v>7.5425334641729256</v>
      </c>
    </row>
    <row r="98" spans="2:14" x14ac:dyDescent="0.25">
      <c r="B98" s="32" t="s">
        <v>3459</v>
      </c>
      <c r="C98">
        <v>1</v>
      </c>
      <c r="D98">
        <v>0</v>
      </c>
      <c r="E98">
        <f t="shared" si="0"/>
        <v>221</v>
      </c>
      <c r="F98">
        <f t="shared" si="1"/>
        <v>1961</v>
      </c>
      <c r="I98">
        <f t="shared" si="7"/>
        <v>2182</v>
      </c>
      <c r="J98">
        <f t="shared" si="11"/>
        <v>1961</v>
      </c>
      <c r="K98">
        <f t="shared" si="8"/>
        <v>1</v>
      </c>
      <c r="L98">
        <f t="shared" si="9"/>
        <v>222</v>
      </c>
      <c r="N98">
        <f>(C98/$H$10)*LOG($H$10*C98/K98*L98,2)+(E98/$H$10)*LOG($H$10*E98/I98*L98,2)+(F98/$H$10)*LOG($H$10*F98/I98*J98)</f>
        <v>7.5017005553804559</v>
      </c>
    </row>
    <row r="99" spans="2:14" x14ac:dyDescent="0.25">
      <c r="B99" s="32" t="s">
        <v>448</v>
      </c>
      <c r="C99">
        <v>7</v>
      </c>
      <c r="D99">
        <v>84</v>
      </c>
      <c r="E99">
        <f t="shared" si="0"/>
        <v>215</v>
      </c>
      <c r="F99">
        <f t="shared" si="1"/>
        <v>1877</v>
      </c>
      <c r="I99">
        <f t="shared" si="7"/>
        <v>2092</v>
      </c>
      <c r="J99">
        <f t="shared" si="11"/>
        <v>1961</v>
      </c>
      <c r="K99">
        <f t="shared" si="8"/>
        <v>91</v>
      </c>
      <c r="L99">
        <f t="shared" si="9"/>
        <v>222</v>
      </c>
      <c r="N99">
        <f t="shared" si="10"/>
        <v>8.0902100602454041</v>
      </c>
    </row>
    <row r="100" spans="2:14" x14ac:dyDescent="0.25">
      <c r="B100" s="32" t="s">
        <v>126</v>
      </c>
      <c r="C100">
        <v>1</v>
      </c>
      <c r="D100">
        <v>1</v>
      </c>
      <c r="E100">
        <f t="shared" si="0"/>
        <v>221</v>
      </c>
      <c r="F100">
        <f t="shared" si="1"/>
        <v>1960</v>
      </c>
      <c r="I100">
        <f t="shared" si="7"/>
        <v>2181</v>
      </c>
      <c r="J100">
        <f t="shared" si="11"/>
        <v>1961</v>
      </c>
      <c r="K100">
        <f t="shared" si="8"/>
        <v>2</v>
      </c>
      <c r="L100">
        <f t="shared" si="9"/>
        <v>222</v>
      </c>
      <c r="N100">
        <f t="shared" si="10"/>
        <v>7.5079059996087834</v>
      </c>
    </row>
    <row r="101" spans="2:14" x14ac:dyDescent="0.25">
      <c r="B101" s="32" t="s">
        <v>3480</v>
      </c>
      <c r="C101">
        <v>2</v>
      </c>
      <c r="D101">
        <v>0</v>
      </c>
      <c r="E101">
        <f t="shared" si="0"/>
        <v>220</v>
      </c>
      <c r="F101">
        <f t="shared" si="1"/>
        <v>1961</v>
      </c>
      <c r="I101">
        <f t="shared" si="7"/>
        <v>2181</v>
      </c>
      <c r="J101">
        <f t="shared" si="11"/>
        <v>1961</v>
      </c>
      <c r="K101">
        <f t="shared" si="8"/>
        <v>2</v>
      </c>
      <c r="L101">
        <f t="shared" si="9"/>
        <v>222</v>
      </c>
      <c r="N101">
        <f>(C101/$H$10)*LOG($H$10*C101/K101*L101,2)+(E101/$H$10)*LOG($H$10*E101/I101*L101,2)+(F101/$H$10)*LOG($H$10*F101/I101*J101)</f>
        <v>7.5027999584530374</v>
      </c>
    </row>
    <row r="102" spans="2:14" x14ac:dyDescent="0.25">
      <c r="B102" s="32" t="s">
        <v>3465</v>
      </c>
      <c r="C102">
        <v>1</v>
      </c>
      <c r="D102">
        <v>6</v>
      </c>
      <c r="E102">
        <f t="shared" si="0"/>
        <v>221</v>
      </c>
      <c r="F102">
        <f t="shared" si="1"/>
        <v>1955</v>
      </c>
      <c r="I102">
        <f t="shared" si="7"/>
        <v>2176</v>
      </c>
      <c r="J102">
        <f t="shared" si="11"/>
        <v>1961</v>
      </c>
      <c r="K102">
        <f t="shared" si="8"/>
        <v>7</v>
      </c>
      <c r="L102">
        <f t="shared" si="9"/>
        <v>222</v>
      </c>
      <c r="N102">
        <f t="shared" si="10"/>
        <v>7.5425334641729256</v>
      </c>
    </row>
    <row r="103" spans="2:14" x14ac:dyDescent="0.25">
      <c r="B103" s="32" t="s">
        <v>3437</v>
      </c>
      <c r="C103">
        <v>3</v>
      </c>
      <c r="D103">
        <v>62</v>
      </c>
      <c r="E103">
        <f t="shared" si="0"/>
        <v>219</v>
      </c>
      <c r="F103">
        <f t="shared" si="1"/>
        <v>1899</v>
      </c>
      <c r="I103">
        <f t="shared" si="7"/>
        <v>2118</v>
      </c>
      <c r="J103">
        <f t="shared" si="11"/>
        <v>1961</v>
      </c>
      <c r="K103">
        <f t="shared" si="8"/>
        <v>65</v>
      </c>
      <c r="L103">
        <f t="shared" si="9"/>
        <v>222</v>
      </c>
      <c r="N103">
        <f t="shared" si="10"/>
        <v>7.9374334792024817</v>
      </c>
    </row>
    <row r="104" spans="2:14" x14ac:dyDescent="0.25">
      <c r="B104" s="32" t="s">
        <v>3477</v>
      </c>
      <c r="C104">
        <v>1</v>
      </c>
      <c r="D104">
        <v>1</v>
      </c>
      <c r="E104">
        <f t="shared" si="0"/>
        <v>221</v>
      </c>
      <c r="F104">
        <f t="shared" si="1"/>
        <v>1960</v>
      </c>
      <c r="I104">
        <f t="shared" si="7"/>
        <v>2181</v>
      </c>
      <c r="J104">
        <f t="shared" si="11"/>
        <v>1961</v>
      </c>
      <c r="K104">
        <f t="shared" si="8"/>
        <v>2</v>
      </c>
      <c r="L104">
        <f t="shared" si="9"/>
        <v>222</v>
      </c>
      <c r="N104">
        <f t="shared" si="10"/>
        <v>7.5079059996087834</v>
      </c>
    </row>
    <row r="105" spans="2:14" x14ac:dyDescent="0.25">
      <c r="B105" s="32" t="s">
        <v>3011</v>
      </c>
      <c r="C105">
        <v>32</v>
      </c>
      <c r="D105">
        <v>54</v>
      </c>
      <c r="E105">
        <f t="shared" si="0"/>
        <v>190</v>
      </c>
      <c r="F105">
        <f t="shared" si="1"/>
        <v>1907</v>
      </c>
      <c r="I105">
        <f t="shared" si="7"/>
        <v>2097</v>
      </c>
      <c r="J105">
        <f t="shared" si="11"/>
        <v>1961</v>
      </c>
      <c r="K105">
        <f t="shared" si="8"/>
        <v>86</v>
      </c>
      <c r="L105">
        <f t="shared" si="9"/>
        <v>222</v>
      </c>
      <c r="N105">
        <f t="shared" si="10"/>
        <v>7.8836301113411116</v>
      </c>
    </row>
    <row r="106" spans="2:14" x14ac:dyDescent="0.25">
      <c r="B106" s="32" t="s">
        <v>646</v>
      </c>
      <c r="C106">
        <v>2</v>
      </c>
      <c r="D106">
        <v>9</v>
      </c>
      <c r="E106">
        <f t="shared" si="0"/>
        <v>220</v>
      </c>
      <c r="F106">
        <f t="shared" si="1"/>
        <v>1952</v>
      </c>
      <c r="I106">
        <f t="shared" si="7"/>
        <v>2172</v>
      </c>
      <c r="J106">
        <f t="shared" si="11"/>
        <v>1961</v>
      </c>
      <c r="K106">
        <f t="shared" si="8"/>
        <v>11</v>
      </c>
      <c r="L106">
        <f t="shared" si="9"/>
        <v>222</v>
      </c>
      <c r="N106">
        <f t="shared" si="10"/>
        <v>7.5634462700762146</v>
      </c>
    </row>
    <row r="107" spans="2:14" x14ac:dyDescent="0.25">
      <c r="B107" s="32" t="s">
        <v>3451</v>
      </c>
      <c r="C107">
        <v>1</v>
      </c>
      <c r="D107">
        <v>0</v>
      </c>
      <c r="E107">
        <f t="shared" si="0"/>
        <v>221</v>
      </c>
      <c r="F107">
        <f t="shared" si="1"/>
        <v>1961</v>
      </c>
      <c r="I107">
        <f t="shared" si="7"/>
        <v>2182</v>
      </c>
      <c r="J107">
        <f t="shared" si="11"/>
        <v>1961</v>
      </c>
      <c r="K107">
        <f t="shared" si="8"/>
        <v>1</v>
      </c>
      <c r="L107">
        <f t="shared" si="9"/>
        <v>222</v>
      </c>
      <c r="N107">
        <f>(C107/$H$10)*LOG($H$10*C107/K107*L107,2)+(E107/$H$10)*LOG($H$10*E107/I107*L107,2)+(F107/$H$10)*LOG($H$10*F107/I107*J107)</f>
        <v>7.5017005553804559</v>
      </c>
    </row>
    <row r="108" spans="2:14" x14ac:dyDescent="0.25">
      <c r="B108" s="32" t="s">
        <v>3428</v>
      </c>
      <c r="C108">
        <v>1</v>
      </c>
      <c r="D108">
        <v>4</v>
      </c>
      <c r="E108">
        <f t="shared" si="0"/>
        <v>221</v>
      </c>
      <c r="F108">
        <f t="shared" si="1"/>
        <v>1957</v>
      </c>
      <c r="I108">
        <f t="shared" si="7"/>
        <v>2178</v>
      </c>
      <c r="J108">
        <f t="shared" si="11"/>
        <v>1961</v>
      </c>
      <c r="K108">
        <f t="shared" si="8"/>
        <v>5</v>
      </c>
      <c r="L108">
        <f t="shared" si="9"/>
        <v>222</v>
      </c>
      <c r="N108">
        <f t="shared" si="10"/>
        <v>7.5285336816307504</v>
      </c>
    </row>
    <row r="109" spans="2:14" x14ac:dyDescent="0.25">
      <c r="B109" s="32" t="s">
        <v>3423</v>
      </c>
      <c r="C109">
        <v>3</v>
      </c>
      <c r="D109">
        <v>1</v>
      </c>
      <c r="E109">
        <f t="shared" si="0"/>
        <v>219</v>
      </c>
      <c r="F109">
        <f t="shared" si="1"/>
        <v>1960</v>
      </c>
      <c r="I109">
        <f t="shared" si="7"/>
        <v>2179</v>
      </c>
      <c r="J109">
        <f t="shared" si="11"/>
        <v>1961</v>
      </c>
      <c r="K109">
        <f t="shared" si="8"/>
        <v>4</v>
      </c>
      <c r="L109">
        <f t="shared" si="9"/>
        <v>222</v>
      </c>
      <c r="N109">
        <f t="shared" si="10"/>
        <v>7.5095363852671104</v>
      </c>
    </row>
    <row r="110" spans="2:14" x14ac:dyDescent="0.25">
      <c r="B110" s="32" t="s">
        <v>1028</v>
      </c>
      <c r="C110">
        <v>2</v>
      </c>
      <c r="D110">
        <v>9</v>
      </c>
      <c r="E110">
        <f t="shared" si="0"/>
        <v>220</v>
      </c>
      <c r="F110">
        <f t="shared" si="1"/>
        <v>1952</v>
      </c>
      <c r="I110">
        <f t="shared" si="7"/>
        <v>2172</v>
      </c>
      <c r="J110">
        <f t="shared" si="11"/>
        <v>1961</v>
      </c>
      <c r="K110">
        <f t="shared" si="8"/>
        <v>11</v>
      </c>
      <c r="L110">
        <f t="shared" si="9"/>
        <v>222</v>
      </c>
      <c r="N110">
        <f t="shared" si="10"/>
        <v>7.5634462700762146</v>
      </c>
    </row>
    <row r="111" spans="2:14" x14ac:dyDescent="0.25">
      <c r="B111" s="32" t="s">
        <v>2697</v>
      </c>
      <c r="C111">
        <v>1</v>
      </c>
      <c r="D111">
        <v>7</v>
      </c>
      <c r="E111">
        <f t="shared" si="0"/>
        <v>221</v>
      </c>
      <c r="F111">
        <f t="shared" si="1"/>
        <v>1954</v>
      </c>
      <c r="I111">
        <f t="shared" si="7"/>
        <v>2175</v>
      </c>
      <c r="J111">
        <f t="shared" si="11"/>
        <v>1961</v>
      </c>
      <c r="K111">
        <f t="shared" si="8"/>
        <v>8</v>
      </c>
      <c r="L111">
        <f t="shared" si="9"/>
        <v>222</v>
      </c>
      <c r="N111">
        <f t="shared" si="10"/>
        <v>7.5495605349223798</v>
      </c>
    </row>
    <row r="112" spans="2:14" x14ac:dyDescent="0.25">
      <c r="B112" s="32" t="s">
        <v>3454</v>
      </c>
      <c r="C112">
        <v>2</v>
      </c>
      <c r="D112">
        <v>12</v>
      </c>
      <c r="E112">
        <f t="shared" si="0"/>
        <v>220</v>
      </c>
      <c r="F112">
        <f t="shared" si="1"/>
        <v>1949</v>
      </c>
      <c r="I112">
        <f t="shared" si="7"/>
        <v>2169</v>
      </c>
      <c r="J112">
        <f t="shared" si="11"/>
        <v>1961</v>
      </c>
      <c r="K112">
        <f t="shared" si="8"/>
        <v>14</v>
      </c>
      <c r="L112">
        <f t="shared" si="9"/>
        <v>222</v>
      </c>
      <c r="N112">
        <f t="shared" si="10"/>
        <v>7.5844635371449618</v>
      </c>
    </row>
    <row r="113" spans="2:14" x14ac:dyDescent="0.25">
      <c r="B113" s="32" t="s">
        <v>3493</v>
      </c>
      <c r="C113">
        <v>1</v>
      </c>
      <c r="D113">
        <v>5</v>
      </c>
      <c r="E113">
        <f t="shared" si="0"/>
        <v>221</v>
      </c>
      <c r="F113">
        <f t="shared" si="1"/>
        <v>1956</v>
      </c>
      <c r="I113">
        <f t="shared" si="7"/>
        <v>2177</v>
      </c>
      <c r="J113">
        <f t="shared" si="11"/>
        <v>1961</v>
      </c>
      <c r="K113">
        <f t="shared" si="8"/>
        <v>6</v>
      </c>
      <c r="L113">
        <f t="shared" si="9"/>
        <v>222</v>
      </c>
      <c r="N113">
        <f t="shared" si="10"/>
        <v>7.5355223524030199</v>
      </c>
    </row>
  </sheetData>
  <sortState ref="B10:B113">
    <sortCondition ref="B10:B113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7696A-1886-490B-B471-C24BA230FF74}">
  <dimension ref="A1:G106"/>
  <sheetViews>
    <sheetView topLeftCell="A82" workbookViewId="0">
      <selection activeCell="F86" sqref="F86:G106"/>
    </sheetView>
  </sheetViews>
  <sheetFormatPr baseColWidth="10" defaultRowHeight="15" x14ac:dyDescent="0.25"/>
  <sheetData>
    <row r="1" spans="1:2" ht="15.75" thickBot="1" x14ac:dyDescent="0.3"/>
    <row r="2" spans="1:2" ht="15.75" thickBot="1" x14ac:dyDescent="0.3">
      <c r="A2" s="104" t="s">
        <v>3504</v>
      </c>
      <c r="B2" s="105"/>
    </row>
    <row r="3" spans="1:2" x14ac:dyDescent="0.25">
      <c r="A3" s="35" t="s">
        <v>156</v>
      </c>
      <c r="B3" s="15">
        <v>8.4426404165377829</v>
      </c>
    </row>
    <row r="4" spans="1:2" x14ac:dyDescent="0.25">
      <c r="A4" s="34" t="s">
        <v>448</v>
      </c>
      <c r="B4" s="2">
        <v>8.0902100602454041</v>
      </c>
    </row>
    <row r="5" spans="1:2" x14ac:dyDescent="0.25">
      <c r="A5" s="34" t="s">
        <v>3437</v>
      </c>
      <c r="B5" s="2">
        <v>7.9374334792024817</v>
      </c>
    </row>
    <row r="6" spans="1:2" x14ac:dyDescent="0.25">
      <c r="A6" s="34" t="s">
        <v>3011</v>
      </c>
      <c r="B6" s="2">
        <v>7.8836301113411116</v>
      </c>
    </row>
    <row r="7" spans="1:2" x14ac:dyDescent="0.25">
      <c r="A7" s="34" t="s">
        <v>3441</v>
      </c>
      <c r="B7" s="2">
        <v>7.8382080293601177</v>
      </c>
    </row>
    <row r="8" spans="1:2" x14ac:dyDescent="0.25">
      <c r="A8" s="34" t="s">
        <v>547</v>
      </c>
      <c r="B8" s="2">
        <v>7.7939373253899724</v>
      </c>
    </row>
    <row r="9" spans="1:2" x14ac:dyDescent="0.25">
      <c r="A9" s="34" t="s">
        <v>241</v>
      </c>
      <c r="B9" s="2">
        <v>7.7745041358895008</v>
      </c>
    </row>
    <row r="10" spans="1:2" x14ac:dyDescent="0.25">
      <c r="A10" s="34" t="s">
        <v>406</v>
      </c>
      <c r="B10" s="2">
        <v>7.7621655713322983</v>
      </c>
    </row>
    <row r="11" spans="1:2" x14ac:dyDescent="0.25">
      <c r="A11" s="34" t="s">
        <v>1078</v>
      </c>
      <c r="B11" s="2">
        <v>7.7590357900132352</v>
      </c>
    </row>
    <row r="12" spans="1:2" x14ac:dyDescent="0.25">
      <c r="A12" s="34" t="s">
        <v>3444</v>
      </c>
      <c r="B12" s="2">
        <v>7.6683244696161612</v>
      </c>
    </row>
    <row r="13" spans="1:2" x14ac:dyDescent="0.25">
      <c r="A13" s="34" t="s">
        <v>1595</v>
      </c>
      <c r="B13" s="2">
        <v>7.6478639055120787</v>
      </c>
    </row>
    <row r="14" spans="1:2" x14ac:dyDescent="0.25">
      <c r="A14" s="34" t="s">
        <v>1669</v>
      </c>
      <c r="B14" s="2">
        <v>7.647238239121946</v>
      </c>
    </row>
    <row r="15" spans="1:2" x14ac:dyDescent="0.25">
      <c r="A15" s="34" t="s">
        <v>1098</v>
      </c>
      <c r="B15" s="2">
        <v>7.6202199912450341</v>
      </c>
    </row>
    <row r="16" spans="1:2" x14ac:dyDescent="0.25">
      <c r="A16" s="34" t="s">
        <v>1299</v>
      </c>
      <c r="B16" s="2">
        <v>7.5914871189601065</v>
      </c>
    </row>
    <row r="17" spans="1:2" x14ac:dyDescent="0.25">
      <c r="A17" s="34" t="s">
        <v>3454</v>
      </c>
      <c r="B17" s="2">
        <v>7.5844635371449618</v>
      </c>
    </row>
    <row r="18" spans="1:2" x14ac:dyDescent="0.25">
      <c r="A18" s="34" t="s">
        <v>91</v>
      </c>
      <c r="B18" s="2">
        <v>7.5777653068375619</v>
      </c>
    </row>
    <row r="19" spans="1:2" x14ac:dyDescent="0.25">
      <c r="A19" s="34" t="s">
        <v>3435</v>
      </c>
      <c r="B19" s="2">
        <v>7.5707035361743014</v>
      </c>
    </row>
    <row r="20" spans="1:2" x14ac:dyDescent="0.25">
      <c r="A20" s="34" t="s">
        <v>204</v>
      </c>
      <c r="B20" s="2">
        <v>7.5641685599413782</v>
      </c>
    </row>
    <row r="21" spans="1:2" x14ac:dyDescent="0.25">
      <c r="A21" s="34" t="s">
        <v>3479</v>
      </c>
      <c r="B21" s="2">
        <v>7.5636478330611272</v>
      </c>
    </row>
    <row r="22" spans="1:2" x14ac:dyDescent="0.25">
      <c r="A22" s="34" t="s">
        <v>3467</v>
      </c>
      <c r="B22" s="2">
        <v>7.5636478330611272</v>
      </c>
    </row>
    <row r="23" spans="1:2" x14ac:dyDescent="0.25">
      <c r="A23" s="32" t="s">
        <v>1935</v>
      </c>
      <c r="B23">
        <v>7.5634462700762146</v>
      </c>
    </row>
    <row r="24" spans="1:2" x14ac:dyDescent="0.25">
      <c r="A24" s="32" t="s">
        <v>646</v>
      </c>
      <c r="B24">
        <v>7.5634462700762146</v>
      </c>
    </row>
    <row r="25" spans="1:2" x14ac:dyDescent="0.25">
      <c r="A25" s="32" t="s">
        <v>1028</v>
      </c>
      <c r="B25">
        <v>7.5634462700762146</v>
      </c>
    </row>
    <row r="26" spans="1:2" x14ac:dyDescent="0.25">
      <c r="A26" s="32" t="s">
        <v>3473</v>
      </c>
      <c r="B26">
        <v>7.5566114953383323</v>
      </c>
    </row>
    <row r="27" spans="1:2" x14ac:dyDescent="0.25">
      <c r="A27" s="32" t="s">
        <v>3466</v>
      </c>
      <c r="B27">
        <v>7.5565995462678215</v>
      </c>
    </row>
    <row r="28" spans="1:2" x14ac:dyDescent="0.25">
      <c r="A28" s="32" t="s">
        <v>3482</v>
      </c>
      <c r="B28">
        <v>7.5564644641576448</v>
      </c>
    </row>
    <row r="29" spans="1:2" x14ac:dyDescent="0.25">
      <c r="A29" s="32" t="s">
        <v>3453</v>
      </c>
      <c r="B29">
        <v>7.5495605349223798</v>
      </c>
    </row>
    <row r="30" spans="1:2" x14ac:dyDescent="0.25">
      <c r="A30" s="32" t="s">
        <v>2697</v>
      </c>
      <c r="B30">
        <v>7.5495605349223798</v>
      </c>
    </row>
    <row r="31" spans="1:2" x14ac:dyDescent="0.25">
      <c r="A31" s="32" t="s">
        <v>575</v>
      </c>
      <c r="B31">
        <v>7.5494993179015903</v>
      </c>
    </row>
    <row r="32" spans="1:2" x14ac:dyDescent="0.25">
      <c r="A32" s="32" t="s">
        <v>1125</v>
      </c>
      <c r="B32">
        <v>7.5444474829626866</v>
      </c>
    </row>
    <row r="33" spans="1:2" x14ac:dyDescent="0.25">
      <c r="A33" s="32" t="s">
        <v>1532</v>
      </c>
      <c r="B33">
        <v>7.5428427329546013</v>
      </c>
    </row>
    <row r="34" spans="1:2" x14ac:dyDescent="0.25">
      <c r="A34" s="32" t="s">
        <v>3429</v>
      </c>
      <c r="B34">
        <v>7.542555355614228</v>
      </c>
    </row>
    <row r="35" spans="1:2" x14ac:dyDescent="0.25">
      <c r="A35" s="32" t="s">
        <v>678</v>
      </c>
      <c r="B35">
        <v>7.5425334641729256</v>
      </c>
    </row>
    <row r="36" spans="1:2" x14ac:dyDescent="0.25">
      <c r="A36" s="32" t="s">
        <v>3425</v>
      </c>
      <c r="B36">
        <v>7.5425334641729256</v>
      </c>
    </row>
    <row r="37" spans="1:2" x14ac:dyDescent="0.25">
      <c r="A37" s="32" t="s">
        <v>587</v>
      </c>
      <c r="B37">
        <v>7.5425334641729256</v>
      </c>
    </row>
    <row r="38" spans="1:2" x14ac:dyDescent="0.25">
      <c r="A38" s="32" t="s">
        <v>3465</v>
      </c>
      <c r="B38">
        <v>7.5425334641729256</v>
      </c>
    </row>
    <row r="39" spans="1:2" x14ac:dyDescent="0.25">
      <c r="A39" s="32" t="s">
        <v>1349</v>
      </c>
      <c r="B39">
        <v>7.536009746757375</v>
      </c>
    </row>
    <row r="40" spans="1:2" x14ac:dyDescent="0.25">
      <c r="A40" s="32" t="s">
        <v>913</v>
      </c>
      <c r="B40">
        <v>7.5356392608572609</v>
      </c>
    </row>
    <row r="41" spans="1:2" x14ac:dyDescent="0.25">
      <c r="A41" s="32" t="s">
        <v>1941</v>
      </c>
      <c r="B41">
        <v>7.5355223524030199</v>
      </c>
    </row>
    <row r="42" spans="1:2" x14ac:dyDescent="0.25">
      <c r="A42" s="32" t="s">
        <v>149</v>
      </c>
      <c r="B42">
        <v>7.5355223524030199</v>
      </c>
    </row>
    <row r="43" spans="1:2" x14ac:dyDescent="0.25">
      <c r="A43" s="32" t="s">
        <v>3443</v>
      </c>
      <c r="B43">
        <v>7.5355223524030199</v>
      </c>
    </row>
    <row r="44" spans="1:2" x14ac:dyDescent="0.25">
      <c r="A44" s="32" t="s">
        <v>1637</v>
      </c>
      <c r="B44">
        <v>7.5355223524030199</v>
      </c>
    </row>
    <row r="45" spans="1:2" x14ac:dyDescent="0.25">
      <c r="A45" s="32" t="s">
        <v>3422</v>
      </c>
      <c r="B45">
        <v>7.5355223524030199</v>
      </c>
    </row>
    <row r="46" spans="1:2" x14ac:dyDescent="0.25">
      <c r="A46" s="32" t="s">
        <v>3427</v>
      </c>
      <c r="B46">
        <v>7.5355223524030199</v>
      </c>
    </row>
    <row r="47" spans="1:2" x14ac:dyDescent="0.25">
      <c r="A47" s="32" t="s">
        <v>1327</v>
      </c>
      <c r="B47">
        <v>7.5355223524030199</v>
      </c>
    </row>
    <row r="48" spans="1:2" x14ac:dyDescent="0.25">
      <c r="A48" s="32" t="s">
        <v>3461</v>
      </c>
      <c r="B48">
        <v>7.5355223524030199</v>
      </c>
    </row>
    <row r="49" spans="1:2" x14ac:dyDescent="0.25">
      <c r="A49" s="32" t="s">
        <v>3493</v>
      </c>
      <c r="B49">
        <v>7.5355223524030199</v>
      </c>
    </row>
    <row r="50" spans="1:2" x14ac:dyDescent="0.25">
      <c r="A50" s="32" t="s">
        <v>3448</v>
      </c>
      <c r="B50">
        <v>7.5285336816307504</v>
      </c>
    </row>
    <row r="51" spans="1:2" x14ac:dyDescent="0.25">
      <c r="A51" s="32" t="s">
        <v>3485</v>
      </c>
      <c r="B51">
        <v>7.5285336816307504</v>
      </c>
    </row>
    <row r="52" spans="1:2" x14ac:dyDescent="0.25">
      <c r="A52" s="32" t="s">
        <v>2077</v>
      </c>
      <c r="B52">
        <v>7.5285336816307504</v>
      </c>
    </row>
    <row r="53" spans="1:2" x14ac:dyDescent="0.25">
      <c r="A53" s="32" t="s">
        <v>2209</v>
      </c>
      <c r="B53">
        <v>7.5285336816307504</v>
      </c>
    </row>
    <row r="54" spans="1:2" x14ac:dyDescent="0.25">
      <c r="A54" s="32" t="s">
        <v>3428</v>
      </c>
      <c r="B54">
        <v>7.5285336816307504</v>
      </c>
    </row>
    <row r="55" spans="1:2" x14ac:dyDescent="0.25">
      <c r="A55" s="32" t="s">
        <v>2296</v>
      </c>
      <c r="B55">
        <v>7.5232094823505413</v>
      </c>
    </row>
    <row r="56" spans="1:2" x14ac:dyDescent="0.25">
      <c r="A56" s="32" t="s">
        <v>2792</v>
      </c>
      <c r="B56">
        <v>7.5219401619594199</v>
      </c>
    </row>
    <row r="57" spans="1:2" x14ac:dyDescent="0.25">
      <c r="A57" s="32" t="s">
        <v>3438</v>
      </c>
      <c r="B57">
        <v>7.5219401619594199</v>
      </c>
    </row>
    <row r="58" spans="1:2" x14ac:dyDescent="0.25">
      <c r="A58" s="32" t="s">
        <v>3457</v>
      </c>
      <c r="B58">
        <v>7.5215789565381348</v>
      </c>
    </row>
    <row r="59" spans="1:2" x14ac:dyDescent="0.25">
      <c r="A59" s="32" t="s">
        <v>3470</v>
      </c>
      <c r="B59">
        <v>7.5215789565381348</v>
      </c>
    </row>
    <row r="60" spans="1:2" x14ac:dyDescent="0.25">
      <c r="A60" s="32" t="s">
        <v>3469</v>
      </c>
      <c r="B60">
        <v>7.5215789565381348</v>
      </c>
    </row>
    <row r="61" spans="1:2" x14ac:dyDescent="0.25">
      <c r="A61" s="32" t="s">
        <v>3424</v>
      </c>
      <c r="B61">
        <v>7.5167239329819679</v>
      </c>
    </row>
    <row r="62" spans="1:2" x14ac:dyDescent="0.25">
      <c r="A62" s="32" t="s">
        <v>3464</v>
      </c>
      <c r="B62">
        <v>7.5146818431961711</v>
      </c>
    </row>
    <row r="63" spans="1:2" x14ac:dyDescent="0.25">
      <c r="A63" s="32" t="s">
        <v>3474</v>
      </c>
      <c r="B63">
        <v>7.5146818431961711</v>
      </c>
    </row>
    <row r="64" spans="1:2" x14ac:dyDescent="0.25">
      <c r="A64" s="32" t="s">
        <v>3462</v>
      </c>
      <c r="B64">
        <v>7.5146818431961711</v>
      </c>
    </row>
    <row r="65" spans="1:2" x14ac:dyDescent="0.25">
      <c r="A65" s="32" t="s">
        <v>3486</v>
      </c>
      <c r="B65">
        <v>7.5146818431961711</v>
      </c>
    </row>
    <row r="66" spans="1:2" x14ac:dyDescent="0.25">
      <c r="A66" s="32" t="s">
        <v>473</v>
      </c>
      <c r="B66">
        <v>7.5146818431961711</v>
      </c>
    </row>
    <row r="67" spans="1:2" x14ac:dyDescent="0.25">
      <c r="A67" s="32" t="s">
        <v>3439</v>
      </c>
      <c r="B67">
        <v>7.5146818431961711</v>
      </c>
    </row>
    <row r="68" spans="1:2" x14ac:dyDescent="0.25">
      <c r="A68" s="32" t="s">
        <v>3481</v>
      </c>
      <c r="B68">
        <v>7.5146818431961711</v>
      </c>
    </row>
    <row r="69" spans="1:2" x14ac:dyDescent="0.25">
      <c r="A69" s="32" t="s">
        <v>3432</v>
      </c>
      <c r="B69">
        <v>7.5146818431961711</v>
      </c>
    </row>
    <row r="70" spans="1:2" x14ac:dyDescent="0.25">
      <c r="A70" s="32" t="s">
        <v>3423</v>
      </c>
      <c r="B70">
        <v>7.5095363852671104</v>
      </c>
    </row>
    <row r="71" spans="1:2" x14ac:dyDescent="0.25">
      <c r="A71" s="32" t="s">
        <v>3442</v>
      </c>
      <c r="B71">
        <v>7.5086593182832875</v>
      </c>
    </row>
    <row r="72" spans="1:2" x14ac:dyDescent="0.25">
      <c r="A72" s="32" t="s">
        <v>3433</v>
      </c>
      <c r="B72">
        <v>7.5086593182832875</v>
      </c>
    </row>
    <row r="73" spans="1:2" x14ac:dyDescent="0.25">
      <c r="A73" s="32" t="s">
        <v>1639</v>
      </c>
      <c r="B73">
        <v>7.5086593182832875</v>
      </c>
    </row>
    <row r="74" spans="1:2" x14ac:dyDescent="0.25">
      <c r="A74" s="32" t="s">
        <v>3445</v>
      </c>
      <c r="B74">
        <v>7.5079059996087834</v>
      </c>
    </row>
    <row r="75" spans="1:2" x14ac:dyDescent="0.25">
      <c r="A75" s="32" t="s">
        <v>3452</v>
      </c>
      <c r="B75">
        <v>7.5079059996087834</v>
      </c>
    </row>
    <row r="76" spans="1:2" x14ac:dyDescent="0.25">
      <c r="A76" s="32" t="s">
        <v>3434</v>
      </c>
      <c r="B76">
        <v>7.5079059996087834</v>
      </c>
    </row>
    <row r="77" spans="1:2" x14ac:dyDescent="0.25">
      <c r="A77" s="32" t="s">
        <v>3440</v>
      </c>
      <c r="B77">
        <v>7.5079059996087834</v>
      </c>
    </row>
    <row r="78" spans="1:2" x14ac:dyDescent="0.25">
      <c r="A78" s="32" t="s">
        <v>3455</v>
      </c>
      <c r="B78">
        <v>7.5079059996087834</v>
      </c>
    </row>
    <row r="79" spans="1:2" x14ac:dyDescent="0.25">
      <c r="A79" s="32" t="s">
        <v>2133</v>
      </c>
      <c r="B79">
        <v>7.5079059996087834</v>
      </c>
    </row>
    <row r="80" spans="1:2" x14ac:dyDescent="0.25">
      <c r="A80" s="32" t="s">
        <v>3450</v>
      </c>
      <c r="B80">
        <v>7.5079059996087834</v>
      </c>
    </row>
    <row r="81" spans="1:7" x14ac:dyDescent="0.25">
      <c r="A81" s="32" t="s">
        <v>126</v>
      </c>
      <c r="B81">
        <v>7.5079059996087834</v>
      </c>
    </row>
    <row r="82" spans="1:7" x14ac:dyDescent="0.25">
      <c r="A82" s="32" t="s">
        <v>3477</v>
      </c>
      <c r="B82">
        <v>7.5079059996087834</v>
      </c>
    </row>
    <row r="83" spans="1:7" x14ac:dyDescent="0.25">
      <c r="A83" s="32" t="s">
        <v>3431</v>
      </c>
      <c r="B83">
        <v>7.5027999584530374</v>
      </c>
    </row>
    <row r="84" spans="1:7" x14ac:dyDescent="0.25">
      <c r="A84" s="32" t="s">
        <v>3480</v>
      </c>
      <c r="B84">
        <v>7.5027999584530374</v>
      </c>
    </row>
    <row r="85" spans="1:7" ht="15.75" thickBot="1" x14ac:dyDescent="0.3">
      <c r="A85" s="32" t="s">
        <v>3472</v>
      </c>
      <c r="B85">
        <v>7.5017005553804559</v>
      </c>
    </row>
    <row r="86" spans="1:7" ht="15.75" thickBot="1" x14ac:dyDescent="0.3">
      <c r="A86" s="32" t="s">
        <v>3468</v>
      </c>
      <c r="B86">
        <v>7.5017005553804559</v>
      </c>
      <c r="F86" s="104" t="s">
        <v>3505</v>
      </c>
      <c r="G86" s="105"/>
    </row>
    <row r="87" spans="1:7" x14ac:dyDescent="0.25">
      <c r="A87" s="32" t="s">
        <v>3483</v>
      </c>
      <c r="B87">
        <v>7.5017005553804559</v>
      </c>
      <c r="F87" s="35" t="s">
        <v>3483</v>
      </c>
      <c r="G87" s="15">
        <v>7.5017005553804559</v>
      </c>
    </row>
    <row r="88" spans="1:7" x14ac:dyDescent="0.25">
      <c r="A88" s="32" t="s">
        <v>3430</v>
      </c>
      <c r="B88">
        <v>7.5017005553804559</v>
      </c>
      <c r="F88" s="34" t="s">
        <v>3430</v>
      </c>
      <c r="G88" s="2">
        <v>7.5017005553804559</v>
      </c>
    </row>
    <row r="89" spans="1:7" x14ac:dyDescent="0.25">
      <c r="A89" s="32" t="s">
        <v>3476</v>
      </c>
      <c r="B89">
        <v>7.5017005553804559</v>
      </c>
      <c r="F89" s="34" t="s">
        <v>3476</v>
      </c>
      <c r="G89" s="2">
        <v>7.5017005553804559</v>
      </c>
    </row>
    <row r="90" spans="1:7" x14ac:dyDescent="0.25">
      <c r="A90" s="32" t="s">
        <v>3484</v>
      </c>
      <c r="B90">
        <v>7.5017005553804559</v>
      </c>
      <c r="F90" s="34" t="s">
        <v>3484</v>
      </c>
      <c r="G90" s="2">
        <v>7.5017005553804559</v>
      </c>
    </row>
    <row r="91" spans="1:7" x14ac:dyDescent="0.25">
      <c r="A91" s="32" t="s">
        <v>3458</v>
      </c>
      <c r="B91">
        <v>7.5017005553804559</v>
      </c>
      <c r="F91" s="34" t="s">
        <v>3458</v>
      </c>
      <c r="G91" s="2">
        <v>7.5017005553804559</v>
      </c>
    </row>
    <row r="92" spans="1:7" x14ac:dyDescent="0.25">
      <c r="A92" s="32" t="s">
        <v>3478</v>
      </c>
      <c r="B92">
        <v>7.5017005553804559</v>
      </c>
      <c r="F92" s="34" t="s">
        <v>3478</v>
      </c>
      <c r="G92" s="2">
        <v>7.5017005553804559</v>
      </c>
    </row>
    <row r="93" spans="1:7" x14ac:dyDescent="0.25">
      <c r="A93" s="32" t="s">
        <v>3471</v>
      </c>
      <c r="B93">
        <v>7.5017005553804559</v>
      </c>
      <c r="F93" s="34" t="s">
        <v>3471</v>
      </c>
      <c r="G93" s="2">
        <v>7.5017005553804559</v>
      </c>
    </row>
    <row r="94" spans="1:7" x14ac:dyDescent="0.25">
      <c r="A94" s="32" t="s">
        <v>3487</v>
      </c>
      <c r="B94">
        <v>7.5017005553804559</v>
      </c>
      <c r="F94" s="34" t="s">
        <v>3487</v>
      </c>
      <c r="G94" s="2">
        <v>7.5017005553804559</v>
      </c>
    </row>
    <row r="95" spans="1:7" x14ac:dyDescent="0.25">
      <c r="A95" s="32" t="s">
        <v>3446</v>
      </c>
      <c r="B95">
        <v>7.5017005553804559</v>
      </c>
      <c r="F95" s="34" t="s">
        <v>3446</v>
      </c>
      <c r="G95" s="2">
        <v>7.5017005553804559</v>
      </c>
    </row>
    <row r="96" spans="1:7" x14ac:dyDescent="0.25">
      <c r="A96" s="32" t="s">
        <v>3456</v>
      </c>
      <c r="B96">
        <v>7.5017005553804559</v>
      </c>
      <c r="F96" s="34" t="s">
        <v>3456</v>
      </c>
      <c r="G96" s="2">
        <v>7.5017005553804559</v>
      </c>
    </row>
    <row r="97" spans="1:7" x14ac:dyDescent="0.25">
      <c r="A97" s="32" t="s">
        <v>3449</v>
      </c>
      <c r="B97">
        <v>7.5017005553804559</v>
      </c>
      <c r="F97" s="34" t="s">
        <v>3449</v>
      </c>
      <c r="G97" s="2">
        <v>7.5017005553804559</v>
      </c>
    </row>
    <row r="98" spans="1:7" x14ac:dyDescent="0.25">
      <c r="A98" s="32" t="s">
        <v>3463</v>
      </c>
      <c r="B98">
        <v>7.5017005553804559</v>
      </c>
      <c r="F98" s="34" t="s">
        <v>3463</v>
      </c>
      <c r="G98" s="2">
        <v>7.5017005553804559</v>
      </c>
    </row>
    <row r="99" spans="1:7" x14ac:dyDescent="0.25">
      <c r="A99" s="32" t="s">
        <v>3475</v>
      </c>
      <c r="B99">
        <v>7.5017005553804559</v>
      </c>
      <c r="F99" s="34" t="s">
        <v>3475</v>
      </c>
      <c r="G99" s="2">
        <v>7.5017005553804559</v>
      </c>
    </row>
    <row r="100" spans="1:7" x14ac:dyDescent="0.25">
      <c r="A100" s="32" t="s">
        <v>3447</v>
      </c>
      <c r="B100">
        <v>7.5017005553804559</v>
      </c>
      <c r="F100" s="34" t="s">
        <v>3447</v>
      </c>
      <c r="G100" s="2">
        <v>7.5017005553804559</v>
      </c>
    </row>
    <row r="101" spans="1:7" x14ac:dyDescent="0.25">
      <c r="A101" s="32" t="s">
        <v>3436</v>
      </c>
      <c r="B101">
        <v>7.5017005553804559</v>
      </c>
      <c r="F101" s="34" t="s">
        <v>3436</v>
      </c>
      <c r="G101" s="2">
        <v>7.5017005553804559</v>
      </c>
    </row>
    <row r="102" spans="1:7" x14ac:dyDescent="0.25">
      <c r="A102" s="32" t="s">
        <v>3426</v>
      </c>
      <c r="B102">
        <v>7.5017005553804559</v>
      </c>
      <c r="F102" s="34" t="s">
        <v>3426</v>
      </c>
      <c r="G102" s="2">
        <v>7.5017005553804559</v>
      </c>
    </row>
    <row r="103" spans="1:7" x14ac:dyDescent="0.25">
      <c r="A103" s="32" t="s">
        <v>3488</v>
      </c>
      <c r="B103">
        <v>7.5017005553804559</v>
      </c>
      <c r="F103" s="34" t="s">
        <v>3488</v>
      </c>
      <c r="G103" s="2">
        <v>7.5017005553804559</v>
      </c>
    </row>
    <row r="104" spans="1:7" x14ac:dyDescent="0.25">
      <c r="A104" s="32" t="s">
        <v>3460</v>
      </c>
      <c r="B104">
        <v>7.5017005553804559</v>
      </c>
      <c r="F104" s="34" t="s">
        <v>3460</v>
      </c>
      <c r="G104" s="2">
        <v>7.5017005553804559</v>
      </c>
    </row>
    <row r="105" spans="1:7" x14ac:dyDescent="0.25">
      <c r="A105" s="32" t="s">
        <v>3459</v>
      </c>
      <c r="B105">
        <v>7.5017005553804559</v>
      </c>
      <c r="F105" s="34" t="s">
        <v>3459</v>
      </c>
      <c r="G105" s="2">
        <v>7.5017005553804559</v>
      </c>
    </row>
    <row r="106" spans="1:7" x14ac:dyDescent="0.25">
      <c r="A106" s="32" t="s">
        <v>3451</v>
      </c>
      <c r="B106">
        <v>7.5017005553804559</v>
      </c>
      <c r="F106" s="34" t="s">
        <v>3451</v>
      </c>
      <c r="G106" s="2">
        <v>7.5017005553804559</v>
      </c>
    </row>
  </sheetData>
  <sortState ref="A3:B106">
    <sortCondition descending="1" ref="B3:B106"/>
  </sortState>
  <mergeCells count="2">
    <mergeCell ref="A2:B2"/>
    <mergeCell ref="F86:G8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04E72-BE2A-4B57-A51D-0E89A75133EB}">
  <dimension ref="A1:T2005"/>
  <sheetViews>
    <sheetView zoomScale="85" zoomScaleNormal="85" workbookViewId="0">
      <selection activeCell="G15" sqref="G15"/>
    </sheetView>
  </sheetViews>
  <sheetFormatPr baseColWidth="10" defaultRowHeight="15" x14ac:dyDescent="0.25"/>
  <cols>
    <col min="1" max="1" width="16.140625" bestFit="1" customWidth="1"/>
    <col min="6" max="6" width="12.28515625" bestFit="1" customWidth="1"/>
    <col min="7" max="7" width="12.5703125" bestFit="1" customWidth="1"/>
    <col min="8" max="9" width="12.28515625" bestFit="1" customWidth="1"/>
    <col min="10" max="10" width="12.5703125" bestFit="1" customWidth="1"/>
    <col min="11" max="13" width="12.28515625" bestFit="1" customWidth="1"/>
    <col min="15" max="15" width="11.28515625" bestFit="1" customWidth="1"/>
    <col min="17" max="17" width="13" bestFit="1" customWidth="1"/>
  </cols>
  <sheetData>
    <row r="1" spans="1:20" x14ac:dyDescent="0.25">
      <c r="A1" s="106" t="s">
        <v>3595</v>
      </c>
      <c r="B1" s="107" t="s">
        <v>3509</v>
      </c>
      <c r="C1" s="108"/>
      <c r="D1" s="108"/>
      <c r="E1" s="108"/>
      <c r="F1" s="109" t="s">
        <v>3510</v>
      </c>
      <c r="G1" s="110"/>
      <c r="H1" s="110"/>
      <c r="I1" s="110"/>
      <c r="J1" s="110"/>
      <c r="K1" s="110"/>
      <c r="L1" s="110"/>
      <c r="M1" s="110"/>
    </row>
    <row r="2" spans="1:20" x14ac:dyDescent="0.25">
      <c r="A2" s="106"/>
      <c r="B2" s="108"/>
      <c r="C2" s="108"/>
      <c r="D2" s="108"/>
      <c r="E2" s="108"/>
      <c r="F2" s="110"/>
      <c r="G2" s="110"/>
      <c r="H2" s="110"/>
      <c r="I2" s="110"/>
      <c r="J2" s="110"/>
      <c r="K2" s="110"/>
      <c r="L2" s="110"/>
      <c r="M2" s="110"/>
      <c r="Q2" s="38" t="s">
        <v>3511</v>
      </c>
      <c r="R2" s="39" t="s">
        <v>3512</v>
      </c>
      <c r="S2" s="9" t="s">
        <v>3513</v>
      </c>
    </row>
    <row r="3" spans="1:20" x14ac:dyDescent="0.25">
      <c r="A3" s="5">
        <v>2</v>
      </c>
      <c r="B3" s="40">
        <f t="shared" ref="B3:E22" si="0">LARGE($F3:$M3,COLUMN()-1)</f>
        <v>23.5365</v>
      </c>
      <c r="C3" s="40">
        <f t="shared" si="0"/>
        <v>18.337026999999999</v>
      </c>
      <c r="D3" s="40">
        <f t="shared" si="0"/>
        <v>-14.786514</v>
      </c>
      <c r="E3" s="41">
        <f t="shared" si="0"/>
        <v>-27.087014</v>
      </c>
      <c r="F3" s="42">
        <v>18.337026999999999</v>
      </c>
      <c r="G3" s="42">
        <v>23.5365</v>
      </c>
      <c r="H3" s="42">
        <v>-14.786514</v>
      </c>
      <c r="I3" s="43">
        <v>-27.087014</v>
      </c>
      <c r="J3" s="44"/>
      <c r="K3" s="44"/>
      <c r="L3" s="44"/>
      <c r="M3" s="44"/>
      <c r="O3" s="44">
        <f>IF(A3=1,F3,IF(A3=2,G3,IF(A3=3,H3,IF(A3=4,I3,0))))</f>
        <v>23.5365</v>
      </c>
      <c r="P3" s="45">
        <f>O3</f>
        <v>23.5365</v>
      </c>
      <c r="Q3">
        <f>IF(P3=B3,1,IF(P3=C3,2,IF(P3=D3,3,IF(E3=P3,4,0))))</f>
        <v>1</v>
      </c>
      <c r="R3">
        <f>1/Q3</f>
        <v>1</v>
      </c>
      <c r="S3" s="2">
        <f>SUM(R3:R2002)/2000</f>
        <v>0.8149166666666654</v>
      </c>
      <c r="T3" s="6"/>
    </row>
    <row r="4" spans="1:20" x14ac:dyDescent="0.25">
      <c r="A4" s="5">
        <v>2</v>
      </c>
      <c r="B4" s="40">
        <f t="shared" si="0"/>
        <v>43.706488</v>
      </c>
      <c r="C4" s="40">
        <f t="shared" si="0"/>
        <v>-5.084911</v>
      </c>
      <c r="D4" s="40">
        <f t="shared" si="0"/>
        <v>-17.621454</v>
      </c>
      <c r="E4" s="46">
        <f t="shared" si="0"/>
        <v>-21.000122999999999</v>
      </c>
      <c r="F4" s="47">
        <v>-21.000122999999999</v>
      </c>
      <c r="G4" s="47">
        <v>43.706488</v>
      </c>
      <c r="H4" s="47">
        <v>-5.084911</v>
      </c>
      <c r="I4" s="48">
        <v>-17.621454</v>
      </c>
      <c r="J4" s="49"/>
      <c r="K4" s="49"/>
      <c r="L4" s="49"/>
      <c r="M4" s="49"/>
      <c r="O4" s="44">
        <f t="shared" ref="O4:O67" si="1">IF(A4=1,F4,IF(A4=2,G4,IF(A4=3,H4,IF(A4=4,I4,0))))</f>
        <v>43.706488</v>
      </c>
      <c r="P4" s="45">
        <f t="shared" ref="P4:P67" si="2">O4</f>
        <v>43.706488</v>
      </c>
      <c r="Q4">
        <f t="shared" ref="Q4:Q67" si="3">IF(P4=B4,1,IF(P4=C4,2,IF(P4=D4,3,IF(E4=P4,4,0))))</f>
        <v>1</v>
      </c>
      <c r="R4">
        <f>1/Q4</f>
        <v>1</v>
      </c>
      <c r="T4" s="6"/>
    </row>
    <row r="5" spans="1:20" x14ac:dyDescent="0.25">
      <c r="A5" s="5">
        <v>2</v>
      </c>
      <c r="B5" s="40">
        <f t="shared" si="0"/>
        <v>87.546149</v>
      </c>
      <c r="C5" s="40">
        <f t="shared" si="0"/>
        <v>-18.804701999999999</v>
      </c>
      <c r="D5" s="40">
        <f t="shared" si="0"/>
        <v>-28.964991999999999</v>
      </c>
      <c r="E5" s="46">
        <f t="shared" si="0"/>
        <v>-39.776456000000003</v>
      </c>
      <c r="F5" s="42">
        <v>-18.804701999999999</v>
      </c>
      <c r="G5" s="42">
        <v>87.546149</v>
      </c>
      <c r="H5" s="42">
        <v>-39.776456000000003</v>
      </c>
      <c r="I5" s="43">
        <v>-28.964991999999999</v>
      </c>
      <c r="J5" s="49"/>
      <c r="K5" s="49"/>
      <c r="L5" s="49"/>
      <c r="M5" s="49"/>
      <c r="O5" s="44">
        <f t="shared" si="1"/>
        <v>87.546149</v>
      </c>
      <c r="P5" s="45">
        <f t="shared" si="2"/>
        <v>87.546149</v>
      </c>
      <c r="Q5">
        <f t="shared" si="3"/>
        <v>1</v>
      </c>
      <c r="R5">
        <f t="shared" ref="R5:R68" si="4">1/Q5</f>
        <v>1</v>
      </c>
      <c r="T5" s="6"/>
    </row>
    <row r="6" spans="1:20" x14ac:dyDescent="0.25">
      <c r="A6" s="5">
        <v>1</v>
      </c>
      <c r="B6" s="40">
        <f t="shared" si="0"/>
        <v>0</v>
      </c>
      <c r="C6" s="40">
        <f t="shared" si="0"/>
        <v>0</v>
      </c>
      <c r="D6" s="40">
        <f t="shared" si="0"/>
        <v>0</v>
      </c>
      <c r="E6" s="46">
        <f t="shared" si="0"/>
        <v>0</v>
      </c>
      <c r="F6" s="47">
        <v>0</v>
      </c>
      <c r="G6" s="47">
        <v>0</v>
      </c>
      <c r="H6" s="47">
        <v>0</v>
      </c>
      <c r="I6" s="48">
        <v>0</v>
      </c>
      <c r="J6" s="49"/>
      <c r="K6" s="49"/>
      <c r="L6" s="49"/>
      <c r="M6" s="49"/>
      <c r="O6" s="44">
        <f t="shared" si="1"/>
        <v>0</v>
      </c>
      <c r="P6" s="45">
        <f t="shared" si="2"/>
        <v>0</v>
      </c>
      <c r="Q6">
        <f t="shared" si="3"/>
        <v>1</v>
      </c>
      <c r="R6">
        <f t="shared" si="4"/>
        <v>1</v>
      </c>
      <c r="T6" s="6"/>
    </row>
    <row r="7" spans="1:20" x14ac:dyDescent="0.25">
      <c r="A7" s="5">
        <v>4</v>
      </c>
      <c r="B7" s="40">
        <f t="shared" si="0"/>
        <v>46.252958999999997</v>
      </c>
      <c r="C7" s="40">
        <f t="shared" si="0"/>
        <v>0.88644199999999995</v>
      </c>
      <c r="D7" s="40">
        <f t="shared" si="0"/>
        <v>-6.7477340000000003</v>
      </c>
      <c r="E7" s="46">
        <f t="shared" si="0"/>
        <v>-40.391665000000003</v>
      </c>
      <c r="F7" s="42">
        <v>46.252958999999997</v>
      </c>
      <c r="G7" s="42">
        <v>-6.7477340000000003</v>
      </c>
      <c r="H7" s="42">
        <v>-40.391665000000003</v>
      </c>
      <c r="I7" s="43">
        <v>0.88644199999999995</v>
      </c>
      <c r="J7" s="49"/>
      <c r="K7" s="49"/>
      <c r="L7" s="49"/>
      <c r="M7" s="49"/>
      <c r="O7" s="44">
        <f t="shared" si="1"/>
        <v>0.88644199999999995</v>
      </c>
      <c r="P7" s="45">
        <f t="shared" si="2"/>
        <v>0.88644199999999995</v>
      </c>
      <c r="Q7">
        <f t="shared" si="3"/>
        <v>2</v>
      </c>
      <c r="R7">
        <f t="shared" si="4"/>
        <v>0.5</v>
      </c>
      <c r="T7" s="6"/>
    </row>
    <row r="8" spans="1:20" x14ac:dyDescent="0.25">
      <c r="A8" s="5">
        <v>2</v>
      </c>
      <c r="B8" s="40">
        <f t="shared" si="0"/>
        <v>58.129601000000001</v>
      </c>
      <c r="C8" s="40">
        <f t="shared" si="0"/>
        <v>7.3893060000000004</v>
      </c>
      <c r="D8" s="40">
        <f t="shared" si="0"/>
        <v>-13.460856</v>
      </c>
      <c r="E8" s="46">
        <f t="shared" si="0"/>
        <v>-52.058050999999999</v>
      </c>
      <c r="F8" s="47">
        <v>7.3893060000000004</v>
      </c>
      <c r="G8" s="47">
        <v>58.129601000000001</v>
      </c>
      <c r="H8" s="47">
        <v>-52.058050999999999</v>
      </c>
      <c r="I8" s="48">
        <v>-13.460856</v>
      </c>
      <c r="J8" s="49"/>
      <c r="K8" s="49"/>
      <c r="L8" s="49"/>
      <c r="M8" s="49"/>
      <c r="O8" s="44">
        <f t="shared" si="1"/>
        <v>58.129601000000001</v>
      </c>
      <c r="P8" s="45">
        <f t="shared" si="2"/>
        <v>58.129601000000001</v>
      </c>
      <c r="Q8">
        <f t="shared" si="3"/>
        <v>1</v>
      </c>
      <c r="R8">
        <f t="shared" si="4"/>
        <v>1</v>
      </c>
      <c r="T8" s="6"/>
    </row>
    <row r="9" spans="1:20" x14ac:dyDescent="0.25">
      <c r="A9" s="5">
        <v>2</v>
      </c>
      <c r="B9" s="40">
        <f t="shared" si="0"/>
        <v>76.186944999999994</v>
      </c>
      <c r="C9" s="40">
        <f t="shared" si="0"/>
        <v>-19.925221000000001</v>
      </c>
      <c r="D9" s="40">
        <f t="shared" si="0"/>
        <v>-23.855768999999999</v>
      </c>
      <c r="E9" s="46">
        <f t="shared" si="0"/>
        <v>-32.405954000000001</v>
      </c>
      <c r="F9" s="42">
        <v>-19.925221000000001</v>
      </c>
      <c r="G9" s="42">
        <v>76.186944999999994</v>
      </c>
      <c r="H9" s="42">
        <v>-32.405954000000001</v>
      </c>
      <c r="I9" s="43">
        <v>-23.855768999999999</v>
      </c>
      <c r="J9" s="49"/>
      <c r="K9" s="49"/>
      <c r="L9" s="49"/>
      <c r="M9" s="49"/>
      <c r="O9" s="44">
        <f t="shared" si="1"/>
        <v>76.186944999999994</v>
      </c>
      <c r="P9" s="45">
        <f t="shared" si="2"/>
        <v>76.186944999999994</v>
      </c>
      <c r="Q9">
        <f t="shared" si="3"/>
        <v>1</v>
      </c>
      <c r="R9">
        <f t="shared" si="4"/>
        <v>1</v>
      </c>
      <c r="T9" s="6"/>
    </row>
    <row r="10" spans="1:20" x14ac:dyDescent="0.25">
      <c r="A10" s="5">
        <v>3</v>
      </c>
      <c r="B10" s="40">
        <f t="shared" si="0"/>
        <v>41.687615000000001</v>
      </c>
      <c r="C10" s="40">
        <f t="shared" si="0"/>
        <v>19.665330000000001</v>
      </c>
      <c r="D10" s="40">
        <f t="shared" si="0"/>
        <v>-17.867055000000001</v>
      </c>
      <c r="E10" s="46">
        <f t="shared" si="0"/>
        <v>-43.485889</v>
      </c>
      <c r="F10" s="47">
        <v>19.665330000000001</v>
      </c>
      <c r="G10" s="47">
        <v>41.687615000000001</v>
      </c>
      <c r="H10" s="47">
        <v>-17.867055000000001</v>
      </c>
      <c r="I10" s="48">
        <v>-43.485889</v>
      </c>
      <c r="J10" s="49"/>
      <c r="K10" s="49"/>
      <c r="L10" s="49"/>
      <c r="M10" s="49"/>
      <c r="O10" s="44">
        <f t="shared" si="1"/>
        <v>-17.867055000000001</v>
      </c>
      <c r="P10" s="45">
        <f t="shared" si="2"/>
        <v>-17.867055000000001</v>
      </c>
      <c r="Q10">
        <f t="shared" si="3"/>
        <v>3</v>
      </c>
      <c r="R10">
        <f t="shared" si="4"/>
        <v>0.33333333333333331</v>
      </c>
      <c r="T10" s="6"/>
    </row>
    <row r="11" spans="1:20" x14ac:dyDescent="0.25">
      <c r="A11" s="5">
        <v>2</v>
      </c>
      <c r="B11" s="40">
        <f t="shared" si="0"/>
        <v>29.434709999999999</v>
      </c>
      <c r="C11" s="40">
        <f t="shared" si="0"/>
        <v>19.238911000000002</v>
      </c>
      <c r="D11" s="40">
        <f t="shared" si="0"/>
        <v>-23.456765000000001</v>
      </c>
      <c r="E11" s="46">
        <f t="shared" si="0"/>
        <v>-25.216847000000001</v>
      </c>
      <c r="F11" s="42">
        <v>19.238911000000002</v>
      </c>
      <c r="G11" s="42">
        <v>29.434709999999999</v>
      </c>
      <c r="H11" s="42">
        <v>-23.456765000000001</v>
      </c>
      <c r="I11" s="43">
        <v>-25.216847000000001</v>
      </c>
      <c r="J11" s="49"/>
      <c r="K11" s="49"/>
      <c r="L11" s="49"/>
      <c r="M11" s="49"/>
      <c r="O11" s="44">
        <f t="shared" si="1"/>
        <v>29.434709999999999</v>
      </c>
      <c r="P11" s="45">
        <f t="shared" si="2"/>
        <v>29.434709999999999</v>
      </c>
      <c r="Q11">
        <f t="shared" si="3"/>
        <v>1</v>
      </c>
      <c r="R11">
        <f t="shared" si="4"/>
        <v>1</v>
      </c>
      <c r="T11" s="6"/>
    </row>
    <row r="12" spans="1:20" x14ac:dyDescent="0.25">
      <c r="A12" s="5">
        <v>2</v>
      </c>
      <c r="B12" s="40">
        <f t="shared" si="0"/>
        <v>74.190291999999999</v>
      </c>
      <c r="C12" s="40">
        <f t="shared" si="0"/>
        <v>22.407596999999999</v>
      </c>
      <c r="D12" s="40">
        <f t="shared" si="0"/>
        <v>-22.987928</v>
      </c>
      <c r="E12" s="46">
        <f t="shared" si="0"/>
        <v>-73.609960000000001</v>
      </c>
      <c r="F12" s="47">
        <v>-73.609960000000001</v>
      </c>
      <c r="G12" s="47">
        <v>-22.987928</v>
      </c>
      <c r="H12" s="47">
        <v>74.190291999999999</v>
      </c>
      <c r="I12" s="48">
        <v>22.407596999999999</v>
      </c>
      <c r="J12" s="49"/>
      <c r="K12" s="49"/>
      <c r="L12" s="49"/>
      <c r="M12" s="49"/>
      <c r="O12" s="44">
        <f t="shared" si="1"/>
        <v>-22.987928</v>
      </c>
      <c r="P12" s="45">
        <f t="shared" si="2"/>
        <v>-22.987928</v>
      </c>
      <c r="Q12">
        <f t="shared" si="3"/>
        <v>3</v>
      </c>
      <c r="R12">
        <f t="shared" si="4"/>
        <v>0.33333333333333331</v>
      </c>
      <c r="T12" s="6"/>
    </row>
    <row r="13" spans="1:20" x14ac:dyDescent="0.25">
      <c r="A13" s="5">
        <v>1</v>
      </c>
      <c r="B13" s="40">
        <f t="shared" si="0"/>
        <v>54.918199999999999</v>
      </c>
      <c r="C13" s="40">
        <f t="shared" si="0"/>
        <v>3.115335</v>
      </c>
      <c r="D13" s="40">
        <f t="shared" si="0"/>
        <v>-19.273330999999999</v>
      </c>
      <c r="E13" s="46">
        <f t="shared" si="0"/>
        <v>-38.760204000000002</v>
      </c>
      <c r="F13" s="42">
        <v>54.918199999999999</v>
      </c>
      <c r="G13" s="42">
        <v>3.115335</v>
      </c>
      <c r="H13" s="42">
        <v>-19.273330999999999</v>
      </c>
      <c r="I13" s="43">
        <v>-38.760204000000002</v>
      </c>
      <c r="J13" s="49"/>
      <c r="K13" s="49"/>
      <c r="L13" s="49"/>
      <c r="M13" s="49"/>
      <c r="O13" s="44">
        <f t="shared" si="1"/>
        <v>54.918199999999999</v>
      </c>
      <c r="P13" s="45">
        <f t="shared" si="2"/>
        <v>54.918199999999999</v>
      </c>
      <c r="Q13">
        <f t="shared" si="3"/>
        <v>1</v>
      </c>
      <c r="R13">
        <f t="shared" si="4"/>
        <v>1</v>
      </c>
      <c r="T13" s="6"/>
    </row>
    <row r="14" spans="1:20" x14ac:dyDescent="0.25">
      <c r="A14" s="5">
        <v>4</v>
      </c>
      <c r="B14" s="40">
        <f t="shared" si="0"/>
        <v>58.503050000000002</v>
      </c>
      <c r="C14" s="40">
        <f t="shared" si="0"/>
        <v>43.059711999999998</v>
      </c>
      <c r="D14" s="40">
        <f t="shared" si="0"/>
        <v>-35.662671000000003</v>
      </c>
      <c r="E14" s="46">
        <f t="shared" si="0"/>
        <v>-65.900064999999998</v>
      </c>
      <c r="F14" s="47">
        <v>58.503050000000002</v>
      </c>
      <c r="G14" s="47">
        <v>-35.662671000000003</v>
      </c>
      <c r="H14" s="47">
        <v>43.059711999999998</v>
      </c>
      <c r="I14" s="48">
        <v>-65.900064999999998</v>
      </c>
      <c r="J14" s="49"/>
      <c r="K14" s="49"/>
      <c r="L14" s="49"/>
      <c r="M14" s="49"/>
      <c r="O14" s="44">
        <f t="shared" si="1"/>
        <v>-65.900064999999998</v>
      </c>
      <c r="P14" s="45">
        <f t="shared" si="2"/>
        <v>-65.900064999999998</v>
      </c>
      <c r="Q14">
        <f t="shared" si="3"/>
        <v>4</v>
      </c>
      <c r="R14">
        <f t="shared" si="4"/>
        <v>0.25</v>
      </c>
      <c r="T14" s="6"/>
    </row>
    <row r="15" spans="1:20" x14ac:dyDescent="0.25">
      <c r="A15" s="5">
        <v>3</v>
      </c>
      <c r="B15" s="40">
        <f t="shared" si="0"/>
        <v>36.680726999999997</v>
      </c>
      <c r="C15" s="40">
        <f t="shared" si="0"/>
        <v>-5.594875</v>
      </c>
      <c r="D15" s="40">
        <f t="shared" si="0"/>
        <v>-6.8636660000000003</v>
      </c>
      <c r="E15" s="46">
        <f t="shared" si="0"/>
        <v>-24.222187999999999</v>
      </c>
      <c r="F15" s="42">
        <v>-5.594875</v>
      </c>
      <c r="G15" s="42">
        <v>-6.8636660000000003</v>
      </c>
      <c r="H15" s="42">
        <v>36.680726999999997</v>
      </c>
      <c r="I15" s="43">
        <v>-24.222187999999999</v>
      </c>
      <c r="J15" s="49"/>
      <c r="K15" s="49"/>
      <c r="L15" s="49"/>
      <c r="M15" s="49"/>
      <c r="O15" s="44">
        <f t="shared" si="1"/>
        <v>36.680726999999997</v>
      </c>
      <c r="P15" s="45">
        <f t="shared" si="2"/>
        <v>36.680726999999997</v>
      </c>
      <c r="Q15">
        <f t="shared" si="3"/>
        <v>1</v>
      </c>
      <c r="R15">
        <f t="shared" si="4"/>
        <v>1</v>
      </c>
      <c r="T15" s="6"/>
    </row>
    <row r="16" spans="1:20" x14ac:dyDescent="0.25">
      <c r="A16" s="5">
        <v>4</v>
      </c>
      <c r="B16" s="40">
        <f t="shared" si="0"/>
        <v>60.567962999999999</v>
      </c>
      <c r="C16" s="40">
        <f t="shared" si="0"/>
        <v>6.0599189999999998</v>
      </c>
      <c r="D16" s="40">
        <f t="shared" si="0"/>
        <v>-28.94903</v>
      </c>
      <c r="E16" s="46">
        <f t="shared" si="0"/>
        <v>-37.678807999999997</v>
      </c>
      <c r="F16" s="47">
        <v>-37.678807999999997</v>
      </c>
      <c r="G16" s="47">
        <v>6.0599189999999998</v>
      </c>
      <c r="H16" s="47">
        <v>60.567962999999999</v>
      </c>
      <c r="I16" s="48">
        <v>-28.94903</v>
      </c>
      <c r="J16" s="49"/>
      <c r="K16" s="49"/>
      <c r="L16" s="49"/>
      <c r="M16" s="49"/>
      <c r="O16" s="44">
        <f t="shared" si="1"/>
        <v>-28.94903</v>
      </c>
      <c r="P16" s="45">
        <f t="shared" si="2"/>
        <v>-28.94903</v>
      </c>
      <c r="Q16">
        <f t="shared" si="3"/>
        <v>3</v>
      </c>
      <c r="R16">
        <f t="shared" si="4"/>
        <v>0.33333333333333331</v>
      </c>
      <c r="T16" s="6"/>
    </row>
    <row r="17" spans="1:20" x14ac:dyDescent="0.25">
      <c r="A17" s="5">
        <v>2</v>
      </c>
      <c r="B17" s="40">
        <f t="shared" si="0"/>
        <v>38.707259999999998</v>
      </c>
      <c r="C17" s="40">
        <f t="shared" si="0"/>
        <v>-0.28775200000000001</v>
      </c>
      <c r="D17" s="40">
        <f t="shared" si="0"/>
        <v>-3.0255800000000002</v>
      </c>
      <c r="E17" s="46">
        <f t="shared" si="0"/>
        <v>-35.393928000000002</v>
      </c>
      <c r="F17" s="42">
        <v>-0.28775200000000001</v>
      </c>
      <c r="G17" s="42">
        <v>38.707259999999998</v>
      </c>
      <c r="H17" s="42">
        <v>-35.393928000000002</v>
      </c>
      <c r="I17" s="43">
        <v>-3.0255800000000002</v>
      </c>
      <c r="J17" s="49"/>
      <c r="K17" s="49"/>
      <c r="L17" s="49"/>
      <c r="M17" s="49"/>
      <c r="O17" s="44">
        <f t="shared" si="1"/>
        <v>38.707259999999998</v>
      </c>
      <c r="P17" s="45">
        <f t="shared" si="2"/>
        <v>38.707259999999998</v>
      </c>
      <c r="Q17">
        <f t="shared" si="3"/>
        <v>1</v>
      </c>
      <c r="R17">
        <f t="shared" si="4"/>
        <v>1</v>
      </c>
      <c r="T17" s="6"/>
    </row>
    <row r="18" spans="1:20" x14ac:dyDescent="0.25">
      <c r="A18" s="5">
        <v>1</v>
      </c>
      <c r="B18" s="40">
        <f t="shared" si="0"/>
        <v>78.049160000000001</v>
      </c>
      <c r="C18" s="40">
        <f t="shared" si="0"/>
        <v>-10.472274000000001</v>
      </c>
      <c r="D18" s="40">
        <f t="shared" si="0"/>
        <v>-12.735094</v>
      </c>
      <c r="E18" s="46">
        <f t="shared" si="0"/>
        <v>-54.841794999999998</v>
      </c>
      <c r="F18" s="47">
        <v>78.049160000000001</v>
      </c>
      <c r="G18" s="47">
        <v>-54.841794999999998</v>
      </c>
      <c r="H18" s="47">
        <v>-10.472274000000001</v>
      </c>
      <c r="I18" s="48">
        <v>-12.735094</v>
      </c>
      <c r="J18" s="49"/>
      <c r="K18" s="49"/>
      <c r="L18" s="49"/>
      <c r="M18" s="49"/>
      <c r="O18" s="44">
        <f t="shared" si="1"/>
        <v>78.049160000000001</v>
      </c>
      <c r="P18" s="45">
        <f t="shared" si="2"/>
        <v>78.049160000000001</v>
      </c>
      <c r="Q18">
        <f t="shared" si="3"/>
        <v>1</v>
      </c>
      <c r="R18">
        <f t="shared" si="4"/>
        <v>1</v>
      </c>
      <c r="T18" s="6"/>
    </row>
    <row r="19" spans="1:20" x14ac:dyDescent="0.25">
      <c r="A19" s="5">
        <v>2</v>
      </c>
      <c r="B19" s="40">
        <f t="shared" si="0"/>
        <v>60.502029</v>
      </c>
      <c r="C19" s="40">
        <f t="shared" si="0"/>
        <v>-10.190638</v>
      </c>
      <c r="D19" s="40">
        <f t="shared" si="0"/>
        <v>-15.081208</v>
      </c>
      <c r="E19" s="46">
        <f t="shared" si="0"/>
        <v>-35.230181999999999</v>
      </c>
      <c r="F19" s="42">
        <v>-10.190638</v>
      </c>
      <c r="G19" s="42">
        <v>60.502029</v>
      </c>
      <c r="H19" s="42">
        <v>-35.230181999999999</v>
      </c>
      <c r="I19" s="43">
        <v>-15.081208</v>
      </c>
      <c r="J19" s="49"/>
      <c r="K19" s="49"/>
      <c r="L19" s="49"/>
      <c r="M19" s="49"/>
      <c r="O19" s="44">
        <f t="shared" si="1"/>
        <v>60.502029</v>
      </c>
      <c r="P19" s="45">
        <f t="shared" si="2"/>
        <v>60.502029</v>
      </c>
      <c r="Q19">
        <f t="shared" si="3"/>
        <v>1</v>
      </c>
      <c r="R19">
        <f t="shared" si="4"/>
        <v>1</v>
      </c>
      <c r="T19" s="6"/>
    </row>
    <row r="20" spans="1:20" x14ac:dyDescent="0.25">
      <c r="A20" s="5">
        <v>2</v>
      </c>
      <c r="B20" s="40">
        <f t="shared" si="0"/>
        <v>25.408391999999999</v>
      </c>
      <c r="C20" s="40">
        <f t="shared" si="0"/>
        <v>0.74970099999999995</v>
      </c>
      <c r="D20" s="40">
        <f t="shared" si="0"/>
        <v>-10.627337000000001</v>
      </c>
      <c r="E20" s="46">
        <f t="shared" si="0"/>
        <v>-15.530754999999999</v>
      </c>
      <c r="F20" s="47">
        <v>0.74970099999999995</v>
      </c>
      <c r="G20" s="47">
        <v>25.408391999999999</v>
      </c>
      <c r="H20" s="47">
        <v>-15.530754999999999</v>
      </c>
      <c r="I20" s="48">
        <v>-10.627337000000001</v>
      </c>
      <c r="J20" s="49"/>
      <c r="K20" s="49"/>
      <c r="L20" s="49"/>
      <c r="M20" s="49"/>
      <c r="O20" s="44">
        <f t="shared" si="1"/>
        <v>25.408391999999999</v>
      </c>
      <c r="P20" s="45">
        <f t="shared" si="2"/>
        <v>25.408391999999999</v>
      </c>
      <c r="Q20">
        <f t="shared" si="3"/>
        <v>1</v>
      </c>
      <c r="R20">
        <f t="shared" si="4"/>
        <v>1</v>
      </c>
      <c r="T20" s="6"/>
    </row>
    <row r="21" spans="1:20" x14ac:dyDescent="0.25">
      <c r="A21" s="5">
        <v>2</v>
      </c>
      <c r="B21" s="40">
        <f t="shared" si="0"/>
        <v>26.038118000000001</v>
      </c>
      <c r="C21" s="40">
        <f t="shared" si="0"/>
        <v>3.8949790000000002</v>
      </c>
      <c r="D21" s="40">
        <f t="shared" si="0"/>
        <v>-12.278924</v>
      </c>
      <c r="E21" s="46">
        <f t="shared" si="0"/>
        <v>-17.654174999999999</v>
      </c>
      <c r="F21" s="42">
        <v>3.8949790000000002</v>
      </c>
      <c r="G21" s="42">
        <v>26.038118000000001</v>
      </c>
      <c r="H21" s="42">
        <v>-12.278924</v>
      </c>
      <c r="I21" s="43">
        <v>-17.654174999999999</v>
      </c>
      <c r="J21" s="49"/>
      <c r="K21" s="49"/>
      <c r="L21" s="49"/>
      <c r="M21" s="49"/>
      <c r="O21" s="44">
        <f t="shared" si="1"/>
        <v>26.038118000000001</v>
      </c>
      <c r="P21" s="45">
        <f t="shared" si="2"/>
        <v>26.038118000000001</v>
      </c>
      <c r="Q21">
        <f t="shared" si="3"/>
        <v>1</v>
      </c>
      <c r="R21">
        <f t="shared" si="4"/>
        <v>1</v>
      </c>
      <c r="T21" s="6"/>
    </row>
    <row r="22" spans="1:20" x14ac:dyDescent="0.25">
      <c r="A22" s="5">
        <v>2</v>
      </c>
      <c r="B22" s="40">
        <f t="shared" si="0"/>
        <v>46.279452999999997</v>
      </c>
      <c r="C22" s="40">
        <f t="shared" si="0"/>
        <v>-2.5208110000000001</v>
      </c>
      <c r="D22" s="40">
        <f t="shared" si="0"/>
        <v>-14.941515000000001</v>
      </c>
      <c r="E22" s="46">
        <f t="shared" si="0"/>
        <v>-28.817126999999999</v>
      </c>
      <c r="F22" s="47">
        <v>-28.817126999999999</v>
      </c>
      <c r="G22" s="47">
        <v>46.279452999999997</v>
      </c>
      <c r="H22" s="47">
        <v>-14.941515000000001</v>
      </c>
      <c r="I22" s="48">
        <v>-2.5208110000000001</v>
      </c>
      <c r="J22" s="49"/>
      <c r="K22" s="49"/>
      <c r="L22" s="49"/>
      <c r="M22" s="49"/>
      <c r="O22" s="44">
        <f t="shared" si="1"/>
        <v>46.279452999999997</v>
      </c>
      <c r="P22" s="45">
        <f t="shared" si="2"/>
        <v>46.279452999999997</v>
      </c>
      <c r="Q22">
        <f t="shared" si="3"/>
        <v>1</v>
      </c>
      <c r="R22">
        <f t="shared" si="4"/>
        <v>1</v>
      </c>
      <c r="T22" s="6"/>
    </row>
    <row r="23" spans="1:20" x14ac:dyDescent="0.25">
      <c r="A23" s="5">
        <v>1</v>
      </c>
      <c r="B23" s="40">
        <f t="shared" ref="B23:E42" si="5">LARGE($F23:$M23,COLUMN()-1)</f>
        <v>54.244038000000003</v>
      </c>
      <c r="C23" s="40">
        <f t="shared" si="5"/>
        <v>19.854835999999999</v>
      </c>
      <c r="D23" s="40">
        <f t="shared" si="5"/>
        <v>-29.740417000000001</v>
      </c>
      <c r="E23" s="46">
        <f t="shared" si="5"/>
        <v>-44.358423999999999</v>
      </c>
      <c r="F23" s="42">
        <v>54.244038000000003</v>
      </c>
      <c r="G23" s="42">
        <v>-44.358423999999999</v>
      </c>
      <c r="H23" s="42">
        <v>19.854835999999999</v>
      </c>
      <c r="I23" s="43">
        <v>-29.740417000000001</v>
      </c>
      <c r="J23" s="49"/>
      <c r="K23" s="49"/>
      <c r="L23" s="49"/>
      <c r="M23" s="49"/>
      <c r="O23" s="44">
        <f t="shared" si="1"/>
        <v>54.244038000000003</v>
      </c>
      <c r="P23" s="45">
        <f t="shared" si="2"/>
        <v>54.244038000000003</v>
      </c>
      <c r="Q23">
        <f t="shared" si="3"/>
        <v>1</v>
      </c>
      <c r="R23">
        <f t="shared" si="4"/>
        <v>1</v>
      </c>
      <c r="T23" s="6"/>
    </row>
    <row r="24" spans="1:20" x14ac:dyDescent="0.25">
      <c r="A24" s="5">
        <v>1</v>
      </c>
      <c r="B24" s="40">
        <f t="shared" si="5"/>
        <v>40.687525999999998</v>
      </c>
      <c r="C24" s="40">
        <f t="shared" si="5"/>
        <v>31.601683000000001</v>
      </c>
      <c r="D24" s="40">
        <f t="shared" si="5"/>
        <v>-29.021380000000001</v>
      </c>
      <c r="E24" s="46">
        <f t="shared" si="5"/>
        <v>-43.267828999999999</v>
      </c>
      <c r="F24" s="47">
        <v>40.687525999999998</v>
      </c>
      <c r="G24" s="47">
        <v>-29.021380000000001</v>
      </c>
      <c r="H24" s="47">
        <v>31.601683000000001</v>
      </c>
      <c r="I24" s="48">
        <v>-43.267828999999999</v>
      </c>
      <c r="J24" s="49"/>
      <c r="K24" s="49"/>
      <c r="L24" s="49"/>
      <c r="M24" s="49"/>
      <c r="O24" s="44">
        <f t="shared" si="1"/>
        <v>40.687525999999998</v>
      </c>
      <c r="P24" s="45">
        <f t="shared" si="2"/>
        <v>40.687525999999998</v>
      </c>
      <c r="Q24">
        <f t="shared" si="3"/>
        <v>1</v>
      </c>
      <c r="R24">
        <f t="shared" si="4"/>
        <v>1</v>
      </c>
      <c r="T24" s="6"/>
    </row>
    <row r="25" spans="1:20" x14ac:dyDescent="0.25">
      <c r="A25" s="5">
        <v>1</v>
      </c>
      <c r="B25" s="40">
        <f t="shared" si="5"/>
        <v>45.965929000000003</v>
      </c>
      <c r="C25" s="40">
        <f t="shared" si="5"/>
        <v>-10.199395000000001</v>
      </c>
      <c r="D25" s="40">
        <f t="shared" si="5"/>
        <v>-17.207075</v>
      </c>
      <c r="E25" s="46">
        <f t="shared" si="5"/>
        <v>-18.559463000000001</v>
      </c>
      <c r="F25" s="42">
        <v>45.965929000000003</v>
      </c>
      <c r="G25" s="42">
        <v>-17.207075</v>
      </c>
      <c r="H25" s="42">
        <v>-18.559463000000001</v>
      </c>
      <c r="I25" s="43">
        <v>-10.199395000000001</v>
      </c>
      <c r="J25" s="49"/>
      <c r="K25" s="49"/>
      <c r="L25" s="49"/>
      <c r="M25" s="49"/>
      <c r="O25" s="44">
        <f t="shared" si="1"/>
        <v>45.965929000000003</v>
      </c>
      <c r="P25" s="45">
        <f t="shared" si="2"/>
        <v>45.965929000000003</v>
      </c>
      <c r="Q25">
        <f t="shared" si="3"/>
        <v>1</v>
      </c>
      <c r="R25">
        <f t="shared" si="4"/>
        <v>1</v>
      </c>
      <c r="T25" s="6"/>
    </row>
    <row r="26" spans="1:20" x14ac:dyDescent="0.25">
      <c r="A26" s="5">
        <v>2</v>
      </c>
      <c r="B26" s="40">
        <f t="shared" si="5"/>
        <v>25.391224000000001</v>
      </c>
      <c r="C26" s="40">
        <f t="shared" si="5"/>
        <v>-3.0685799999999999</v>
      </c>
      <c r="D26" s="40">
        <f t="shared" si="5"/>
        <v>-7.5379620000000003</v>
      </c>
      <c r="E26" s="46">
        <f t="shared" si="5"/>
        <v>-14.784682999999999</v>
      </c>
      <c r="F26" s="47">
        <v>-14.784682999999999</v>
      </c>
      <c r="G26" s="47">
        <v>25.391224000000001</v>
      </c>
      <c r="H26" s="47">
        <v>-7.5379620000000003</v>
      </c>
      <c r="I26" s="48">
        <v>-3.0685799999999999</v>
      </c>
      <c r="J26" s="49"/>
      <c r="K26" s="49"/>
      <c r="L26" s="49"/>
      <c r="M26" s="49"/>
      <c r="O26" s="44">
        <f t="shared" si="1"/>
        <v>25.391224000000001</v>
      </c>
      <c r="P26" s="45">
        <f t="shared" si="2"/>
        <v>25.391224000000001</v>
      </c>
      <c r="Q26">
        <f t="shared" si="3"/>
        <v>1</v>
      </c>
      <c r="R26">
        <f t="shared" si="4"/>
        <v>1</v>
      </c>
      <c r="T26" s="6"/>
    </row>
    <row r="27" spans="1:20" x14ac:dyDescent="0.25">
      <c r="A27" s="5">
        <v>1</v>
      </c>
      <c r="B27" s="40">
        <f t="shared" si="5"/>
        <v>32.941426999999997</v>
      </c>
      <c r="C27" s="40">
        <f t="shared" si="5"/>
        <v>4.7138540000000004</v>
      </c>
      <c r="D27" s="40">
        <f t="shared" si="5"/>
        <v>0.41403299999999998</v>
      </c>
      <c r="E27" s="46">
        <f t="shared" si="5"/>
        <v>-38.069316000000001</v>
      </c>
      <c r="F27" s="42">
        <v>32.941426999999997</v>
      </c>
      <c r="G27" s="42">
        <v>4.7138540000000004</v>
      </c>
      <c r="H27" s="42">
        <v>-38.069316000000001</v>
      </c>
      <c r="I27" s="43">
        <v>0.41403299999999998</v>
      </c>
      <c r="J27" s="49"/>
      <c r="K27" s="49"/>
      <c r="L27" s="49"/>
      <c r="M27" s="49"/>
      <c r="O27" s="44">
        <f t="shared" si="1"/>
        <v>32.941426999999997</v>
      </c>
      <c r="P27" s="45">
        <f t="shared" si="2"/>
        <v>32.941426999999997</v>
      </c>
      <c r="Q27">
        <f t="shared" si="3"/>
        <v>1</v>
      </c>
      <c r="R27">
        <f t="shared" si="4"/>
        <v>1</v>
      </c>
      <c r="T27" s="6"/>
    </row>
    <row r="28" spans="1:20" x14ac:dyDescent="0.25">
      <c r="A28" s="5">
        <v>1</v>
      </c>
      <c r="B28" s="40">
        <f t="shared" si="5"/>
        <v>37.122993000000001</v>
      </c>
      <c r="C28" s="40">
        <f t="shared" si="5"/>
        <v>-5.5351319999999999</v>
      </c>
      <c r="D28" s="40">
        <f t="shared" si="5"/>
        <v>-8.2940810000000003</v>
      </c>
      <c r="E28" s="46">
        <f t="shared" si="5"/>
        <v>-23.293783000000001</v>
      </c>
      <c r="F28" s="47">
        <v>37.122993000000001</v>
      </c>
      <c r="G28" s="47">
        <v>-23.293783000000001</v>
      </c>
      <c r="H28" s="47">
        <v>-8.2940810000000003</v>
      </c>
      <c r="I28" s="48">
        <v>-5.5351319999999999</v>
      </c>
      <c r="J28" s="49"/>
      <c r="K28" s="49"/>
      <c r="L28" s="49"/>
      <c r="M28" s="49"/>
      <c r="O28" s="44">
        <f t="shared" si="1"/>
        <v>37.122993000000001</v>
      </c>
      <c r="P28" s="45">
        <f t="shared" si="2"/>
        <v>37.122993000000001</v>
      </c>
      <c r="Q28">
        <f t="shared" si="3"/>
        <v>1</v>
      </c>
      <c r="R28">
        <f t="shared" si="4"/>
        <v>1</v>
      </c>
      <c r="T28" s="6"/>
    </row>
    <row r="29" spans="1:20" x14ac:dyDescent="0.25">
      <c r="A29" s="5">
        <v>2</v>
      </c>
      <c r="B29" s="40">
        <f t="shared" si="5"/>
        <v>44.706364000000001</v>
      </c>
      <c r="C29" s="40">
        <f t="shared" si="5"/>
        <v>5.3221619999999996</v>
      </c>
      <c r="D29" s="40">
        <f t="shared" si="5"/>
        <v>-2.3852340000000001</v>
      </c>
      <c r="E29" s="46">
        <f t="shared" si="5"/>
        <v>-47.643245</v>
      </c>
      <c r="F29" s="42">
        <v>5.3221619999999996</v>
      </c>
      <c r="G29" s="42">
        <v>44.706364000000001</v>
      </c>
      <c r="H29" s="42">
        <v>-2.3852340000000001</v>
      </c>
      <c r="I29" s="43">
        <v>-47.643245</v>
      </c>
      <c r="J29" s="49"/>
      <c r="K29" s="49"/>
      <c r="L29" s="49"/>
      <c r="M29" s="49"/>
      <c r="O29" s="44">
        <f t="shared" si="1"/>
        <v>44.706364000000001</v>
      </c>
      <c r="P29" s="45">
        <f t="shared" si="2"/>
        <v>44.706364000000001</v>
      </c>
      <c r="Q29">
        <f t="shared" si="3"/>
        <v>1</v>
      </c>
      <c r="R29">
        <f t="shared" si="4"/>
        <v>1</v>
      </c>
      <c r="T29" s="6"/>
    </row>
    <row r="30" spans="1:20" x14ac:dyDescent="0.25">
      <c r="A30" s="5">
        <v>4</v>
      </c>
      <c r="B30" s="40">
        <f t="shared" si="5"/>
        <v>92.565924999999993</v>
      </c>
      <c r="C30" s="40">
        <f t="shared" si="5"/>
        <v>-0.57239899999999999</v>
      </c>
      <c r="D30" s="40">
        <f t="shared" si="5"/>
        <v>-40.912688000000003</v>
      </c>
      <c r="E30" s="46">
        <f t="shared" si="5"/>
        <v>-51.080761000000003</v>
      </c>
      <c r="F30" s="47">
        <v>-0.57239899999999999</v>
      </c>
      <c r="G30" s="47">
        <v>92.565924999999993</v>
      </c>
      <c r="H30" s="47">
        <v>-40.912688000000003</v>
      </c>
      <c r="I30" s="48">
        <v>-51.080761000000003</v>
      </c>
      <c r="J30" s="49"/>
      <c r="K30" s="49"/>
      <c r="L30" s="49"/>
      <c r="M30" s="49"/>
      <c r="O30" s="44">
        <f t="shared" si="1"/>
        <v>-51.080761000000003</v>
      </c>
      <c r="P30" s="45">
        <f t="shared" si="2"/>
        <v>-51.080761000000003</v>
      </c>
      <c r="Q30">
        <f t="shared" si="3"/>
        <v>4</v>
      </c>
      <c r="R30">
        <f t="shared" si="4"/>
        <v>0.25</v>
      </c>
      <c r="T30" s="6"/>
    </row>
    <row r="31" spans="1:20" x14ac:dyDescent="0.25">
      <c r="A31" s="5">
        <v>2</v>
      </c>
      <c r="B31" s="40">
        <f t="shared" si="5"/>
        <v>33.413603999999999</v>
      </c>
      <c r="C31" s="40">
        <f t="shared" si="5"/>
        <v>-2.0587010000000001</v>
      </c>
      <c r="D31" s="40">
        <f t="shared" si="5"/>
        <v>-3.4668739999999998</v>
      </c>
      <c r="E31" s="46">
        <f t="shared" si="5"/>
        <v>-27.888027999999998</v>
      </c>
      <c r="F31" s="42">
        <v>-27.888027999999998</v>
      </c>
      <c r="G31" s="42">
        <v>33.413603999999999</v>
      </c>
      <c r="H31" s="42">
        <v>-2.0587010000000001</v>
      </c>
      <c r="I31" s="43">
        <v>-3.4668739999999998</v>
      </c>
      <c r="J31" s="49"/>
      <c r="K31" s="49"/>
      <c r="L31" s="49"/>
      <c r="M31" s="49"/>
      <c r="O31" s="44">
        <f t="shared" si="1"/>
        <v>33.413603999999999</v>
      </c>
      <c r="P31" s="45">
        <f t="shared" si="2"/>
        <v>33.413603999999999</v>
      </c>
      <c r="Q31">
        <f t="shared" si="3"/>
        <v>1</v>
      </c>
      <c r="R31">
        <f t="shared" si="4"/>
        <v>1</v>
      </c>
      <c r="T31" s="6"/>
    </row>
    <row r="32" spans="1:20" x14ac:dyDescent="0.25">
      <c r="A32" s="5">
        <v>1</v>
      </c>
      <c r="B32" s="40">
        <f t="shared" si="5"/>
        <v>55.983803000000002</v>
      </c>
      <c r="C32" s="40">
        <f t="shared" si="5"/>
        <v>8.9285359999999994</v>
      </c>
      <c r="D32" s="40">
        <f t="shared" si="5"/>
        <v>-22.404147999999999</v>
      </c>
      <c r="E32" s="46">
        <f t="shared" si="5"/>
        <v>-42.508190999999997</v>
      </c>
      <c r="F32" s="47">
        <v>55.983803000000002</v>
      </c>
      <c r="G32" s="47">
        <v>8.9285359999999994</v>
      </c>
      <c r="H32" s="47">
        <v>-42.508190999999997</v>
      </c>
      <c r="I32" s="48">
        <v>-22.404147999999999</v>
      </c>
      <c r="J32" s="49"/>
      <c r="K32" s="49"/>
      <c r="L32" s="49"/>
      <c r="M32" s="49"/>
      <c r="O32" s="44">
        <f t="shared" si="1"/>
        <v>55.983803000000002</v>
      </c>
      <c r="P32" s="45">
        <f t="shared" si="2"/>
        <v>55.983803000000002</v>
      </c>
      <c r="Q32">
        <f t="shared" si="3"/>
        <v>1</v>
      </c>
      <c r="R32">
        <f t="shared" si="4"/>
        <v>1</v>
      </c>
      <c r="T32" s="6"/>
    </row>
    <row r="33" spans="1:20" x14ac:dyDescent="0.25">
      <c r="A33" s="5">
        <v>1</v>
      </c>
      <c r="B33" s="40">
        <f t="shared" si="5"/>
        <v>47.297584000000001</v>
      </c>
      <c r="C33" s="40">
        <f t="shared" si="5"/>
        <v>2.362616</v>
      </c>
      <c r="D33" s="40">
        <f t="shared" si="5"/>
        <v>-14.173738</v>
      </c>
      <c r="E33" s="46">
        <f t="shared" si="5"/>
        <v>-35.486463000000001</v>
      </c>
      <c r="F33" s="42">
        <v>47.297584000000001</v>
      </c>
      <c r="G33" s="42">
        <v>2.362616</v>
      </c>
      <c r="H33" s="42">
        <v>-35.486463000000001</v>
      </c>
      <c r="I33" s="43">
        <v>-14.173738</v>
      </c>
      <c r="J33" s="49"/>
      <c r="K33" s="49"/>
      <c r="L33" s="49"/>
      <c r="M33" s="49"/>
      <c r="O33" s="44">
        <f t="shared" si="1"/>
        <v>47.297584000000001</v>
      </c>
      <c r="P33" s="45">
        <f t="shared" si="2"/>
        <v>47.297584000000001</v>
      </c>
      <c r="Q33">
        <f t="shared" si="3"/>
        <v>1</v>
      </c>
      <c r="R33">
        <f t="shared" si="4"/>
        <v>1</v>
      </c>
      <c r="T33" s="6"/>
    </row>
    <row r="34" spans="1:20" x14ac:dyDescent="0.25">
      <c r="A34" s="5">
        <v>2</v>
      </c>
      <c r="B34" s="40">
        <f t="shared" si="5"/>
        <v>8.1349959999999992</v>
      </c>
      <c r="C34" s="40">
        <f t="shared" si="5"/>
        <v>5.4839719999999996</v>
      </c>
      <c r="D34" s="40">
        <f t="shared" si="5"/>
        <v>-3.513245</v>
      </c>
      <c r="E34" s="46">
        <f t="shared" si="5"/>
        <v>-10.105701</v>
      </c>
      <c r="F34" s="47">
        <v>5.4839719999999996</v>
      </c>
      <c r="G34" s="47">
        <v>8.1349959999999992</v>
      </c>
      <c r="H34" s="47">
        <v>-10.105701</v>
      </c>
      <c r="I34" s="48">
        <v>-3.513245</v>
      </c>
      <c r="J34" s="49"/>
      <c r="K34" s="49"/>
      <c r="L34" s="49"/>
      <c r="M34" s="49"/>
      <c r="O34" s="44">
        <f t="shared" si="1"/>
        <v>8.1349959999999992</v>
      </c>
      <c r="P34" s="45">
        <f t="shared" si="2"/>
        <v>8.1349959999999992</v>
      </c>
      <c r="Q34">
        <f t="shared" si="3"/>
        <v>1</v>
      </c>
      <c r="R34">
        <f t="shared" si="4"/>
        <v>1</v>
      </c>
      <c r="T34" s="6"/>
    </row>
    <row r="35" spans="1:20" x14ac:dyDescent="0.25">
      <c r="A35" s="5">
        <v>2</v>
      </c>
      <c r="B35" s="40">
        <f t="shared" si="5"/>
        <v>35.904428000000003</v>
      </c>
      <c r="C35" s="40">
        <f t="shared" si="5"/>
        <v>-1.6143099999999999</v>
      </c>
      <c r="D35" s="40">
        <f t="shared" si="5"/>
        <v>-13.064698999999999</v>
      </c>
      <c r="E35" s="46">
        <f t="shared" si="5"/>
        <v>-21.225417</v>
      </c>
      <c r="F35" s="42">
        <v>-21.225417</v>
      </c>
      <c r="G35" s="42">
        <v>-13.064698999999999</v>
      </c>
      <c r="H35" s="42">
        <v>35.904428000000003</v>
      </c>
      <c r="I35" s="43">
        <v>-1.6143099999999999</v>
      </c>
      <c r="J35" s="49"/>
      <c r="K35" s="49"/>
      <c r="L35" s="49"/>
      <c r="M35" s="49"/>
      <c r="O35" s="44">
        <f t="shared" si="1"/>
        <v>-13.064698999999999</v>
      </c>
      <c r="P35" s="45">
        <f t="shared" si="2"/>
        <v>-13.064698999999999</v>
      </c>
      <c r="Q35">
        <f t="shared" si="3"/>
        <v>3</v>
      </c>
      <c r="R35">
        <f t="shared" si="4"/>
        <v>0.33333333333333331</v>
      </c>
      <c r="T35" s="6"/>
    </row>
    <row r="36" spans="1:20" x14ac:dyDescent="0.25">
      <c r="A36" s="5">
        <v>1</v>
      </c>
      <c r="B36" s="40">
        <f t="shared" si="5"/>
        <v>15.286212000000001</v>
      </c>
      <c r="C36" s="40">
        <f t="shared" si="5"/>
        <v>-1.5221789999999999</v>
      </c>
      <c r="D36" s="40">
        <f t="shared" si="5"/>
        <v>-4.4379429999999997</v>
      </c>
      <c r="E36" s="46">
        <f t="shared" si="5"/>
        <v>-9.3260909999999999</v>
      </c>
      <c r="F36" s="47">
        <v>15.286212000000001</v>
      </c>
      <c r="G36" s="47">
        <v>-9.3260909999999999</v>
      </c>
      <c r="H36" s="47">
        <v>-1.5221789999999999</v>
      </c>
      <c r="I36" s="48">
        <v>-4.4379429999999997</v>
      </c>
      <c r="J36" s="49"/>
      <c r="K36" s="49"/>
      <c r="L36" s="49"/>
      <c r="M36" s="49"/>
      <c r="O36" s="44">
        <f t="shared" si="1"/>
        <v>15.286212000000001</v>
      </c>
      <c r="P36" s="45">
        <f t="shared" si="2"/>
        <v>15.286212000000001</v>
      </c>
      <c r="Q36">
        <f t="shared" si="3"/>
        <v>1</v>
      </c>
      <c r="R36">
        <f t="shared" si="4"/>
        <v>1</v>
      </c>
      <c r="T36" s="6"/>
    </row>
    <row r="37" spans="1:20" x14ac:dyDescent="0.25">
      <c r="A37" s="5">
        <v>1</v>
      </c>
      <c r="B37" s="40">
        <f t="shared" si="5"/>
        <v>16.282388999999998</v>
      </c>
      <c r="C37" s="40">
        <f t="shared" si="5"/>
        <v>-2.0003679999999999</v>
      </c>
      <c r="D37" s="40">
        <f t="shared" si="5"/>
        <v>-4.0860060000000002</v>
      </c>
      <c r="E37" s="46">
        <f t="shared" si="5"/>
        <v>-10.195993</v>
      </c>
      <c r="F37" s="42">
        <v>-2.0003679999999999</v>
      </c>
      <c r="G37" s="42">
        <v>-10.195993</v>
      </c>
      <c r="H37" s="42">
        <v>16.282388999999998</v>
      </c>
      <c r="I37" s="43">
        <v>-4.0860060000000002</v>
      </c>
      <c r="J37" s="49"/>
      <c r="K37" s="49"/>
      <c r="L37" s="49"/>
      <c r="M37" s="49"/>
      <c r="O37" s="44">
        <f t="shared" si="1"/>
        <v>-2.0003679999999999</v>
      </c>
      <c r="P37" s="45">
        <f t="shared" si="2"/>
        <v>-2.0003679999999999</v>
      </c>
      <c r="Q37">
        <f t="shared" si="3"/>
        <v>2</v>
      </c>
      <c r="R37">
        <f t="shared" si="4"/>
        <v>0.5</v>
      </c>
      <c r="T37" s="6"/>
    </row>
    <row r="38" spans="1:20" x14ac:dyDescent="0.25">
      <c r="A38" s="5">
        <v>3</v>
      </c>
      <c r="B38" s="40">
        <f t="shared" si="5"/>
        <v>28.924624000000001</v>
      </c>
      <c r="C38" s="40">
        <f t="shared" si="5"/>
        <v>14.711501999999999</v>
      </c>
      <c r="D38" s="40">
        <f t="shared" si="5"/>
        <v>-10.317968</v>
      </c>
      <c r="E38" s="46">
        <f t="shared" si="5"/>
        <v>-33.318157999999997</v>
      </c>
      <c r="F38" s="47">
        <v>14.711501999999999</v>
      </c>
      <c r="G38" s="47">
        <v>28.924624000000001</v>
      </c>
      <c r="H38" s="47">
        <v>-10.317968</v>
      </c>
      <c r="I38" s="48">
        <v>-33.318157999999997</v>
      </c>
      <c r="J38" s="49"/>
      <c r="K38" s="49"/>
      <c r="L38" s="49"/>
      <c r="M38" s="49"/>
      <c r="O38" s="44">
        <f t="shared" si="1"/>
        <v>-10.317968</v>
      </c>
      <c r="P38" s="45">
        <f t="shared" si="2"/>
        <v>-10.317968</v>
      </c>
      <c r="Q38">
        <f t="shared" si="3"/>
        <v>3</v>
      </c>
      <c r="R38">
        <f t="shared" si="4"/>
        <v>0.33333333333333331</v>
      </c>
      <c r="T38" s="6"/>
    </row>
    <row r="39" spans="1:20" x14ac:dyDescent="0.25">
      <c r="A39" s="5">
        <v>3</v>
      </c>
      <c r="B39" s="40">
        <f t="shared" si="5"/>
        <v>74.602031999999994</v>
      </c>
      <c r="C39" s="40">
        <f t="shared" si="5"/>
        <v>11.756209999999999</v>
      </c>
      <c r="D39" s="40">
        <f t="shared" si="5"/>
        <v>-27.860516000000001</v>
      </c>
      <c r="E39" s="46">
        <f t="shared" si="5"/>
        <v>-58.497700999999999</v>
      </c>
      <c r="F39" s="42">
        <v>-27.860516000000001</v>
      </c>
      <c r="G39" s="42">
        <v>11.756209999999999</v>
      </c>
      <c r="H39" s="42">
        <v>74.602031999999994</v>
      </c>
      <c r="I39" s="43">
        <v>-58.497700999999999</v>
      </c>
      <c r="J39" s="49"/>
      <c r="K39" s="49"/>
      <c r="L39" s="49"/>
      <c r="M39" s="49"/>
      <c r="O39" s="44">
        <f t="shared" si="1"/>
        <v>74.602031999999994</v>
      </c>
      <c r="P39" s="45">
        <f t="shared" si="2"/>
        <v>74.602031999999994</v>
      </c>
      <c r="Q39">
        <f t="shared" si="3"/>
        <v>1</v>
      </c>
      <c r="R39">
        <f t="shared" si="4"/>
        <v>1</v>
      </c>
      <c r="T39" s="6"/>
    </row>
    <row r="40" spans="1:20" x14ac:dyDescent="0.25">
      <c r="A40" s="5">
        <v>3</v>
      </c>
      <c r="B40" s="40">
        <f t="shared" si="5"/>
        <v>44.60463</v>
      </c>
      <c r="C40" s="40">
        <f t="shared" si="5"/>
        <v>21.587095999999999</v>
      </c>
      <c r="D40" s="40">
        <f t="shared" si="5"/>
        <v>-32.576766999999997</v>
      </c>
      <c r="E40" s="46">
        <f t="shared" si="5"/>
        <v>-33.614955999999999</v>
      </c>
      <c r="F40" s="47">
        <v>21.587095999999999</v>
      </c>
      <c r="G40" s="47">
        <v>-33.614955999999999</v>
      </c>
      <c r="H40" s="47">
        <v>-32.576766999999997</v>
      </c>
      <c r="I40" s="48">
        <v>44.60463</v>
      </c>
      <c r="J40" s="49"/>
      <c r="K40" s="49"/>
      <c r="L40" s="49"/>
      <c r="M40" s="49"/>
      <c r="O40" s="44">
        <f t="shared" si="1"/>
        <v>-32.576766999999997</v>
      </c>
      <c r="P40" s="45">
        <f t="shared" si="2"/>
        <v>-32.576766999999997</v>
      </c>
      <c r="Q40">
        <f t="shared" si="3"/>
        <v>3</v>
      </c>
      <c r="R40">
        <f t="shared" si="4"/>
        <v>0.33333333333333331</v>
      </c>
      <c r="T40" s="6"/>
    </row>
    <row r="41" spans="1:20" x14ac:dyDescent="0.25">
      <c r="A41" s="5">
        <v>1</v>
      </c>
      <c r="B41" s="40">
        <f t="shared" si="5"/>
        <v>35.073416000000002</v>
      </c>
      <c r="C41" s="40">
        <f t="shared" si="5"/>
        <v>-5.791372</v>
      </c>
      <c r="D41" s="40">
        <f t="shared" si="5"/>
        <v>-12.376257000000001</v>
      </c>
      <c r="E41" s="46">
        <f t="shared" si="5"/>
        <v>-16.905785999999999</v>
      </c>
      <c r="F41" s="42">
        <v>35.073416000000002</v>
      </c>
      <c r="G41" s="42">
        <v>-5.791372</v>
      </c>
      <c r="H41" s="42">
        <v>-16.905785999999999</v>
      </c>
      <c r="I41" s="43">
        <v>-12.376257000000001</v>
      </c>
      <c r="J41" s="49"/>
      <c r="K41" s="49"/>
      <c r="L41" s="49"/>
      <c r="M41" s="49"/>
      <c r="O41" s="44">
        <f t="shared" si="1"/>
        <v>35.073416000000002</v>
      </c>
      <c r="P41" s="45">
        <f t="shared" si="2"/>
        <v>35.073416000000002</v>
      </c>
      <c r="Q41">
        <f t="shared" si="3"/>
        <v>1</v>
      </c>
      <c r="R41">
        <f t="shared" si="4"/>
        <v>1</v>
      </c>
      <c r="T41" s="6"/>
    </row>
    <row r="42" spans="1:20" x14ac:dyDescent="0.25">
      <c r="A42" s="5">
        <v>2</v>
      </c>
      <c r="B42" s="40">
        <f t="shared" si="5"/>
        <v>78.705875000000006</v>
      </c>
      <c r="C42" s="40">
        <f t="shared" si="5"/>
        <v>-3.3341370000000001</v>
      </c>
      <c r="D42" s="40">
        <f t="shared" si="5"/>
        <v>-35.205959</v>
      </c>
      <c r="E42" s="46">
        <f t="shared" si="5"/>
        <v>-40.165779000000001</v>
      </c>
      <c r="F42" s="47">
        <v>-35.205959</v>
      </c>
      <c r="G42" s="47">
        <v>78.705875000000006</v>
      </c>
      <c r="H42" s="47">
        <v>-3.3341370000000001</v>
      </c>
      <c r="I42" s="48">
        <v>-40.165779000000001</v>
      </c>
      <c r="J42" s="49"/>
      <c r="K42" s="49"/>
      <c r="L42" s="49"/>
      <c r="M42" s="49"/>
      <c r="O42" s="44">
        <f t="shared" si="1"/>
        <v>78.705875000000006</v>
      </c>
      <c r="P42" s="45">
        <f t="shared" si="2"/>
        <v>78.705875000000006</v>
      </c>
      <c r="Q42">
        <f t="shared" si="3"/>
        <v>1</v>
      </c>
      <c r="R42">
        <f t="shared" si="4"/>
        <v>1</v>
      </c>
      <c r="T42" s="6"/>
    </row>
    <row r="43" spans="1:20" x14ac:dyDescent="0.25">
      <c r="A43" s="5">
        <v>2</v>
      </c>
      <c r="B43" s="40">
        <f t="shared" ref="B43:E62" si="6">LARGE($F43:$M43,COLUMN()-1)</f>
        <v>21.253540999999998</v>
      </c>
      <c r="C43" s="40">
        <f t="shared" si="6"/>
        <v>-2.613248</v>
      </c>
      <c r="D43" s="40">
        <f t="shared" si="6"/>
        <v>-2.6529889999999998</v>
      </c>
      <c r="E43" s="46">
        <f t="shared" si="6"/>
        <v>-15.987303000000001</v>
      </c>
      <c r="F43" s="42">
        <v>-15.987303000000001</v>
      </c>
      <c r="G43" s="42">
        <v>21.253540999999998</v>
      </c>
      <c r="H43" s="42">
        <v>-2.613248</v>
      </c>
      <c r="I43" s="43">
        <v>-2.6529889999999998</v>
      </c>
      <c r="J43" s="49"/>
      <c r="K43" s="49"/>
      <c r="L43" s="49"/>
      <c r="M43" s="49"/>
      <c r="O43" s="44">
        <f t="shared" si="1"/>
        <v>21.253540999999998</v>
      </c>
      <c r="P43" s="45">
        <f t="shared" si="2"/>
        <v>21.253540999999998</v>
      </c>
      <c r="Q43">
        <f t="shared" si="3"/>
        <v>1</v>
      </c>
      <c r="R43">
        <f t="shared" si="4"/>
        <v>1</v>
      </c>
      <c r="T43" s="6"/>
    </row>
    <row r="44" spans="1:20" x14ac:dyDescent="0.25">
      <c r="A44" s="5">
        <v>2</v>
      </c>
      <c r="B44" s="40">
        <f t="shared" si="6"/>
        <v>21.772499</v>
      </c>
      <c r="C44" s="40">
        <f t="shared" si="6"/>
        <v>8.5777590000000004</v>
      </c>
      <c r="D44" s="40">
        <f t="shared" si="6"/>
        <v>-14.145704</v>
      </c>
      <c r="E44" s="46">
        <f t="shared" si="6"/>
        <v>-16.204554000000002</v>
      </c>
      <c r="F44" s="47">
        <v>8.5777590000000004</v>
      </c>
      <c r="G44" s="47">
        <v>21.772499</v>
      </c>
      <c r="H44" s="47">
        <v>-16.204554000000002</v>
      </c>
      <c r="I44" s="48">
        <v>-14.145704</v>
      </c>
      <c r="J44" s="49"/>
      <c r="K44" s="49"/>
      <c r="L44" s="49"/>
      <c r="M44" s="49"/>
      <c r="O44" s="44">
        <f t="shared" si="1"/>
        <v>21.772499</v>
      </c>
      <c r="P44" s="45">
        <f t="shared" si="2"/>
        <v>21.772499</v>
      </c>
      <c r="Q44">
        <f t="shared" si="3"/>
        <v>1</v>
      </c>
      <c r="R44">
        <f t="shared" si="4"/>
        <v>1</v>
      </c>
      <c r="T44" s="6"/>
    </row>
    <row r="45" spans="1:20" x14ac:dyDescent="0.25">
      <c r="A45" s="5">
        <v>2</v>
      </c>
      <c r="B45" s="40">
        <f t="shared" si="6"/>
        <v>44.967002999999998</v>
      </c>
      <c r="C45" s="40">
        <f t="shared" si="6"/>
        <v>-5.2110479999999999</v>
      </c>
      <c r="D45" s="40">
        <f t="shared" si="6"/>
        <v>-11.374093999999999</v>
      </c>
      <c r="E45" s="46">
        <f t="shared" si="6"/>
        <v>-28.381843</v>
      </c>
      <c r="F45" s="42">
        <v>-11.374093999999999</v>
      </c>
      <c r="G45" s="42">
        <v>44.967002999999998</v>
      </c>
      <c r="H45" s="42">
        <v>-5.2110479999999999</v>
      </c>
      <c r="I45" s="43">
        <v>-28.381843</v>
      </c>
      <c r="J45" s="49"/>
      <c r="K45" s="49"/>
      <c r="L45" s="49"/>
      <c r="M45" s="49"/>
      <c r="O45" s="44">
        <f t="shared" si="1"/>
        <v>44.967002999999998</v>
      </c>
      <c r="P45" s="45">
        <f t="shared" si="2"/>
        <v>44.967002999999998</v>
      </c>
      <c r="Q45">
        <f t="shared" si="3"/>
        <v>1</v>
      </c>
      <c r="R45">
        <f t="shared" si="4"/>
        <v>1</v>
      </c>
      <c r="T45" s="6"/>
    </row>
    <row r="46" spans="1:20" x14ac:dyDescent="0.25">
      <c r="A46" s="5">
        <v>2</v>
      </c>
      <c r="B46" s="40">
        <f t="shared" si="6"/>
        <v>107.522739</v>
      </c>
      <c r="C46" s="40">
        <f t="shared" si="6"/>
        <v>-10.135998000000001</v>
      </c>
      <c r="D46" s="40">
        <f t="shared" si="6"/>
        <v>-38.983120999999997</v>
      </c>
      <c r="E46" s="46">
        <f t="shared" si="6"/>
        <v>-58.403607999999998</v>
      </c>
      <c r="F46" s="47">
        <v>-58.403607999999998</v>
      </c>
      <c r="G46" s="47">
        <v>107.522739</v>
      </c>
      <c r="H46" s="47">
        <v>-38.983120999999997</v>
      </c>
      <c r="I46" s="48">
        <v>-10.135998000000001</v>
      </c>
      <c r="J46" s="49"/>
      <c r="K46" s="49"/>
      <c r="L46" s="49"/>
      <c r="M46" s="49"/>
      <c r="O46" s="44">
        <f t="shared" si="1"/>
        <v>107.522739</v>
      </c>
      <c r="P46" s="45">
        <f t="shared" si="2"/>
        <v>107.522739</v>
      </c>
      <c r="Q46">
        <f t="shared" si="3"/>
        <v>1</v>
      </c>
      <c r="R46">
        <f t="shared" si="4"/>
        <v>1</v>
      </c>
      <c r="T46" s="6"/>
    </row>
    <row r="47" spans="1:20" x14ac:dyDescent="0.25">
      <c r="A47" s="5">
        <v>2</v>
      </c>
      <c r="B47" s="40">
        <f t="shared" si="6"/>
        <v>70.672257000000002</v>
      </c>
      <c r="C47" s="40">
        <f t="shared" si="6"/>
        <v>17.321605000000002</v>
      </c>
      <c r="D47" s="40">
        <f t="shared" si="6"/>
        <v>-35.524582000000002</v>
      </c>
      <c r="E47" s="46">
        <f t="shared" si="6"/>
        <v>-52.469192</v>
      </c>
      <c r="F47" s="42">
        <v>17.321605000000002</v>
      </c>
      <c r="G47" s="42">
        <v>70.672257000000002</v>
      </c>
      <c r="H47" s="42">
        <v>-52.469192</v>
      </c>
      <c r="I47" s="43">
        <v>-35.524582000000002</v>
      </c>
      <c r="J47" s="49"/>
      <c r="K47" s="49"/>
      <c r="L47" s="49"/>
      <c r="M47" s="49"/>
      <c r="O47" s="44">
        <f t="shared" si="1"/>
        <v>70.672257000000002</v>
      </c>
      <c r="P47" s="45">
        <f t="shared" si="2"/>
        <v>70.672257000000002</v>
      </c>
      <c r="Q47">
        <f t="shared" si="3"/>
        <v>1</v>
      </c>
      <c r="R47">
        <f t="shared" si="4"/>
        <v>1</v>
      </c>
      <c r="T47" s="6"/>
    </row>
    <row r="48" spans="1:20" x14ac:dyDescent="0.25">
      <c r="A48" s="5">
        <v>2</v>
      </c>
      <c r="B48" s="40">
        <f t="shared" si="6"/>
        <v>62.137649000000003</v>
      </c>
      <c r="C48" s="40">
        <f t="shared" si="6"/>
        <v>-17.627331000000002</v>
      </c>
      <c r="D48" s="40">
        <f t="shared" si="6"/>
        <v>-19.943012</v>
      </c>
      <c r="E48" s="46">
        <f t="shared" si="6"/>
        <v>-24.567284999999998</v>
      </c>
      <c r="F48" s="47">
        <v>-19.943012</v>
      </c>
      <c r="G48" s="47">
        <v>62.137649000000003</v>
      </c>
      <c r="H48" s="47">
        <v>-17.627331000000002</v>
      </c>
      <c r="I48" s="48">
        <v>-24.567284999999998</v>
      </c>
      <c r="J48" s="49"/>
      <c r="K48" s="49"/>
      <c r="L48" s="49"/>
      <c r="M48" s="49"/>
      <c r="O48" s="44">
        <f t="shared" si="1"/>
        <v>62.137649000000003</v>
      </c>
      <c r="P48" s="45">
        <f t="shared" si="2"/>
        <v>62.137649000000003</v>
      </c>
      <c r="Q48">
        <f t="shared" si="3"/>
        <v>1</v>
      </c>
      <c r="R48">
        <f t="shared" si="4"/>
        <v>1</v>
      </c>
      <c r="T48" s="6"/>
    </row>
    <row r="49" spans="1:20" x14ac:dyDescent="0.25">
      <c r="A49" s="5">
        <v>3</v>
      </c>
      <c r="B49" s="40">
        <f t="shared" si="6"/>
        <v>25.627974999999999</v>
      </c>
      <c r="C49" s="40">
        <f t="shared" si="6"/>
        <v>5.9266800000000002</v>
      </c>
      <c r="D49" s="40">
        <f t="shared" si="6"/>
        <v>-3.8495940000000002</v>
      </c>
      <c r="E49" s="46">
        <f t="shared" si="6"/>
        <v>-27.705057</v>
      </c>
      <c r="F49" s="42">
        <v>-3.8495940000000002</v>
      </c>
      <c r="G49" s="42">
        <v>-27.705057</v>
      </c>
      <c r="H49" s="42">
        <v>25.627974999999999</v>
      </c>
      <c r="I49" s="43">
        <v>5.9266800000000002</v>
      </c>
      <c r="J49" s="49"/>
      <c r="K49" s="49"/>
      <c r="L49" s="49"/>
      <c r="M49" s="49"/>
      <c r="O49" s="44">
        <f t="shared" si="1"/>
        <v>25.627974999999999</v>
      </c>
      <c r="P49" s="45">
        <f t="shared" si="2"/>
        <v>25.627974999999999</v>
      </c>
      <c r="Q49">
        <f t="shared" si="3"/>
        <v>1</v>
      </c>
      <c r="R49">
        <f t="shared" si="4"/>
        <v>1</v>
      </c>
      <c r="T49" s="6"/>
    </row>
    <row r="50" spans="1:20" x14ac:dyDescent="0.25">
      <c r="A50" s="5">
        <v>4</v>
      </c>
      <c r="B50" s="40">
        <f t="shared" si="6"/>
        <v>71.984784000000005</v>
      </c>
      <c r="C50" s="40">
        <f t="shared" si="6"/>
        <v>25.094937000000002</v>
      </c>
      <c r="D50" s="40">
        <f t="shared" si="6"/>
        <v>-37.032626</v>
      </c>
      <c r="E50" s="46">
        <f t="shared" si="6"/>
        <v>-60.046939000000002</v>
      </c>
      <c r="F50" s="47">
        <v>-37.032626</v>
      </c>
      <c r="G50" s="47">
        <v>71.984784000000005</v>
      </c>
      <c r="H50" s="47">
        <v>25.094937000000002</v>
      </c>
      <c r="I50" s="48">
        <v>-60.046939000000002</v>
      </c>
      <c r="J50" s="49"/>
      <c r="K50" s="49"/>
      <c r="L50" s="49"/>
      <c r="M50" s="49"/>
      <c r="O50" s="44">
        <f t="shared" si="1"/>
        <v>-60.046939000000002</v>
      </c>
      <c r="P50" s="45">
        <f t="shared" si="2"/>
        <v>-60.046939000000002</v>
      </c>
      <c r="Q50">
        <f t="shared" si="3"/>
        <v>4</v>
      </c>
      <c r="R50">
        <f t="shared" si="4"/>
        <v>0.25</v>
      </c>
      <c r="T50" s="6"/>
    </row>
    <row r="51" spans="1:20" x14ac:dyDescent="0.25">
      <c r="A51" s="5">
        <v>3</v>
      </c>
      <c r="B51" s="40">
        <f t="shared" si="6"/>
        <v>14.837315</v>
      </c>
      <c r="C51" s="40">
        <f t="shared" si="6"/>
        <v>-2.0704769999999999</v>
      </c>
      <c r="D51" s="40">
        <f t="shared" si="6"/>
        <v>-4.4274339999999999</v>
      </c>
      <c r="E51" s="46">
        <f t="shared" si="6"/>
        <v>-8.339404</v>
      </c>
      <c r="F51" s="42">
        <v>-8.339404</v>
      </c>
      <c r="G51" s="42">
        <v>14.837315</v>
      </c>
      <c r="H51" s="42">
        <v>-2.0704769999999999</v>
      </c>
      <c r="I51" s="43">
        <v>-4.4274339999999999</v>
      </c>
      <c r="J51" s="49"/>
      <c r="K51" s="49"/>
      <c r="L51" s="49"/>
      <c r="M51" s="49"/>
      <c r="O51" s="44">
        <f t="shared" si="1"/>
        <v>-2.0704769999999999</v>
      </c>
      <c r="P51" s="45">
        <f t="shared" si="2"/>
        <v>-2.0704769999999999</v>
      </c>
      <c r="Q51">
        <f t="shared" si="3"/>
        <v>2</v>
      </c>
      <c r="R51">
        <f t="shared" si="4"/>
        <v>0.5</v>
      </c>
      <c r="T51" s="6"/>
    </row>
    <row r="52" spans="1:20" x14ac:dyDescent="0.25">
      <c r="A52" s="5">
        <v>2</v>
      </c>
      <c r="B52" s="40">
        <f t="shared" si="6"/>
        <v>28.037666000000002</v>
      </c>
      <c r="C52" s="40">
        <f t="shared" si="6"/>
        <v>14.299122000000001</v>
      </c>
      <c r="D52" s="40">
        <f t="shared" si="6"/>
        <v>7.3976670000000002</v>
      </c>
      <c r="E52" s="46">
        <f t="shared" si="6"/>
        <v>-49.734422000000002</v>
      </c>
      <c r="F52" s="47">
        <v>14.299122000000001</v>
      </c>
      <c r="G52" s="47">
        <v>28.037666000000002</v>
      </c>
      <c r="H52" s="47">
        <v>7.3976670000000002</v>
      </c>
      <c r="I52" s="48">
        <v>-49.734422000000002</v>
      </c>
      <c r="J52" s="49"/>
      <c r="K52" s="49"/>
      <c r="L52" s="49"/>
      <c r="M52" s="49"/>
      <c r="O52" s="44">
        <f t="shared" si="1"/>
        <v>28.037666000000002</v>
      </c>
      <c r="P52" s="45">
        <f t="shared" si="2"/>
        <v>28.037666000000002</v>
      </c>
      <c r="Q52">
        <f t="shared" si="3"/>
        <v>1</v>
      </c>
      <c r="R52">
        <f t="shared" si="4"/>
        <v>1</v>
      </c>
      <c r="T52" s="6"/>
    </row>
    <row r="53" spans="1:20" x14ac:dyDescent="0.25">
      <c r="A53" s="5">
        <v>2</v>
      </c>
      <c r="B53" s="40">
        <f t="shared" si="6"/>
        <v>68.059697</v>
      </c>
      <c r="C53" s="40">
        <f t="shared" si="6"/>
        <v>20.951965000000001</v>
      </c>
      <c r="D53" s="40">
        <f t="shared" si="6"/>
        <v>-25.017969000000001</v>
      </c>
      <c r="E53" s="46">
        <f t="shared" si="6"/>
        <v>-63.993690000000001</v>
      </c>
      <c r="F53" s="42">
        <v>20.951965000000001</v>
      </c>
      <c r="G53" s="42">
        <v>68.059697</v>
      </c>
      <c r="H53" s="42">
        <v>-63.993690000000001</v>
      </c>
      <c r="I53" s="43">
        <v>-25.017969000000001</v>
      </c>
      <c r="J53" s="49"/>
      <c r="K53" s="49"/>
      <c r="L53" s="49"/>
      <c r="M53" s="49"/>
      <c r="O53" s="44">
        <f t="shared" si="1"/>
        <v>68.059697</v>
      </c>
      <c r="P53" s="45">
        <f t="shared" si="2"/>
        <v>68.059697</v>
      </c>
      <c r="Q53">
        <f t="shared" si="3"/>
        <v>1</v>
      </c>
      <c r="R53">
        <f t="shared" si="4"/>
        <v>1</v>
      </c>
      <c r="T53" s="6"/>
    </row>
    <row r="54" spans="1:20" x14ac:dyDescent="0.25">
      <c r="A54" s="5">
        <v>2</v>
      </c>
      <c r="B54" s="40">
        <f t="shared" si="6"/>
        <v>107.941192</v>
      </c>
      <c r="C54" s="40">
        <f t="shared" si="6"/>
        <v>-5.3345710000000004</v>
      </c>
      <c r="D54" s="40">
        <f t="shared" si="6"/>
        <v>-37.050286</v>
      </c>
      <c r="E54" s="46">
        <f t="shared" si="6"/>
        <v>-65.556308000000001</v>
      </c>
      <c r="F54" s="47">
        <v>-37.050286</v>
      </c>
      <c r="G54" s="47">
        <v>107.941192</v>
      </c>
      <c r="H54" s="47">
        <v>-5.3345710000000004</v>
      </c>
      <c r="I54" s="48">
        <v>-65.556308000000001</v>
      </c>
      <c r="J54" s="49"/>
      <c r="K54" s="49"/>
      <c r="L54" s="49"/>
      <c r="M54" s="49"/>
      <c r="O54" s="44">
        <f t="shared" si="1"/>
        <v>107.941192</v>
      </c>
      <c r="P54" s="45">
        <f t="shared" si="2"/>
        <v>107.941192</v>
      </c>
      <c r="Q54">
        <f t="shared" si="3"/>
        <v>1</v>
      </c>
      <c r="R54">
        <f t="shared" si="4"/>
        <v>1</v>
      </c>
      <c r="T54" s="6"/>
    </row>
    <row r="55" spans="1:20" x14ac:dyDescent="0.25">
      <c r="A55" s="5">
        <v>2</v>
      </c>
      <c r="B55" s="40">
        <f t="shared" si="6"/>
        <v>65.113563999999997</v>
      </c>
      <c r="C55" s="40">
        <f t="shared" si="6"/>
        <v>12.028306000000001</v>
      </c>
      <c r="D55" s="40">
        <f t="shared" si="6"/>
        <v>-38.394511999999999</v>
      </c>
      <c r="E55" s="46">
        <f t="shared" si="6"/>
        <v>-38.747354999999999</v>
      </c>
      <c r="F55" s="42">
        <v>-38.747354999999999</v>
      </c>
      <c r="G55" s="42">
        <v>65.113563999999997</v>
      </c>
      <c r="H55" s="42">
        <v>-38.394511999999999</v>
      </c>
      <c r="I55" s="43">
        <v>12.028306000000001</v>
      </c>
      <c r="J55" s="49"/>
      <c r="K55" s="49"/>
      <c r="L55" s="49"/>
      <c r="M55" s="49"/>
      <c r="O55" s="44">
        <f t="shared" si="1"/>
        <v>65.113563999999997</v>
      </c>
      <c r="P55" s="45">
        <f t="shared" si="2"/>
        <v>65.113563999999997</v>
      </c>
      <c r="Q55">
        <f t="shared" si="3"/>
        <v>1</v>
      </c>
      <c r="R55">
        <f t="shared" si="4"/>
        <v>1</v>
      </c>
      <c r="T55" s="6"/>
    </row>
    <row r="56" spans="1:20" x14ac:dyDescent="0.25">
      <c r="A56" s="5">
        <v>2</v>
      </c>
      <c r="B56" s="40">
        <f t="shared" si="6"/>
        <v>11.100528000000001</v>
      </c>
      <c r="C56" s="40">
        <f t="shared" si="6"/>
        <v>-1.743825</v>
      </c>
      <c r="D56" s="40">
        <f t="shared" si="6"/>
        <v>-2.6538249999999999</v>
      </c>
      <c r="E56" s="46">
        <f t="shared" si="6"/>
        <v>-6.7028780000000001</v>
      </c>
      <c r="F56" s="47">
        <v>11.100528000000001</v>
      </c>
      <c r="G56" s="47">
        <v>-6.7028780000000001</v>
      </c>
      <c r="H56" s="47">
        <v>-1.743825</v>
      </c>
      <c r="I56" s="48">
        <v>-2.6538249999999999</v>
      </c>
      <c r="J56" s="49"/>
      <c r="K56" s="49"/>
      <c r="L56" s="49"/>
      <c r="M56" s="49"/>
      <c r="O56" s="44">
        <f t="shared" si="1"/>
        <v>-6.7028780000000001</v>
      </c>
      <c r="P56" s="45">
        <f t="shared" si="2"/>
        <v>-6.7028780000000001</v>
      </c>
      <c r="Q56">
        <f t="shared" si="3"/>
        <v>4</v>
      </c>
      <c r="R56">
        <f t="shared" si="4"/>
        <v>0.25</v>
      </c>
      <c r="T56" s="6"/>
    </row>
    <row r="57" spans="1:20" x14ac:dyDescent="0.25">
      <c r="A57" s="5">
        <v>4</v>
      </c>
      <c r="B57" s="40">
        <f t="shared" si="6"/>
        <v>20.426850999999999</v>
      </c>
      <c r="C57" s="40">
        <f t="shared" si="6"/>
        <v>-1.587871</v>
      </c>
      <c r="D57" s="40">
        <f t="shared" si="6"/>
        <v>-9.2372289999999992</v>
      </c>
      <c r="E57" s="46">
        <f t="shared" si="6"/>
        <v>-9.6017510000000001</v>
      </c>
      <c r="F57" s="42">
        <v>-9.2372289999999992</v>
      </c>
      <c r="G57" s="42">
        <v>-9.6017510000000001</v>
      </c>
      <c r="H57" s="42">
        <v>20.426850999999999</v>
      </c>
      <c r="I57" s="43">
        <v>-1.587871</v>
      </c>
      <c r="J57" s="49"/>
      <c r="K57" s="49"/>
      <c r="L57" s="49"/>
      <c r="M57" s="49"/>
      <c r="O57" s="44">
        <f t="shared" si="1"/>
        <v>-1.587871</v>
      </c>
      <c r="P57" s="45">
        <f t="shared" si="2"/>
        <v>-1.587871</v>
      </c>
      <c r="Q57">
        <f t="shared" si="3"/>
        <v>2</v>
      </c>
      <c r="R57">
        <f t="shared" si="4"/>
        <v>0.5</v>
      </c>
      <c r="T57" s="6"/>
    </row>
    <row r="58" spans="1:20" x14ac:dyDescent="0.25">
      <c r="A58" s="5">
        <v>2</v>
      </c>
      <c r="B58" s="40">
        <f t="shared" si="6"/>
        <v>28.606919000000001</v>
      </c>
      <c r="C58" s="40">
        <f t="shared" si="6"/>
        <v>-6.6144420000000004</v>
      </c>
      <c r="D58" s="40">
        <f t="shared" si="6"/>
        <v>-8.6486739999999998</v>
      </c>
      <c r="E58" s="46">
        <f t="shared" si="6"/>
        <v>-13.343786</v>
      </c>
      <c r="F58" s="47">
        <v>-13.343786</v>
      </c>
      <c r="G58" s="47">
        <v>-6.6144420000000004</v>
      </c>
      <c r="H58" s="47">
        <v>28.606919000000001</v>
      </c>
      <c r="I58" s="48">
        <v>-8.6486739999999998</v>
      </c>
      <c r="J58" s="49"/>
      <c r="K58" s="49"/>
      <c r="L58" s="49"/>
      <c r="M58" s="49"/>
      <c r="O58" s="44">
        <f t="shared" si="1"/>
        <v>-6.6144420000000004</v>
      </c>
      <c r="P58" s="45">
        <f t="shared" si="2"/>
        <v>-6.6144420000000004</v>
      </c>
      <c r="Q58">
        <f t="shared" si="3"/>
        <v>2</v>
      </c>
      <c r="R58">
        <f t="shared" si="4"/>
        <v>0.5</v>
      </c>
      <c r="T58" s="6"/>
    </row>
    <row r="59" spans="1:20" x14ac:dyDescent="0.25">
      <c r="A59" s="5">
        <v>2</v>
      </c>
      <c r="B59" s="40">
        <f t="shared" si="6"/>
        <v>43.700046999999998</v>
      </c>
      <c r="C59" s="40">
        <f t="shared" si="6"/>
        <v>9.0088740000000005</v>
      </c>
      <c r="D59" s="40">
        <f t="shared" si="6"/>
        <v>-8.5881290000000003</v>
      </c>
      <c r="E59" s="46">
        <f t="shared" si="6"/>
        <v>-44.120786000000003</v>
      </c>
      <c r="F59" s="42">
        <v>-8.5881290000000003</v>
      </c>
      <c r="G59" s="42">
        <v>43.700046999999998</v>
      </c>
      <c r="H59" s="42">
        <v>9.0088740000000005</v>
      </c>
      <c r="I59" s="43">
        <v>-44.120786000000003</v>
      </c>
      <c r="J59" s="49"/>
      <c r="K59" s="49"/>
      <c r="L59" s="49"/>
      <c r="M59" s="49"/>
      <c r="O59" s="44">
        <f t="shared" si="1"/>
        <v>43.700046999999998</v>
      </c>
      <c r="P59" s="45">
        <f t="shared" si="2"/>
        <v>43.700046999999998</v>
      </c>
      <c r="Q59">
        <f t="shared" si="3"/>
        <v>1</v>
      </c>
      <c r="R59">
        <f t="shared" si="4"/>
        <v>1</v>
      </c>
      <c r="T59" s="6"/>
    </row>
    <row r="60" spans="1:20" x14ac:dyDescent="0.25">
      <c r="A60" s="5">
        <v>2</v>
      </c>
      <c r="B60" s="40">
        <f t="shared" si="6"/>
        <v>26.647573000000001</v>
      </c>
      <c r="C60" s="40">
        <f t="shared" si="6"/>
        <v>20.486021999999998</v>
      </c>
      <c r="D60" s="40">
        <f t="shared" si="6"/>
        <v>-20.150922999999999</v>
      </c>
      <c r="E60" s="46">
        <f t="shared" si="6"/>
        <v>-26.982671</v>
      </c>
      <c r="F60" s="47">
        <v>20.486021999999998</v>
      </c>
      <c r="G60" s="47">
        <v>26.647573000000001</v>
      </c>
      <c r="H60" s="47">
        <v>-26.982671</v>
      </c>
      <c r="I60" s="48">
        <v>-20.150922999999999</v>
      </c>
      <c r="J60" s="49"/>
      <c r="K60" s="49"/>
      <c r="L60" s="49"/>
      <c r="M60" s="49"/>
      <c r="O60" s="44">
        <f t="shared" si="1"/>
        <v>26.647573000000001</v>
      </c>
      <c r="P60" s="45">
        <f t="shared" si="2"/>
        <v>26.647573000000001</v>
      </c>
      <c r="Q60">
        <f t="shared" si="3"/>
        <v>1</v>
      </c>
      <c r="R60">
        <f t="shared" si="4"/>
        <v>1</v>
      </c>
      <c r="T60" s="6"/>
    </row>
    <row r="61" spans="1:20" x14ac:dyDescent="0.25">
      <c r="A61" s="5">
        <v>3</v>
      </c>
      <c r="B61" s="40">
        <f t="shared" si="6"/>
        <v>78.890028999999998</v>
      </c>
      <c r="C61" s="40">
        <f t="shared" si="6"/>
        <v>21.225145000000001</v>
      </c>
      <c r="D61" s="40">
        <f t="shared" si="6"/>
        <v>-31.743787000000001</v>
      </c>
      <c r="E61" s="46">
        <f t="shared" si="6"/>
        <v>-68.371341999999999</v>
      </c>
      <c r="F61" s="42">
        <v>21.225145000000001</v>
      </c>
      <c r="G61" s="42">
        <v>-68.371341999999999</v>
      </c>
      <c r="H61" s="42">
        <v>78.890028999999998</v>
      </c>
      <c r="I61" s="43">
        <v>-31.743787000000001</v>
      </c>
      <c r="J61" s="49"/>
      <c r="K61" s="49"/>
      <c r="L61" s="49"/>
      <c r="M61" s="49"/>
      <c r="O61" s="44">
        <f t="shared" si="1"/>
        <v>78.890028999999998</v>
      </c>
      <c r="P61" s="45">
        <f t="shared" si="2"/>
        <v>78.890028999999998</v>
      </c>
      <c r="Q61">
        <f t="shared" si="3"/>
        <v>1</v>
      </c>
      <c r="R61">
        <f t="shared" si="4"/>
        <v>1</v>
      </c>
      <c r="T61" s="6"/>
    </row>
    <row r="62" spans="1:20" x14ac:dyDescent="0.25">
      <c r="A62" s="5">
        <v>2</v>
      </c>
      <c r="B62" s="40">
        <f t="shared" si="6"/>
        <v>105.352621</v>
      </c>
      <c r="C62" s="40">
        <f t="shared" si="6"/>
        <v>-15.483943</v>
      </c>
      <c r="D62" s="40">
        <f t="shared" si="6"/>
        <v>-16.830970000000001</v>
      </c>
      <c r="E62" s="46">
        <f t="shared" si="6"/>
        <v>-73.037709000000007</v>
      </c>
      <c r="F62" s="47">
        <v>-16.830970000000001</v>
      </c>
      <c r="G62" s="47">
        <v>105.352621</v>
      </c>
      <c r="H62" s="47">
        <v>-73.037709000000007</v>
      </c>
      <c r="I62" s="48">
        <v>-15.483943</v>
      </c>
      <c r="J62" s="49"/>
      <c r="K62" s="49"/>
      <c r="L62" s="49"/>
      <c r="M62" s="49"/>
      <c r="O62" s="44">
        <f t="shared" si="1"/>
        <v>105.352621</v>
      </c>
      <c r="P62" s="45">
        <f t="shared" si="2"/>
        <v>105.352621</v>
      </c>
      <c r="Q62">
        <f t="shared" si="3"/>
        <v>1</v>
      </c>
      <c r="R62">
        <f t="shared" si="4"/>
        <v>1</v>
      </c>
      <c r="T62" s="6"/>
    </row>
    <row r="63" spans="1:20" x14ac:dyDescent="0.25">
      <c r="A63" s="5">
        <v>1</v>
      </c>
      <c r="B63" s="40">
        <f t="shared" ref="B63:E82" si="7">LARGE($F63:$M63,COLUMN()-1)</f>
        <v>17.482520000000001</v>
      </c>
      <c r="C63" s="40">
        <f t="shared" si="7"/>
        <v>5.2582930000000001</v>
      </c>
      <c r="D63" s="40">
        <f t="shared" si="7"/>
        <v>-9.9165919999999996</v>
      </c>
      <c r="E63" s="46">
        <f t="shared" si="7"/>
        <v>-12.824221</v>
      </c>
      <c r="F63" s="42">
        <v>-9.9165919999999996</v>
      </c>
      <c r="G63" s="42">
        <v>-12.824221</v>
      </c>
      <c r="H63" s="42">
        <v>17.482520000000001</v>
      </c>
      <c r="I63" s="43">
        <v>5.2582930000000001</v>
      </c>
      <c r="J63" s="49"/>
      <c r="K63" s="49"/>
      <c r="L63" s="49"/>
      <c r="M63" s="49"/>
      <c r="O63" s="44">
        <f t="shared" si="1"/>
        <v>-9.9165919999999996</v>
      </c>
      <c r="P63" s="45">
        <f t="shared" si="2"/>
        <v>-9.9165919999999996</v>
      </c>
      <c r="Q63">
        <f t="shared" si="3"/>
        <v>3</v>
      </c>
      <c r="R63">
        <f t="shared" si="4"/>
        <v>0.33333333333333331</v>
      </c>
      <c r="T63" s="6"/>
    </row>
    <row r="64" spans="1:20" x14ac:dyDescent="0.25">
      <c r="A64" s="5">
        <v>1</v>
      </c>
      <c r="B64" s="40">
        <f t="shared" si="7"/>
        <v>26.266501000000002</v>
      </c>
      <c r="C64" s="40">
        <f t="shared" si="7"/>
        <v>13.014645</v>
      </c>
      <c r="D64" s="40">
        <f t="shared" si="7"/>
        <v>-10.88184</v>
      </c>
      <c r="E64" s="46">
        <f t="shared" si="7"/>
        <v>-28.399298999999999</v>
      </c>
      <c r="F64" s="47">
        <v>13.014645</v>
      </c>
      <c r="G64" s="47">
        <v>26.266501000000002</v>
      </c>
      <c r="H64" s="47">
        <v>-28.399298999999999</v>
      </c>
      <c r="I64" s="48">
        <v>-10.88184</v>
      </c>
      <c r="J64" s="49"/>
      <c r="K64" s="49"/>
      <c r="L64" s="49"/>
      <c r="M64" s="49"/>
      <c r="O64" s="44">
        <f t="shared" si="1"/>
        <v>13.014645</v>
      </c>
      <c r="P64" s="45">
        <f t="shared" si="2"/>
        <v>13.014645</v>
      </c>
      <c r="Q64">
        <f t="shared" si="3"/>
        <v>2</v>
      </c>
      <c r="R64">
        <f t="shared" si="4"/>
        <v>0.5</v>
      </c>
      <c r="T64" s="6"/>
    </row>
    <row r="65" spans="1:20" x14ac:dyDescent="0.25">
      <c r="A65" s="5">
        <v>2</v>
      </c>
      <c r="B65" s="40">
        <f t="shared" si="7"/>
        <v>113.272954</v>
      </c>
      <c r="C65" s="40">
        <f t="shared" si="7"/>
        <v>2.9740090000000001</v>
      </c>
      <c r="D65" s="40">
        <f t="shared" si="7"/>
        <v>-40.353507</v>
      </c>
      <c r="E65" s="46">
        <f t="shared" si="7"/>
        <v>-75.893444000000002</v>
      </c>
      <c r="F65" s="42">
        <v>-75.893444000000002</v>
      </c>
      <c r="G65" s="42">
        <v>113.272954</v>
      </c>
      <c r="H65" s="42">
        <v>2.9740090000000001</v>
      </c>
      <c r="I65" s="43">
        <v>-40.353507</v>
      </c>
      <c r="J65" s="49"/>
      <c r="K65" s="49"/>
      <c r="L65" s="49"/>
      <c r="M65" s="49"/>
      <c r="O65" s="44">
        <f t="shared" si="1"/>
        <v>113.272954</v>
      </c>
      <c r="P65" s="45">
        <f t="shared" si="2"/>
        <v>113.272954</v>
      </c>
      <c r="Q65">
        <f t="shared" si="3"/>
        <v>1</v>
      </c>
      <c r="R65">
        <f t="shared" si="4"/>
        <v>1</v>
      </c>
      <c r="T65" s="6"/>
    </row>
    <row r="66" spans="1:20" x14ac:dyDescent="0.25">
      <c r="A66" s="5">
        <v>2</v>
      </c>
      <c r="B66" s="40">
        <f t="shared" si="7"/>
        <v>21.556854000000001</v>
      </c>
      <c r="C66" s="40">
        <f t="shared" si="7"/>
        <v>2.1153179999999998</v>
      </c>
      <c r="D66" s="40">
        <f t="shared" si="7"/>
        <v>-2.9084859999999999</v>
      </c>
      <c r="E66" s="46">
        <f t="shared" si="7"/>
        <v>-20.763665</v>
      </c>
      <c r="F66" s="47">
        <v>-20.763665</v>
      </c>
      <c r="G66" s="47">
        <v>2.1153179999999998</v>
      </c>
      <c r="H66" s="47">
        <v>21.556854000000001</v>
      </c>
      <c r="I66" s="48">
        <v>-2.9084859999999999</v>
      </c>
      <c r="J66" s="49"/>
      <c r="K66" s="49"/>
      <c r="L66" s="49"/>
      <c r="M66" s="49"/>
      <c r="O66" s="44">
        <f t="shared" si="1"/>
        <v>2.1153179999999998</v>
      </c>
      <c r="P66" s="45">
        <f t="shared" si="2"/>
        <v>2.1153179999999998</v>
      </c>
      <c r="Q66">
        <f t="shared" si="3"/>
        <v>2</v>
      </c>
      <c r="R66">
        <f t="shared" si="4"/>
        <v>0.5</v>
      </c>
      <c r="T66" s="6"/>
    </row>
    <row r="67" spans="1:20" x14ac:dyDescent="0.25">
      <c r="A67" s="5">
        <v>2</v>
      </c>
      <c r="B67" s="40">
        <f t="shared" si="7"/>
        <v>27.747527000000002</v>
      </c>
      <c r="C67" s="40">
        <f t="shared" si="7"/>
        <v>19.244834999999998</v>
      </c>
      <c r="D67" s="40">
        <f t="shared" si="7"/>
        <v>-4.1354420000000003</v>
      </c>
      <c r="E67" s="46">
        <f t="shared" si="7"/>
        <v>-42.856918999999998</v>
      </c>
      <c r="F67" s="42">
        <v>-4.1354420000000003</v>
      </c>
      <c r="G67" s="42">
        <v>27.747527000000002</v>
      </c>
      <c r="H67" s="42">
        <v>19.244834999999998</v>
      </c>
      <c r="I67" s="43">
        <v>-42.856918999999998</v>
      </c>
      <c r="J67" s="49"/>
      <c r="K67" s="49"/>
      <c r="L67" s="49"/>
      <c r="M67" s="49"/>
      <c r="O67" s="44">
        <f t="shared" si="1"/>
        <v>27.747527000000002</v>
      </c>
      <c r="P67" s="45">
        <f t="shared" si="2"/>
        <v>27.747527000000002</v>
      </c>
      <c r="Q67">
        <f t="shared" si="3"/>
        <v>1</v>
      </c>
      <c r="R67">
        <f t="shared" si="4"/>
        <v>1</v>
      </c>
      <c r="T67" s="6"/>
    </row>
    <row r="68" spans="1:20" x14ac:dyDescent="0.25">
      <c r="A68" s="5">
        <v>2</v>
      </c>
      <c r="B68" s="40">
        <f t="shared" si="7"/>
        <v>45.891171</v>
      </c>
      <c r="C68" s="40">
        <f t="shared" si="7"/>
        <v>12.962482</v>
      </c>
      <c r="D68" s="40">
        <f t="shared" si="7"/>
        <v>-23.163983000000002</v>
      </c>
      <c r="E68" s="46">
        <f t="shared" si="7"/>
        <v>-35.689669000000002</v>
      </c>
      <c r="F68" s="47">
        <v>-35.689669000000002</v>
      </c>
      <c r="G68" s="47">
        <v>45.891171</v>
      </c>
      <c r="H68" s="47">
        <v>12.962482</v>
      </c>
      <c r="I68" s="48">
        <v>-23.163983000000002</v>
      </c>
      <c r="J68" s="49"/>
      <c r="K68" s="49"/>
      <c r="L68" s="49"/>
      <c r="M68" s="49"/>
      <c r="O68" s="44">
        <f t="shared" ref="O68:O131" si="8">IF(A68=1,F68,IF(A68=2,G68,IF(A68=3,H68,IF(A68=4,I68,0))))</f>
        <v>45.891171</v>
      </c>
      <c r="P68" s="45">
        <f t="shared" ref="P68:P131" si="9">O68</f>
        <v>45.891171</v>
      </c>
      <c r="Q68">
        <f t="shared" ref="Q68:Q131" si="10">IF(P68=B68,1,IF(P68=C68,2,IF(P68=D68,3,IF(E68=P68,4,0))))</f>
        <v>1</v>
      </c>
      <c r="R68">
        <f t="shared" si="4"/>
        <v>1</v>
      </c>
      <c r="T68" s="6"/>
    </row>
    <row r="69" spans="1:20" x14ac:dyDescent="0.25">
      <c r="A69" s="5">
        <v>1</v>
      </c>
      <c r="B69" s="40">
        <f t="shared" si="7"/>
        <v>21.960975000000001</v>
      </c>
      <c r="C69" s="40">
        <f t="shared" si="7"/>
        <v>8.8907220000000002</v>
      </c>
      <c r="D69" s="40">
        <f t="shared" si="7"/>
        <v>-11.179314</v>
      </c>
      <c r="E69" s="46">
        <f t="shared" si="7"/>
        <v>-19.672383</v>
      </c>
      <c r="F69" s="42">
        <v>21.960975000000001</v>
      </c>
      <c r="G69" s="42">
        <v>8.8907220000000002</v>
      </c>
      <c r="H69" s="42">
        <v>-19.672383</v>
      </c>
      <c r="I69" s="43">
        <v>-11.179314</v>
      </c>
      <c r="J69" s="49"/>
      <c r="K69" s="49"/>
      <c r="L69" s="49"/>
      <c r="M69" s="49"/>
      <c r="O69" s="44">
        <f t="shared" si="8"/>
        <v>21.960975000000001</v>
      </c>
      <c r="P69" s="45">
        <f t="shared" si="9"/>
        <v>21.960975000000001</v>
      </c>
      <c r="Q69">
        <f t="shared" si="10"/>
        <v>1</v>
      </c>
      <c r="R69">
        <f t="shared" ref="R69:R132" si="11">1/Q69</f>
        <v>1</v>
      </c>
      <c r="T69" s="6"/>
    </row>
    <row r="70" spans="1:20" x14ac:dyDescent="0.25">
      <c r="A70" s="5">
        <v>1</v>
      </c>
      <c r="B70" s="40">
        <f t="shared" si="7"/>
        <v>53.536186999999998</v>
      </c>
      <c r="C70" s="40">
        <f t="shared" si="7"/>
        <v>-11.749425</v>
      </c>
      <c r="D70" s="40">
        <f t="shared" si="7"/>
        <v>-12.626749</v>
      </c>
      <c r="E70" s="46">
        <f t="shared" si="7"/>
        <v>-29.160012999999999</v>
      </c>
      <c r="F70" s="47">
        <v>53.536186999999998</v>
      </c>
      <c r="G70" s="47">
        <v>-29.160012999999999</v>
      </c>
      <c r="H70" s="47">
        <v>-12.626749</v>
      </c>
      <c r="I70" s="48">
        <v>-11.749425</v>
      </c>
      <c r="J70" s="49"/>
      <c r="K70" s="49"/>
      <c r="L70" s="49"/>
      <c r="M70" s="49"/>
      <c r="O70" s="44">
        <f t="shared" si="8"/>
        <v>53.536186999999998</v>
      </c>
      <c r="P70" s="45">
        <f t="shared" si="9"/>
        <v>53.536186999999998</v>
      </c>
      <c r="Q70">
        <f t="shared" si="10"/>
        <v>1</v>
      </c>
      <c r="R70">
        <f t="shared" si="11"/>
        <v>1</v>
      </c>
      <c r="T70" s="6"/>
    </row>
    <row r="71" spans="1:20" x14ac:dyDescent="0.25">
      <c r="A71" s="5">
        <v>3</v>
      </c>
      <c r="B71" s="40">
        <f t="shared" si="7"/>
        <v>38.290154999999999</v>
      </c>
      <c r="C71" s="40">
        <f t="shared" si="7"/>
        <v>10.817769</v>
      </c>
      <c r="D71" s="40">
        <f t="shared" si="7"/>
        <v>-24.509612000000001</v>
      </c>
      <c r="E71" s="46">
        <f t="shared" si="7"/>
        <v>-24.598247000000001</v>
      </c>
      <c r="F71" s="42">
        <v>38.290154999999999</v>
      </c>
      <c r="G71" s="42">
        <v>-24.598247000000001</v>
      </c>
      <c r="H71" s="42">
        <v>10.817769</v>
      </c>
      <c r="I71" s="43">
        <v>-24.509612000000001</v>
      </c>
      <c r="J71" s="49"/>
      <c r="K71" s="49"/>
      <c r="L71" s="49"/>
      <c r="M71" s="49"/>
      <c r="O71" s="44">
        <f t="shared" si="8"/>
        <v>10.817769</v>
      </c>
      <c r="P71" s="45">
        <f t="shared" si="9"/>
        <v>10.817769</v>
      </c>
      <c r="Q71">
        <f t="shared" si="10"/>
        <v>2</v>
      </c>
      <c r="R71">
        <f t="shared" si="11"/>
        <v>0.5</v>
      </c>
      <c r="T71" s="6"/>
    </row>
    <row r="72" spans="1:20" x14ac:dyDescent="0.25">
      <c r="A72" s="5">
        <v>3</v>
      </c>
      <c r="B72" s="40">
        <f t="shared" si="7"/>
        <v>28.074922000000001</v>
      </c>
      <c r="C72" s="40">
        <f t="shared" si="7"/>
        <v>11.405586</v>
      </c>
      <c r="D72" s="40">
        <f t="shared" si="7"/>
        <v>3.5754980000000001</v>
      </c>
      <c r="E72" s="46">
        <f t="shared" si="7"/>
        <v>-43.055979999999998</v>
      </c>
      <c r="F72" s="47">
        <v>11.405586</v>
      </c>
      <c r="G72" s="47">
        <v>28.074922000000001</v>
      </c>
      <c r="H72" s="47">
        <v>3.5754980000000001</v>
      </c>
      <c r="I72" s="48">
        <v>-43.055979999999998</v>
      </c>
      <c r="J72" s="49"/>
      <c r="K72" s="49"/>
      <c r="L72" s="49"/>
      <c r="M72" s="49"/>
      <c r="O72" s="44">
        <f t="shared" si="8"/>
        <v>3.5754980000000001</v>
      </c>
      <c r="P72" s="45">
        <f t="shared" si="9"/>
        <v>3.5754980000000001</v>
      </c>
      <c r="Q72">
        <f t="shared" si="10"/>
        <v>3</v>
      </c>
      <c r="R72">
        <f t="shared" si="11"/>
        <v>0.33333333333333331</v>
      </c>
      <c r="T72" s="6"/>
    </row>
    <row r="73" spans="1:20" x14ac:dyDescent="0.25">
      <c r="A73" s="5">
        <v>3</v>
      </c>
      <c r="B73" s="40">
        <f t="shared" si="7"/>
        <v>34.274248</v>
      </c>
      <c r="C73" s="40">
        <f t="shared" si="7"/>
        <v>26.570927000000001</v>
      </c>
      <c r="D73" s="40">
        <f t="shared" si="7"/>
        <v>-14.531046</v>
      </c>
      <c r="E73" s="46">
        <f t="shared" si="7"/>
        <v>-46.314123000000002</v>
      </c>
      <c r="F73" s="42">
        <v>-46.314123000000002</v>
      </c>
      <c r="G73" s="42">
        <v>26.570927000000001</v>
      </c>
      <c r="H73" s="42">
        <v>34.274248</v>
      </c>
      <c r="I73" s="43">
        <v>-14.531046</v>
      </c>
      <c r="J73" s="49"/>
      <c r="K73" s="49"/>
      <c r="L73" s="49"/>
      <c r="M73" s="49"/>
      <c r="O73" s="44">
        <f t="shared" si="8"/>
        <v>34.274248</v>
      </c>
      <c r="P73" s="45">
        <f t="shared" si="9"/>
        <v>34.274248</v>
      </c>
      <c r="Q73">
        <f t="shared" si="10"/>
        <v>1</v>
      </c>
      <c r="R73">
        <f t="shared" si="11"/>
        <v>1</v>
      </c>
      <c r="T73" s="6"/>
    </row>
    <row r="74" spans="1:20" x14ac:dyDescent="0.25">
      <c r="A74" s="5">
        <v>1</v>
      </c>
      <c r="B74" s="40">
        <f t="shared" si="7"/>
        <v>12.576824999999999</v>
      </c>
      <c r="C74" s="40">
        <f t="shared" si="7"/>
        <v>2.6583830000000002</v>
      </c>
      <c r="D74" s="40">
        <f t="shared" si="7"/>
        <v>0.33989399999999997</v>
      </c>
      <c r="E74" s="46">
        <f t="shared" si="7"/>
        <v>-15.575087</v>
      </c>
      <c r="F74" s="47">
        <v>12.576824999999999</v>
      </c>
      <c r="G74" s="47">
        <v>2.6583830000000002</v>
      </c>
      <c r="H74" s="47">
        <v>0.33989399999999997</v>
      </c>
      <c r="I74" s="48">
        <v>-15.575087</v>
      </c>
      <c r="J74" s="49"/>
      <c r="K74" s="49"/>
      <c r="L74" s="49"/>
      <c r="M74" s="49"/>
      <c r="O74" s="44">
        <f t="shared" si="8"/>
        <v>12.576824999999999</v>
      </c>
      <c r="P74" s="45">
        <f t="shared" si="9"/>
        <v>12.576824999999999</v>
      </c>
      <c r="Q74">
        <f t="shared" si="10"/>
        <v>1</v>
      </c>
      <c r="R74">
        <f t="shared" si="11"/>
        <v>1</v>
      </c>
      <c r="T74" s="6"/>
    </row>
    <row r="75" spans="1:20" x14ac:dyDescent="0.25">
      <c r="A75" s="5">
        <v>3</v>
      </c>
      <c r="B75" s="40">
        <f t="shared" si="7"/>
        <v>39.376153000000002</v>
      </c>
      <c r="C75" s="40">
        <f t="shared" si="7"/>
        <v>29.898810000000001</v>
      </c>
      <c r="D75" s="40">
        <f t="shared" si="7"/>
        <v>-32.582363999999998</v>
      </c>
      <c r="E75" s="46">
        <f t="shared" si="7"/>
        <v>-36.692602000000001</v>
      </c>
      <c r="F75" s="42">
        <v>29.898810000000001</v>
      </c>
      <c r="G75" s="42">
        <v>39.376153000000002</v>
      </c>
      <c r="H75" s="42">
        <v>-36.692602000000001</v>
      </c>
      <c r="I75" s="43">
        <v>-32.582363999999998</v>
      </c>
      <c r="J75" s="49"/>
      <c r="K75" s="49"/>
      <c r="L75" s="49"/>
      <c r="M75" s="49"/>
      <c r="O75" s="44">
        <f t="shared" si="8"/>
        <v>-36.692602000000001</v>
      </c>
      <c r="P75" s="45">
        <f t="shared" si="9"/>
        <v>-36.692602000000001</v>
      </c>
      <c r="Q75">
        <f t="shared" si="10"/>
        <v>4</v>
      </c>
      <c r="R75">
        <f t="shared" si="11"/>
        <v>0.25</v>
      </c>
      <c r="T75" s="6"/>
    </row>
    <row r="76" spans="1:20" x14ac:dyDescent="0.25">
      <c r="A76" s="5">
        <v>2</v>
      </c>
      <c r="B76" s="40">
        <f t="shared" si="7"/>
        <v>110.99741899999999</v>
      </c>
      <c r="C76" s="40">
        <f t="shared" si="7"/>
        <v>-1.3909260000000001</v>
      </c>
      <c r="D76" s="40">
        <f t="shared" si="7"/>
        <v>-29.292446999999999</v>
      </c>
      <c r="E76" s="46">
        <f t="shared" si="7"/>
        <v>-80.314010999999994</v>
      </c>
      <c r="F76" s="47">
        <v>-80.314010999999994</v>
      </c>
      <c r="G76" s="47">
        <v>-1.3909260000000001</v>
      </c>
      <c r="H76" s="47">
        <v>110.99741899999999</v>
      </c>
      <c r="I76" s="48">
        <v>-29.292446999999999</v>
      </c>
      <c r="J76" s="49"/>
      <c r="K76" s="49"/>
      <c r="L76" s="49"/>
      <c r="M76" s="49"/>
      <c r="O76" s="44">
        <f t="shared" si="8"/>
        <v>-1.3909260000000001</v>
      </c>
      <c r="P76" s="45">
        <f t="shared" si="9"/>
        <v>-1.3909260000000001</v>
      </c>
      <c r="Q76">
        <f t="shared" si="10"/>
        <v>2</v>
      </c>
      <c r="R76">
        <f t="shared" si="11"/>
        <v>0.5</v>
      </c>
      <c r="T76" s="6"/>
    </row>
    <row r="77" spans="1:20" x14ac:dyDescent="0.25">
      <c r="A77" s="5">
        <v>1</v>
      </c>
      <c r="B77" s="40">
        <f t="shared" si="7"/>
        <v>18.497534999999999</v>
      </c>
      <c r="C77" s="40">
        <f t="shared" si="7"/>
        <v>8.7363020000000002</v>
      </c>
      <c r="D77" s="40">
        <f t="shared" si="7"/>
        <v>-10.418525000000001</v>
      </c>
      <c r="E77" s="46">
        <f t="shared" si="7"/>
        <v>-16.815313</v>
      </c>
      <c r="F77" s="42">
        <v>18.497534999999999</v>
      </c>
      <c r="G77" s="42">
        <v>-10.418525000000001</v>
      </c>
      <c r="H77" s="42">
        <v>8.7363020000000002</v>
      </c>
      <c r="I77" s="43">
        <v>-16.815313</v>
      </c>
      <c r="J77" s="49"/>
      <c r="K77" s="49"/>
      <c r="L77" s="49"/>
      <c r="M77" s="49"/>
      <c r="O77" s="44">
        <f t="shared" si="8"/>
        <v>18.497534999999999</v>
      </c>
      <c r="P77" s="45">
        <f t="shared" si="9"/>
        <v>18.497534999999999</v>
      </c>
      <c r="Q77">
        <f t="shared" si="10"/>
        <v>1</v>
      </c>
      <c r="R77">
        <f t="shared" si="11"/>
        <v>1</v>
      </c>
      <c r="T77" s="6"/>
    </row>
    <row r="78" spans="1:20" x14ac:dyDescent="0.25">
      <c r="A78" s="5">
        <v>2</v>
      </c>
      <c r="B78" s="40">
        <f t="shared" si="7"/>
        <v>41.872742000000002</v>
      </c>
      <c r="C78" s="40">
        <f t="shared" si="7"/>
        <v>8.6038999999999994</v>
      </c>
      <c r="D78" s="40">
        <f t="shared" si="7"/>
        <v>-17.708137000000001</v>
      </c>
      <c r="E78" s="46">
        <f t="shared" si="7"/>
        <v>-32.768509000000002</v>
      </c>
      <c r="F78" s="47">
        <v>-32.768509000000002</v>
      </c>
      <c r="G78" s="47">
        <v>41.872742000000002</v>
      </c>
      <c r="H78" s="47">
        <v>8.6038999999999994</v>
      </c>
      <c r="I78" s="48">
        <v>-17.708137000000001</v>
      </c>
      <c r="J78" s="49"/>
      <c r="K78" s="49"/>
      <c r="L78" s="49"/>
      <c r="M78" s="49"/>
      <c r="O78" s="44">
        <f t="shared" si="8"/>
        <v>41.872742000000002</v>
      </c>
      <c r="P78" s="45">
        <f t="shared" si="9"/>
        <v>41.872742000000002</v>
      </c>
      <c r="Q78">
        <f t="shared" si="10"/>
        <v>1</v>
      </c>
      <c r="R78">
        <f t="shared" si="11"/>
        <v>1</v>
      </c>
      <c r="T78" s="6"/>
    </row>
    <row r="79" spans="1:20" x14ac:dyDescent="0.25">
      <c r="A79" s="5">
        <v>3</v>
      </c>
      <c r="B79" s="40">
        <f t="shared" si="7"/>
        <v>23.360215</v>
      </c>
      <c r="C79" s="40">
        <f t="shared" si="7"/>
        <v>1.7691939999999999</v>
      </c>
      <c r="D79" s="40">
        <f t="shared" si="7"/>
        <v>-1.966942</v>
      </c>
      <c r="E79" s="46">
        <f t="shared" si="7"/>
        <v>-23.162465999999998</v>
      </c>
      <c r="F79" s="42">
        <v>1.7691939999999999</v>
      </c>
      <c r="G79" s="42">
        <v>-1.966942</v>
      </c>
      <c r="H79" s="42">
        <v>23.360215</v>
      </c>
      <c r="I79" s="43">
        <v>-23.162465999999998</v>
      </c>
      <c r="J79" s="49"/>
      <c r="K79" s="49"/>
      <c r="L79" s="49"/>
      <c r="M79" s="49"/>
      <c r="O79" s="44">
        <f t="shared" si="8"/>
        <v>23.360215</v>
      </c>
      <c r="P79" s="45">
        <f t="shared" si="9"/>
        <v>23.360215</v>
      </c>
      <c r="Q79">
        <f t="shared" si="10"/>
        <v>1</v>
      </c>
      <c r="R79">
        <f t="shared" si="11"/>
        <v>1</v>
      </c>
      <c r="T79" s="6"/>
    </row>
    <row r="80" spans="1:20" x14ac:dyDescent="0.25">
      <c r="A80" s="5">
        <v>2</v>
      </c>
      <c r="B80" s="40">
        <f t="shared" si="7"/>
        <v>17.497534000000002</v>
      </c>
      <c r="C80" s="40">
        <f t="shared" si="7"/>
        <v>11.045147</v>
      </c>
      <c r="D80" s="40">
        <f t="shared" si="7"/>
        <v>2.0161790000000002</v>
      </c>
      <c r="E80" s="46">
        <f t="shared" si="7"/>
        <v>-30.558859000000002</v>
      </c>
      <c r="F80" s="47">
        <v>11.045147</v>
      </c>
      <c r="G80" s="47">
        <v>17.497534000000002</v>
      </c>
      <c r="H80" s="47">
        <v>-30.558859000000002</v>
      </c>
      <c r="I80" s="48">
        <v>2.0161790000000002</v>
      </c>
      <c r="J80" s="49"/>
      <c r="K80" s="49"/>
      <c r="L80" s="49"/>
      <c r="M80" s="49"/>
      <c r="O80" s="44">
        <f t="shared" si="8"/>
        <v>17.497534000000002</v>
      </c>
      <c r="P80" s="45">
        <f t="shared" si="9"/>
        <v>17.497534000000002</v>
      </c>
      <c r="Q80">
        <f t="shared" si="10"/>
        <v>1</v>
      </c>
      <c r="R80">
        <f t="shared" si="11"/>
        <v>1</v>
      </c>
      <c r="T80" s="6"/>
    </row>
    <row r="81" spans="1:20" x14ac:dyDescent="0.25">
      <c r="A81" s="5">
        <v>2</v>
      </c>
      <c r="B81" s="40">
        <f t="shared" si="7"/>
        <v>125.198538</v>
      </c>
      <c r="C81" s="40">
        <f t="shared" si="7"/>
        <v>-3.476289</v>
      </c>
      <c r="D81" s="40">
        <f t="shared" si="7"/>
        <v>-59.648093000000003</v>
      </c>
      <c r="E81" s="46">
        <f t="shared" si="7"/>
        <v>-62.074097999999999</v>
      </c>
      <c r="F81" s="42">
        <v>-62.074097999999999</v>
      </c>
      <c r="G81" s="42">
        <v>125.198538</v>
      </c>
      <c r="H81" s="42">
        <v>-3.476289</v>
      </c>
      <c r="I81" s="43">
        <v>-59.648093000000003</v>
      </c>
      <c r="J81" s="49"/>
      <c r="K81" s="49"/>
      <c r="L81" s="49"/>
      <c r="M81" s="49"/>
      <c r="O81" s="44">
        <f t="shared" si="8"/>
        <v>125.198538</v>
      </c>
      <c r="P81" s="45">
        <f t="shared" si="9"/>
        <v>125.198538</v>
      </c>
      <c r="Q81">
        <f t="shared" si="10"/>
        <v>1</v>
      </c>
      <c r="R81">
        <f t="shared" si="11"/>
        <v>1</v>
      </c>
      <c r="T81" s="6"/>
    </row>
    <row r="82" spans="1:20" x14ac:dyDescent="0.25">
      <c r="A82" s="5">
        <v>1</v>
      </c>
      <c r="B82" s="40">
        <f t="shared" si="7"/>
        <v>55.051654999999997</v>
      </c>
      <c r="C82" s="40">
        <f t="shared" si="7"/>
        <v>20.631629</v>
      </c>
      <c r="D82" s="40">
        <f t="shared" si="7"/>
        <v>-26.497015000000001</v>
      </c>
      <c r="E82" s="46">
        <f t="shared" si="7"/>
        <v>-49.186228</v>
      </c>
      <c r="F82" s="47">
        <v>55.051654999999997</v>
      </c>
      <c r="G82" s="47">
        <v>20.631629</v>
      </c>
      <c r="H82" s="47">
        <v>-26.497015000000001</v>
      </c>
      <c r="I82" s="48">
        <v>-49.186228</v>
      </c>
      <c r="J82" s="49"/>
      <c r="K82" s="49"/>
      <c r="L82" s="49"/>
      <c r="M82" s="49"/>
      <c r="O82" s="44">
        <f t="shared" si="8"/>
        <v>55.051654999999997</v>
      </c>
      <c r="P82" s="45">
        <f t="shared" si="9"/>
        <v>55.051654999999997</v>
      </c>
      <c r="Q82">
        <f t="shared" si="10"/>
        <v>1</v>
      </c>
      <c r="R82">
        <f t="shared" si="11"/>
        <v>1</v>
      </c>
      <c r="T82" s="6"/>
    </row>
    <row r="83" spans="1:20" x14ac:dyDescent="0.25">
      <c r="A83" s="5">
        <v>2</v>
      </c>
      <c r="B83" s="40">
        <f t="shared" ref="B83:E102" si="12">LARGE($F83:$M83,COLUMN()-1)</f>
        <v>39.579481000000001</v>
      </c>
      <c r="C83" s="40">
        <f t="shared" si="12"/>
        <v>-10.960402</v>
      </c>
      <c r="D83" s="40">
        <f t="shared" si="12"/>
        <v>-11.864844</v>
      </c>
      <c r="E83" s="46">
        <f t="shared" si="12"/>
        <v>-16.754235999999999</v>
      </c>
      <c r="F83" s="42">
        <v>-11.864844</v>
      </c>
      <c r="G83" s="42">
        <v>39.579481000000001</v>
      </c>
      <c r="H83" s="42">
        <v>-10.960402</v>
      </c>
      <c r="I83" s="43">
        <v>-16.754235999999999</v>
      </c>
      <c r="J83" s="49"/>
      <c r="K83" s="49"/>
      <c r="L83" s="49"/>
      <c r="M83" s="49"/>
      <c r="O83" s="44">
        <f t="shared" si="8"/>
        <v>39.579481000000001</v>
      </c>
      <c r="P83" s="45">
        <f t="shared" si="9"/>
        <v>39.579481000000001</v>
      </c>
      <c r="Q83">
        <f t="shared" si="10"/>
        <v>1</v>
      </c>
      <c r="R83">
        <f t="shared" si="11"/>
        <v>1</v>
      </c>
      <c r="T83" s="6"/>
    </row>
    <row r="84" spans="1:20" x14ac:dyDescent="0.25">
      <c r="A84" s="5">
        <v>3</v>
      </c>
      <c r="B84" s="40">
        <f t="shared" si="12"/>
        <v>22.668050999999998</v>
      </c>
      <c r="C84" s="40">
        <f t="shared" si="12"/>
        <v>4.0573519999999998</v>
      </c>
      <c r="D84" s="40">
        <f t="shared" si="12"/>
        <v>-5.6508620000000001</v>
      </c>
      <c r="E84" s="46">
        <f t="shared" si="12"/>
        <v>-21.074541</v>
      </c>
      <c r="F84" s="47">
        <v>-5.6508620000000001</v>
      </c>
      <c r="G84" s="47">
        <v>-21.074541</v>
      </c>
      <c r="H84" s="47">
        <v>22.668050999999998</v>
      </c>
      <c r="I84" s="48">
        <v>4.0573519999999998</v>
      </c>
      <c r="J84" s="49"/>
      <c r="K84" s="49"/>
      <c r="L84" s="49"/>
      <c r="M84" s="49"/>
      <c r="O84" s="44">
        <f t="shared" si="8"/>
        <v>22.668050999999998</v>
      </c>
      <c r="P84" s="45">
        <f t="shared" si="9"/>
        <v>22.668050999999998</v>
      </c>
      <c r="Q84">
        <f t="shared" si="10"/>
        <v>1</v>
      </c>
      <c r="R84">
        <f t="shared" si="11"/>
        <v>1</v>
      </c>
      <c r="T84" s="6"/>
    </row>
    <row r="85" spans="1:20" x14ac:dyDescent="0.25">
      <c r="A85" s="5">
        <v>3</v>
      </c>
      <c r="B85" s="40">
        <f t="shared" si="12"/>
        <v>69.222263999999996</v>
      </c>
      <c r="C85" s="40">
        <f t="shared" si="12"/>
        <v>-11.765682</v>
      </c>
      <c r="D85" s="40">
        <f t="shared" si="12"/>
        <v>-22.184608000000001</v>
      </c>
      <c r="E85" s="46">
        <f t="shared" si="12"/>
        <v>-35.271979999999999</v>
      </c>
      <c r="F85" s="42">
        <v>69.222263999999996</v>
      </c>
      <c r="G85" s="42">
        <v>-35.271979999999999</v>
      </c>
      <c r="H85" s="42">
        <v>-11.765682</v>
      </c>
      <c r="I85" s="43">
        <v>-22.184608000000001</v>
      </c>
      <c r="J85" s="49"/>
      <c r="K85" s="49"/>
      <c r="L85" s="49"/>
      <c r="M85" s="49"/>
      <c r="O85" s="44">
        <f t="shared" si="8"/>
        <v>-11.765682</v>
      </c>
      <c r="P85" s="45">
        <f t="shared" si="9"/>
        <v>-11.765682</v>
      </c>
      <c r="Q85">
        <f t="shared" si="10"/>
        <v>2</v>
      </c>
      <c r="R85">
        <f t="shared" si="11"/>
        <v>0.5</v>
      </c>
      <c r="T85" s="6"/>
    </row>
    <row r="86" spans="1:20" x14ac:dyDescent="0.25">
      <c r="A86" s="5">
        <v>2</v>
      </c>
      <c r="B86" s="40">
        <f t="shared" si="12"/>
        <v>86.665277000000003</v>
      </c>
      <c r="C86" s="40">
        <f t="shared" si="12"/>
        <v>17.864529000000001</v>
      </c>
      <c r="D86" s="40">
        <f t="shared" si="12"/>
        <v>-29.020823</v>
      </c>
      <c r="E86" s="46">
        <f t="shared" si="12"/>
        <v>-75.508855999999994</v>
      </c>
      <c r="F86" s="47">
        <v>17.864529000000001</v>
      </c>
      <c r="G86" s="47">
        <v>86.665277000000003</v>
      </c>
      <c r="H86" s="47">
        <v>-75.508855999999994</v>
      </c>
      <c r="I86" s="48">
        <v>-29.020823</v>
      </c>
      <c r="J86" s="49"/>
      <c r="K86" s="49"/>
      <c r="L86" s="49"/>
      <c r="M86" s="49"/>
      <c r="O86" s="44">
        <f t="shared" si="8"/>
        <v>86.665277000000003</v>
      </c>
      <c r="P86" s="45">
        <f t="shared" si="9"/>
        <v>86.665277000000003</v>
      </c>
      <c r="Q86">
        <f t="shared" si="10"/>
        <v>1</v>
      </c>
      <c r="R86">
        <f t="shared" si="11"/>
        <v>1</v>
      </c>
      <c r="T86" s="6"/>
    </row>
    <row r="87" spans="1:20" x14ac:dyDescent="0.25">
      <c r="A87" s="5">
        <v>3</v>
      </c>
      <c r="B87" s="40">
        <f t="shared" si="12"/>
        <v>68.107500000000002</v>
      </c>
      <c r="C87" s="40">
        <f t="shared" si="12"/>
        <v>-14.096970000000001</v>
      </c>
      <c r="D87" s="40">
        <f t="shared" si="12"/>
        <v>-24.273157000000001</v>
      </c>
      <c r="E87" s="46">
        <f t="shared" si="12"/>
        <v>-29.737371</v>
      </c>
      <c r="F87" s="42">
        <v>-29.737371</v>
      </c>
      <c r="G87" s="42">
        <v>68.107500000000002</v>
      </c>
      <c r="H87" s="42">
        <v>-24.273157000000001</v>
      </c>
      <c r="I87" s="43">
        <v>-14.096970000000001</v>
      </c>
      <c r="J87" s="49"/>
      <c r="K87" s="49"/>
      <c r="L87" s="49"/>
      <c r="M87" s="49"/>
      <c r="O87" s="44">
        <f t="shared" si="8"/>
        <v>-24.273157000000001</v>
      </c>
      <c r="P87" s="45">
        <f t="shared" si="9"/>
        <v>-24.273157000000001</v>
      </c>
      <c r="Q87">
        <f t="shared" si="10"/>
        <v>3</v>
      </c>
      <c r="R87">
        <f t="shared" si="11"/>
        <v>0.33333333333333331</v>
      </c>
      <c r="T87" s="6"/>
    </row>
    <row r="88" spans="1:20" x14ac:dyDescent="0.25">
      <c r="A88" s="5">
        <v>2</v>
      </c>
      <c r="B88" s="40">
        <f t="shared" si="12"/>
        <v>20.355691</v>
      </c>
      <c r="C88" s="40">
        <f t="shared" si="12"/>
        <v>8.0478310000000004</v>
      </c>
      <c r="D88" s="40">
        <f t="shared" si="12"/>
        <v>-11.536110000000001</v>
      </c>
      <c r="E88" s="46">
        <f t="shared" si="12"/>
        <v>-16.867394999999998</v>
      </c>
      <c r="F88" s="47">
        <v>8.0478310000000004</v>
      </c>
      <c r="G88" s="47">
        <v>20.355691</v>
      </c>
      <c r="H88" s="47">
        <v>-11.536110000000001</v>
      </c>
      <c r="I88" s="48">
        <v>-16.867394999999998</v>
      </c>
      <c r="J88" s="49"/>
      <c r="K88" s="49"/>
      <c r="L88" s="49"/>
      <c r="M88" s="49"/>
      <c r="O88" s="44">
        <f t="shared" si="8"/>
        <v>20.355691</v>
      </c>
      <c r="P88" s="45">
        <f t="shared" si="9"/>
        <v>20.355691</v>
      </c>
      <c r="Q88">
        <f t="shared" si="10"/>
        <v>1</v>
      </c>
      <c r="R88">
        <f t="shared" si="11"/>
        <v>1</v>
      </c>
      <c r="T88" s="6"/>
    </row>
    <row r="89" spans="1:20" x14ac:dyDescent="0.25">
      <c r="A89" s="5">
        <v>1</v>
      </c>
      <c r="B89" s="40">
        <f t="shared" si="12"/>
        <v>16.380203999999999</v>
      </c>
      <c r="C89" s="40">
        <f t="shared" si="12"/>
        <v>-2.176501</v>
      </c>
      <c r="D89" s="40">
        <f t="shared" si="12"/>
        <v>-2.9858440000000002</v>
      </c>
      <c r="E89" s="46">
        <f t="shared" si="12"/>
        <v>-11.217859000000001</v>
      </c>
      <c r="F89" s="42">
        <v>-11.217859000000001</v>
      </c>
      <c r="G89" s="42">
        <v>16.380203999999999</v>
      </c>
      <c r="H89" s="42">
        <v>-2.9858440000000002</v>
      </c>
      <c r="I89" s="43">
        <v>-2.176501</v>
      </c>
      <c r="J89" s="49"/>
      <c r="K89" s="49"/>
      <c r="L89" s="49"/>
      <c r="M89" s="49"/>
      <c r="O89" s="44">
        <f t="shared" si="8"/>
        <v>-11.217859000000001</v>
      </c>
      <c r="P89" s="45">
        <f t="shared" si="9"/>
        <v>-11.217859000000001</v>
      </c>
      <c r="Q89">
        <f t="shared" si="10"/>
        <v>4</v>
      </c>
      <c r="R89">
        <f t="shared" si="11"/>
        <v>0.25</v>
      </c>
      <c r="T89" s="6"/>
    </row>
    <row r="90" spans="1:20" x14ac:dyDescent="0.25">
      <c r="A90" s="5">
        <v>2</v>
      </c>
      <c r="B90" s="40">
        <f t="shared" si="12"/>
        <v>30.563974999999999</v>
      </c>
      <c r="C90" s="40">
        <f t="shared" si="12"/>
        <v>5.6181749999999999</v>
      </c>
      <c r="D90" s="40">
        <f t="shared" si="12"/>
        <v>-11.344172</v>
      </c>
      <c r="E90" s="46">
        <f t="shared" si="12"/>
        <v>-24.837913</v>
      </c>
      <c r="F90" s="47">
        <v>-11.344172</v>
      </c>
      <c r="G90" s="47">
        <v>5.6181749999999999</v>
      </c>
      <c r="H90" s="47">
        <v>30.563974999999999</v>
      </c>
      <c r="I90" s="48">
        <v>-24.837913</v>
      </c>
      <c r="J90" s="49"/>
      <c r="K90" s="49"/>
      <c r="L90" s="49"/>
      <c r="M90" s="49"/>
      <c r="O90" s="44">
        <f t="shared" si="8"/>
        <v>5.6181749999999999</v>
      </c>
      <c r="P90" s="45">
        <f t="shared" si="9"/>
        <v>5.6181749999999999</v>
      </c>
      <c r="Q90">
        <f t="shared" si="10"/>
        <v>2</v>
      </c>
      <c r="R90">
        <f t="shared" si="11"/>
        <v>0.5</v>
      </c>
      <c r="T90" s="6"/>
    </row>
    <row r="91" spans="1:20" x14ac:dyDescent="0.25">
      <c r="A91" s="5">
        <v>1</v>
      </c>
      <c r="B91" s="40">
        <f t="shared" si="12"/>
        <v>71.397054999999995</v>
      </c>
      <c r="C91" s="40">
        <f t="shared" si="12"/>
        <v>-6.8978279999999996</v>
      </c>
      <c r="D91" s="40">
        <f t="shared" si="12"/>
        <v>-19.232707999999999</v>
      </c>
      <c r="E91" s="46">
        <f t="shared" si="12"/>
        <v>-45.266520999999997</v>
      </c>
      <c r="F91" s="42">
        <v>71.397054999999995</v>
      </c>
      <c r="G91" s="42">
        <v>-45.266520999999997</v>
      </c>
      <c r="H91" s="42">
        <v>-19.232707999999999</v>
      </c>
      <c r="I91" s="43">
        <v>-6.8978279999999996</v>
      </c>
      <c r="J91" s="49"/>
      <c r="K91" s="49"/>
      <c r="L91" s="49"/>
      <c r="M91" s="49"/>
      <c r="O91" s="44">
        <f t="shared" si="8"/>
        <v>71.397054999999995</v>
      </c>
      <c r="P91" s="45">
        <f t="shared" si="9"/>
        <v>71.397054999999995</v>
      </c>
      <c r="Q91">
        <f t="shared" si="10"/>
        <v>1</v>
      </c>
      <c r="R91">
        <f t="shared" si="11"/>
        <v>1</v>
      </c>
      <c r="T91" s="6"/>
    </row>
    <row r="92" spans="1:20" x14ac:dyDescent="0.25">
      <c r="A92" s="5">
        <v>1</v>
      </c>
      <c r="B92" s="40">
        <f t="shared" si="12"/>
        <v>51.437897999999997</v>
      </c>
      <c r="C92" s="40">
        <f t="shared" si="12"/>
        <v>-2.5343369999999998</v>
      </c>
      <c r="D92" s="40">
        <f t="shared" si="12"/>
        <v>-4.0188490000000003</v>
      </c>
      <c r="E92" s="46">
        <f t="shared" si="12"/>
        <v>-44.884701999999997</v>
      </c>
      <c r="F92" s="47">
        <v>51.437897999999997</v>
      </c>
      <c r="G92" s="47">
        <v>-44.884701999999997</v>
      </c>
      <c r="H92" s="47">
        <v>-2.5343369999999998</v>
      </c>
      <c r="I92" s="48">
        <v>-4.0188490000000003</v>
      </c>
      <c r="J92" s="49"/>
      <c r="K92" s="49"/>
      <c r="L92" s="49"/>
      <c r="M92" s="49"/>
      <c r="O92" s="44">
        <f t="shared" si="8"/>
        <v>51.437897999999997</v>
      </c>
      <c r="P92" s="45">
        <f t="shared" si="9"/>
        <v>51.437897999999997</v>
      </c>
      <c r="Q92">
        <f t="shared" si="10"/>
        <v>1</v>
      </c>
      <c r="R92">
        <f t="shared" si="11"/>
        <v>1</v>
      </c>
      <c r="T92" s="6"/>
    </row>
    <row r="93" spans="1:20" x14ac:dyDescent="0.25">
      <c r="A93" s="5">
        <v>3</v>
      </c>
      <c r="B93" s="40">
        <f t="shared" si="12"/>
        <v>38.189563</v>
      </c>
      <c r="C93" s="40">
        <f t="shared" si="12"/>
        <v>27.415448999999999</v>
      </c>
      <c r="D93" s="40">
        <f t="shared" si="12"/>
        <v>-27.641259000000002</v>
      </c>
      <c r="E93" s="46">
        <f t="shared" si="12"/>
        <v>-37.963755999999997</v>
      </c>
      <c r="F93" s="42">
        <v>38.189563</v>
      </c>
      <c r="G93" s="42">
        <v>27.415448999999999</v>
      </c>
      <c r="H93" s="42">
        <v>-37.963755999999997</v>
      </c>
      <c r="I93" s="43">
        <v>-27.641259000000002</v>
      </c>
      <c r="J93" s="49"/>
      <c r="K93" s="49"/>
      <c r="L93" s="49"/>
      <c r="M93" s="49"/>
      <c r="O93" s="44">
        <f t="shared" si="8"/>
        <v>-37.963755999999997</v>
      </c>
      <c r="P93" s="45">
        <f t="shared" si="9"/>
        <v>-37.963755999999997</v>
      </c>
      <c r="Q93">
        <f t="shared" si="10"/>
        <v>4</v>
      </c>
      <c r="R93">
        <f t="shared" si="11"/>
        <v>0.25</v>
      </c>
      <c r="T93" s="6"/>
    </row>
    <row r="94" spans="1:20" x14ac:dyDescent="0.25">
      <c r="A94" s="5">
        <v>2</v>
      </c>
      <c r="B94" s="40">
        <f t="shared" si="12"/>
        <v>66.941743000000002</v>
      </c>
      <c r="C94" s="40">
        <f t="shared" si="12"/>
        <v>-1.0301720000000001</v>
      </c>
      <c r="D94" s="40">
        <f t="shared" si="12"/>
        <v>-12.1317</v>
      </c>
      <c r="E94" s="46">
        <f t="shared" si="12"/>
        <v>-53.779870000000003</v>
      </c>
      <c r="F94" s="47">
        <v>-1.0301720000000001</v>
      </c>
      <c r="G94" s="47">
        <v>66.941743000000002</v>
      </c>
      <c r="H94" s="47">
        <v>-53.779870000000003</v>
      </c>
      <c r="I94" s="48">
        <v>-12.1317</v>
      </c>
      <c r="J94" s="49"/>
      <c r="K94" s="49"/>
      <c r="L94" s="49"/>
      <c r="M94" s="49"/>
      <c r="O94" s="44">
        <f t="shared" si="8"/>
        <v>66.941743000000002</v>
      </c>
      <c r="P94" s="45">
        <f t="shared" si="9"/>
        <v>66.941743000000002</v>
      </c>
      <c r="Q94">
        <f t="shared" si="10"/>
        <v>1</v>
      </c>
      <c r="R94">
        <f t="shared" si="11"/>
        <v>1</v>
      </c>
      <c r="T94" s="6"/>
    </row>
    <row r="95" spans="1:20" x14ac:dyDescent="0.25">
      <c r="A95" s="5">
        <v>2</v>
      </c>
      <c r="B95" s="40">
        <f t="shared" si="12"/>
        <v>48.405157000000003</v>
      </c>
      <c r="C95" s="40">
        <f t="shared" si="12"/>
        <v>10.433287</v>
      </c>
      <c r="D95" s="40">
        <f t="shared" si="12"/>
        <v>-10.990242</v>
      </c>
      <c r="E95" s="46">
        <f t="shared" si="12"/>
        <v>-47.848204000000003</v>
      </c>
      <c r="F95" s="42">
        <v>-47.848204000000003</v>
      </c>
      <c r="G95" s="42">
        <v>10.433287</v>
      </c>
      <c r="H95" s="42">
        <v>48.405157000000003</v>
      </c>
      <c r="I95" s="43">
        <v>-10.990242</v>
      </c>
      <c r="J95" s="49"/>
      <c r="K95" s="49"/>
      <c r="L95" s="49"/>
      <c r="M95" s="49"/>
      <c r="O95" s="44">
        <f t="shared" si="8"/>
        <v>10.433287</v>
      </c>
      <c r="P95" s="45">
        <f t="shared" si="9"/>
        <v>10.433287</v>
      </c>
      <c r="Q95">
        <f t="shared" si="10"/>
        <v>2</v>
      </c>
      <c r="R95">
        <f t="shared" si="11"/>
        <v>0.5</v>
      </c>
      <c r="T95" s="6"/>
    </row>
    <row r="96" spans="1:20" x14ac:dyDescent="0.25">
      <c r="A96" s="5">
        <v>3</v>
      </c>
      <c r="B96" s="40">
        <f t="shared" si="12"/>
        <v>32.069713</v>
      </c>
      <c r="C96" s="40">
        <f t="shared" si="12"/>
        <v>10.662039999999999</v>
      </c>
      <c r="D96" s="40">
        <f t="shared" si="12"/>
        <v>-18.688341999999999</v>
      </c>
      <c r="E96" s="46">
        <f t="shared" si="12"/>
        <v>-24.043412</v>
      </c>
      <c r="F96" s="47">
        <v>-24.043412</v>
      </c>
      <c r="G96" s="47">
        <v>10.662039999999999</v>
      </c>
      <c r="H96" s="47">
        <v>32.069713</v>
      </c>
      <c r="I96" s="48">
        <v>-18.688341999999999</v>
      </c>
      <c r="J96" s="49"/>
      <c r="K96" s="49"/>
      <c r="L96" s="49"/>
      <c r="M96" s="49"/>
      <c r="O96" s="44">
        <f t="shared" si="8"/>
        <v>32.069713</v>
      </c>
      <c r="P96" s="45">
        <f t="shared" si="9"/>
        <v>32.069713</v>
      </c>
      <c r="Q96">
        <f t="shared" si="10"/>
        <v>1</v>
      </c>
      <c r="R96">
        <f t="shared" si="11"/>
        <v>1</v>
      </c>
      <c r="T96" s="6"/>
    </row>
    <row r="97" spans="1:20" x14ac:dyDescent="0.25">
      <c r="A97" s="5">
        <v>3</v>
      </c>
      <c r="B97" s="40">
        <f t="shared" si="12"/>
        <v>32.973070999999997</v>
      </c>
      <c r="C97" s="40">
        <f t="shared" si="12"/>
        <v>8.0562079999999998</v>
      </c>
      <c r="D97" s="40">
        <f t="shared" si="12"/>
        <v>-8.662032</v>
      </c>
      <c r="E97" s="46">
        <f t="shared" si="12"/>
        <v>-32.367201999999999</v>
      </c>
      <c r="F97" s="42">
        <v>-32.367201999999999</v>
      </c>
      <c r="G97" s="42">
        <v>32.973070999999997</v>
      </c>
      <c r="H97" s="42">
        <v>8.0562079999999998</v>
      </c>
      <c r="I97" s="43">
        <v>-8.662032</v>
      </c>
      <c r="J97" s="49"/>
      <c r="K97" s="49"/>
      <c r="L97" s="49"/>
      <c r="M97" s="49"/>
      <c r="O97" s="44">
        <f t="shared" si="8"/>
        <v>8.0562079999999998</v>
      </c>
      <c r="P97" s="45">
        <f t="shared" si="9"/>
        <v>8.0562079999999998</v>
      </c>
      <c r="Q97">
        <f t="shared" si="10"/>
        <v>2</v>
      </c>
      <c r="R97">
        <f t="shared" si="11"/>
        <v>0.5</v>
      </c>
      <c r="T97" s="6"/>
    </row>
    <row r="98" spans="1:20" x14ac:dyDescent="0.25">
      <c r="A98" s="5">
        <v>2</v>
      </c>
      <c r="B98" s="40">
        <f t="shared" si="12"/>
        <v>37.004430999999997</v>
      </c>
      <c r="C98" s="40">
        <f t="shared" si="12"/>
        <v>11.386801999999999</v>
      </c>
      <c r="D98" s="40">
        <f t="shared" si="12"/>
        <v>-14.208603</v>
      </c>
      <c r="E98" s="46">
        <f t="shared" si="12"/>
        <v>-34.182588000000003</v>
      </c>
      <c r="F98" s="47">
        <v>11.386801999999999</v>
      </c>
      <c r="G98" s="47">
        <v>37.004430999999997</v>
      </c>
      <c r="H98" s="47">
        <v>-14.208603</v>
      </c>
      <c r="I98" s="48">
        <v>-34.182588000000003</v>
      </c>
      <c r="J98" s="49"/>
      <c r="K98" s="49"/>
      <c r="L98" s="49"/>
      <c r="M98" s="49"/>
      <c r="O98" s="44">
        <f t="shared" si="8"/>
        <v>37.004430999999997</v>
      </c>
      <c r="P98" s="45">
        <f t="shared" si="9"/>
        <v>37.004430999999997</v>
      </c>
      <c r="Q98">
        <f t="shared" si="10"/>
        <v>1</v>
      </c>
      <c r="R98">
        <f t="shared" si="11"/>
        <v>1</v>
      </c>
      <c r="T98" s="6"/>
    </row>
    <row r="99" spans="1:20" x14ac:dyDescent="0.25">
      <c r="A99" s="5">
        <v>2</v>
      </c>
      <c r="B99" s="40">
        <f t="shared" si="12"/>
        <v>105.19187700000001</v>
      </c>
      <c r="C99" s="40">
        <f t="shared" si="12"/>
        <v>-5.9311860000000003</v>
      </c>
      <c r="D99" s="40">
        <f t="shared" si="12"/>
        <v>-43.519722999999999</v>
      </c>
      <c r="E99" s="46">
        <f t="shared" si="12"/>
        <v>-55.740926999999999</v>
      </c>
      <c r="F99" s="42">
        <v>-5.9311860000000003</v>
      </c>
      <c r="G99" s="42">
        <v>105.19187700000001</v>
      </c>
      <c r="H99" s="42">
        <v>-55.740926999999999</v>
      </c>
      <c r="I99" s="43">
        <v>-43.519722999999999</v>
      </c>
      <c r="J99" s="49"/>
      <c r="K99" s="49"/>
      <c r="L99" s="49"/>
      <c r="M99" s="49"/>
      <c r="O99" s="44">
        <f t="shared" si="8"/>
        <v>105.19187700000001</v>
      </c>
      <c r="P99" s="45">
        <f t="shared" si="9"/>
        <v>105.19187700000001</v>
      </c>
      <c r="Q99">
        <f t="shared" si="10"/>
        <v>1</v>
      </c>
      <c r="R99">
        <f t="shared" si="11"/>
        <v>1</v>
      </c>
      <c r="T99" s="6"/>
    </row>
    <row r="100" spans="1:20" x14ac:dyDescent="0.25">
      <c r="A100" s="5">
        <v>2</v>
      </c>
      <c r="B100" s="40">
        <f t="shared" si="12"/>
        <v>169.79781</v>
      </c>
      <c r="C100" s="40">
        <f t="shared" si="12"/>
        <v>-44.270572999999999</v>
      </c>
      <c r="D100" s="40">
        <f t="shared" si="12"/>
        <v>-50.377868999999997</v>
      </c>
      <c r="E100" s="46">
        <f t="shared" si="12"/>
        <v>-75.149370000000005</v>
      </c>
      <c r="F100" s="47">
        <v>-50.377868999999997</v>
      </c>
      <c r="G100" s="47">
        <v>169.79781</v>
      </c>
      <c r="H100" s="47">
        <v>-44.270572999999999</v>
      </c>
      <c r="I100" s="48">
        <v>-75.149370000000005</v>
      </c>
      <c r="J100" s="49"/>
      <c r="K100" s="49"/>
      <c r="L100" s="49"/>
      <c r="M100" s="49"/>
      <c r="O100" s="44">
        <f t="shared" si="8"/>
        <v>169.79781</v>
      </c>
      <c r="P100" s="45">
        <f t="shared" si="9"/>
        <v>169.79781</v>
      </c>
      <c r="Q100">
        <f t="shared" si="10"/>
        <v>1</v>
      </c>
      <c r="R100">
        <f t="shared" si="11"/>
        <v>1</v>
      </c>
      <c r="T100" s="6"/>
    </row>
    <row r="101" spans="1:20" x14ac:dyDescent="0.25">
      <c r="A101" s="5">
        <v>2</v>
      </c>
      <c r="B101" s="40">
        <f t="shared" si="12"/>
        <v>25.556865999999999</v>
      </c>
      <c r="C101" s="40">
        <f t="shared" si="12"/>
        <v>20.248702999999999</v>
      </c>
      <c r="D101" s="40">
        <f t="shared" si="12"/>
        <v>-19.603256999999999</v>
      </c>
      <c r="E101" s="46">
        <f t="shared" si="12"/>
        <v>-26.202300000000001</v>
      </c>
      <c r="F101" s="42">
        <v>20.248702999999999</v>
      </c>
      <c r="G101" s="42">
        <v>25.556865999999999</v>
      </c>
      <c r="H101" s="42">
        <v>-26.202300000000001</v>
      </c>
      <c r="I101" s="43">
        <v>-19.603256999999999</v>
      </c>
      <c r="J101" s="49"/>
      <c r="K101" s="49"/>
      <c r="L101" s="49"/>
      <c r="M101" s="49"/>
      <c r="O101" s="44">
        <f t="shared" si="8"/>
        <v>25.556865999999999</v>
      </c>
      <c r="P101" s="45">
        <f t="shared" si="9"/>
        <v>25.556865999999999</v>
      </c>
      <c r="Q101">
        <f t="shared" si="10"/>
        <v>1</v>
      </c>
      <c r="R101">
        <f t="shared" si="11"/>
        <v>1</v>
      </c>
      <c r="T101" s="6"/>
    </row>
    <row r="102" spans="1:20" x14ac:dyDescent="0.25">
      <c r="A102" s="5">
        <v>2</v>
      </c>
      <c r="B102" s="40">
        <f t="shared" si="12"/>
        <v>36.958488000000003</v>
      </c>
      <c r="C102" s="40">
        <f t="shared" si="12"/>
        <v>5.1265689999999999</v>
      </c>
      <c r="D102" s="40">
        <f t="shared" si="12"/>
        <v>2.7098100000000001</v>
      </c>
      <c r="E102" s="46">
        <f t="shared" si="12"/>
        <v>-44.794801</v>
      </c>
      <c r="F102" s="47">
        <v>2.7098100000000001</v>
      </c>
      <c r="G102" s="47">
        <v>36.958488000000003</v>
      </c>
      <c r="H102" s="47">
        <v>5.1265689999999999</v>
      </c>
      <c r="I102" s="48">
        <v>-44.794801</v>
      </c>
      <c r="J102" s="49"/>
      <c r="K102" s="49"/>
      <c r="L102" s="49"/>
      <c r="M102" s="49"/>
      <c r="O102" s="44">
        <f t="shared" si="8"/>
        <v>36.958488000000003</v>
      </c>
      <c r="P102" s="45">
        <f t="shared" si="9"/>
        <v>36.958488000000003</v>
      </c>
      <c r="Q102">
        <f t="shared" si="10"/>
        <v>1</v>
      </c>
      <c r="R102">
        <f t="shared" si="11"/>
        <v>1</v>
      </c>
      <c r="T102" s="6"/>
    </row>
    <row r="103" spans="1:20" x14ac:dyDescent="0.25">
      <c r="A103" s="5">
        <v>3</v>
      </c>
      <c r="B103" s="40">
        <f t="shared" ref="B103:E122" si="13">LARGE($F103:$M103,COLUMN()-1)</f>
        <v>73.518342000000004</v>
      </c>
      <c r="C103" s="40">
        <f t="shared" si="13"/>
        <v>3.8956810000000002</v>
      </c>
      <c r="D103" s="40">
        <f t="shared" si="13"/>
        <v>-31.318363000000002</v>
      </c>
      <c r="E103" s="46">
        <f t="shared" si="13"/>
        <v>-46.095658999999998</v>
      </c>
      <c r="F103" s="42">
        <v>-46.095658999999998</v>
      </c>
      <c r="G103" s="42">
        <v>73.518342000000004</v>
      </c>
      <c r="H103" s="42">
        <v>3.8956810000000002</v>
      </c>
      <c r="I103" s="43">
        <v>-31.318363000000002</v>
      </c>
      <c r="J103" s="49"/>
      <c r="K103" s="49"/>
      <c r="L103" s="49"/>
      <c r="M103" s="49"/>
      <c r="O103" s="44">
        <f t="shared" si="8"/>
        <v>3.8956810000000002</v>
      </c>
      <c r="P103" s="45">
        <f t="shared" si="9"/>
        <v>3.8956810000000002</v>
      </c>
      <c r="Q103">
        <f t="shared" si="10"/>
        <v>2</v>
      </c>
      <c r="R103">
        <f t="shared" si="11"/>
        <v>0.5</v>
      </c>
      <c r="T103" s="6"/>
    </row>
    <row r="104" spans="1:20" x14ac:dyDescent="0.25">
      <c r="A104" s="5">
        <v>2</v>
      </c>
      <c r="B104" s="40">
        <f t="shared" si="13"/>
        <v>31.591922</v>
      </c>
      <c r="C104" s="40">
        <f t="shared" si="13"/>
        <v>27.611205999999999</v>
      </c>
      <c r="D104" s="40">
        <f t="shared" si="13"/>
        <v>-11.171805000000001</v>
      </c>
      <c r="E104" s="46">
        <f t="shared" si="13"/>
        <v>-48.031281999999997</v>
      </c>
      <c r="F104" s="47">
        <v>-48.031281999999997</v>
      </c>
      <c r="G104" s="47">
        <v>31.591922</v>
      </c>
      <c r="H104" s="47">
        <v>27.611205999999999</v>
      </c>
      <c r="I104" s="48">
        <v>-11.171805000000001</v>
      </c>
      <c r="J104" s="49"/>
      <c r="K104" s="49"/>
      <c r="L104" s="49"/>
      <c r="M104" s="49"/>
      <c r="O104" s="44">
        <f t="shared" si="8"/>
        <v>31.591922</v>
      </c>
      <c r="P104" s="45">
        <f t="shared" si="9"/>
        <v>31.591922</v>
      </c>
      <c r="Q104">
        <f t="shared" si="10"/>
        <v>1</v>
      </c>
      <c r="R104">
        <f t="shared" si="11"/>
        <v>1</v>
      </c>
      <c r="T104" s="6"/>
    </row>
    <row r="105" spans="1:20" x14ac:dyDescent="0.25">
      <c r="A105" s="5">
        <v>2</v>
      </c>
      <c r="B105" s="40">
        <f t="shared" si="13"/>
        <v>83.149879999999996</v>
      </c>
      <c r="C105" s="40">
        <f t="shared" si="13"/>
        <v>-15.212109</v>
      </c>
      <c r="D105" s="40">
        <f t="shared" si="13"/>
        <v>-16.858677</v>
      </c>
      <c r="E105" s="46">
        <f t="shared" si="13"/>
        <v>-51.079059999999998</v>
      </c>
      <c r="F105" s="42">
        <v>-15.212109</v>
      </c>
      <c r="G105" s="42">
        <v>83.149879999999996</v>
      </c>
      <c r="H105" s="42">
        <v>-51.079059999999998</v>
      </c>
      <c r="I105" s="43">
        <v>-16.858677</v>
      </c>
      <c r="J105" s="49"/>
      <c r="K105" s="49"/>
      <c r="L105" s="49"/>
      <c r="M105" s="49"/>
      <c r="O105" s="44">
        <f t="shared" si="8"/>
        <v>83.149879999999996</v>
      </c>
      <c r="P105" s="45">
        <f t="shared" si="9"/>
        <v>83.149879999999996</v>
      </c>
      <c r="Q105">
        <f t="shared" si="10"/>
        <v>1</v>
      </c>
      <c r="R105">
        <f t="shared" si="11"/>
        <v>1</v>
      </c>
      <c r="T105" s="6"/>
    </row>
    <row r="106" spans="1:20" x14ac:dyDescent="0.25">
      <c r="A106" s="5">
        <v>2</v>
      </c>
      <c r="B106" s="40">
        <f t="shared" si="13"/>
        <v>13.635503</v>
      </c>
      <c r="C106" s="40">
        <f t="shared" si="13"/>
        <v>13.419402</v>
      </c>
      <c r="D106" s="40">
        <f t="shared" si="13"/>
        <v>-9.624053</v>
      </c>
      <c r="E106" s="46">
        <f t="shared" si="13"/>
        <v>-17.43085</v>
      </c>
      <c r="F106" s="47">
        <v>13.635503</v>
      </c>
      <c r="G106" s="47">
        <v>13.419402</v>
      </c>
      <c r="H106" s="47">
        <v>-17.43085</v>
      </c>
      <c r="I106" s="48">
        <v>-9.624053</v>
      </c>
      <c r="J106" s="49"/>
      <c r="K106" s="49"/>
      <c r="L106" s="49"/>
      <c r="M106" s="49"/>
      <c r="O106" s="44">
        <f t="shared" si="8"/>
        <v>13.419402</v>
      </c>
      <c r="P106" s="45">
        <f t="shared" si="9"/>
        <v>13.419402</v>
      </c>
      <c r="Q106">
        <f t="shared" si="10"/>
        <v>2</v>
      </c>
      <c r="R106">
        <f t="shared" si="11"/>
        <v>0.5</v>
      </c>
      <c r="T106" s="6"/>
    </row>
    <row r="107" spans="1:20" x14ac:dyDescent="0.25">
      <c r="A107" s="5">
        <v>1</v>
      </c>
      <c r="B107" s="40">
        <f t="shared" si="13"/>
        <v>31.788729</v>
      </c>
      <c r="C107" s="40">
        <f t="shared" si="13"/>
        <v>1.2318739999999999</v>
      </c>
      <c r="D107" s="40">
        <f t="shared" si="13"/>
        <v>0.88171100000000002</v>
      </c>
      <c r="E107" s="46">
        <f t="shared" si="13"/>
        <v>-33.902312999999999</v>
      </c>
      <c r="F107" s="42">
        <v>31.788729</v>
      </c>
      <c r="G107" s="42">
        <v>0.88171100000000002</v>
      </c>
      <c r="H107" s="42">
        <v>-33.902312999999999</v>
      </c>
      <c r="I107" s="43">
        <v>1.2318739999999999</v>
      </c>
      <c r="J107" s="49"/>
      <c r="K107" s="49"/>
      <c r="L107" s="49"/>
      <c r="M107" s="49"/>
      <c r="O107" s="44">
        <f t="shared" si="8"/>
        <v>31.788729</v>
      </c>
      <c r="P107" s="45">
        <f t="shared" si="9"/>
        <v>31.788729</v>
      </c>
      <c r="Q107">
        <f t="shared" si="10"/>
        <v>1</v>
      </c>
      <c r="R107">
        <f t="shared" si="11"/>
        <v>1</v>
      </c>
      <c r="T107" s="6"/>
    </row>
    <row r="108" spans="1:20" x14ac:dyDescent="0.25">
      <c r="A108" s="5">
        <v>1</v>
      </c>
      <c r="B108" s="40">
        <f t="shared" si="13"/>
        <v>26.927911000000002</v>
      </c>
      <c r="C108" s="40">
        <f t="shared" si="13"/>
        <v>-3.5133450000000002</v>
      </c>
      <c r="D108" s="40">
        <f t="shared" si="13"/>
        <v>-8.4631120000000006</v>
      </c>
      <c r="E108" s="46">
        <f t="shared" si="13"/>
        <v>-14.951409</v>
      </c>
      <c r="F108" s="47">
        <v>26.927911000000002</v>
      </c>
      <c r="G108" s="47">
        <v>-3.5133450000000002</v>
      </c>
      <c r="H108" s="47">
        <v>-8.4631120000000006</v>
      </c>
      <c r="I108" s="48">
        <v>-14.951409</v>
      </c>
      <c r="J108" s="49"/>
      <c r="K108" s="49"/>
      <c r="L108" s="49"/>
      <c r="M108" s="49"/>
      <c r="O108" s="44">
        <f t="shared" si="8"/>
        <v>26.927911000000002</v>
      </c>
      <c r="P108" s="45">
        <f t="shared" si="9"/>
        <v>26.927911000000002</v>
      </c>
      <c r="Q108">
        <f t="shared" si="10"/>
        <v>1</v>
      </c>
      <c r="R108">
        <f t="shared" si="11"/>
        <v>1</v>
      </c>
      <c r="T108" s="6"/>
    </row>
    <row r="109" spans="1:20" x14ac:dyDescent="0.25">
      <c r="A109" s="5">
        <v>1</v>
      </c>
      <c r="B109" s="40">
        <f t="shared" si="13"/>
        <v>46.515158999999997</v>
      </c>
      <c r="C109" s="40">
        <f t="shared" si="13"/>
        <v>8.7584060000000008</v>
      </c>
      <c r="D109" s="40">
        <f t="shared" si="13"/>
        <v>-11.844433</v>
      </c>
      <c r="E109" s="46">
        <f t="shared" si="13"/>
        <v>-43.429133999999998</v>
      </c>
      <c r="F109" s="42">
        <v>46.515158999999997</v>
      </c>
      <c r="G109" s="42">
        <v>8.7584060000000008</v>
      </c>
      <c r="H109" s="42">
        <v>-43.429133999999998</v>
      </c>
      <c r="I109" s="43">
        <v>-11.844433</v>
      </c>
      <c r="J109" s="49"/>
      <c r="K109" s="49"/>
      <c r="L109" s="49"/>
      <c r="M109" s="49"/>
      <c r="O109" s="44">
        <f t="shared" si="8"/>
        <v>46.515158999999997</v>
      </c>
      <c r="P109" s="45">
        <f t="shared" si="9"/>
        <v>46.515158999999997</v>
      </c>
      <c r="Q109">
        <f t="shared" si="10"/>
        <v>1</v>
      </c>
      <c r="R109">
        <f t="shared" si="11"/>
        <v>1</v>
      </c>
      <c r="T109" s="6"/>
    </row>
    <row r="110" spans="1:20" x14ac:dyDescent="0.25">
      <c r="A110" s="5">
        <v>2</v>
      </c>
      <c r="B110" s="40">
        <f t="shared" si="13"/>
        <v>40.150542999999999</v>
      </c>
      <c r="C110" s="40">
        <f t="shared" si="13"/>
        <v>0.65751199999999999</v>
      </c>
      <c r="D110" s="40">
        <f t="shared" si="13"/>
        <v>-5.4470320000000001</v>
      </c>
      <c r="E110" s="46">
        <f t="shared" si="13"/>
        <v>-35.361024</v>
      </c>
      <c r="F110" s="47">
        <v>0.65751199999999999</v>
      </c>
      <c r="G110" s="47">
        <v>40.150542999999999</v>
      </c>
      <c r="H110" s="47">
        <v>-35.361024</v>
      </c>
      <c r="I110" s="48">
        <v>-5.4470320000000001</v>
      </c>
      <c r="J110" s="49"/>
      <c r="K110" s="49"/>
      <c r="L110" s="49"/>
      <c r="M110" s="49"/>
      <c r="O110" s="44">
        <f t="shared" si="8"/>
        <v>40.150542999999999</v>
      </c>
      <c r="P110" s="45">
        <f t="shared" si="9"/>
        <v>40.150542999999999</v>
      </c>
      <c r="Q110">
        <f t="shared" si="10"/>
        <v>1</v>
      </c>
      <c r="R110">
        <f t="shared" si="11"/>
        <v>1</v>
      </c>
      <c r="T110" s="6"/>
    </row>
    <row r="111" spans="1:20" x14ac:dyDescent="0.25">
      <c r="A111" s="5">
        <v>1</v>
      </c>
      <c r="B111" s="40">
        <f t="shared" si="13"/>
        <v>43.299802999999997</v>
      </c>
      <c r="C111" s="40">
        <f t="shared" si="13"/>
        <v>-7.3955909999999996</v>
      </c>
      <c r="D111" s="40">
        <f t="shared" si="13"/>
        <v>-14.236962999999999</v>
      </c>
      <c r="E111" s="46">
        <f t="shared" si="13"/>
        <v>-21.667249000000002</v>
      </c>
      <c r="F111" s="42">
        <v>43.299802999999997</v>
      </c>
      <c r="G111" s="42">
        <v>-21.667249000000002</v>
      </c>
      <c r="H111" s="42">
        <v>-14.236962999999999</v>
      </c>
      <c r="I111" s="43">
        <v>-7.3955909999999996</v>
      </c>
      <c r="J111" s="49"/>
      <c r="K111" s="49"/>
      <c r="L111" s="49"/>
      <c r="M111" s="49"/>
      <c r="O111" s="44">
        <f t="shared" si="8"/>
        <v>43.299802999999997</v>
      </c>
      <c r="P111" s="45">
        <f t="shared" si="9"/>
        <v>43.299802999999997</v>
      </c>
      <c r="Q111">
        <f t="shared" si="10"/>
        <v>1</v>
      </c>
      <c r="R111">
        <f t="shared" si="11"/>
        <v>1</v>
      </c>
      <c r="T111" s="6"/>
    </row>
    <row r="112" spans="1:20" x14ac:dyDescent="0.25">
      <c r="A112" s="5">
        <v>2</v>
      </c>
      <c r="B112" s="40">
        <f t="shared" si="13"/>
        <v>94.653953999999999</v>
      </c>
      <c r="C112" s="40">
        <f t="shared" si="13"/>
        <v>21.895296999999999</v>
      </c>
      <c r="D112" s="40">
        <f t="shared" si="13"/>
        <v>-1.52677</v>
      </c>
      <c r="E112" s="46">
        <f t="shared" si="13"/>
        <v>-115.022479</v>
      </c>
      <c r="F112" s="47">
        <v>-115.022479</v>
      </c>
      <c r="G112" s="47">
        <v>21.895296999999999</v>
      </c>
      <c r="H112" s="47">
        <v>94.653953999999999</v>
      </c>
      <c r="I112" s="48">
        <v>-1.52677</v>
      </c>
      <c r="J112" s="49"/>
      <c r="K112" s="49"/>
      <c r="L112" s="49"/>
      <c r="M112" s="49"/>
      <c r="O112" s="44">
        <f t="shared" si="8"/>
        <v>21.895296999999999</v>
      </c>
      <c r="P112" s="45">
        <f t="shared" si="9"/>
        <v>21.895296999999999</v>
      </c>
      <c r="Q112">
        <f t="shared" si="10"/>
        <v>2</v>
      </c>
      <c r="R112">
        <f t="shared" si="11"/>
        <v>0.5</v>
      </c>
      <c r="T112" s="6"/>
    </row>
    <row r="113" spans="1:20" x14ac:dyDescent="0.25">
      <c r="A113" s="5">
        <v>2</v>
      </c>
      <c r="B113" s="40">
        <f t="shared" si="13"/>
        <v>66.441396999999995</v>
      </c>
      <c r="C113" s="40">
        <f t="shared" si="13"/>
        <v>4.1483449999999999</v>
      </c>
      <c r="D113" s="40">
        <f t="shared" si="13"/>
        <v>-30.947271000000001</v>
      </c>
      <c r="E113" s="46">
        <f t="shared" si="13"/>
        <v>-39.642459000000002</v>
      </c>
      <c r="F113" s="42">
        <v>-39.642459000000002</v>
      </c>
      <c r="G113" s="42">
        <v>66.441396999999995</v>
      </c>
      <c r="H113" s="42">
        <v>4.1483449999999999</v>
      </c>
      <c r="I113" s="43">
        <v>-30.947271000000001</v>
      </c>
      <c r="J113" s="49"/>
      <c r="K113" s="49"/>
      <c r="L113" s="49"/>
      <c r="M113" s="49"/>
      <c r="O113" s="44">
        <f t="shared" si="8"/>
        <v>66.441396999999995</v>
      </c>
      <c r="P113" s="45">
        <f t="shared" si="9"/>
        <v>66.441396999999995</v>
      </c>
      <c r="Q113">
        <f t="shared" si="10"/>
        <v>1</v>
      </c>
      <c r="R113">
        <f t="shared" si="11"/>
        <v>1</v>
      </c>
      <c r="T113" s="6"/>
    </row>
    <row r="114" spans="1:20" x14ac:dyDescent="0.25">
      <c r="A114" s="5">
        <v>3</v>
      </c>
      <c r="B114" s="40">
        <f t="shared" si="13"/>
        <v>56.230328999999998</v>
      </c>
      <c r="C114" s="40">
        <f t="shared" si="13"/>
        <v>49.084944</v>
      </c>
      <c r="D114" s="40">
        <f t="shared" si="13"/>
        <v>-23.452047</v>
      </c>
      <c r="E114" s="46">
        <f t="shared" si="13"/>
        <v>-81.863228000000007</v>
      </c>
      <c r="F114" s="47">
        <v>56.230328999999998</v>
      </c>
      <c r="G114" s="47">
        <v>49.084944</v>
      </c>
      <c r="H114" s="47">
        <v>-23.452047</v>
      </c>
      <c r="I114" s="48">
        <v>-81.863228000000007</v>
      </c>
      <c r="J114" s="49"/>
      <c r="K114" s="49"/>
      <c r="L114" s="49"/>
      <c r="M114" s="49"/>
      <c r="O114" s="44">
        <f t="shared" si="8"/>
        <v>-23.452047</v>
      </c>
      <c r="P114" s="45">
        <f t="shared" si="9"/>
        <v>-23.452047</v>
      </c>
      <c r="Q114">
        <f t="shared" si="10"/>
        <v>3</v>
      </c>
      <c r="R114">
        <f t="shared" si="11"/>
        <v>0.33333333333333331</v>
      </c>
      <c r="T114" s="6"/>
    </row>
    <row r="115" spans="1:20" x14ac:dyDescent="0.25">
      <c r="A115" s="5">
        <v>1</v>
      </c>
      <c r="B115" s="40">
        <f t="shared" si="13"/>
        <v>31.162994999999999</v>
      </c>
      <c r="C115" s="40">
        <f t="shared" si="13"/>
        <v>-3.5611899999999999</v>
      </c>
      <c r="D115" s="40">
        <f t="shared" si="13"/>
        <v>-7.1669150000000004</v>
      </c>
      <c r="E115" s="46">
        <f t="shared" si="13"/>
        <v>-20.434889999999999</v>
      </c>
      <c r="F115" s="42">
        <v>31.162994999999999</v>
      </c>
      <c r="G115" s="42">
        <v>-3.5611899999999999</v>
      </c>
      <c r="H115" s="42">
        <v>-7.1669150000000004</v>
      </c>
      <c r="I115" s="43">
        <v>-20.434889999999999</v>
      </c>
      <c r="J115" s="49"/>
      <c r="K115" s="49"/>
      <c r="L115" s="49"/>
      <c r="M115" s="49"/>
      <c r="O115" s="44">
        <f t="shared" si="8"/>
        <v>31.162994999999999</v>
      </c>
      <c r="P115" s="45">
        <f t="shared" si="9"/>
        <v>31.162994999999999</v>
      </c>
      <c r="Q115">
        <f t="shared" si="10"/>
        <v>1</v>
      </c>
      <c r="R115">
        <f t="shared" si="11"/>
        <v>1</v>
      </c>
      <c r="T115" s="6"/>
    </row>
    <row r="116" spans="1:20" x14ac:dyDescent="0.25">
      <c r="A116" s="5">
        <v>1</v>
      </c>
      <c r="B116" s="40">
        <f t="shared" si="13"/>
        <v>35.379899000000002</v>
      </c>
      <c r="C116" s="40">
        <f t="shared" si="13"/>
        <v>12.483803</v>
      </c>
      <c r="D116" s="40">
        <f t="shared" si="13"/>
        <v>-4.7812570000000001</v>
      </c>
      <c r="E116" s="46">
        <f t="shared" si="13"/>
        <v>-43.082433000000002</v>
      </c>
      <c r="F116" s="47">
        <v>35.379899000000002</v>
      </c>
      <c r="G116" s="47">
        <v>-43.082433000000002</v>
      </c>
      <c r="H116" s="47">
        <v>-4.7812570000000001</v>
      </c>
      <c r="I116" s="48">
        <v>12.483803</v>
      </c>
      <c r="J116" s="49"/>
      <c r="K116" s="49"/>
      <c r="L116" s="49"/>
      <c r="M116" s="49"/>
      <c r="O116" s="44">
        <f t="shared" si="8"/>
        <v>35.379899000000002</v>
      </c>
      <c r="P116" s="45">
        <f t="shared" si="9"/>
        <v>35.379899000000002</v>
      </c>
      <c r="Q116">
        <f t="shared" si="10"/>
        <v>1</v>
      </c>
      <c r="R116">
        <f t="shared" si="11"/>
        <v>1</v>
      </c>
      <c r="T116" s="6"/>
    </row>
    <row r="117" spans="1:20" x14ac:dyDescent="0.25">
      <c r="A117" s="5">
        <v>2</v>
      </c>
      <c r="B117" s="40">
        <f t="shared" si="13"/>
        <v>69.946394999999995</v>
      </c>
      <c r="C117" s="40">
        <f t="shared" si="13"/>
        <v>25.909980999999998</v>
      </c>
      <c r="D117" s="40">
        <f t="shared" si="13"/>
        <v>-39.211339000000002</v>
      </c>
      <c r="E117" s="46">
        <f t="shared" si="13"/>
        <v>-56.645040999999999</v>
      </c>
      <c r="F117" s="42">
        <v>-56.645040999999999</v>
      </c>
      <c r="G117" s="42">
        <v>69.946394999999995</v>
      </c>
      <c r="H117" s="42">
        <v>25.909980999999998</v>
      </c>
      <c r="I117" s="43">
        <v>-39.211339000000002</v>
      </c>
      <c r="J117" s="49"/>
      <c r="K117" s="49"/>
      <c r="L117" s="49"/>
      <c r="M117" s="49"/>
      <c r="O117" s="44">
        <f t="shared" si="8"/>
        <v>69.946394999999995</v>
      </c>
      <c r="P117" s="45">
        <f t="shared" si="9"/>
        <v>69.946394999999995</v>
      </c>
      <c r="Q117">
        <f t="shared" si="10"/>
        <v>1</v>
      </c>
      <c r="R117">
        <f t="shared" si="11"/>
        <v>1</v>
      </c>
      <c r="T117" s="6"/>
    </row>
    <row r="118" spans="1:20" x14ac:dyDescent="0.25">
      <c r="A118" s="5">
        <v>2</v>
      </c>
      <c r="B118" s="40">
        <f t="shared" si="13"/>
        <v>48.771535999999998</v>
      </c>
      <c r="C118" s="40">
        <f t="shared" si="13"/>
        <v>6.7564739999999999</v>
      </c>
      <c r="D118" s="40">
        <f t="shared" si="13"/>
        <v>-27.654678000000001</v>
      </c>
      <c r="E118" s="46">
        <f t="shared" si="13"/>
        <v>-27.873331</v>
      </c>
      <c r="F118" s="47">
        <v>6.7564739999999999</v>
      </c>
      <c r="G118" s="47">
        <v>48.771535999999998</v>
      </c>
      <c r="H118" s="47">
        <v>-27.873331</v>
      </c>
      <c r="I118" s="48">
        <v>-27.654678000000001</v>
      </c>
      <c r="J118" s="49"/>
      <c r="K118" s="49"/>
      <c r="L118" s="49"/>
      <c r="M118" s="49"/>
      <c r="O118" s="44">
        <f t="shared" si="8"/>
        <v>48.771535999999998</v>
      </c>
      <c r="P118" s="45">
        <f t="shared" si="9"/>
        <v>48.771535999999998</v>
      </c>
      <c r="Q118">
        <f t="shared" si="10"/>
        <v>1</v>
      </c>
      <c r="R118">
        <f t="shared" si="11"/>
        <v>1</v>
      </c>
      <c r="T118" s="6"/>
    </row>
    <row r="119" spans="1:20" x14ac:dyDescent="0.25">
      <c r="A119" s="5">
        <v>1</v>
      </c>
      <c r="B119" s="40">
        <f t="shared" si="13"/>
        <v>28.062909000000001</v>
      </c>
      <c r="C119" s="40">
        <f t="shared" si="13"/>
        <v>8.7807549999999992</v>
      </c>
      <c r="D119" s="40">
        <f t="shared" si="13"/>
        <v>-3.0012799999999999</v>
      </c>
      <c r="E119" s="46">
        <f t="shared" si="13"/>
        <v>-33.842387000000002</v>
      </c>
      <c r="F119" s="42">
        <v>28.062909000000001</v>
      </c>
      <c r="G119" s="42">
        <v>-3.0012799999999999</v>
      </c>
      <c r="H119" s="42">
        <v>8.7807549999999992</v>
      </c>
      <c r="I119" s="43">
        <v>-33.842387000000002</v>
      </c>
      <c r="J119" s="49"/>
      <c r="K119" s="49"/>
      <c r="L119" s="49"/>
      <c r="M119" s="49"/>
      <c r="O119" s="44">
        <f t="shared" si="8"/>
        <v>28.062909000000001</v>
      </c>
      <c r="P119" s="45">
        <f t="shared" si="9"/>
        <v>28.062909000000001</v>
      </c>
      <c r="Q119">
        <f t="shared" si="10"/>
        <v>1</v>
      </c>
      <c r="R119">
        <f t="shared" si="11"/>
        <v>1</v>
      </c>
      <c r="T119" s="6"/>
    </row>
    <row r="120" spans="1:20" x14ac:dyDescent="0.25">
      <c r="A120" s="5">
        <v>1</v>
      </c>
      <c r="B120" s="40">
        <f t="shared" si="13"/>
        <v>74.340746999999993</v>
      </c>
      <c r="C120" s="40">
        <f t="shared" si="13"/>
        <v>12.004625000000001</v>
      </c>
      <c r="D120" s="40">
        <f t="shared" si="13"/>
        <v>-32.185347</v>
      </c>
      <c r="E120" s="46">
        <f t="shared" si="13"/>
        <v>-54.160026000000002</v>
      </c>
      <c r="F120" s="47">
        <v>74.340746999999993</v>
      </c>
      <c r="G120" s="47">
        <v>12.004625000000001</v>
      </c>
      <c r="H120" s="47">
        <v>-54.160026000000002</v>
      </c>
      <c r="I120" s="48">
        <v>-32.185347</v>
      </c>
      <c r="J120" s="49"/>
      <c r="K120" s="49"/>
      <c r="L120" s="49"/>
      <c r="M120" s="49"/>
      <c r="O120" s="44">
        <f t="shared" si="8"/>
        <v>74.340746999999993</v>
      </c>
      <c r="P120" s="45">
        <f t="shared" si="9"/>
        <v>74.340746999999993</v>
      </c>
      <c r="Q120">
        <f t="shared" si="10"/>
        <v>1</v>
      </c>
      <c r="R120">
        <f t="shared" si="11"/>
        <v>1</v>
      </c>
      <c r="T120" s="6"/>
    </row>
    <row r="121" spans="1:20" x14ac:dyDescent="0.25">
      <c r="A121" s="5">
        <v>2</v>
      </c>
      <c r="B121" s="40">
        <f t="shared" si="13"/>
        <v>72.242814999999993</v>
      </c>
      <c r="C121" s="40">
        <f t="shared" si="13"/>
        <v>18.288612000000001</v>
      </c>
      <c r="D121" s="40">
        <f t="shared" si="13"/>
        <v>-33.416331999999997</v>
      </c>
      <c r="E121" s="46">
        <f t="shared" si="13"/>
        <v>-57.115082000000001</v>
      </c>
      <c r="F121" s="42">
        <v>18.288612000000001</v>
      </c>
      <c r="G121" s="42">
        <v>72.242814999999993</v>
      </c>
      <c r="H121" s="42">
        <v>-57.115082000000001</v>
      </c>
      <c r="I121" s="43">
        <v>-33.416331999999997</v>
      </c>
      <c r="J121" s="49"/>
      <c r="K121" s="49"/>
      <c r="L121" s="49"/>
      <c r="M121" s="49"/>
      <c r="O121" s="44">
        <f t="shared" si="8"/>
        <v>72.242814999999993</v>
      </c>
      <c r="P121" s="45">
        <f t="shared" si="9"/>
        <v>72.242814999999993</v>
      </c>
      <c r="Q121">
        <f t="shared" si="10"/>
        <v>1</v>
      </c>
      <c r="R121">
        <f t="shared" si="11"/>
        <v>1</v>
      </c>
      <c r="T121" s="6"/>
    </row>
    <row r="122" spans="1:20" x14ac:dyDescent="0.25">
      <c r="A122" s="5">
        <v>3</v>
      </c>
      <c r="B122" s="40">
        <f t="shared" si="13"/>
        <v>8.3721040000000002</v>
      </c>
      <c r="C122" s="40">
        <f t="shared" si="13"/>
        <v>1.806146</v>
      </c>
      <c r="D122" s="40">
        <f t="shared" si="13"/>
        <v>-4.3316939999999997</v>
      </c>
      <c r="E122" s="46">
        <f t="shared" si="13"/>
        <v>-5.8465290000000003</v>
      </c>
      <c r="F122" s="47">
        <v>-5.8465290000000003</v>
      </c>
      <c r="G122" s="47">
        <v>1.806146</v>
      </c>
      <c r="H122" s="47">
        <v>8.3721040000000002</v>
      </c>
      <c r="I122" s="48">
        <v>-4.3316939999999997</v>
      </c>
      <c r="J122" s="49"/>
      <c r="K122" s="49"/>
      <c r="L122" s="49"/>
      <c r="M122" s="49"/>
      <c r="O122" s="44">
        <f t="shared" si="8"/>
        <v>8.3721040000000002</v>
      </c>
      <c r="P122" s="45">
        <f t="shared" si="9"/>
        <v>8.3721040000000002</v>
      </c>
      <c r="Q122">
        <f t="shared" si="10"/>
        <v>1</v>
      </c>
      <c r="R122">
        <f t="shared" si="11"/>
        <v>1</v>
      </c>
      <c r="T122" s="6"/>
    </row>
    <row r="123" spans="1:20" x14ac:dyDescent="0.25">
      <c r="A123" s="5">
        <v>1</v>
      </c>
      <c r="B123" s="40">
        <f t="shared" ref="B123:E142" si="14">LARGE($F123:$M123,COLUMN()-1)</f>
        <v>10.565357000000001</v>
      </c>
      <c r="C123" s="40">
        <f t="shared" si="14"/>
        <v>2.526373</v>
      </c>
      <c r="D123" s="40">
        <f t="shared" si="14"/>
        <v>-4.2220329999999997</v>
      </c>
      <c r="E123" s="46">
        <f t="shared" si="14"/>
        <v>-8.8696959999999994</v>
      </c>
      <c r="F123" s="42">
        <v>10.565357000000001</v>
      </c>
      <c r="G123" s="42">
        <v>2.526373</v>
      </c>
      <c r="H123" s="42">
        <v>-8.8696959999999994</v>
      </c>
      <c r="I123" s="43">
        <v>-4.2220329999999997</v>
      </c>
      <c r="J123" s="49"/>
      <c r="K123" s="49"/>
      <c r="L123" s="49"/>
      <c r="M123" s="49"/>
      <c r="O123" s="44">
        <f t="shared" si="8"/>
        <v>10.565357000000001</v>
      </c>
      <c r="P123" s="45">
        <f t="shared" si="9"/>
        <v>10.565357000000001</v>
      </c>
      <c r="Q123">
        <f t="shared" si="10"/>
        <v>1</v>
      </c>
      <c r="R123">
        <f t="shared" si="11"/>
        <v>1</v>
      </c>
      <c r="T123" s="6"/>
    </row>
    <row r="124" spans="1:20" x14ac:dyDescent="0.25">
      <c r="A124" s="5">
        <v>2</v>
      </c>
      <c r="B124" s="40">
        <f t="shared" si="14"/>
        <v>48.736438999999997</v>
      </c>
      <c r="C124" s="40">
        <f t="shared" si="14"/>
        <v>-11.028504</v>
      </c>
      <c r="D124" s="40">
        <f t="shared" si="14"/>
        <v>-11.444829</v>
      </c>
      <c r="E124" s="46">
        <f t="shared" si="14"/>
        <v>-26.263107999999999</v>
      </c>
      <c r="F124" s="47">
        <v>-11.028504</v>
      </c>
      <c r="G124" s="47">
        <v>48.736438999999997</v>
      </c>
      <c r="H124" s="47">
        <v>-11.444829</v>
      </c>
      <c r="I124" s="48">
        <v>-26.263107999999999</v>
      </c>
      <c r="J124" s="49"/>
      <c r="K124" s="49"/>
      <c r="L124" s="49"/>
      <c r="M124" s="49"/>
      <c r="O124" s="44">
        <f t="shared" si="8"/>
        <v>48.736438999999997</v>
      </c>
      <c r="P124" s="45">
        <f t="shared" si="9"/>
        <v>48.736438999999997</v>
      </c>
      <c r="Q124">
        <f t="shared" si="10"/>
        <v>1</v>
      </c>
      <c r="R124">
        <f t="shared" si="11"/>
        <v>1</v>
      </c>
      <c r="T124" s="6"/>
    </row>
    <row r="125" spans="1:20" x14ac:dyDescent="0.25">
      <c r="A125" s="5">
        <v>2</v>
      </c>
      <c r="B125" s="40">
        <f t="shared" si="14"/>
        <v>40.68824</v>
      </c>
      <c r="C125" s="40">
        <f t="shared" si="14"/>
        <v>-5.5241999999999999E-2</v>
      </c>
      <c r="D125" s="40">
        <f t="shared" si="14"/>
        <v>-4.6674530000000001</v>
      </c>
      <c r="E125" s="46">
        <f t="shared" si="14"/>
        <v>-35.965546000000003</v>
      </c>
      <c r="F125" s="42">
        <v>-4.6674530000000001</v>
      </c>
      <c r="G125" s="42">
        <v>40.68824</v>
      </c>
      <c r="H125" s="42">
        <v>-35.965546000000003</v>
      </c>
      <c r="I125" s="43">
        <v>-5.5241999999999999E-2</v>
      </c>
      <c r="J125" s="49"/>
      <c r="K125" s="49"/>
      <c r="L125" s="49"/>
      <c r="M125" s="49"/>
      <c r="O125" s="44">
        <f t="shared" si="8"/>
        <v>40.68824</v>
      </c>
      <c r="P125" s="45">
        <f t="shared" si="9"/>
        <v>40.68824</v>
      </c>
      <c r="Q125">
        <f t="shared" si="10"/>
        <v>1</v>
      </c>
      <c r="R125">
        <f t="shared" si="11"/>
        <v>1</v>
      </c>
      <c r="T125" s="6"/>
    </row>
    <row r="126" spans="1:20" x14ac:dyDescent="0.25">
      <c r="A126" s="5">
        <v>1</v>
      </c>
      <c r="B126" s="40">
        <f t="shared" si="14"/>
        <v>31.399107000000001</v>
      </c>
      <c r="C126" s="40">
        <f t="shared" si="14"/>
        <v>-7.6918670000000002</v>
      </c>
      <c r="D126" s="40">
        <f t="shared" si="14"/>
        <v>-11.061619</v>
      </c>
      <c r="E126" s="46">
        <f t="shared" si="14"/>
        <v>-12.645623000000001</v>
      </c>
      <c r="F126" s="47">
        <v>31.399107000000001</v>
      </c>
      <c r="G126" s="47">
        <v>-7.6918670000000002</v>
      </c>
      <c r="H126" s="47">
        <v>-11.061619</v>
      </c>
      <c r="I126" s="48">
        <v>-12.645623000000001</v>
      </c>
      <c r="J126" s="49"/>
      <c r="K126" s="49"/>
      <c r="L126" s="49"/>
      <c r="M126" s="49"/>
      <c r="O126" s="44">
        <f t="shared" si="8"/>
        <v>31.399107000000001</v>
      </c>
      <c r="P126" s="45">
        <f t="shared" si="9"/>
        <v>31.399107000000001</v>
      </c>
      <c r="Q126">
        <f t="shared" si="10"/>
        <v>1</v>
      </c>
      <c r="R126">
        <f t="shared" si="11"/>
        <v>1</v>
      </c>
      <c r="T126" s="6"/>
    </row>
    <row r="127" spans="1:20" x14ac:dyDescent="0.25">
      <c r="A127" s="5">
        <v>3</v>
      </c>
      <c r="B127" s="40">
        <f t="shared" si="14"/>
        <v>15.740050999999999</v>
      </c>
      <c r="C127" s="40">
        <f t="shared" si="14"/>
        <v>2.9960819999999999</v>
      </c>
      <c r="D127" s="40">
        <f t="shared" si="14"/>
        <v>-0.92747100000000005</v>
      </c>
      <c r="E127" s="46">
        <f t="shared" si="14"/>
        <v>-17.808662000000002</v>
      </c>
      <c r="F127" s="42">
        <v>15.740050999999999</v>
      </c>
      <c r="G127" s="42">
        <v>-0.92747100000000005</v>
      </c>
      <c r="H127" s="42">
        <v>2.9960819999999999</v>
      </c>
      <c r="I127" s="43">
        <v>-17.808662000000002</v>
      </c>
      <c r="J127" s="49"/>
      <c r="K127" s="49"/>
      <c r="L127" s="49"/>
      <c r="M127" s="49"/>
      <c r="O127" s="44">
        <f t="shared" si="8"/>
        <v>2.9960819999999999</v>
      </c>
      <c r="P127" s="45">
        <f t="shared" si="9"/>
        <v>2.9960819999999999</v>
      </c>
      <c r="Q127">
        <f t="shared" si="10"/>
        <v>2</v>
      </c>
      <c r="R127">
        <f t="shared" si="11"/>
        <v>0.5</v>
      </c>
      <c r="T127" s="6"/>
    </row>
    <row r="128" spans="1:20" x14ac:dyDescent="0.25">
      <c r="A128" s="5">
        <v>3</v>
      </c>
      <c r="B128" s="40">
        <f t="shared" si="14"/>
        <v>118.290497</v>
      </c>
      <c r="C128" s="40">
        <f t="shared" si="14"/>
        <v>92.472164000000006</v>
      </c>
      <c r="D128" s="40">
        <f t="shared" si="14"/>
        <v>-103.484944</v>
      </c>
      <c r="E128" s="46">
        <f t="shared" si="14"/>
        <v>-107.277557</v>
      </c>
      <c r="F128" s="47">
        <v>92.472164000000006</v>
      </c>
      <c r="G128" s="47">
        <v>-103.484944</v>
      </c>
      <c r="H128" s="47">
        <v>118.290497</v>
      </c>
      <c r="I128" s="48">
        <v>-107.277557</v>
      </c>
      <c r="J128" s="49"/>
      <c r="K128" s="49"/>
      <c r="L128" s="49"/>
      <c r="M128" s="49"/>
      <c r="O128" s="44">
        <f t="shared" si="8"/>
        <v>118.290497</v>
      </c>
      <c r="P128" s="45">
        <f t="shared" si="9"/>
        <v>118.290497</v>
      </c>
      <c r="Q128">
        <f t="shared" si="10"/>
        <v>1</v>
      </c>
      <c r="R128">
        <f t="shared" si="11"/>
        <v>1</v>
      </c>
      <c r="T128" s="6"/>
    </row>
    <row r="129" spans="1:20" x14ac:dyDescent="0.25">
      <c r="A129" s="5">
        <v>3</v>
      </c>
      <c r="B129" s="40">
        <f t="shared" si="14"/>
        <v>7.1076790000000001</v>
      </c>
      <c r="C129" s="40">
        <f t="shared" si="14"/>
        <v>2.9544869999999999</v>
      </c>
      <c r="D129" s="40">
        <f t="shared" si="14"/>
        <v>-4.1200039999999998</v>
      </c>
      <c r="E129" s="46">
        <f t="shared" si="14"/>
        <v>-5.9421629999999999</v>
      </c>
      <c r="F129" s="42">
        <v>2.9544869999999999</v>
      </c>
      <c r="G129" s="42">
        <v>7.1076790000000001</v>
      </c>
      <c r="H129" s="42">
        <v>-4.1200039999999998</v>
      </c>
      <c r="I129" s="43">
        <v>-5.9421629999999999</v>
      </c>
      <c r="J129" s="49"/>
      <c r="K129" s="49"/>
      <c r="L129" s="49"/>
      <c r="M129" s="49"/>
      <c r="O129" s="44">
        <f t="shared" si="8"/>
        <v>-4.1200039999999998</v>
      </c>
      <c r="P129" s="45">
        <f t="shared" si="9"/>
        <v>-4.1200039999999998</v>
      </c>
      <c r="Q129">
        <f t="shared" si="10"/>
        <v>3</v>
      </c>
      <c r="R129">
        <f t="shared" si="11"/>
        <v>0.33333333333333331</v>
      </c>
      <c r="T129" s="6"/>
    </row>
    <row r="130" spans="1:20" x14ac:dyDescent="0.25">
      <c r="A130" s="5">
        <v>3</v>
      </c>
      <c r="B130" s="40">
        <f t="shared" si="14"/>
        <v>6.4186310000000004</v>
      </c>
      <c r="C130" s="40">
        <f t="shared" si="14"/>
        <v>5.2343060000000001</v>
      </c>
      <c r="D130" s="40">
        <f t="shared" si="14"/>
        <v>3.4083939999999999</v>
      </c>
      <c r="E130" s="46">
        <f t="shared" si="14"/>
        <v>-15.061313</v>
      </c>
      <c r="F130" s="47">
        <v>3.4083939999999999</v>
      </c>
      <c r="G130" s="47">
        <v>5.2343060000000001</v>
      </c>
      <c r="H130" s="47">
        <v>6.4186310000000004</v>
      </c>
      <c r="I130" s="48">
        <v>-15.061313</v>
      </c>
      <c r="J130" s="49"/>
      <c r="K130" s="49"/>
      <c r="L130" s="49"/>
      <c r="M130" s="49"/>
      <c r="O130" s="44">
        <f t="shared" si="8"/>
        <v>6.4186310000000004</v>
      </c>
      <c r="P130" s="45">
        <f t="shared" si="9"/>
        <v>6.4186310000000004</v>
      </c>
      <c r="Q130">
        <f t="shared" si="10"/>
        <v>1</v>
      </c>
      <c r="R130">
        <f t="shared" si="11"/>
        <v>1</v>
      </c>
      <c r="T130" s="6"/>
    </row>
    <row r="131" spans="1:20" x14ac:dyDescent="0.25">
      <c r="A131" s="5">
        <v>2</v>
      </c>
      <c r="B131" s="40">
        <f t="shared" si="14"/>
        <v>10.001032</v>
      </c>
      <c r="C131" s="40">
        <f t="shared" si="14"/>
        <v>-0.65899399999999997</v>
      </c>
      <c r="D131" s="40">
        <f t="shared" si="14"/>
        <v>-2.2256490000000002</v>
      </c>
      <c r="E131" s="46">
        <f t="shared" si="14"/>
        <v>-7.11639</v>
      </c>
      <c r="F131" s="42">
        <v>10.001032</v>
      </c>
      <c r="G131" s="42">
        <v>-7.11639</v>
      </c>
      <c r="H131" s="42">
        <v>-2.2256490000000002</v>
      </c>
      <c r="I131" s="43">
        <v>-0.65899399999999997</v>
      </c>
      <c r="J131" s="49"/>
      <c r="K131" s="49"/>
      <c r="L131" s="49"/>
      <c r="M131" s="49"/>
      <c r="O131" s="44">
        <f t="shared" si="8"/>
        <v>-7.11639</v>
      </c>
      <c r="P131" s="45">
        <f t="shared" si="9"/>
        <v>-7.11639</v>
      </c>
      <c r="Q131">
        <f t="shared" si="10"/>
        <v>4</v>
      </c>
      <c r="R131">
        <f t="shared" si="11"/>
        <v>0.25</v>
      </c>
      <c r="T131" s="6"/>
    </row>
    <row r="132" spans="1:20" x14ac:dyDescent="0.25">
      <c r="A132" s="5">
        <v>4</v>
      </c>
      <c r="B132" s="40">
        <f t="shared" si="14"/>
        <v>59.116889999999998</v>
      </c>
      <c r="C132" s="40">
        <f t="shared" si="14"/>
        <v>21.542877000000001</v>
      </c>
      <c r="D132" s="40">
        <f t="shared" si="14"/>
        <v>-33.138083999999999</v>
      </c>
      <c r="E132" s="46">
        <f t="shared" si="14"/>
        <v>-47.521557999999999</v>
      </c>
      <c r="F132" s="47">
        <v>21.542877000000001</v>
      </c>
      <c r="G132" s="47">
        <v>59.116889999999998</v>
      </c>
      <c r="H132" s="47">
        <v>-47.521557999999999</v>
      </c>
      <c r="I132" s="48">
        <v>-33.138083999999999</v>
      </c>
      <c r="J132" s="49"/>
      <c r="K132" s="49"/>
      <c r="L132" s="49"/>
      <c r="M132" s="49"/>
      <c r="O132" s="44">
        <f t="shared" ref="O132:O195" si="15">IF(A132=1,F132,IF(A132=2,G132,IF(A132=3,H132,IF(A132=4,I132,0))))</f>
        <v>-33.138083999999999</v>
      </c>
      <c r="P132" s="45">
        <f t="shared" ref="P132:P195" si="16">O132</f>
        <v>-33.138083999999999</v>
      </c>
      <c r="Q132">
        <f t="shared" ref="Q132:Q195" si="17">IF(P132=B132,1,IF(P132=C132,2,IF(P132=D132,3,IF(E132=P132,4,0))))</f>
        <v>3</v>
      </c>
      <c r="R132">
        <f t="shared" si="11"/>
        <v>0.33333333333333331</v>
      </c>
      <c r="T132" s="6"/>
    </row>
    <row r="133" spans="1:20" x14ac:dyDescent="0.25">
      <c r="A133" s="5">
        <v>1</v>
      </c>
      <c r="B133" s="40">
        <f t="shared" si="14"/>
        <v>49.235472999999999</v>
      </c>
      <c r="C133" s="40">
        <f t="shared" si="14"/>
        <v>-2.3040859999999999</v>
      </c>
      <c r="D133" s="40">
        <f t="shared" si="14"/>
        <v>-12.990111000000001</v>
      </c>
      <c r="E133" s="46">
        <f t="shared" si="14"/>
        <v>-33.941279000000002</v>
      </c>
      <c r="F133" s="42">
        <v>49.235472999999999</v>
      </c>
      <c r="G133" s="42">
        <v>-33.941279000000002</v>
      </c>
      <c r="H133" s="42">
        <v>-12.990111000000001</v>
      </c>
      <c r="I133" s="43">
        <v>-2.3040859999999999</v>
      </c>
      <c r="J133" s="49"/>
      <c r="K133" s="49"/>
      <c r="L133" s="49"/>
      <c r="M133" s="49"/>
      <c r="O133" s="44">
        <f t="shared" si="15"/>
        <v>49.235472999999999</v>
      </c>
      <c r="P133" s="45">
        <f t="shared" si="16"/>
        <v>49.235472999999999</v>
      </c>
      <c r="Q133">
        <f t="shared" si="17"/>
        <v>1</v>
      </c>
      <c r="R133">
        <f t="shared" ref="R133:R196" si="18">1/Q133</f>
        <v>1</v>
      </c>
      <c r="T133" s="6"/>
    </row>
    <row r="134" spans="1:20" x14ac:dyDescent="0.25">
      <c r="A134" s="5">
        <v>2</v>
      </c>
      <c r="B134" s="40">
        <f t="shared" si="14"/>
        <v>49.470112</v>
      </c>
      <c r="C134" s="40">
        <f t="shared" si="14"/>
        <v>1.8787199999999999</v>
      </c>
      <c r="D134" s="40">
        <f t="shared" si="14"/>
        <v>-22.264903</v>
      </c>
      <c r="E134" s="46">
        <f t="shared" si="14"/>
        <v>-29.083929999999999</v>
      </c>
      <c r="F134" s="47">
        <v>-22.264903</v>
      </c>
      <c r="G134" s="47">
        <v>49.470112</v>
      </c>
      <c r="H134" s="47">
        <v>1.8787199999999999</v>
      </c>
      <c r="I134" s="48">
        <v>-29.083929999999999</v>
      </c>
      <c r="J134" s="49"/>
      <c r="K134" s="49"/>
      <c r="L134" s="49"/>
      <c r="M134" s="49"/>
      <c r="O134" s="44">
        <f t="shared" si="15"/>
        <v>49.470112</v>
      </c>
      <c r="P134" s="45">
        <f t="shared" si="16"/>
        <v>49.470112</v>
      </c>
      <c r="Q134">
        <f t="shared" si="17"/>
        <v>1</v>
      </c>
      <c r="R134">
        <f t="shared" si="18"/>
        <v>1</v>
      </c>
      <c r="T134" s="6"/>
    </row>
    <row r="135" spans="1:20" x14ac:dyDescent="0.25">
      <c r="A135" s="5">
        <v>3</v>
      </c>
      <c r="B135" s="40">
        <f t="shared" si="14"/>
        <v>107.716921</v>
      </c>
      <c r="C135" s="40">
        <f t="shared" si="14"/>
        <v>-8.370654</v>
      </c>
      <c r="D135" s="40">
        <f t="shared" si="14"/>
        <v>-31.777626000000001</v>
      </c>
      <c r="E135" s="46">
        <f t="shared" si="14"/>
        <v>-67.568641999999997</v>
      </c>
      <c r="F135" s="42">
        <v>-8.370654</v>
      </c>
      <c r="G135" s="42">
        <v>-67.568641999999997</v>
      </c>
      <c r="H135" s="42">
        <v>107.716921</v>
      </c>
      <c r="I135" s="43">
        <v>-31.777626000000001</v>
      </c>
      <c r="J135" s="49"/>
      <c r="K135" s="49"/>
      <c r="L135" s="49"/>
      <c r="M135" s="49"/>
      <c r="O135" s="44">
        <f t="shared" si="15"/>
        <v>107.716921</v>
      </c>
      <c r="P135" s="45">
        <f t="shared" si="16"/>
        <v>107.716921</v>
      </c>
      <c r="Q135">
        <f t="shared" si="17"/>
        <v>1</v>
      </c>
      <c r="R135">
        <f t="shared" si="18"/>
        <v>1</v>
      </c>
      <c r="T135" s="6"/>
    </row>
    <row r="136" spans="1:20" x14ac:dyDescent="0.25">
      <c r="A136" s="5">
        <v>2</v>
      </c>
      <c r="B136" s="40">
        <f t="shared" si="14"/>
        <v>83.922988000000004</v>
      </c>
      <c r="C136" s="40">
        <f t="shared" si="14"/>
        <v>-17.141672</v>
      </c>
      <c r="D136" s="40">
        <f t="shared" si="14"/>
        <v>-26.789795999999999</v>
      </c>
      <c r="E136" s="46">
        <f t="shared" si="14"/>
        <v>-39.991523000000001</v>
      </c>
      <c r="F136" s="47">
        <v>-39.991523000000001</v>
      </c>
      <c r="G136" s="47">
        <v>83.922988000000004</v>
      </c>
      <c r="H136" s="47">
        <v>-26.789795999999999</v>
      </c>
      <c r="I136" s="48">
        <v>-17.141672</v>
      </c>
      <c r="J136" s="49"/>
      <c r="K136" s="49"/>
      <c r="L136" s="49"/>
      <c r="M136" s="49"/>
      <c r="O136" s="44">
        <f t="shared" si="15"/>
        <v>83.922988000000004</v>
      </c>
      <c r="P136" s="45">
        <f t="shared" si="16"/>
        <v>83.922988000000004</v>
      </c>
      <c r="Q136">
        <f t="shared" si="17"/>
        <v>1</v>
      </c>
      <c r="R136">
        <f t="shared" si="18"/>
        <v>1</v>
      </c>
      <c r="T136" s="6"/>
    </row>
    <row r="137" spans="1:20" x14ac:dyDescent="0.25">
      <c r="A137" s="5">
        <v>2</v>
      </c>
      <c r="B137" s="40">
        <f t="shared" si="14"/>
        <v>72.470358000000004</v>
      </c>
      <c r="C137" s="40">
        <f t="shared" si="14"/>
        <v>0.61459299999999994</v>
      </c>
      <c r="D137" s="40">
        <f t="shared" si="14"/>
        <v>-23.467524999999998</v>
      </c>
      <c r="E137" s="46">
        <f t="shared" si="14"/>
        <v>-49.617426000000002</v>
      </c>
      <c r="F137" s="42">
        <v>0.61459299999999994</v>
      </c>
      <c r="G137" s="42">
        <v>72.470358000000004</v>
      </c>
      <c r="H137" s="42">
        <v>-49.617426000000002</v>
      </c>
      <c r="I137" s="43">
        <v>-23.467524999999998</v>
      </c>
      <c r="J137" s="49"/>
      <c r="K137" s="49"/>
      <c r="L137" s="49"/>
      <c r="M137" s="49"/>
      <c r="O137" s="44">
        <f t="shared" si="15"/>
        <v>72.470358000000004</v>
      </c>
      <c r="P137" s="45">
        <f t="shared" si="16"/>
        <v>72.470358000000004</v>
      </c>
      <c r="Q137">
        <f t="shared" si="17"/>
        <v>1</v>
      </c>
      <c r="R137">
        <f t="shared" si="18"/>
        <v>1</v>
      </c>
      <c r="T137" s="6"/>
    </row>
    <row r="138" spans="1:20" x14ac:dyDescent="0.25">
      <c r="A138" s="5">
        <v>2</v>
      </c>
      <c r="B138" s="40">
        <f t="shared" si="14"/>
        <v>46.006568999999999</v>
      </c>
      <c r="C138" s="40">
        <f t="shared" si="14"/>
        <v>9.6863299999999999</v>
      </c>
      <c r="D138" s="40">
        <f t="shared" si="14"/>
        <v>-3.6896740000000001</v>
      </c>
      <c r="E138" s="46">
        <f t="shared" si="14"/>
        <v>-52.003225999999998</v>
      </c>
      <c r="F138" s="47">
        <v>9.6863299999999999</v>
      </c>
      <c r="G138" s="47">
        <v>46.006568999999999</v>
      </c>
      <c r="H138" s="47">
        <v>-52.003225999999998</v>
      </c>
      <c r="I138" s="48">
        <v>-3.6896740000000001</v>
      </c>
      <c r="J138" s="49"/>
      <c r="K138" s="49"/>
      <c r="L138" s="49"/>
      <c r="M138" s="49"/>
      <c r="O138" s="44">
        <f t="shared" si="15"/>
        <v>46.006568999999999</v>
      </c>
      <c r="P138" s="45">
        <f t="shared" si="16"/>
        <v>46.006568999999999</v>
      </c>
      <c r="Q138">
        <f t="shared" si="17"/>
        <v>1</v>
      </c>
      <c r="R138">
        <f t="shared" si="18"/>
        <v>1</v>
      </c>
      <c r="T138" s="6"/>
    </row>
    <row r="139" spans="1:20" x14ac:dyDescent="0.25">
      <c r="A139" s="5">
        <v>1</v>
      </c>
      <c r="B139" s="40">
        <f t="shared" si="14"/>
        <v>64.579935000000006</v>
      </c>
      <c r="C139" s="40">
        <f t="shared" si="14"/>
        <v>17.838611</v>
      </c>
      <c r="D139" s="40">
        <f t="shared" si="14"/>
        <v>-38.744070999999998</v>
      </c>
      <c r="E139" s="46">
        <f t="shared" si="14"/>
        <v>-43.674472000000002</v>
      </c>
      <c r="F139" s="42">
        <v>64.579935000000006</v>
      </c>
      <c r="G139" s="42">
        <v>-38.744070999999998</v>
      </c>
      <c r="H139" s="42">
        <v>-43.674472000000002</v>
      </c>
      <c r="I139" s="43">
        <v>17.838611</v>
      </c>
      <c r="J139" s="49"/>
      <c r="K139" s="49"/>
      <c r="L139" s="49"/>
      <c r="M139" s="49"/>
      <c r="O139" s="44">
        <f t="shared" si="15"/>
        <v>64.579935000000006</v>
      </c>
      <c r="P139" s="45">
        <f t="shared" si="16"/>
        <v>64.579935000000006</v>
      </c>
      <c r="Q139">
        <f t="shared" si="17"/>
        <v>1</v>
      </c>
      <c r="R139">
        <f t="shared" si="18"/>
        <v>1</v>
      </c>
      <c r="T139" s="6"/>
    </row>
    <row r="140" spans="1:20" x14ac:dyDescent="0.25">
      <c r="A140" s="5">
        <v>2</v>
      </c>
      <c r="B140" s="40">
        <f t="shared" si="14"/>
        <v>16.571991000000001</v>
      </c>
      <c r="C140" s="40">
        <f t="shared" si="14"/>
        <v>2.556756</v>
      </c>
      <c r="D140" s="40">
        <f t="shared" si="14"/>
        <v>1.261504</v>
      </c>
      <c r="E140" s="46">
        <f t="shared" si="14"/>
        <v>-20.390239000000001</v>
      </c>
      <c r="F140" s="47">
        <v>-20.390239000000001</v>
      </c>
      <c r="G140" s="47">
        <v>16.571991000000001</v>
      </c>
      <c r="H140" s="47">
        <v>1.261504</v>
      </c>
      <c r="I140" s="48">
        <v>2.556756</v>
      </c>
      <c r="J140" s="49"/>
      <c r="K140" s="49"/>
      <c r="L140" s="49"/>
      <c r="M140" s="49"/>
      <c r="O140" s="44">
        <f t="shared" si="15"/>
        <v>16.571991000000001</v>
      </c>
      <c r="P140" s="45">
        <f t="shared" si="16"/>
        <v>16.571991000000001</v>
      </c>
      <c r="Q140">
        <f t="shared" si="17"/>
        <v>1</v>
      </c>
      <c r="R140">
        <f t="shared" si="18"/>
        <v>1</v>
      </c>
      <c r="T140" s="6"/>
    </row>
    <row r="141" spans="1:20" x14ac:dyDescent="0.25">
      <c r="A141" s="5">
        <v>3</v>
      </c>
      <c r="B141" s="40">
        <f t="shared" si="14"/>
        <v>67.597638000000003</v>
      </c>
      <c r="C141" s="40">
        <f t="shared" si="14"/>
        <v>-15.387616</v>
      </c>
      <c r="D141" s="40">
        <f t="shared" si="14"/>
        <v>-22.978919000000001</v>
      </c>
      <c r="E141" s="46">
        <f t="shared" si="14"/>
        <v>-29.231113000000001</v>
      </c>
      <c r="F141" s="42">
        <v>-22.978919000000001</v>
      </c>
      <c r="G141" s="42">
        <v>-15.387616</v>
      </c>
      <c r="H141" s="42">
        <v>67.597638000000003</v>
      </c>
      <c r="I141" s="43">
        <v>-29.231113000000001</v>
      </c>
      <c r="J141" s="49"/>
      <c r="K141" s="49"/>
      <c r="L141" s="49"/>
      <c r="M141" s="49"/>
      <c r="O141" s="44">
        <f t="shared" si="15"/>
        <v>67.597638000000003</v>
      </c>
      <c r="P141" s="45">
        <f t="shared" si="16"/>
        <v>67.597638000000003</v>
      </c>
      <c r="Q141">
        <f t="shared" si="17"/>
        <v>1</v>
      </c>
      <c r="R141">
        <f t="shared" si="18"/>
        <v>1</v>
      </c>
      <c r="T141" s="6"/>
    </row>
    <row r="142" spans="1:20" x14ac:dyDescent="0.25">
      <c r="A142" s="5">
        <v>3</v>
      </c>
      <c r="B142" s="40">
        <f t="shared" si="14"/>
        <v>124.701875</v>
      </c>
      <c r="C142" s="40">
        <f t="shared" si="14"/>
        <v>21.751469</v>
      </c>
      <c r="D142" s="40">
        <f t="shared" si="14"/>
        <v>-49.808194</v>
      </c>
      <c r="E142" s="46">
        <f t="shared" si="14"/>
        <v>-96.645028999999994</v>
      </c>
      <c r="F142" s="47">
        <v>21.751469</v>
      </c>
      <c r="G142" s="47">
        <v>-49.808194</v>
      </c>
      <c r="H142" s="47">
        <v>124.701875</v>
      </c>
      <c r="I142" s="48">
        <v>-96.645028999999994</v>
      </c>
      <c r="J142" s="49"/>
      <c r="K142" s="49"/>
      <c r="L142" s="49"/>
      <c r="M142" s="49"/>
      <c r="O142" s="44">
        <f t="shared" si="15"/>
        <v>124.701875</v>
      </c>
      <c r="P142" s="45">
        <f t="shared" si="16"/>
        <v>124.701875</v>
      </c>
      <c r="Q142">
        <f t="shared" si="17"/>
        <v>1</v>
      </c>
      <c r="R142">
        <f t="shared" si="18"/>
        <v>1</v>
      </c>
      <c r="T142" s="6"/>
    </row>
    <row r="143" spans="1:20" x14ac:dyDescent="0.25">
      <c r="A143" s="5">
        <v>1</v>
      </c>
      <c r="B143" s="40">
        <f t="shared" ref="B143:E162" si="19">LARGE($F143:$M143,COLUMN()-1)</f>
        <v>18.246282999999998</v>
      </c>
      <c r="C143" s="40">
        <f t="shared" si="19"/>
        <v>15.318822000000001</v>
      </c>
      <c r="D143" s="40">
        <f t="shared" si="19"/>
        <v>-7.2461479999999998</v>
      </c>
      <c r="E143" s="46">
        <f t="shared" si="19"/>
        <v>-26.318913999999999</v>
      </c>
      <c r="F143" s="42">
        <v>15.318822000000001</v>
      </c>
      <c r="G143" s="42">
        <v>-26.318913999999999</v>
      </c>
      <c r="H143" s="42">
        <v>-7.2461479999999998</v>
      </c>
      <c r="I143" s="43">
        <v>18.246282999999998</v>
      </c>
      <c r="J143" s="49"/>
      <c r="K143" s="49"/>
      <c r="L143" s="49"/>
      <c r="M143" s="49"/>
      <c r="O143" s="44">
        <f t="shared" si="15"/>
        <v>15.318822000000001</v>
      </c>
      <c r="P143" s="45">
        <f t="shared" si="16"/>
        <v>15.318822000000001</v>
      </c>
      <c r="Q143">
        <f t="shared" si="17"/>
        <v>2</v>
      </c>
      <c r="R143">
        <f t="shared" si="18"/>
        <v>0.5</v>
      </c>
      <c r="T143" s="6"/>
    </row>
    <row r="144" spans="1:20" x14ac:dyDescent="0.25">
      <c r="A144" s="5">
        <v>2</v>
      </c>
      <c r="B144" s="40">
        <f t="shared" si="19"/>
        <v>77.761379000000005</v>
      </c>
      <c r="C144" s="40">
        <f t="shared" si="19"/>
        <v>-2.7645499999999998</v>
      </c>
      <c r="D144" s="40">
        <f t="shared" si="19"/>
        <v>-34.774253999999999</v>
      </c>
      <c r="E144" s="46">
        <f t="shared" si="19"/>
        <v>-40.222529999999999</v>
      </c>
      <c r="F144" s="47">
        <v>-2.7645499999999998</v>
      </c>
      <c r="G144" s="47">
        <v>77.761379000000005</v>
      </c>
      <c r="H144" s="47">
        <v>-40.222529999999999</v>
      </c>
      <c r="I144" s="48">
        <v>-34.774253999999999</v>
      </c>
      <c r="J144" s="49"/>
      <c r="K144" s="49"/>
      <c r="L144" s="49"/>
      <c r="M144" s="49"/>
      <c r="O144" s="44">
        <f t="shared" si="15"/>
        <v>77.761379000000005</v>
      </c>
      <c r="P144" s="45">
        <f t="shared" si="16"/>
        <v>77.761379000000005</v>
      </c>
      <c r="Q144">
        <f t="shared" si="17"/>
        <v>1</v>
      </c>
      <c r="R144">
        <f t="shared" si="18"/>
        <v>1</v>
      </c>
      <c r="T144" s="6"/>
    </row>
    <row r="145" spans="1:20" x14ac:dyDescent="0.25">
      <c r="A145" s="5">
        <v>2</v>
      </c>
      <c r="B145" s="40">
        <f t="shared" si="19"/>
        <v>100.14391000000001</v>
      </c>
      <c r="C145" s="40">
        <f t="shared" si="19"/>
        <v>-1.0175479999999999</v>
      </c>
      <c r="D145" s="40">
        <f t="shared" si="19"/>
        <v>-48.636572000000001</v>
      </c>
      <c r="E145" s="46">
        <f t="shared" si="19"/>
        <v>-50.489781999999998</v>
      </c>
      <c r="F145" s="42">
        <v>-50.489781999999998</v>
      </c>
      <c r="G145" s="42">
        <v>100.14391000000001</v>
      </c>
      <c r="H145" s="42">
        <v>-1.0175479999999999</v>
      </c>
      <c r="I145" s="43">
        <v>-48.636572000000001</v>
      </c>
      <c r="J145" s="49"/>
      <c r="K145" s="49"/>
      <c r="L145" s="49"/>
      <c r="M145" s="49"/>
      <c r="O145" s="44">
        <f t="shared" si="15"/>
        <v>100.14391000000001</v>
      </c>
      <c r="P145" s="45">
        <f t="shared" si="16"/>
        <v>100.14391000000001</v>
      </c>
      <c r="Q145">
        <f t="shared" si="17"/>
        <v>1</v>
      </c>
      <c r="R145">
        <f t="shared" si="18"/>
        <v>1</v>
      </c>
      <c r="T145" s="6"/>
    </row>
    <row r="146" spans="1:20" x14ac:dyDescent="0.25">
      <c r="A146" s="5">
        <v>3</v>
      </c>
      <c r="B146" s="40">
        <f t="shared" si="19"/>
        <v>37.981124000000001</v>
      </c>
      <c r="C146" s="40">
        <f t="shared" si="19"/>
        <v>33.556843000000001</v>
      </c>
      <c r="D146" s="40">
        <f t="shared" si="19"/>
        <v>-6.3719089999999996</v>
      </c>
      <c r="E146" s="46">
        <f t="shared" si="19"/>
        <v>-65.166043000000002</v>
      </c>
      <c r="F146" s="47">
        <v>33.556843000000001</v>
      </c>
      <c r="G146" s="47">
        <v>-6.3719089999999996</v>
      </c>
      <c r="H146" s="47">
        <v>37.981124000000001</v>
      </c>
      <c r="I146" s="48">
        <v>-65.166043000000002</v>
      </c>
      <c r="J146" s="49"/>
      <c r="K146" s="49"/>
      <c r="L146" s="49"/>
      <c r="M146" s="49"/>
      <c r="O146" s="44">
        <f t="shared" si="15"/>
        <v>37.981124000000001</v>
      </c>
      <c r="P146" s="45">
        <f t="shared" si="16"/>
        <v>37.981124000000001</v>
      </c>
      <c r="Q146">
        <f t="shared" si="17"/>
        <v>1</v>
      </c>
      <c r="R146">
        <f t="shared" si="18"/>
        <v>1</v>
      </c>
      <c r="T146" s="6"/>
    </row>
    <row r="147" spans="1:20" x14ac:dyDescent="0.25">
      <c r="A147" s="5">
        <v>2</v>
      </c>
      <c r="B147" s="40">
        <f t="shared" si="19"/>
        <v>51.787545999999999</v>
      </c>
      <c r="C147" s="40">
        <f t="shared" si="19"/>
        <v>15.724258000000001</v>
      </c>
      <c r="D147" s="40">
        <f t="shared" si="19"/>
        <v>0.45921600000000001</v>
      </c>
      <c r="E147" s="46">
        <f t="shared" si="19"/>
        <v>-67.970977000000005</v>
      </c>
      <c r="F147" s="42">
        <v>0.45921600000000001</v>
      </c>
      <c r="G147" s="42">
        <v>51.787545999999999</v>
      </c>
      <c r="H147" s="42">
        <v>15.724258000000001</v>
      </c>
      <c r="I147" s="43">
        <v>-67.970977000000005</v>
      </c>
      <c r="J147" s="49"/>
      <c r="K147" s="49"/>
      <c r="L147" s="49"/>
      <c r="M147" s="49"/>
      <c r="O147" s="44">
        <f t="shared" si="15"/>
        <v>51.787545999999999</v>
      </c>
      <c r="P147" s="45">
        <f t="shared" si="16"/>
        <v>51.787545999999999</v>
      </c>
      <c r="Q147">
        <f t="shared" si="17"/>
        <v>1</v>
      </c>
      <c r="R147">
        <f t="shared" si="18"/>
        <v>1</v>
      </c>
      <c r="T147" s="6"/>
    </row>
    <row r="148" spans="1:20" x14ac:dyDescent="0.25">
      <c r="A148" s="5">
        <v>1</v>
      </c>
      <c r="B148" s="40">
        <f t="shared" si="19"/>
        <v>39.455843000000002</v>
      </c>
      <c r="C148" s="40">
        <f t="shared" si="19"/>
        <v>24.385304999999999</v>
      </c>
      <c r="D148" s="40">
        <f t="shared" si="19"/>
        <v>-25.628969000000001</v>
      </c>
      <c r="E148" s="46">
        <f t="shared" si="19"/>
        <v>-38.212167999999998</v>
      </c>
      <c r="F148" s="47">
        <v>39.455843000000002</v>
      </c>
      <c r="G148" s="47">
        <v>24.385304999999999</v>
      </c>
      <c r="H148" s="47">
        <v>-38.212167999999998</v>
      </c>
      <c r="I148" s="48">
        <v>-25.628969000000001</v>
      </c>
      <c r="J148" s="49"/>
      <c r="K148" s="49"/>
      <c r="L148" s="49"/>
      <c r="M148" s="49"/>
      <c r="O148" s="44">
        <f t="shared" si="15"/>
        <v>39.455843000000002</v>
      </c>
      <c r="P148" s="45">
        <f t="shared" si="16"/>
        <v>39.455843000000002</v>
      </c>
      <c r="Q148">
        <f t="shared" si="17"/>
        <v>1</v>
      </c>
      <c r="R148">
        <f t="shared" si="18"/>
        <v>1</v>
      </c>
      <c r="T148" s="6"/>
    </row>
    <row r="149" spans="1:20" x14ac:dyDescent="0.25">
      <c r="A149" s="5">
        <v>1</v>
      </c>
      <c r="B149" s="40">
        <f t="shared" si="19"/>
        <v>48.602697999999997</v>
      </c>
      <c r="C149" s="40">
        <f t="shared" si="19"/>
        <v>-1.4525520000000001</v>
      </c>
      <c r="D149" s="40">
        <f t="shared" si="19"/>
        <v>-18.03182</v>
      </c>
      <c r="E149" s="46">
        <f t="shared" si="19"/>
        <v>-29.118317000000001</v>
      </c>
      <c r="F149" s="42">
        <v>48.602697999999997</v>
      </c>
      <c r="G149" s="42">
        <v>-18.03182</v>
      </c>
      <c r="H149" s="42">
        <v>-1.4525520000000001</v>
      </c>
      <c r="I149" s="43">
        <v>-29.118317000000001</v>
      </c>
      <c r="J149" s="49"/>
      <c r="K149" s="49"/>
      <c r="L149" s="49"/>
      <c r="M149" s="49"/>
      <c r="O149" s="44">
        <f t="shared" si="15"/>
        <v>48.602697999999997</v>
      </c>
      <c r="P149" s="45">
        <f t="shared" si="16"/>
        <v>48.602697999999997</v>
      </c>
      <c r="Q149">
        <f t="shared" si="17"/>
        <v>1</v>
      </c>
      <c r="R149">
        <f t="shared" si="18"/>
        <v>1</v>
      </c>
      <c r="T149" s="6"/>
    </row>
    <row r="150" spans="1:20" x14ac:dyDescent="0.25">
      <c r="A150" s="5">
        <v>1</v>
      </c>
      <c r="B150" s="40">
        <f t="shared" si="19"/>
        <v>14.376923</v>
      </c>
      <c r="C150" s="40">
        <f t="shared" si="19"/>
        <v>14.306497</v>
      </c>
      <c r="D150" s="40">
        <f t="shared" si="19"/>
        <v>-6.4745650000000001</v>
      </c>
      <c r="E150" s="46">
        <f t="shared" si="19"/>
        <v>-22.208855</v>
      </c>
      <c r="F150" s="47">
        <v>-22.208855</v>
      </c>
      <c r="G150" s="47">
        <v>14.306497</v>
      </c>
      <c r="H150" s="47">
        <v>14.376923</v>
      </c>
      <c r="I150" s="48">
        <v>-6.4745650000000001</v>
      </c>
      <c r="J150" s="49"/>
      <c r="K150" s="49"/>
      <c r="L150" s="49"/>
      <c r="M150" s="49"/>
      <c r="O150" s="44">
        <f t="shared" si="15"/>
        <v>-22.208855</v>
      </c>
      <c r="P150" s="45">
        <f t="shared" si="16"/>
        <v>-22.208855</v>
      </c>
      <c r="Q150">
        <f t="shared" si="17"/>
        <v>4</v>
      </c>
      <c r="R150">
        <f t="shared" si="18"/>
        <v>0.25</v>
      </c>
      <c r="T150" s="6"/>
    </row>
    <row r="151" spans="1:20" x14ac:dyDescent="0.25">
      <c r="A151" s="5">
        <v>3</v>
      </c>
      <c r="B151" s="40">
        <f t="shared" si="19"/>
        <v>26.005958</v>
      </c>
      <c r="C151" s="40">
        <f t="shared" si="19"/>
        <v>25.719109</v>
      </c>
      <c r="D151" s="40">
        <f t="shared" si="19"/>
        <v>-9.9702199999999994</v>
      </c>
      <c r="E151" s="46">
        <f t="shared" si="19"/>
        <v>-41.754671000000002</v>
      </c>
      <c r="F151" s="42">
        <v>26.005958</v>
      </c>
      <c r="G151" s="42">
        <v>-9.9702199999999994</v>
      </c>
      <c r="H151" s="42">
        <v>25.719109</v>
      </c>
      <c r="I151" s="43">
        <v>-41.754671000000002</v>
      </c>
      <c r="J151" s="49"/>
      <c r="K151" s="49"/>
      <c r="L151" s="49"/>
      <c r="M151" s="49"/>
      <c r="O151" s="44">
        <f t="shared" si="15"/>
        <v>25.719109</v>
      </c>
      <c r="P151" s="45">
        <f t="shared" si="16"/>
        <v>25.719109</v>
      </c>
      <c r="Q151">
        <f t="shared" si="17"/>
        <v>2</v>
      </c>
      <c r="R151">
        <f t="shared" si="18"/>
        <v>0.5</v>
      </c>
      <c r="T151" s="6"/>
    </row>
    <row r="152" spans="1:20" x14ac:dyDescent="0.25">
      <c r="A152" s="5">
        <v>3</v>
      </c>
      <c r="B152" s="40">
        <f t="shared" si="19"/>
        <v>44.915844999999997</v>
      </c>
      <c r="C152" s="40">
        <f t="shared" si="19"/>
        <v>17.537741</v>
      </c>
      <c r="D152" s="40">
        <f t="shared" si="19"/>
        <v>-21.190947000000001</v>
      </c>
      <c r="E152" s="46">
        <f t="shared" si="19"/>
        <v>-41.262613999999999</v>
      </c>
      <c r="F152" s="47">
        <v>17.537741</v>
      </c>
      <c r="G152" s="47">
        <v>-21.190947000000001</v>
      </c>
      <c r="H152" s="47">
        <v>44.915844999999997</v>
      </c>
      <c r="I152" s="48">
        <v>-41.262613999999999</v>
      </c>
      <c r="J152" s="49"/>
      <c r="K152" s="49"/>
      <c r="L152" s="49"/>
      <c r="M152" s="49"/>
      <c r="O152" s="44">
        <f t="shared" si="15"/>
        <v>44.915844999999997</v>
      </c>
      <c r="P152" s="45">
        <f t="shared" si="16"/>
        <v>44.915844999999997</v>
      </c>
      <c r="Q152">
        <f t="shared" si="17"/>
        <v>1</v>
      </c>
      <c r="R152">
        <f t="shared" si="18"/>
        <v>1</v>
      </c>
      <c r="T152" s="6"/>
    </row>
    <row r="153" spans="1:20" x14ac:dyDescent="0.25">
      <c r="A153" s="5">
        <v>3</v>
      </c>
      <c r="B153" s="40">
        <f t="shared" si="19"/>
        <v>85.816255999999996</v>
      </c>
      <c r="C153" s="40">
        <f t="shared" si="19"/>
        <v>-2.7638349999999998</v>
      </c>
      <c r="D153" s="40">
        <f t="shared" si="19"/>
        <v>-36.514817999999998</v>
      </c>
      <c r="E153" s="46">
        <f t="shared" si="19"/>
        <v>-46.537571</v>
      </c>
      <c r="F153" s="42">
        <v>-36.514817999999998</v>
      </c>
      <c r="G153" s="42">
        <v>-2.7638349999999998</v>
      </c>
      <c r="H153" s="42">
        <v>85.816255999999996</v>
      </c>
      <c r="I153" s="43">
        <v>-46.537571</v>
      </c>
      <c r="J153" s="49"/>
      <c r="K153" s="49"/>
      <c r="L153" s="49"/>
      <c r="M153" s="49"/>
      <c r="O153" s="44">
        <f t="shared" si="15"/>
        <v>85.816255999999996</v>
      </c>
      <c r="P153" s="45">
        <f t="shared" si="16"/>
        <v>85.816255999999996</v>
      </c>
      <c r="Q153">
        <f t="shared" si="17"/>
        <v>1</v>
      </c>
      <c r="R153">
        <f t="shared" si="18"/>
        <v>1</v>
      </c>
      <c r="T153" s="6"/>
    </row>
    <row r="154" spans="1:20" x14ac:dyDescent="0.25">
      <c r="A154" s="5">
        <v>1</v>
      </c>
      <c r="B154" s="40">
        <f t="shared" si="19"/>
        <v>23.518691</v>
      </c>
      <c r="C154" s="40">
        <f t="shared" si="19"/>
        <v>1.8015699999999999</v>
      </c>
      <c r="D154" s="40">
        <f t="shared" si="19"/>
        <v>-4.5423359999999997</v>
      </c>
      <c r="E154" s="46">
        <f t="shared" si="19"/>
        <v>-20.777919000000001</v>
      </c>
      <c r="F154" s="47">
        <v>-20.777919000000001</v>
      </c>
      <c r="G154" s="47">
        <v>-4.5423359999999997</v>
      </c>
      <c r="H154" s="47">
        <v>23.518691</v>
      </c>
      <c r="I154" s="48">
        <v>1.8015699999999999</v>
      </c>
      <c r="J154" s="49"/>
      <c r="K154" s="49"/>
      <c r="L154" s="49"/>
      <c r="M154" s="49"/>
      <c r="O154" s="44">
        <f t="shared" si="15"/>
        <v>-20.777919000000001</v>
      </c>
      <c r="P154" s="45">
        <f t="shared" si="16"/>
        <v>-20.777919000000001</v>
      </c>
      <c r="Q154">
        <f t="shared" si="17"/>
        <v>4</v>
      </c>
      <c r="R154">
        <f t="shared" si="18"/>
        <v>0.25</v>
      </c>
      <c r="T154" s="6"/>
    </row>
    <row r="155" spans="1:20" x14ac:dyDescent="0.25">
      <c r="A155" s="5">
        <v>2</v>
      </c>
      <c r="B155" s="40">
        <f t="shared" si="19"/>
        <v>9.3023240000000005</v>
      </c>
      <c r="C155" s="40">
        <f t="shared" si="19"/>
        <v>5.6877610000000001</v>
      </c>
      <c r="D155" s="40">
        <f t="shared" si="19"/>
        <v>-4.4710169999999998</v>
      </c>
      <c r="E155" s="46">
        <f t="shared" si="19"/>
        <v>-10.519067</v>
      </c>
      <c r="F155" s="42">
        <v>9.3023240000000005</v>
      </c>
      <c r="G155" s="42">
        <v>5.6877610000000001</v>
      </c>
      <c r="H155" s="42">
        <v>-4.4710169999999998</v>
      </c>
      <c r="I155" s="43">
        <v>-10.519067</v>
      </c>
      <c r="J155" s="49"/>
      <c r="K155" s="49"/>
      <c r="L155" s="49"/>
      <c r="M155" s="49"/>
      <c r="O155" s="44">
        <f t="shared" si="15"/>
        <v>5.6877610000000001</v>
      </c>
      <c r="P155" s="45">
        <f t="shared" si="16"/>
        <v>5.6877610000000001</v>
      </c>
      <c r="Q155">
        <f t="shared" si="17"/>
        <v>2</v>
      </c>
      <c r="R155">
        <f t="shared" si="18"/>
        <v>0.5</v>
      </c>
      <c r="T155" s="6"/>
    </row>
    <row r="156" spans="1:20" x14ac:dyDescent="0.25">
      <c r="A156" s="5">
        <v>1</v>
      </c>
      <c r="B156" s="40">
        <f t="shared" si="19"/>
        <v>24.592683999999998</v>
      </c>
      <c r="C156" s="40">
        <f t="shared" si="19"/>
        <v>9.6672150000000006</v>
      </c>
      <c r="D156" s="40">
        <f t="shared" si="19"/>
        <v>-15.417196000000001</v>
      </c>
      <c r="E156" s="46">
        <f t="shared" si="19"/>
        <v>-18.842704000000001</v>
      </c>
      <c r="F156" s="47">
        <v>24.592683999999998</v>
      </c>
      <c r="G156" s="47">
        <v>9.6672150000000006</v>
      </c>
      <c r="H156" s="47">
        <v>-15.417196000000001</v>
      </c>
      <c r="I156" s="48">
        <v>-18.842704000000001</v>
      </c>
      <c r="J156" s="49"/>
      <c r="K156" s="49"/>
      <c r="L156" s="49"/>
      <c r="M156" s="49"/>
      <c r="O156" s="44">
        <f t="shared" si="15"/>
        <v>24.592683999999998</v>
      </c>
      <c r="P156" s="45">
        <f t="shared" si="16"/>
        <v>24.592683999999998</v>
      </c>
      <c r="Q156">
        <f t="shared" si="17"/>
        <v>1</v>
      </c>
      <c r="R156">
        <f t="shared" si="18"/>
        <v>1</v>
      </c>
      <c r="T156" s="6"/>
    </row>
    <row r="157" spans="1:20" x14ac:dyDescent="0.25">
      <c r="A157" s="5">
        <v>1</v>
      </c>
      <c r="B157" s="40">
        <f t="shared" si="19"/>
        <v>14.814897999999999</v>
      </c>
      <c r="C157" s="40">
        <f t="shared" si="19"/>
        <v>1.0892850000000001</v>
      </c>
      <c r="D157" s="40">
        <f t="shared" si="19"/>
        <v>8.9986999999999998E-2</v>
      </c>
      <c r="E157" s="46">
        <f t="shared" si="19"/>
        <v>-15.99417</v>
      </c>
      <c r="F157" s="42">
        <v>14.814897999999999</v>
      </c>
      <c r="G157" s="42">
        <v>8.9986999999999998E-2</v>
      </c>
      <c r="H157" s="42">
        <v>-15.99417</v>
      </c>
      <c r="I157" s="43">
        <v>1.0892850000000001</v>
      </c>
      <c r="J157" s="49"/>
      <c r="K157" s="49"/>
      <c r="L157" s="49"/>
      <c r="M157" s="49"/>
      <c r="O157" s="44">
        <f t="shared" si="15"/>
        <v>14.814897999999999</v>
      </c>
      <c r="P157" s="45">
        <f t="shared" si="16"/>
        <v>14.814897999999999</v>
      </c>
      <c r="Q157">
        <f t="shared" si="17"/>
        <v>1</v>
      </c>
      <c r="R157">
        <f t="shared" si="18"/>
        <v>1</v>
      </c>
      <c r="T157" s="6"/>
    </row>
    <row r="158" spans="1:20" x14ac:dyDescent="0.25">
      <c r="A158" s="5">
        <v>2</v>
      </c>
      <c r="B158" s="40">
        <f t="shared" si="19"/>
        <v>45.450018</v>
      </c>
      <c r="C158" s="40">
        <f t="shared" si="19"/>
        <v>12.946953000000001</v>
      </c>
      <c r="D158" s="40">
        <f t="shared" si="19"/>
        <v>-24.124182000000001</v>
      </c>
      <c r="E158" s="46">
        <f t="shared" si="19"/>
        <v>-34.272764000000002</v>
      </c>
      <c r="F158" s="47">
        <v>12.946953000000001</v>
      </c>
      <c r="G158" s="47">
        <v>45.450018</v>
      </c>
      <c r="H158" s="47">
        <v>-34.272764000000002</v>
      </c>
      <c r="I158" s="48">
        <v>-24.124182000000001</v>
      </c>
      <c r="J158" s="49"/>
      <c r="K158" s="49"/>
      <c r="L158" s="49"/>
      <c r="M158" s="49"/>
      <c r="O158" s="44">
        <f t="shared" si="15"/>
        <v>45.450018</v>
      </c>
      <c r="P158" s="45">
        <f t="shared" si="16"/>
        <v>45.450018</v>
      </c>
      <c r="Q158">
        <f t="shared" si="17"/>
        <v>1</v>
      </c>
      <c r="R158">
        <f t="shared" si="18"/>
        <v>1</v>
      </c>
      <c r="T158" s="6"/>
    </row>
    <row r="159" spans="1:20" x14ac:dyDescent="0.25">
      <c r="A159" s="5">
        <v>2</v>
      </c>
      <c r="B159" s="40">
        <f t="shared" si="19"/>
        <v>62.470650999999997</v>
      </c>
      <c r="C159" s="40">
        <f t="shared" si="19"/>
        <v>-0.39205899999999999</v>
      </c>
      <c r="D159" s="40">
        <f t="shared" si="19"/>
        <v>-10.811370999999999</v>
      </c>
      <c r="E159" s="46">
        <f t="shared" si="19"/>
        <v>-51.267133999999999</v>
      </c>
      <c r="F159" s="42">
        <v>-10.811370999999999</v>
      </c>
      <c r="G159" s="42">
        <v>-0.39205899999999999</v>
      </c>
      <c r="H159" s="42">
        <v>62.470650999999997</v>
      </c>
      <c r="I159" s="43">
        <v>-51.267133999999999</v>
      </c>
      <c r="J159" s="49"/>
      <c r="K159" s="49"/>
      <c r="L159" s="49"/>
      <c r="M159" s="49"/>
      <c r="O159" s="44">
        <f t="shared" si="15"/>
        <v>-0.39205899999999999</v>
      </c>
      <c r="P159" s="45">
        <f t="shared" si="16"/>
        <v>-0.39205899999999999</v>
      </c>
      <c r="Q159">
        <f t="shared" si="17"/>
        <v>2</v>
      </c>
      <c r="R159">
        <f t="shared" si="18"/>
        <v>0.5</v>
      </c>
      <c r="T159" s="6"/>
    </row>
    <row r="160" spans="1:20" x14ac:dyDescent="0.25">
      <c r="A160" s="5">
        <v>3</v>
      </c>
      <c r="B160" s="40">
        <f t="shared" si="19"/>
        <v>24.633694999999999</v>
      </c>
      <c r="C160" s="40">
        <f t="shared" si="19"/>
        <v>11.762165</v>
      </c>
      <c r="D160" s="40">
        <f t="shared" si="19"/>
        <v>-11.113740999999999</v>
      </c>
      <c r="E160" s="46">
        <f t="shared" si="19"/>
        <v>-25.282063000000001</v>
      </c>
      <c r="F160" s="47">
        <v>-25.282063000000001</v>
      </c>
      <c r="G160" s="47">
        <v>11.762165</v>
      </c>
      <c r="H160" s="47">
        <v>24.633694999999999</v>
      </c>
      <c r="I160" s="48">
        <v>-11.113740999999999</v>
      </c>
      <c r="J160" s="49"/>
      <c r="K160" s="49"/>
      <c r="L160" s="49"/>
      <c r="M160" s="49"/>
      <c r="O160" s="44">
        <f t="shared" si="15"/>
        <v>24.633694999999999</v>
      </c>
      <c r="P160" s="45">
        <f t="shared" si="16"/>
        <v>24.633694999999999</v>
      </c>
      <c r="Q160">
        <f t="shared" si="17"/>
        <v>1</v>
      </c>
      <c r="R160">
        <f t="shared" si="18"/>
        <v>1</v>
      </c>
      <c r="T160" s="6"/>
    </row>
    <row r="161" spans="1:20" x14ac:dyDescent="0.25">
      <c r="A161" s="5">
        <v>1</v>
      </c>
      <c r="B161" s="40">
        <f t="shared" si="19"/>
        <v>38.711371</v>
      </c>
      <c r="C161" s="40">
        <f t="shared" si="19"/>
        <v>37.961950000000002</v>
      </c>
      <c r="D161" s="40">
        <f t="shared" si="19"/>
        <v>-30.893108999999999</v>
      </c>
      <c r="E161" s="46">
        <f t="shared" si="19"/>
        <v>-45.780206</v>
      </c>
      <c r="F161" s="42">
        <v>38.711371</v>
      </c>
      <c r="G161" s="42">
        <v>37.961950000000002</v>
      </c>
      <c r="H161" s="42">
        <v>-45.780206</v>
      </c>
      <c r="I161" s="43">
        <v>-30.893108999999999</v>
      </c>
      <c r="J161" s="49"/>
      <c r="K161" s="49"/>
      <c r="L161" s="49"/>
      <c r="M161" s="49"/>
      <c r="O161" s="44">
        <f t="shared" si="15"/>
        <v>38.711371</v>
      </c>
      <c r="P161" s="45">
        <f t="shared" si="16"/>
        <v>38.711371</v>
      </c>
      <c r="Q161">
        <f t="shared" si="17"/>
        <v>1</v>
      </c>
      <c r="R161">
        <f t="shared" si="18"/>
        <v>1</v>
      </c>
      <c r="T161" s="6"/>
    </row>
    <row r="162" spans="1:20" x14ac:dyDescent="0.25">
      <c r="A162" s="5">
        <v>1</v>
      </c>
      <c r="B162" s="40">
        <f t="shared" si="19"/>
        <v>77.756544000000005</v>
      </c>
      <c r="C162" s="40">
        <f t="shared" si="19"/>
        <v>7.825107</v>
      </c>
      <c r="D162" s="40">
        <f t="shared" si="19"/>
        <v>-37.843462000000002</v>
      </c>
      <c r="E162" s="46">
        <f t="shared" si="19"/>
        <v>-47.738191</v>
      </c>
      <c r="F162" s="47">
        <v>77.756544000000005</v>
      </c>
      <c r="G162" s="47">
        <v>-37.843462000000002</v>
      </c>
      <c r="H162" s="47">
        <v>-47.738191</v>
      </c>
      <c r="I162" s="48">
        <v>7.825107</v>
      </c>
      <c r="J162" s="49"/>
      <c r="K162" s="49"/>
      <c r="L162" s="49"/>
      <c r="M162" s="49"/>
      <c r="O162" s="44">
        <f t="shared" si="15"/>
        <v>77.756544000000005</v>
      </c>
      <c r="P162" s="45">
        <f t="shared" si="16"/>
        <v>77.756544000000005</v>
      </c>
      <c r="Q162">
        <f t="shared" si="17"/>
        <v>1</v>
      </c>
      <c r="R162">
        <f t="shared" si="18"/>
        <v>1</v>
      </c>
      <c r="T162" s="6"/>
    </row>
    <row r="163" spans="1:20" x14ac:dyDescent="0.25">
      <c r="A163" s="5">
        <v>3</v>
      </c>
      <c r="B163" s="40">
        <f t="shared" ref="B163:E182" si="20">LARGE($F163:$M163,COLUMN()-1)</f>
        <v>57.051684999999999</v>
      </c>
      <c r="C163" s="40">
        <f t="shared" si="20"/>
        <v>3.4278</v>
      </c>
      <c r="D163" s="40">
        <f t="shared" si="20"/>
        <v>-17.339814000000001</v>
      </c>
      <c r="E163" s="46">
        <f t="shared" si="20"/>
        <v>-43.139673000000002</v>
      </c>
      <c r="F163" s="42">
        <v>-43.139673000000002</v>
      </c>
      <c r="G163" s="42">
        <v>57.051684999999999</v>
      </c>
      <c r="H163" s="42">
        <v>3.4278</v>
      </c>
      <c r="I163" s="43">
        <v>-17.339814000000001</v>
      </c>
      <c r="J163" s="49"/>
      <c r="K163" s="49"/>
      <c r="L163" s="49"/>
      <c r="M163" s="49"/>
      <c r="O163" s="44">
        <f t="shared" si="15"/>
        <v>3.4278</v>
      </c>
      <c r="P163" s="45">
        <f t="shared" si="16"/>
        <v>3.4278</v>
      </c>
      <c r="Q163">
        <f t="shared" si="17"/>
        <v>2</v>
      </c>
      <c r="R163">
        <f t="shared" si="18"/>
        <v>0.5</v>
      </c>
      <c r="T163" s="6"/>
    </row>
    <row r="164" spans="1:20" x14ac:dyDescent="0.25">
      <c r="A164" s="5">
        <v>1</v>
      </c>
      <c r="B164" s="40">
        <f t="shared" si="20"/>
        <v>15.752205</v>
      </c>
      <c r="C164" s="40">
        <f t="shared" si="20"/>
        <v>-0.54771400000000003</v>
      </c>
      <c r="D164" s="40">
        <f t="shared" si="20"/>
        <v>-2.8339889999999999</v>
      </c>
      <c r="E164" s="46">
        <f t="shared" si="20"/>
        <v>-12.370479</v>
      </c>
      <c r="F164" s="47">
        <v>-2.8339889999999999</v>
      </c>
      <c r="G164" s="47">
        <v>15.752205</v>
      </c>
      <c r="H164" s="47">
        <v>-0.54771400000000003</v>
      </c>
      <c r="I164" s="48">
        <v>-12.370479</v>
      </c>
      <c r="J164" s="49"/>
      <c r="K164" s="49"/>
      <c r="L164" s="49"/>
      <c r="M164" s="49"/>
      <c r="O164" s="44">
        <f t="shared" si="15"/>
        <v>-2.8339889999999999</v>
      </c>
      <c r="P164" s="45">
        <f t="shared" si="16"/>
        <v>-2.8339889999999999</v>
      </c>
      <c r="Q164">
        <f t="shared" si="17"/>
        <v>3</v>
      </c>
      <c r="R164">
        <f t="shared" si="18"/>
        <v>0.33333333333333331</v>
      </c>
      <c r="T164" s="6"/>
    </row>
    <row r="165" spans="1:20" x14ac:dyDescent="0.25">
      <c r="A165" s="5">
        <v>1</v>
      </c>
      <c r="B165" s="40">
        <f t="shared" si="20"/>
        <v>50.942458000000002</v>
      </c>
      <c r="C165" s="40">
        <f t="shared" si="20"/>
        <v>37.199337999999997</v>
      </c>
      <c r="D165" s="40">
        <f t="shared" si="20"/>
        <v>-19.888559999999998</v>
      </c>
      <c r="E165" s="46">
        <f t="shared" si="20"/>
        <v>-68.253101999999998</v>
      </c>
      <c r="F165" s="42">
        <v>-19.888559999999998</v>
      </c>
      <c r="G165" s="42">
        <v>50.942458000000002</v>
      </c>
      <c r="H165" s="42">
        <v>37.199337999999997</v>
      </c>
      <c r="I165" s="43">
        <v>-68.253101999999998</v>
      </c>
      <c r="J165" s="49"/>
      <c r="K165" s="49"/>
      <c r="L165" s="49"/>
      <c r="M165" s="49"/>
      <c r="O165" s="44">
        <f t="shared" si="15"/>
        <v>-19.888559999999998</v>
      </c>
      <c r="P165" s="45">
        <f t="shared" si="16"/>
        <v>-19.888559999999998</v>
      </c>
      <c r="Q165">
        <f t="shared" si="17"/>
        <v>3</v>
      </c>
      <c r="R165">
        <f t="shared" si="18"/>
        <v>0.33333333333333331</v>
      </c>
      <c r="T165" s="6"/>
    </row>
    <row r="166" spans="1:20" x14ac:dyDescent="0.25">
      <c r="A166" s="5">
        <v>1</v>
      </c>
      <c r="B166" s="40">
        <f t="shared" si="20"/>
        <v>100.795556</v>
      </c>
      <c r="C166" s="40">
        <f t="shared" si="20"/>
        <v>-14.164673000000001</v>
      </c>
      <c r="D166" s="40">
        <f t="shared" si="20"/>
        <v>-39.755744</v>
      </c>
      <c r="E166" s="46">
        <f t="shared" si="20"/>
        <v>-46.875141999999997</v>
      </c>
      <c r="F166" s="47">
        <v>100.795556</v>
      </c>
      <c r="G166" s="47">
        <v>-46.875141999999997</v>
      </c>
      <c r="H166" s="47">
        <v>-39.755744</v>
      </c>
      <c r="I166" s="48">
        <v>-14.164673000000001</v>
      </c>
      <c r="J166" s="49"/>
      <c r="K166" s="49"/>
      <c r="L166" s="49"/>
      <c r="M166" s="49"/>
      <c r="O166" s="44">
        <f t="shared" si="15"/>
        <v>100.795556</v>
      </c>
      <c r="P166" s="45">
        <f t="shared" si="16"/>
        <v>100.795556</v>
      </c>
      <c r="Q166">
        <f t="shared" si="17"/>
        <v>1</v>
      </c>
      <c r="R166">
        <f t="shared" si="18"/>
        <v>1</v>
      </c>
      <c r="T166" s="6"/>
    </row>
    <row r="167" spans="1:20" x14ac:dyDescent="0.25">
      <c r="A167" s="5">
        <v>3</v>
      </c>
      <c r="B167" s="40">
        <f t="shared" si="20"/>
        <v>38.030327999999997</v>
      </c>
      <c r="C167" s="40">
        <f t="shared" si="20"/>
        <v>14.736606999999999</v>
      </c>
      <c r="D167" s="40">
        <f t="shared" si="20"/>
        <v>-14.932461999999999</v>
      </c>
      <c r="E167" s="46">
        <f t="shared" si="20"/>
        <v>-37.834471999999998</v>
      </c>
      <c r="F167" s="42">
        <v>38.030327999999997</v>
      </c>
      <c r="G167" s="42">
        <v>-14.932461999999999</v>
      </c>
      <c r="H167" s="42">
        <v>-37.834471999999998</v>
      </c>
      <c r="I167" s="43">
        <v>14.736606999999999</v>
      </c>
      <c r="J167" s="49"/>
      <c r="K167" s="49"/>
      <c r="L167" s="49"/>
      <c r="M167" s="49"/>
      <c r="O167" s="44">
        <f t="shared" si="15"/>
        <v>-37.834471999999998</v>
      </c>
      <c r="P167" s="45">
        <f t="shared" si="16"/>
        <v>-37.834471999999998</v>
      </c>
      <c r="Q167">
        <f t="shared" si="17"/>
        <v>4</v>
      </c>
      <c r="R167">
        <f t="shared" si="18"/>
        <v>0.25</v>
      </c>
      <c r="T167" s="6"/>
    </row>
    <row r="168" spans="1:20" x14ac:dyDescent="0.25">
      <c r="A168" s="5">
        <v>3</v>
      </c>
      <c r="B168" s="40">
        <f t="shared" si="20"/>
        <v>22.523897000000002</v>
      </c>
      <c r="C168" s="40">
        <f t="shared" si="20"/>
        <v>-1.5285219999999999</v>
      </c>
      <c r="D168" s="40">
        <f t="shared" si="20"/>
        <v>-6.301215</v>
      </c>
      <c r="E168" s="46">
        <f t="shared" si="20"/>
        <v>-14.694159000000001</v>
      </c>
      <c r="F168" s="47">
        <v>-1.5285219999999999</v>
      </c>
      <c r="G168" s="47">
        <v>-14.694159000000001</v>
      </c>
      <c r="H168" s="47">
        <v>22.523897000000002</v>
      </c>
      <c r="I168" s="48">
        <v>-6.301215</v>
      </c>
      <c r="J168" s="49"/>
      <c r="K168" s="49"/>
      <c r="L168" s="49"/>
      <c r="M168" s="49"/>
      <c r="O168" s="44">
        <f t="shared" si="15"/>
        <v>22.523897000000002</v>
      </c>
      <c r="P168" s="45">
        <f t="shared" si="16"/>
        <v>22.523897000000002</v>
      </c>
      <c r="Q168">
        <f t="shared" si="17"/>
        <v>1</v>
      </c>
      <c r="R168">
        <f t="shared" si="18"/>
        <v>1</v>
      </c>
      <c r="T168" s="6"/>
    </row>
    <row r="169" spans="1:20" x14ac:dyDescent="0.25">
      <c r="A169" s="5">
        <v>3</v>
      </c>
      <c r="B169" s="40">
        <f t="shared" si="20"/>
        <v>46.270505</v>
      </c>
      <c r="C169" s="40">
        <f t="shared" si="20"/>
        <v>-8.9973019999999995</v>
      </c>
      <c r="D169" s="40">
        <f t="shared" si="20"/>
        <v>-12.561268999999999</v>
      </c>
      <c r="E169" s="46">
        <f t="shared" si="20"/>
        <v>-24.711905999999999</v>
      </c>
      <c r="F169" s="42">
        <v>-12.561268999999999</v>
      </c>
      <c r="G169" s="42">
        <v>46.270505</v>
      </c>
      <c r="H169" s="42">
        <v>-8.9973019999999995</v>
      </c>
      <c r="I169" s="43">
        <v>-24.711905999999999</v>
      </c>
      <c r="J169" s="49"/>
      <c r="K169" s="49"/>
      <c r="L169" s="49"/>
      <c r="M169" s="49"/>
      <c r="O169" s="44">
        <f t="shared" si="15"/>
        <v>-8.9973019999999995</v>
      </c>
      <c r="P169" s="45">
        <f t="shared" si="16"/>
        <v>-8.9973019999999995</v>
      </c>
      <c r="Q169">
        <f t="shared" si="17"/>
        <v>2</v>
      </c>
      <c r="R169">
        <f t="shared" si="18"/>
        <v>0.5</v>
      </c>
      <c r="T169" s="6"/>
    </row>
    <row r="170" spans="1:20" x14ac:dyDescent="0.25">
      <c r="A170" s="5">
        <v>2</v>
      </c>
      <c r="B170" s="40">
        <f t="shared" si="20"/>
        <v>40.222878000000001</v>
      </c>
      <c r="C170" s="40">
        <f t="shared" si="20"/>
        <v>-5.0527319999999998</v>
      </c>
      <c r="D170" s="40">
        <f t="shared" si="20"/>
        <v>-13.053055000000001</v>
      </c>
      <c r="E170" s="46">
        <f t="shared" si="20"/>
        <v>-22.117090000000001</v>
      </c>
      <c r="F170" s="47">
        <v>-22.117090000000001</v>
      </c>
      <c r="G170" s="47">
        <v>40.222878000000001</v>
      </c>
      <c r="H170" s="47">
        <v>-13.053055000000001</v>
      </c>
      <c r="I170" s="48">
        <v>-5.0527319999999998</v>
      </c>
      <c r="J170" s="49"/>
      <c r="K170" s="49"/>
      <c r="L170" s="49"/>
      <c r="M170" s="49"/>
      <c r="O170" s="44">
        <f t="shared" si="15"/>
        <v>40.222878000000001</v>
      </c>
      <c r="P170" s="45">
        <f t="shared" si="16"/>
        <v>40.222878000000001</v>
      </c>
      <c r="Q170">
        <f t="shared" si="17"/>
        <v>1</v>
      </c>
      <c r="R170">
        <f t="shared" si="18"/>
        <v>1</v>
      </c>
      <c r="T170" s="6"/>
    </row>
    <row r="171" spans="1:20" x14ac:dyDescent="0.25">
      <c r="A171" s="5">
        <v>2</v>
      </c>
      <c r="B171" s="40">
        <f t="shared" si="20"/>
        <v>38.696775000000002</v>
      </c>
      <c r="C171" s="40">
        <f t="shared" si="20"/>
        <v>4.6032279999999997</v>
      </c>
      <c r="D171" s="40">
        <f t="shared" si="20"/>
        <v>-19.117964000000001</v>
      </c>
      <c r="E171" s="46">
        <f t="shared" si="20"/>
        <v>-24.182030000000001</v>
      </c>
      <c r="F171" s="42">
        <v>-24.182030000000001</v>
      </c>
      <c r="G171" s="42">
        <v>4.6032279999999997</v>
      </c>
      <c r="H171" s="42">
        <v>38.696775000000002</v>
      </c>
      <c r="I171" s="43">
        <v>-19.117964000000001</v>
      </c>
      <c r="J171" s="49"/>
      <c r="K171" s="49"/>
      <c r="L171" s="49"/>
      <c r="M171" s="49"/>
      <c r="O171" s="44">
        <f t="shared" si="15"/>
        <v>4.6032279999999997</v>
      </c>
      <c r="P171" s="45">
        <f t="shared" si="16"/>
        <v>4.6032279999999997</v>
      </c>
      <c r="Q171">
        <f t="shared" si="17"/>
        <v>2</v>
      </c>
      <c r="R171">
        <f t="shared" si="18"/>
        <v>0.5</v>
      </c>
      <c r="T171" s="6"/>
    </row>
    <row r="172" spans="1:20" x14ac:dyDescent="0.25">
      <c r="A172" s="5">
        <v>1</v>
      </c>
      <c r="B172" s="40">
        <f t="shared" si="20"/>
        <v>41.128064999999999</v>
      </c>
      <c r="C172" s="40">
        <f t="shared" si="20"/>
        <v>19.473098</v>
      </c>
      <c r="D172" s="40">
        <f t="shared" si="20"/>
        <v>-13.515414</v>
      </c>
      <c r="E172" s="46">
        <f t="shared" si="20"/>
        <v>-47.085721999999997</v>
      </c>
      <c r="F172" s="47">
        <v>41.128064999999999</v>
      </c>
      <c r="G172" s="47">
        <v>19.473098</v>
      </c>
      <c r="H172" s="47">
        <v>-13.515414</v>
      </c>
      <c r="I172" s="48">
        <v>-47.085721999999997</v>
      </c>
      <c r="J172" s="49"/>
      <c r="K172" s="49"/>
      <c r="L172" s="49"/>
      <c r="M172" s="49"/>
      <c r="O172" s="44">
        <f t="shared" si="15"/>
        <v>41.128064999999999</v>
      </c>
      <c r="P172" s="45">
        <f t="shared" si="16"/>
        <v>41.128064999999999</v>
      </c>
      <c r="Q172">
        <f t="shared" si="17"/>
        <v>1</v>
      </c>
      <c r="R172">
        <f t="shared" si="18"/>
        <v>1</v>
      </c>
      <c r="T172" s="6"/>
    </row>
    <row r="173" spans="1:20" x14ac:dyDescent="0.25">
      <c r="A173" s="5">
        <v>3</v>
      </c>
      <c r="B173" s="40">
        <f t="shared" si="20"/>
        <v>20.912407000000002</v>
      </c>
      <c r="C173" s="40">
        <f t="shared" si="20"/>
        <v>16.151869000000001</v>
      </c>
      <c r="D173" s="40">
        <f t="shared" si="20"/>
        <v>-2.0074900000000002</v>
      </c>
      <c r="E173" s="46">
        <f t="shared" si="20"/>
        <v>-35.056764000000001</v>
      </c>
      <c r="F173" s="42">
        <v>16.151869000000001</v>
      </c>
      <c r="G173" s="42">
        <v>20.912407000000002</v>
      </c>
      <c r="H173" s="42">
        <v>-35.056764000000001</v>
      </c>
      <c r="I173" s="43">
        <v>-2.0074900000000002</v>
      </c>
      <c r="J173" s="49"/>
      <c r="K173" s="49"/>
      <c r="L173" s="49"/>
      <c r="M173" s="49"/>
      <c r="O173" s="44">
        <f t="shared" si="15"/>
        <v>-35.056764000000001</v>
      </c>
      <c r="P173" s="45">
        <f t="shared" si="16"/>
        <v>-35.056764000000001</v>
      </c>
      <c r="Q173">
        <f t="shared" si="17"/>
        <v>4</v>
      </c>
      <c r="R173">
        <f t="shared" si="18"/>
        <v>0.25</v>
      </c>
      <c r="T173" s="6"/>
    </row>
    <row r="174" spans="1:20" x14ac:dyDescent="0.25">
      <c r="A174" s="5">
        <v>1</v>
      </c>
      <c r="B174" s="40">
        <f t="shared" si="20"/>
        <v>54.570039999999999</v>
      </c>
      <c r="C174" s="40">
        <f t="shared" si="20"/>
        <v>-17.177078000000002</v>
      </c>
      <c r="D174" s="40">
        <f t="shared" si="20"/>
        <v>-18.482182999999999</v>
      </c>
      <c r="E174" s="46">
        <f t="shared" si="20"/>
        <v>-18.910778000000001</v>
      </c>
      <c r="F174" s="47">
        <v>54.570039999999999</v>
      </c>
      <c r="G174" s="47">
        <v>-17.177078000000002</v>
      </c>
      <c r="H174" s="47">
        <v>-18.482182999999999</v>
      </c>
      <c r="I174" s="48">
        <v>-18.910778000000001</v>
      </c>
      <c r="J174" s="49"/>
      <c r="K174" s="49"/>
      <c r="L174" s="49"/>
      <c r="M174" s="49"/>
      <c r="O174" s="44">
        <f t="shared" si="15"/>
        <v>54.570039999999999</v>
      </c>
      <c r="P174" s="45">
        <f t="shared" si="16"/>
        <v>54.570039999999999</v>
      </c>
      <c r="Q174">
        <f t="shared" si="17"/>
        <v>1</v>
      </c>
      <c r="R174">
        <f t="shared" si="18"/>
        <v>1</v>
      </c>
      <c r="T174" s="6"/>
    </row>
    <row r="175" spans="1:20" x14ac:dyDescent="0.25">
      <c r="A175" s="5">
        <v>2</v>
      </c>
      <c r="B175" s="40">
        <f t="shared" si="20"/>
        <v>58.526252999999997</v>
      </c>
      <c r="C175" s="40">
        <f t="shared" si="20"/>
        <v>-1.5069710000000001</v>
      </c>
      <c r="D175" s="40">
        <f t="shared" si="20"/>
        <v>-17.839161000000001</v>
      </c>
      <c r="E175" s="46">
        <f t="shared" si="20"/>
        <v>-39.180121999999997</v>
      </c>
      <c r="F175" s="42">
        <v>-1.5069710000000001</v>
      </c>
      <c r="G175" s="42">
        <v>58.526252999999997</v>
      </c>
      <c r="H175" s="42">
        <v>-17.839161000000001</v>
      </c>
      <c r="I175" s="43">
        <v>-39.180121999999997</v>
      </c>
      <c r="J175" s="49"/>
      <c r="K175" s="49"/>
      <c r="L175" s="49"/>
      <c r="M175" s="49"/>
      <c r="O175" s="44">
        <f t="shared" si="15"/>
        <v>58.526252999999997</v>
      </c>
      <c r="P175" s="45">
        <f t="shared" si="16"/>
        <v>58.526252999999997</v>
      </c>
      <c r="Q175">
        <f t="shared" si="17"/>
        <v>1</v>
      </c>
      <c r="R175">
        <f t="shared" si="18"/>
        <v>1</v>
      </c>
      <c r="T175" s="6"/>
    </row>
    <row r="176" spans="1:20" x14ac:dyDescent="0.25">
      <c r="A176" s="5">
        <v>1</v>
      </c>
      <c r="B176" s="40">
        <f t="shared" si="20"/>
        <v>21.874856999999999</v>
      </c>
      <c r="C176" s="40">
        <f t="shared" si="20"/>
        <v>19.737349999999999</v>
      </c>
      <c r="D176" s="40">
        <f t="shared" si="20"/>
        <v>-7.7237749999999998</v>
      </c>
      <c r="E176" s="46">
        <f t="shared" si="20"/>
        <v>-33.88843</v>
      </c>
      <c r="F176" s="47">
        <v>19.737349999999999</v>
      </c>
      <c r="G176" s="47">
        <v>21.874856999999999</v>
      </c>
      <c r="H176" s="47">
        <v>-33.88843</v>
      </c>
      <c r="I176" s="48">
        <v>-7.7237749999999998</v>
      </c>
      <c r="J176" s="49"/>
      <c r="K176" s="49"/>
      <c r="L176" s="49"/>
      <c r="M176" s="49"/>
      <c r="O176" s="44">
        <f t="shared" si="15"/>
        <v>19.737349999999999</v>
      </c>
      <c r="P176" s="45">
        <f t="shared" si="16"/>
        <v>19.737349999999999</v>
      </c>
      <c r="Q176">
        <f t="shared" si="17"/>
        <v>2</v>
      </c>
      <c r="R176">
        <f t="shared" si="18"/>
        <v>0.5</v>
      </c>
      <c r="T176" s="6"/>
    </row>
    <row r="177" spans="1:20" x14ac:dyDescent="0.25">
      <c r="A177" s="5">
        <v>2</v>
      </c>
      <c r="B177" s="40">
        <f t="shared" si="20"/>
        <v>48.829270999999999</v>
      </c>
      <c r="C177" s="40">
        <f t="shared" si="20"/>
        <v>-10.702653</v>
      </c>
      <c r="D177" s="40">
        <f t="shared" si="20"/>
        <v>-11.021492</v>
      </c>
      <c r="E177" s="46">
        <f t="shared" si="20"/>
        <v>-27.105125999999998</v>
      </c>
      <c r="F177" s="42">
        <v>-10.702653</v>
      </c>
      <c r="G177" s="42">
        <v>48.829270999999999</v>
      </c>
      <c r="H177" s="42">
        <v>-27.105125999999998</v>
      </c>
      <c r="I177" s="43">
        <v>-11.021492</v>
      </c>
      <c r="J177" s="49"/>
      <c r="K177" s="49"/>
      <c r="L177" s="49"/>
      <c r="M177" s="49"/>
      <c r="O177" s="44">
        <f t="shared" si="15"/>
        <v>48.829270999999999</v>
      </c>
      <c r="P177" s="45">
        <f t="shared" si="16"/>
        <v>48.829270999999999</v>
      </c>
      <c r="Q177">
        <f t="shared" si="17"/>
        <v>1</v>
      </c>
      <c r="R177">
        <f t="shared" si="18"/>
        <v>1</v>
      </c>
      <c r="T177" s="6"/>
    </row>
    <row r="178" spans="1:20" x14ac:dyDescent="0.25">
      <c r="A178" s="5">
        <v>1</v>
      </c>
      <c r="B178" s="40">
        <f t="shared" si="20"/>
        <v>42.457163999999999</v>
      </c>
      <c r="C178" s="40">
        <f t="shared" si="20"/>
        <v>9.0263670000000005</v>
      </c>
      <c r="D178" s="40">
        <f t="shared" si="20"/>
        <v>-14.362825000000001</v>
      </c>
      <c r="E178" s="46">
        <f t="shared" si="20"/>
        <v>-37.120696000000002</v>
      </c>
      <c r="F178" s="47">
        <v>42.457163999999999</v>
      </c>
      <c r="G178" s="47">
        <v>-14.362825000000001</v>
      </c>
      <c r="H178" s="47">
        <v>-37.120696000000002</v>
      </c>
      <c r="I178" s="48">
        <v>9.0263670000000005</v>
      </c>
      <c r="J178" s="49"/>
      <c r="K178" s="49"/>
      <c r="L178" s="49"/>
      <c r="M178" s="49"/>
      <c r="O178" s="44">
        <f t="shared" si="15"/>
        <v>42.457163999999999</v>
      </c>
      <c r="P178" s="45">
        <f t="shared" si="16"/>
        <v>42.457163999999999</v>
      </c>
      <c r="Q178">
        <f t="shared" si="17"/>
        <v>1</v>
      </c>
      <c r="R178">
        <f t="shared" si="18"/>
        <v>1</v>
      </c>
      <c r="T178" s="6"/>
    </row>
    <row r="179" spans="1:20" x14ac:dyDescent="0.25">
      <c r="A179" s="5">
        <v>2</v>
      </c>
      <c r="B179" s="40">
        <f t="shared" si="20"/>
        <v>37.884804000000003</v>
      </c>
      <c r="C179" s="40">
        <f t="shared" si="20"/>
        <v>-8.3799779999999995</v>
      </c>
      <c r="D179" s="40">
        <f t="shared" si="20"/>
        <v>-9.2089180000000006</v>
      </c>
      <c r="E179" s="46">
        <f t="shared" si="20"/>
        <v>-20.295908000000001</v>
      </c>
      <c r="F179" s="42">
        <v>-8.3799779999999995</v>
      </c>
      <c r="G179" s="42">
        <v>37.884804000000003</v>
      </c>
      <c r="H179" s="42">
        <v>-9.2089180000000006</v>
      </c>
      <c r="I179" s="43">
        <v>-20.295908000000001</v>
      </c>
      <c r="J179" s="49"/>
      <c r="K179" s="49"/>
      <c r="L179" s="49"/>
      <c r="M179" s="49"/>
      <c r="O179" s="44">
        <f t="shared" si="15"/>
        <v>37.884804000000003</v>
      </c>
      <c r="P179" s="45">
        <f t="shared" si="16"/>
        <v>37.884804000000003</v>
      </c>
      <c r="Q179">
        <f t="shared" si="17"/>
        <v>1</v>
      </c>
      <c r="R179">
        <f t="shared" si="18"/>
        <v>1</v>
      </c>
      <c r="T179" s="6"/>
    </row>
    <row r="180" spans="1:20" x14ac:dyDescent="0.25">
      <c r="A180" s="5">
        <v>3</v>
      </c>
      <c r="B180" s="40">
        <f t="shared" si="20"/>
        <v>77.524466000000004</v>
      </c>
      <c r="C180" s="40">
        <f t="shared" si="20"/>
        <v>-4.8932089999999997</v>
      </c>
      <c r="D180" s="40">
        <f t="shared" si="20"/>
        <v>-25.084320999999999</v>
      </c>
      <c r="E180" s="46">
        <f t="shared" si="20"/>
        <v>-47.546863999999999</v>
      </c>
      <c r="F180" s="47">
        <v>-47.546863999999999</v>
      </c>
      <c r="G180" s="47">
        <v>-4.8932089999999997</v>
      </c>
      <c r="H180" s="47">
        <v>77.524466000000004</v>
      </c>
      <c r="I180" s="48">
        <v>-25.084320999999999</v>
      </c>
      <c r="J180" s="49"/>
      <c r="K180" s="49"/>
      <c r="L180" s="49"/>
      <c r="M180" s="49"/>
      <c r="O180" s="44">
        <f t="shared" si="15"/>
        <v>77.524466000000004</v>
      </c>
      <c r="P180" s="45">
        <f t="shared" si="16"/>
        <v>77.524466000000004</v>
      </c>
      <c r="Q180">
        <f t="shared" si="17"/>
        <v>1</v>
      </c>
      <c r="R180">
        <f t="shared" si="18"/>
        <v>1</v>
      </c>
      <c r="T180" s="6"/>
    </row>
    <row r="181" spans="1:20" x14ac:dyDescent="0.25">
      <c r="A181" s="5">
        <v>1</v>
      </c>
      <c r="B181" s="40">
        <f t="shared" si="20"/>
        <v>49.085417</v>
      </c>
      <c r="C181" s="40">
        <f t="shared" si="20"/>
        <v>6.8530189999999997</v>
      </c>
      <c r="D181" s="40">
        <f t="shared" si="20"/>
        <v>-27.837239</v>
      </c>
      <c r="E181" s="46">
        <f t="shared" si="20"/>
        <v>-28.101154000000001</v>
      </c>
      <c r="F181" s="42">
        <v>6.8530189999999997</v>
      </c>
      <c r="G181" s="42">
        <v>49.085417</v>
      </c>
      <c r="H181" s="42">
        <v>-27.837239</v>
      </c>
      <c r="I181" s="43">
        <v>-28.101154000000001</v>
      </c>
      <c r="J181" s="49"/>
      <c r="K181" s="49"/>
      <c r="L181" s="49"/>
      <c r="M181" s="49"/>
      <c r="O181" s="44">
        <f t="shared" si="15"/>
        <v>6.8530189999999997</v>
      </c>
      <c r="P181" s="45">
        <f t="shared" si="16"/>
        <v>6.8530189999999997</v>
      </c>
      <c r="Q181">
        <f t="shared" si="17"/>
        <v>2</v>
      </c>
      <c r="R181">
        <f t="shared" si="18"/>
        <v>0.5</v>
      </c>
      <c r="T181" s="6"/>
    </row>
    <row r="182" spans="1:20" x14ac:dyDescent="0.25">
      <c r="A182" s="5">
        <v>2</v>
      </c>
      <c r="B182" s="40">
        <f t="shared" si="20"/>
        <v>37.176022000000003</v>
      </c>
      <c r="C182" s="40">
        <f t="shared" si="20"/>
        <v>7.2872240000000001</v>
      </c>
      <c r="D182" s="40">
        <f t="shared" si="20"/>
        <v>-19.628765000000001</v>
      </c>
      <c r="E182" s="46">
        <f t="shared" si="20"/>
        <v>-24.834471000000001</v>
      </c>
      <c r="F182" s="47">
        <v>-24.834471000000001</v>
      </c>
      <c r="G182" s="47">
        <v>37.176022000000003</v>
      </c>
      <c r="H182" s="47">
        <v>7.2872240000000001</v>
      </c>
      <c r="I182" s="48">
        <v>-19.628765000000001</v>
      </c>
      <c r="J182" s="49"/>
      <c r="K182" s="49"/>
      <c r="L182" s="49"/>
      <c r="M182" s="49"/>
      <c r="O182" s="44">
        <f t="shared" si="15"/>
        <v>37.176022000000003</v>
      </c>
      <c r="P182" s="45">
        <f t="shared" si="16"/>
        <v>37.176022000000003</v>
      </c>
      <c r="Q182">
        <f t="shared" si="17"/>
        <v>1</v>
      </c>
      <c r="R182">
        <f t="shared" si="18"/>
        <v>1</v>
      </c>
      <c r="T182" s="6"/>
    </row>
    <row r="183" spans="1:20" x14ac:dyDescent="0.25">
      <c r="A183" s="5">
        <v>3</v>
      </c>
      <c r="B183" s="40">
        <f t="shared" ref="B183:E202" si="21">LARGE($F183:$M183,COLUMN()-1)</f>
        <v>102.732618</v>
      </c>
      <c r="C183" s="40">
        <f t="shared" si="21"/>
        <v>-16.744530000000001</v>
      </c>
      <c r="D183" s="40">
        <f t="shared" si="21"/>
        <v>-39.999319</v>
      </c>
      <c r="E183" s="46">
        <f t="shared" si="21"/>
        <v>-45.988754</v>
      </c>
      <c r="F183" s="42">
        <v>-45.988754</v>
      </c>
      <c r="G183" s="42">
        <v>-39.999319</v>
      </c>
      <c r="H183" s="42">
        <v>102.732618</v>
      </c>
      <c r="I183" s="43">
        <v>-16.744530000000001</v>
      </c>
      <c r="J183" s="49"/>
      <c r="K183" s="49"/>
      <c r="L183" s="49"/>
      <c r="M183" s="49"/>
      <c r="O183" s="44">
        <f t="shared" si="15"/>
        <v>102.732618</v>
      </c>
      <c r="P183" s="45">
        <f t="shared" si="16"/>
        <v>102.732618</v>
      </c>
      <c r="Q183">
        <f t="shared" si="17"/>
        <v>1</v>
      </c>
      <c r="R183">
        <f t="shared" si="18"/>
        <v>1</v>
      </c>
      <c r="T183" s="6"/>
    </row>
    <row r="184" spans="1:20" x14ac:dyDescent="0.25">
      <c r="A184" s="5">
        <v>1</v>
      </c>
      <c r="B184" s="40">
        <f t="shared" si="21"/>
        <v>67.175200000000004</v>
      </c>
      <c r="C184" s="40">
        <f t="shared" si="21"/>
        <v>12.712618000000001</v>
      </c>
      <c r="D184" s="40">
        <f t="shared" si="21"/>
        <v>-16.883095000000001</v>
      </c>
      <c r="E184" s="46">
        <f t="shared" si="21"/>
        <v>-63.004721000000004</v>
      </c>
      <c r="F184" s="47">
        <v>67.175200000000004</v>
      </c>
      <c r="G184" s="47">
        <v>12.712618000000001</v>
      </c>
      <c r="H184" s="47">
        <v>-63.004721000000004</v>
      </c>
      <c r="I184" s="48">
        <v>-16.883095000000001</v>
      </c>
      <c r="J184" s="49"/>
      <c r="K184" s="49"/>
      <c r="L184" s="49"/>
      <c r="M184" s="49"/>
      <c r="O184" s="44">
        <f t="shared" si="15"/>
        <v>67.175200000000004</v>
      </c>
      <c r="P184" s="45">
        <f t="shared" si="16"/>
        <v>67.175200000000004</v>
      </c>
      <c r="Q184">
        <f t="shared" si="17"/>
        <v>1</v>
      </c>
      <c r="R184">
        <f t="shared" si="18"/>
        <v>1</v>
      </c>
      <c r="T184" s="6"/>
    </row>
    <row r="185" spans="1:20" x14ac:dyDescent="0.25">
      <c r="A185" s="5">
        <v>2</v>
      </c>
      <c r="B185" s="40">
        <f t="shared" si="21"/>
        <v>32.055444000000001</v>
      </c>
      <c r="C185" s="40">
        <f t="shared" si="21"/>
        <v>18.916264000000002</v>
      </c>
      <c r="D185" s="40">
        <f t="shared" si="21"/>
        <v>-23.496345999999999</v>
      </c>
      <c r="E185" s="46">
        <f t="shared" si="21"/>
        <v>-27.475362000000001</v>
      </c>
      <c r="F185" s="42">
        <v>18.916264000000002</v>
      </c>
      <c r="G185" s="42">
        <v>32.055444000000001</v>
      </c>
      <c r="H185" s="42">
        <v>-23.496345999999999</v>
      </c>
      <c r="I185" s="43">
        <v>-27.475362000000001</v>
      </c>
      <c r="J185" s="49"/>
      <c r="K185" s="49"/>
      <c r="L185" s="49"/>
      <c r="M185" s="49"/>
      <c r="O185" s="44">
        <f t="shared" si="15"/>
        <v>32.055444000000001</v>
      </c>
      <c r="P185" s="45">
        <f t="shared" si="16"/>
        <v>32.055444000000001</v>
      </c>
      <c r="Q185">
        <f t="shared" si="17"/>
        <v>1</v>
      </c>
      <c r="R185">
        <f t="shared" si="18"/>
        <v>1</v>
      </c>
      <c r="T185" s="6"/>
    </row>
    <row r="186" spans="1:20" x14ac:dyDescent="0.25">
      <c r="A186" s="5">
        <v>2</v>
      </c>
      <c r="B186" s="40">
        <f t="shared" si="21"/>
        <v>52.017834999999998</v>
      </c>
      <c r="C186" s="40">
        <f t="shared" si="21"/>
        <v>8.8100819999999995</v>
      </c>
      <c r="D186" s="40">
        <f t="shared" si="21"/>
        <v>-27.817443000000001</v>
      </c>
      <c r="E186" s="46">
        <f t="shared" si="21"/>
        <v>-33.010444</v>
      </c>
      <c r="F186" s="47">
        <v>-27.817443000000001</v>
      </c>
      <c r="G186" s="47">
        <v>52.017834999999998</v>
      </c>
      <c r="H186" s="47">
        <v>8.8100819999999995</v>
      </c>
      <c r="I186" s="48">
        <v>-33.010444</v>
      </c>
      <c r="J186" s="49"/>
      <c r="K186" s="49"/>
      <c r="L186" s="49"/>
      <c r="M186" s="49"/>
      <c r="O186" s="44">
        <f t="shared" si="15"/>
        <v>52.017834999999998</v>
      </c>
      <c r="P186" s="45">
        <f t="shared" si="16"/>
        <v>52.017834999999998</v>
      </c>
      <c r="Q186">
        <f t="shared" si="17"/>
        <v>1</v>
      </c>
      <c r="R186">
        <f t="shared" si="18"/>
        <v>1</v>
      </c>
      <c r="T186" s="6"/>
    </row>
    <row r="187" spans="1:20" x14ac:dyDescent="0.25">
      <c r="A187" s="5">
        <v>2</v>
      </c>
      <c r="B187" s="40">
        <f t="shared" si="21"/>
        <v>81.265844999999999</v>
      </c>
      <c r="C187" s="40">
        <f t="shared" si="21"/>
        <v>-12.525124999999999</v>
      </c>
      <c r="D187" s="40">
        <f t="shared" si="21"/>
        <v>-21.725127000000001</v>
      </c>
      <c r="E187" s="46">
        <f t="shared" si="21"/>
        <v>-47.015582999999999</v>
      </c>
      <c r="F187" s="42">
        <v>-47.015582999999999</v>
      </c>
      <c r="G187" s="42">
        <v>81.265844999999999</v>
      </c>
      <c r="H187" s="42">
        <v>-12.525124999999999</v>
      </c>
      <c r="I187" s="43">
        <v>-21.725127000000001</v>
      </c>
      <c r="J187" s="49"/>
      <c r="K187" s="49"/>
      <c r="L187" s="49"/>
      <c r="M187" s="49"/>
      <c r="O187" s="44">
        <f t="shared" si="15"/>
        <v>81.265844999999999</v>
      </c>
      <c r="P187" s="45">
        <f t="shared" si="16"/>
        <v>81.265844999999999</v>
      </c>
      <c r="Q187">
        <f t="shared" si="17"/>
        <v>1</v>
      </c>
      <c r="R187">
        <f t="shared" si="18"/>
        <v>1</v>
      </c>
      <c r="T187" s="6"/>
    </row>
    <row r="188" spans="1:20" x14ac:dyDescent="0.25">
      <c r="A188" s="5">
        <v>1</v>
      </c>
      <c r="B188" s="40">
        <f t="shared" si="21"/>
        <v>13.182270000000001</v>
      </c>
      <c r="C188" s="40">
        <f t="shared" si="21"/>
        <v>4.1823319999999997</v>
      </c>
      <c r="D188" s="40">
        <f t="shared" si="21"/>
        <v>1.6747810000000001</v>
      </c>
      <c r="E188" s="46">
        <f t="shared" si="21"/>
        <v>-19.039382</v>
      </c>
      <c r="F188" s="47">
        <v>4.1823319999999997</v>
      </c>
      <c r="G188" s="47">
        <v>-19.039382</v>
      </c>
      <c r="H188" s="47">
        <v>13.182270000000001</v>
      </c>
      <c r="I188" s="48">
        <v>1.6747810000000001</v>
      </c>
      <c r="J188" s="49"/>
      <c r="K188" s="49"/>
      <c r="L188" s="49"/>
      <c r="M188" s="49"/>
      <c r="O188" s="44">
        <f t="shared" si="15"/>
        <v>4.1823319999999997</v>
      </c>
      <c r="P188" s="45">
        <f t="shared" si="16"/>
        <v>4.1823319999999997</v>
      </c>
      <c r="Q188">
        <f t="shared" si="17"/>
        <v>2</v>
      </c>
      <c r="R188">
        <f t="shared" si="18"/>
        <v>0.5</v>
      </c>
      <c r="T188" s="6"/>
    </row>
    <row r="189" spans="1:20" x14ac:dyDescent="0.25">
      <c r="A189" s="5">
        <v>3</v>
      </c>
      <c r="B189" s="40">
        <f t="shared" si="21"/>
        <v>10.676638000000001</v>
      </c>
      <c r="C189" s="40">
        <f t="shared" si="21"/>
        <v>5.2387999999999997E-2</v>
      </c>
      <c r="D189" s="40">
        <f t="shared" si="21"/>
        <v>-0.60481399999999996</v>
      </c>
      <c r="E189" s="46">
        <f t="shared" si="21"/>
        <v>-10.124212</v>
      </c>
      <c r="F189" s="42">
        <v>-10.124212</v>
      </c>
      <c r="G189" s="42">
        <v>10.676638000000001</v>
      </c>
      <c r="H189" s="42">
        <v>5.2387999999999997E-2</v>
      </c>
      <c r="I189" s="43">
        <v>-0.60481399999999996</v>
      </c>
      <c r="J189" s="49"/>
      <c r="K189" s="49"/>
      <c r="L189" s="49"/>
      <c r="M189" s="49"/>
      <c r="O189" s="44">
        <f t="shared" si="15"/>
        <v>5.2387999999999997E-2</v>
      </c>
      <c r="P189" s="45">
        <f t="shared" si="16"/>
        <v>5.2387999999999997E-2</v>
      </c>
      <c r="Q189">
        <f t="shared" si="17"/>
        <v>2</v>
      </c>
      <c r="R189">
        <f t="shared" si="18"/>
        <v>0.5</v>
      </c>
      <c r="T189" s="6"/>
    </row>
    <row r="190" spans="1:20" x14ac:dyDescent="0.25">
      <c r="A190" s="5">
        <v>2</v>
      </c>
      <c r="B190" s="40">
        <f t="shared" si="21"/>
        <v>50.538378000000002</v>
      </c>
      <c r="C190" s="40">
        <f t="shared" si="21"/>
        <v>5.9437420000000003</v>
      </c>
      <c r="D190" s="40">
        <f t="shared" si="21"/>
        <v>-18.997491</v>
      </c>
      <c r="E190" s="46">
        <f t="shared" si="21"/>
        <v>-37.484628000000001</v>
      </c>
      <c r="F190" s="47">
        <v>5.9437420000000003</v>
      </c>
      <c r="G190" s="47">
        <v>50.538378000000002</v>
      </c>
      <c r="H190" s="47">
        <v>-37.484628000000001</v>
      </c>
      <c r="I190" s="48">
        <v>-18.997491</v>
      </c>
      <c r="J190" s="49"/>
      <c r="K190" s="49"/>
      <c r="L190" s="49"/>
      <c r="M190" s="49"/>
      <c r="O190" s="44">
        <f t="shared" si="15"/>
        <v>50.538378000000002</v>
      </c>
      <c r="P190" s="45">
        <f t="shared" si="16"/>
        <v>50.538378000000002</v>
      </c>
      <c r="Q190">
        <f t="shared" si="17"/>
        <v>1</v>
      </c>
      <c r="R190">
        <f t="shared" si="18"/>
        <v>1</v>
      </c>
      <c r="T190" s="6"/>
    </row>
    <row r="191" spans="1:20" x14ac:dyDescent="0.25">
      <c r="A191" s="5">
        <v>2</v>
      </c>
      <c r="B191" s="40">
        <f t="shared" si="21"/>
        <v>66.897988999999995</v>
      </c>
      <c r="C191" s="40">
        <f t="shared" si="21"/>
        <v>-4.9637310000000001</v>
      </c>
      <c r="D191" s="40">
        <f t="shared" si="21"/>
        <v>-29.161484000000002</v>
      </c>
      <c r="E191" s="46">
        <f t="shared" si="21"/>
        <v>-32.772767999999999</v>
      </c>
      <c r="F191" s="42">
        <v>-4.9637310000000001</v>
      </c>
      <c r="G191" s="42">
        <v>66.897988999999995</v>
      </c>
      <c r="H191" s="42">
        <v>-29.161484000000002</v>
      </c>
      <c r="I191" s="43">
        <v>-32.772767999999999</v>
      </c>
      <c r="J191" s="49"/>
      <c r="K191" s="49"/>
      <c r="L191" s="49"/>
      <c r="M191" s="49"/>
      <c r="O191" s="44">
        <f t="shared" si="15"/>
        <v>66.897988999999995</v>
      </c>
      <c r="P191" s="45">
        <f t="shared" si="16"/>
        <v>66.897988999999995</v>
      </c>
      <c r="Q191">
        <f t="shared" si="17"/>
        <v>1</v>
      </c>
      <c r="R191">
        <f t="shared" si="18"/>
        <v>1</v>
      </c>
      <c r="T191" s="6"/>
    </row>
    <row r="192" spans="1:20" x14ac:dyDescent="0.25">
      <c r="A192" s="5">
        <v>2</v>
      </c>
      <c r="B192" s="40">
        <f t="shared" si="21"/>
        <v>3.5911710000000001</v>
      </c>
      <c r="C192" s="40">
        <f t="shared" si="21"/>
        <v>2.0418270000000001</v>
      </c>
      <c r="D192" s="40">
        <f t="shared" si="21"/>
        <v>0.213751</v>
      </c>
      <c r="E192" s="46">
        <f t="shared" si="21"/>
        <v>-5.8467500000000001</v>
      </c>
      <c r="F192" s="47">
        <v>3.5911710000000001</v>
      </c>
      <c r="G192" s="47">
        <v>0.213751</v>
      </c>
      <c r="H192" s="47">
        <v>2.0418270000000001</v>
      </c>
      <c r="I192" s="48">
        <v>-5.8467500000000001</v>
      </c>
      <c r="J192" s="49"/>
      <c r="K192" s="49"/>
      <c r="L192" s="49"/>
      <c r="M192" s="49"/>
      <c r="O192" s="44">
        <f t="shared" si="15"/>
        <v>0.213751</v>
      </c>
      <c r="P192" s="45">
        <f t="shared" si="16"/>
        <v>0.213751</v>
      </c>
      <c r="Q192">
        <f t="shared" si="17"/>
        <v>3</v>
      </c>
      <c r="R192">
        <f t="shared" si="18"/>
        <v>0.33333333333333331</v>
      </c>
      <c r="T192" s="6"/>
    </row>
    <row r="193" spans="1:20" x14ac:dyDescent="0.25">
      <c r="A193" s="5">
        <v>4</v>
      </c>
      <c r="B193" s="40">
        <f t="shared" si="21"/>
        <v>18.408124999999998</v>
      </c>
      <c r="C193" s="40">
        <f t="shared" si="21"/>
        <v>3.559523</v>
      </c>
      <c r="D193" s="40">
        <f t="shared" si="21"/>
        <v>-1.7228479999999999</v>
      </c>
      <c r="E193" s="46">
        <f t="shared" si="21"/>
        <v>-20.244800000000001</v>
      </c>
      <c r="F193" s="42">
        <v>-20.244800000000001</v>
      </c>
      <c r="G193" s="42">
        <v>18.408124999999998</v>
      </c>
      <c r="H193" s="42">
        <v>3.559523</v>
      </c>
      <c r="I193" s="43">
        <v>-1.7228479999999999</v>
      </c>
      <c r="J193" s="49"/>
      <c r="K193" s="49"/>
      <c r="L193" s="49"/>
      <c r="M193" s="49"/>
      <c r="O193" s="44">
        <f t="shared" si="15"/>
        <v>-1.7228479999999999</v>
      </c>
      <c r="P193" s="45">
        <f t="shared" si="16"/>
        <v>-1.7228479999999999</v>
      </c>
      <c r="Q193">
        <f t="shared" si="17"/>
        <v>3</v>
      </c>
      <c r="R193">
        <f t="shared" si="18"/>
        <v>0.33333333333333331</v>
      </c>
      <c r="T193" s="6"/>
    </row>
    <row r="194" spans="1:20" x14ac:dyDescent="0.25">
      <c r="A194" s="5">
        <v>2</v>
      </c>
      <c r="B194" s="40">
        <f t="shared" si="21"/>
        <v>56.447924</v>
      </c>
      <c r="C194" s="40">
        <f t="shared" si="21"/>
        <v>7.6709709999999998</v>
      </c>
      <c r="D194" s="40">
        <f t="shared" si="21"/>
        <v>-27.563979</v>
      </c>
      <c r="E194" s="46">
        <f t="shared" si="21"/>
        <v>-36.554921</v>
      </c>
      <c r="F194" s="47">
        <v>-36.554921</v>
      </c>
      <c r="G194" s="47">
        <v>7.6709709999999998</v>
      </c>
      <c r="H194" s="47">
        <v>56.447924</v>
      </c>
      <c r="I194" s="48">
        <v>-27.563979</v>
      </c>
      <c r="J194" s="49"/>
      <c r="K194" s="49"/>
      <c r="L194" s="49"/>
      <c r="M194" s="49"/>
      <c r="O194" s="44">
        <f t="shared" si="15"/>
        <v>7.6709709999999998</v>
      </c>
      <c r="P194" s="45">
        <f t="shared" si="16"/>
        <v>7.6709709999999998</v>
      </c>
      <c r="Q194">
        <f t="shared" si="17"/>
        <v>2</v>
      </c>
      <c r="R194">
        <f t="shared" si="18"/>
        <v>0.5</v>
      </c>
      <c r="T194" s="6"/>
    </row>
    <row r="195" spans="1:20" x14ac:dyDescent="0.25">
      <c r="A195" s="5">
        <v>4</v>
      </c>
      <c r="B195" s="40">
        <f t="shared" si="21"/>
        <v>24.895788</v>
      </c>
      <c r="C195" s="40">
        <f t="shared" si="21"/>
        <v>15.055847</v>
      </c>
      <c r="D195" s="40">
        <f t="shared" si="21"/>
        <v>4.1845619999999997</v>
      </c>
      <c r="E195" s="46">
        <f t="shared" si="21"/>
        <v>-44.136177000000004</v>
      </c>
      <c r="F195" s="42">
        <v>4.1845619999999997</v>
      </c>
      <c r="G195" s="42">
        <v>24.895788</v>
      </c>
      <c r="H195" s="42">
        <v>15.055847</v>
      </c>
      <c r="I195" s="43">
        <v>-44.136177000000004</v>
      </c>
      <c r="J195" s="49"/>
      <c r="K195" s="49"/>
      <c r="L195" s="49"/>
      <c r="M195" s="49"/>
      <c r="O195" s="44">
        <f t="shared" si="15"/>
        <v>-44.136177000000004</v>
      </c>
      <c r="P195" s="45">
        <f t="shared" si="16"/>
        <v>-44.136177000000004</v>
      </c>
      <c r="Q195">
        <f t="shared" si="17"/>
        <v>4</v>
      </c>
      <c r="R195">
        <f t="shared" si="18"/>
        <v>0.25</v>
      </c>
      <c r="T195" s="6"/>
    </row>
    <row r="196" spans="1:20" x14ac:dyDescent="0.25">
      <c r="A196" s="5">
        <v>1</v>
      </c>
      <c r="B196" s="40">
        <f t="shared" si="21"/>
        <v>62.073776000000002</v>
      </c>
      <c r="C196" s="40">
        <f t="shared" si="21"/>
        <v>13.975422</v>
      </c>
      <c r="D196" s="40">
        <f t="shared" si="21"/>
        <v>-30.611335</v>
      </c>
      <c r="E196" s="46">
        <f t="shared" si="21"/>
        <v>-45.437840000000001</v>
      </c>
      <c r="F196" s="47">
        <v>13.975422</v>
      </c>
      <c r="G196" s="47">
        <v>62.073776000000002</v>
      </c>
      <c r="H196" s="47">
        <v>-45.437840000000001</v>
      </c>
      <c r="I196" s="48">
        <v>-30.611335</v>
      </c>
      <c r="J196" s="49"/>
      <c r="K196" s="49"/>
      <c r="L196" s="49"/>
      <c r="M196" s="49"/>
      <c r="O196" s="44">
        <f t="shared" ref="O196:O259" si="22">IF(A196=1,F196,IF(A196=2,G196,IF(A196=3,H196,IF(A196=4,I196,0))))</f>
        <v>13.975422</v>
      </c>
      <c r="P196" s="45">
        <f t="shared" ref="P196:P259" si="23">O196</f>
        <v>13.975422</v>
      </c>
      <c r="Q196">
        <f t="shared" ref="Q196:Q259" si="24">IF(P196=B196,1,IF(P196=C196,2,IF(P196=D196,3,IF(E196=P196,4,0))))</f>
        <v>2</v>
      </c>
      <c r="R196">
        <f t="shared" si="18"/>
        <v>0.5</v>
      </c>
      <c r="T196" s="6"/>
    </row>
    <row r="197" spans="1:20" x14ac:dyDescent="0.25">
      <c r="A197" s="5">
        <v>2</v>
      </c>
      <c r="B197" s="40">
        <f t="shared" si="21"/>
        <v>132.87661299999999</v>
      </c>
      <c r="C197" s="40">
        <f t="shared" si="21"/>
        <v>-21.184875000000002</v>
      </c>
      <c r="D197" s="40">
        <f t="shared" si="21"/>
        <v>-35.213332000000001</v>
      </c>
      <c r="E197" s="46">
        <f t="shared" si="21"/>
        <v>-76.478406000000007</v>
      </c>
      <c r="F197" s="42">
        <v>-35.213332000000001</v>
      </c>
      <c r="G197" s="42">
        <v>132.87661299999999</v>
      </c>
      <c r="H197" s="42">
        <v>-76.478406000000007</v>
      </c>
      <c r="I197" s="43">
        <v>-21.184875000000002</v>
      </c>
      <c r="J197" s="49"/>
      <c r="K197" s="49"/>
      <c r="L197" s="49"/>
      <c r="M197" s="49"/>
      <c r="O197" s="44">
        <f t="shared" si="22"/>
        <v>132.87661299999999</v>
      </c>
      <c r="P197" s="45">
        <f t="shared" si="23"/>
        <v>132.87661299999999</v>
      </c>
      <c r="Q197">
        <f t="shared" si="24"/>
        <v>1</v>
      </c>
      <c r="R197">
        <f t="shared" ref="R197:R260" si="25">1/Q197</f>
        <v>1</v>
      </c>
      <c r="T197" s="6"/>
    </row>
    <row r="198" spans="1:20" x14ac:dyDescent="0.25">
      <c r="A198" s="5">
        <v>2</v>
      </c>
      <c r="B198" s="40">
        <f t="shared" si="21"/>
        <v>46.146687999999997</v>
      </c>
      <c r="C198" s="40">
        <f t="shared" si="21"/>
        <v>15.038919</v>
      </c>
      <c r="D198" s="40">
        <f t="shared" si="21"/>
        <v>-27.426893</v>
      </c>
      <c r="E198" s="46">
        <f t="shared" si="21"/>
        <v>-33.758659000000002</v>
      </c>
      <c r="F198" s="47">
        <v>15.038919</v>
      </c>
      <c r="G198" s="47">
        <v>46.146687999999997</v>
      </c>
      <c r="H198" s="47">
        <v>-27.426893</v>
      </c>
      <c r="I198" s="48">
        <v>-33.758659000000002</v>
      </c>
      <c r="J198" s="49"/>
      <c r="K198" s="49"/>
      <c r="L198" s="49"/>
      <c r="M198" s="49"/>
      <c r="O198" s="44">
        <f t="shared" si="22"/>
        <v>46.146687999999997</v>
      </c>
      <c r="P198" s="45">
        <f t="shared" si="23"/>
        <v>46.146687999999997</v>
      </c>
      <c r="Q198">
        <f t="shared" si="24"/>
        <v>1</v>
      </c>
      <c r="R198">
        <f t="shared" si="25"/>
        <v>1</v>
      </c>
      <c r="T198" s="6"/>
    </row>
    <row r="199" spans="1:20" x14ac:dyDescent="0.25">
      <c r="A199" s="5">
        <v>3</v>
      </c>
      <c r="B199" s="40">
        <f t="shared" si="21"/>
        <v>38.914844000000002</v>
      </c>
      <c r="C199" s="40">
        <f t="shared" si="21"/>
        <v>-4.3805940000000003</v>
      </c>
      <c r="D199" s="40">
        <f t="shared" si="21"/>
        <v>-6.9081780000000004</v>
      </c>
      <c r="E199" s="46">
        <f t="shared" si="21"/>
        <v>-27.626076000000001</v>
      </c>
      <c r="F199" s="42">
        <v>38.914844000000002</v>
      </c>
      <c r="G199" s="42">
        <v>-4.3805940000000003</v>
      </c>
      <c r="H199" s="42">
        <v>-6.9081780000000004</v>
      </c>
      <c r="I199" s="43">
        <v>-27.626076000000001</v>
      </c>
      <c r="J199" s="49"/>
      <c r="K199" s="49"/>
      <c r="L199" s="49"/>
      <c r="M199" s="49"/>
      <c r="O199" s="44">
        <f t="shared" si="22"/>
        <v>-6.9081780000000004</v>
      </c>
      <c r="P199" s="45">
        <f t="shared" si="23"/>
        <v>-6.9081780000000004</v>
      </c>
      <c r="Q199">
        <f t="shared" si="24"/>
        <v>3</v>
      </c>
      <c r="R199">
        <f t="shared" si="25"/>
        <v>0.33333333333333331</v>
      </c>
      <c r="T199" s="6"/>
    </row>
    <row r="200" spans="1:20" x14ac:dyDescent="0.25">
      <c r="A200" s="5">
        <v>2</v>
      </c>
      <c r="B200" s="40">
        <f t="shared" si="21"/>
        <v>57.432471999999997</v>
      </c>
      <c r="C200" s="40">
        <f t="shared" si="21"/>
        <v>-6.2734259999999997</v>
      </c>
      <c r="D200" s="40">
        <f t="shared" si="21"/>
        <v>-24.059328000000001</v>
      </c>
      <c r="E200" s="46">
        <f t="shared" si="21"/>
        <v>-27.099685000000001</v>
      </c>
      <c r="F200" s="47">
        <v>-6.2734259999999997</v>
      </c>
      <c r="G200" s="47">
        <v>57.432471999999997</v>
      </c>
      <c r="H200" s="47">
        <v>-24.059328000000001</v>
      </c>
      <c r="I200" s="48">
        <v>-27.099685000000001</v>
      </c>
      <c r="J200" s="49"/>
      <c r="K200" s="49"/>
      <c r="L200" s="49"/>
      <c r="M200" s="49"/>
      <c r="O200" s="44">
        <f t="shared" si="22"/>
        <v>57.432471999999997</v>
      </c>
      <c r="P200" s="45">
        <f t="shared" si="23"/>
        <v>57.432471999999997</v>
      </c>
      <c r="Q200">
        <f t="shared" si="24"/>
        <v>1</v>
      </c>
      <c r="R200">
        <f t="shared" si="25"/>
        <v>1</v>
      </c>
      <c r="T200" s="6"/>
    </row>
    <row r="201" spans="1:20" x14ac:dyDescent="0.25">
      <c r="A201" s="5">
        <v>2</v>
      </c>
      <c r="B201" s="40">
        <f t="shared" si="21"/>
        <v>79.561931000000001</v>
      </c>
      <c r="C201" s="40">
        <f t="shared" si="21"/>
        <v>2.1499990000000002</v>
      </c>
      <c r="D201" s="40">
        <f t="shared" si="21"/>
        <v>-26.593195999999999</v>
      </c>
      <c r="E201" s="46">
        <f t="shared" si="21"/>
        <v>-55.118727999999997</v>
      </c>
      <c r="F201" s="42">
        <v>-55.118727999999997</v>
      </c>
      <c r="G201" s="42">
        <v>79.561931000000001</v>
      </c>
      <c r="H201" s="42">
        <v>2.1499990000000002</v>
      </c>
      <c r="I201" s="43">
        <v>-26.593195999999999</v>
      </c>
      <c r="J201" s="49"/>
      <c r="K201" s="49"/>
      <c r="L201" s="49"/>
      <c r="M201" s="49"/>
      <c r="O201" s="44">
        <f t="shared" si="22"/>
        <v>79.561931000000001</v>
      </c>
      <c r="P201" s="45">
        <f t="shared" si="23"/>
        <v>79.561931000000001</v>
      </c>
      <c r="Q201">
        <f t="shared" si="24"/>
        <v>1</v>
      </c>
      <c r="R201">
        <f t="shared" si="25"/>
        <v>1</v>
      </c>
      <c r="T201" s="6"/>
    </row>
    <row r="202" spans="1:20" x14ac:dyDescent="0.25">
      <c r="A202" s="5">
        <v>3</v>
      </c>
      <c r="B202" s="40">
        <f t="shared" si="21"/>
        <v>64.521732</v>
      </c>
      <c r="C202" s="40">
        <f t="shared" si="21"/>
        <v>3.335591</v>
      </c>
      <c r="D202" s="40">
        <f t="shared" si="21"/>
        <v>-17.628328</v>
      </c>
      <c r="E202" s="46">
        <f t="shared" si="21"/>
        <v>-50.228845999999997</v>
      </c>
      <c r="F202" s="47">
        <v>3.335591</v>
      </c>
      <c r="G202" s="47">
        <v>-17.628328</v>
      </c>
      <c r="H202" s="47">
        <v>64.521732</v>
      </c>
      <c r="I202" s="48">
        <v>-50.228845999999997</v>
      </c>
      <c r="J202" s="49"/>
      <c r="K202" s="49"/>
      <c r="L202" s="49"/>
      <c r="M202" s="49"/>
      <c r="O202" s="44">
        <f t="shared" si="22"/>
        <v>64.521732</v>
      </c>
      <c r="P202" s="45">
        <f t="shared" si="23"/>
        <v>64.521732</v>
      </c>
      <c r="Q202">
        <f t="shared" si="24"/>
        <v>1</v>
      </c>
      <c r="R202">
        <f t="shared" si="25"/>
        <v>1</v>
      </c>
      <c r="T202" s="6"/>
    </row>
    <row r="203" spans="1:20" x14ac:dyDescent="0.25">
      <c r="A203" s="5">
        <v>3</v>
      </c>
      <c r="B203" s="40">
        <f t="shared" ref="B203:E266" si="26">LARGE($F203:$M203,COLUMN()-1)</f>
        <v>10.318527</v>
      </c>
      <c r="C203" s="40">
        <f t="shared" si="26"/>
        <v>2.731277</v>
      </c>
      <c r="D203" s="40">
        <f t="shared" si="26"/>
        <v>-4.6973549999999999</v>
      </c>
      <c r="E203" s="46">
        <f t="shared" si="26"/>
        <v>-8.352449</v>
      </c>
      <c r="F203" s="42">
        <v>-4.6973549999999999</v>
      </c>
      <c r="G203" s="42">
        <v>-8.352449</v>
      </c>
      <c r="H203" s="42">
        <v>10.318527</v>
      </c>
      <c r="I203" s="43">
        <v>2.731277</v>
      </c>
      <c r="J203" s="49"/>
      <c r="K203" s="49"/>
      <c r="L203" s="49"/>
      <c r="M203" s="49"/>
      <c r="O203" s="44">
        <f t="shared" si="22"/>
        <v>10.318527</v>
      </c>
      <c r="P203" s="45">
        <f t="shared" si="23"/>
        <v>10.318527</v>
      </c>
      <c r="Q203">
        <f t="shared" si="24"/>
        <v>1</v>
      </c>
      <c r="R203">
        <f t="shared" si="25"/>
        <v>1</v>
      </c>
      <c r="T203" s="6"/>
    </row>
    <row r="204" spans="1:20" x14ac:dyDescent="0.25">
      <c r="A204" s="5">
        <v>3</v>
      </c>
      <c r="B204" s="40">
        <f t="shared" si="26"/>
        <v>31.847992000000001</v>
      </c>
      <c r="C204" s="40">
        <f t="shared" si="26"/>
        <v>27.313157</v>
      </c>
      <c r="D204" s="40">
        <f t="shared" si="26"/>
        <v>-21.779827999999998</v>
      </c>
      <c r="E204" s="46">
        <f t="shared" si="26"/>
        <v>-37.381081000000002</v>
      </c>
      <c r="F204" s="47">
        <v>-37.381081000000002</v>
      </c>
      <c r="G204" s="47">
        <v>31.847992000000001</v>
      </c>
      <c r="H204" s="47">
        <v>27.313157</v>
      </c>
      <c r="I204" s="48">
        <v>-21.779827999999998</v>
      </c>
      <c r="J204" s="49"/>
      <c r="K204" s="49"/>
      <c r="L204" s="49"/>
      <c r="M204" s="49"/>
      <c r="O204" s="44">
        <f t="shared" si="22"/>
        <v>27.313157</v>
      </c>
      <c r="P204" s="45">
        <f t="shared" si="23"/>
        <v>27.313157</v>
      </c>
      <c r="Q204">
        <f t="shared" si="24"/>
        <v>2</v>
      </c>
      <c r="R204">
        <f t="shared" si="25"/>
        <v>0.5</v>
      </c>
      <c r="T204" s="6"/>
    </row>
    <row r="205" spans="1:20" x14ac:dyDescent="0.25">
      <c r="A205" s="5">
        <v>1</v>
      </c>
      <c r="B205" s="40">
        <f t="shared" si="26"/>
        <v>45.763188</v>
      </c>
      <c r="C205" s="40">
        <f t="shared" si="26"/>
        <v>14.181190000000001</v>
      </c>
      <c r="D205" s="40">
        <f t="shared" si="26"/>
        <v>-22.509899999999998</v>
      </c>
      <c r="E205" s="46">
        <f t="shared" si="26"/>
        <v>-37.434472999999997</v>
      </c>
      <c r="F205" s="42">
        <v>45.763188</v>
      </c>
      <c r="G205" s="42">
        <v>14.181190000000001</v>
      </c>
      <c r="H205" s="42">
        <v>-37.434472999999997</v>
      </c>
      <c r="I205" s="43">
        <v>-22.509899999999998</v>
      </c>
      <c r="J205" s="49"/>
      <c r="K205" s="49"/>
      <c r="L205" s="49"/>
      <c r="M205" s="49"/>
      <c r="O205" s="44">
        <f t="shared" si="22"/>
        <v>45.763188</v>
      </c>
      <c r="P205" s="45">
        <f t="shared" si="23"/>
        <v>45.763188</v>
      </c>
      <c r="Q205">
        <f t="shared" si="24"/>
        <v>1</v>
      </c>
      <c r="R205">
        <f t="shared" si="25"/>
        <v>1</v>
      </c>
      <c r="T205" s="6"/>
    </row>
    <row r="206" spans="1:20" x14ac:dyDescent="0.25">
      <c r="A206" s="5">
        <v>2</v>
      </c>
      <c r="B206" s="40">
        <f t="shared" si="26"/>
        <v>25.292307000000001</v>
      </c>
      <c r="C206" s="40">
        <f t="shared" si="26"/>
        <v>3.1231979999999999</v>
      </c>
      <c r="D206" s="40">
        <f t="shared" si="26"/>
        <v>-5.0791430000000002</v>
      </c>
      <c r="E206" s="46">
        <f t="shared" si="26"/>
        <v>-23.336303999999998</v>
      </c>
      <c r="F206" s="47">
        <v>-23.336303999999998</v>
      </c>
      <c r="G206" s="47">
        <v>25.292307000000001</v>
      </c>
      <c r="H206" s="47">
        <v>3.1231979999999999</v>
      </c>
      <c r="I206" s="48">
        <v>-5.0791430000000002</v>
      </c>
      <c r="J206" s="49"/>
      <c r="K206" s="49"/>
      <c r="L206" s="49"/>
      <c r="M206" s="49"/>
      <c r="O206" s="44">
        <f t="shared" si="22"/>
        <v>25.292307000000001</v>
      </c>
      <c r="P206" s="45">
        <f t="shared" si="23"/>
        <v>25.292307000000001</v>
      </c>
      <c r="Q206">
        <f t="shared" si="24"/>
        <v>1</v>
      </c>
      <c r="R206">
        <f t="shared" si="25"/>
        <v>1</v>
      </c>
      <c r="T206" s="6"/>
    </row>
    <row r="207" spans="1:20" x14ac:dyDescent="0.25">
      <c r="A207" s="5">
        <v>1</v>
      </c>
      <c r="B207" s="40">
        <f t="shared" si="26"/>
        <v>18.392254999999999</v>
      </c>
      <c r="C207" s="40">
        <f t="shared" si="26"/>
        <v>6.43872</v>
      </c>
      <c r="D207" s="40">
        <f t="shared" si="26"/>
        <v>-12.166289000000001</v>
      </c>
      <c r="E207" s="46">
        <f t="shared" si="26"/>
        <v>-12.664683</v>
      </c>
      <c r="F207" s="42">
        <v>6.43872</v>
      </c>
      <c r="G207" s="42">
        <v>-12.664683</v>
      </c>
      <c r="H207" s="42">
        <v>18.392254999999999</v>
      </c>
      <c r="I207" s="43">
        <v>-12.166289000000001</v>
      </c>
      <c r="J207" s="49"/>
      <c r="K207" s="49"/>
      <c r="L207" s="49"/>
      <c r="M207" s="49"/>
      <c r="O207" s="44">
        <f t="shared" si="22"/>
        <v>6.43872</v>
      </c>
      <c r="P207" s="45">
        <f t="shared" si="23"/>
        <v>6.43872</v>
      </c>
      <c r="Q207">
        <f t="shared" si="24"/>
        <v>2</v>
      </c>
      <c r="R207">
        <f t="shared" si="25"/>
        <v>0.5</v>
      </c>
      <c r="T207" s="6"/>
    </row>
    <row r="208" spans="1:20" x14ac:dyDescent="0.25">
      <c r="A208" s="5">
        <v>1</v>
      </c>
      <c r="B208" s="40">
        <f t="shared" si="26"/>
        <v>48.936461999999999</v>
      </c>
      <c r="C208" s="40">
        <f t="shared" si="26"/>
        <v>-13.859280999999999</v>
      </c>
      <c r="D208" s="40">
        <f t="shared" si="26"/>
        <v>-16.564499999999999</v>
      </c>
      <c r="E208" s="46">
        <f t="shared" si="26"/>
        <v>-18.512681000000001</v>
      </c>
      <c r="F208" s="47">
        <v>48.936461999999999</v>
      </c>
      <c r="G208" s="47">
        <v>-18.512681000000001</v>
      </c>
      <c r="H208" s="47">
        <v>-16.564499999999999</v>
      </c>
      <c r="I208" s="48">
        <v>-13.859280999999999</v>
      </c>
      <c r="J208" s="49"/>
      <c r="K208" s="49"/>
      <c r="L208" s="49"/>
      <c r="M208" s="49"/>
      <c r="O208" s="44">
        <f t="shared" si="22"/>
        <v>48.936461999999999</v>
      </c>
      <c r="P208" s="45">
        <f t="shared" si="23"/>
        <v>48.936461999999999</v>
      </c>
      <c r="Q208">
        <f t="shared" si="24"/>
        <v>1</v>
      </c>
      <c r="R208">
        <f t="shared" si="25"/>
        <v>1</v>
      </c>
      <c r="T208" s="6"/>
    </row>
    <row r="209" spans="1:20" x14ac:dyDescent="0.25">
      <c r="A209" s="5">
        <v>3</v>
      </c>
      <c r="B209" s="40">
        <f t="shared" si="26"/>
        <v>36.450595</v>
      </c>
      <c r="C209" s="40">
        <f t="shared" si="26"/>
        <v>-5.6350239999999996</v>
      </c>
      <c r="D209" s="40">
        <f t="shared" si="26"/>
        <v>-7.2988929999999996</v>
      </c>
      <c r="E209" s="46">
        <f t="shared" si="26"/>
        <v>-23.516677999999999</v>
      </c>
      <c r="F209" s="42">
        <v>-23.516677999999999</v>
      </c>
      <c r="G209" s="42">
        <v>36.450595</v>
      </c>
      <c r="H209" s="42">
        <v>-5.6350239999999996</v>
      </c>
      <c r="I209" s="43">
        <v>-7.2988929999999996</v>
      </c>
      <c r="J209" s="49"/>
      <c r="K209" s="49"/>
      <c r="L209" s="49"/>
      <c r="M209" s="49"/>
      <c r="O209" s="44">
        <f t="shared" si="22"/>
        <v>-5.6350239999999996</v>
      </c>
      <c r="P209" s="45">
        <f t="shared" si="23"/>
        <v>-5.6350239999999996</v>
      </c>
      <c r="Q209">
        <f t="shared" si="24"/>
        <v>2</v>
      </c>
      <c r="R209">
        <f t="shared" si="25"/>
        <v>0.5</v>
      </c>
      <c r="T209" s="6"/>
    </row>
    <row r="210" spans="1:20" x14ac:dyDescent="0.25">
      <c r="A210" s="5">
        <v>3</v>
      </c>
      <c r="B210" s="40">
        <f t="shared" si="26"/>
        <v>32.780445</v>
      </c>
      <c r="C210" s="40">
        <f t="shared" si="26"/>
        <v>26.693611000000001</v>
      </c>
      <c r="D210" s="40">
        <f t="shared" si="26"/>
        <v>-14.507661000000001</v>
      </c>
      <c r="E210" s="46">
        <f t="shared" si="26"/>
        <v>-44.966392999999997</v>
      </c>
      <c r="F210" s="47">
        <v>26.693611000000001</v>
      </c>
      <c r="G210" s="47">
        <v>-14.507661000000001</v>
      </c>
      <c r="H210" s="47">
        <v>32.780445</v>
      </c>
      <c r="I210" s="48">
        <v>-44.966392999999997</v>
      </c>
      <c r="J210" s="49"/>
      <c r="K210" s="49"/>
      <c r="L210" s="49"/>
      <c r="M210" s="49"/>
      <c r="O210" s="44">
        <f t="shared" si="22"/>
        <v>32.780445</v>
      </c>
      <c r="P210" s="45">
        <f t="shared" si="23"/>
        <v>32.780445</v>
      </c>
      <c r="Q210">
        <f t="shared" si="24"/>
        <v>1</v>
      </c>
      <c r="R210">
        <f t="shared" si="25"/>
        <v>1</v>
      </c>
      <c r="T210" s="6"/>
    </row>
    <row r="211" spans="1:20" x14ac:dyDescent="0.25">
      <c r="A211" s="5">
        <v>2</v>
      </c>
      <c r="B211" s="40">
        <f t="shared" si="26"/>
        <v>49.604762000000001</v>
      </c>
      <c r="C211" s="40">
        <f t="shared" si="26"/>
        <v>3.915753</v>
      </c>
      <c r="D211" s="40">
        <f t="shared" si="26"/>
        <v>-22.198647999999999</v>
      </c>
      <c r="E211" s="46">
        <f t="shared" si="26"/>
        <v>-31.321864000000001</v>
      </c>
      <c r="F211" s="42">
        <v>3.915753</v>
      </c>
      <c r="G211" s="42">
        <v>49.604762000000001</v>
      </c>
      <c r="H211" s="42">
        <v>-31.321864000000001</v>
      </c>
      <c r="I211" s="43">
        <v>-22.198647999999999</v>
      </c>
      <c r="J211" s="49"/>
      <c r="K211" s="49"/>
      <c r="L211" s="49"/>
      <c r="M211" s="49"/>
      <c r="O211" s="44">
        <f t="shared" si="22"/>
        <v>49.604762000000001</v>
      </c>
      <c r="P211" s="45">
        <f t="shared" si="23"/>
        <v>49.604762000000001</v>
      </c>
      <c r="Q211">
        <f t="shared" si="24"/>
        <v>1</v>
      </c>
      <c r="R211">
        <f t="shared" si="25"/>
        <v>1</v>
      </c>
      <c r="T211" s="6"/>
    </row>
    <row r="212" spans="1:20" x14ac:dyDescent="0.25">
      <c r="A212" s="5">
        <v>3</v>
      </c>
      <c r="B212" s="40">
        <f t="shared" si="26"/>
        <v>16.354102999999999</v>
      </c>
      <c r="C212" s="40">
        <f t="shared" si="26"/>
        <v>-1.2027049999999999</v>
      </c>
      <c r="D212" s="40">
        <f t="shared" si="26"/>
        <v>-6.0440630000000004</v>
      </c>
      <c r="E212" s="46">
        <f t="shared" si="26"/>
        <v>-9.1073369999999993</v>
      </c>
      <c r="F212" s="47">
        <v>-6.0440630000000004</v>
      </c>
      <c r="G212" s="47">
        <v>16.354102999999999</v>
      </c>
      <c r="H212" s="47">
        <v>-1.2027049999999999</v>
      </c>
      <c r="I212" s="48">
        <v>-9.1073369999999993</v>
      </c>
      <c r="J212" s="49"/>
      <c r="K212" s="49"/>
      <c r="L212" s="49"/>
      <c r="M212" s="49"/>
      <c r="O212" s="44">
        <f t="shared" si="22"/>
        <v>-1.2027049999999999</v>
      </c>
      <c r="P212" s="45">
        <f t="shared" si="23"/>
        <v>-1.2027049999999999</v>
      </c>
      <c r="Q212">
        <f t="shared" si="24"/>
        <v>2</v>
      </c>
      <c r="R212">
        <f t="shared" si="25"/>
        <v>0.5</v>
      </c>
      <c r="T212" s="6"/>
    </row>
    <row r="213" spans="1:20" x14ac:dyDescent="0.25">
      <c r="A213" s="5">
        <v>2</v>
      </c>
      <c r="B213" s="40">
        <f t="shared" si="26"/>
        <v>24.993352999999999</v>
      </c>
      <c r="C213" s="40">
        <f t="shared" si="26"/>
        <v>4.3363050000000003</v>
      </c>
      <c r="D213" s="40">
        <f t="shared" si="26"/>
        <v>-9.6992100000000008</v>
      </c>
      <c r="E213" s="46">
        <f t="shared" si="26"/>
        <v>-19.630447</v>
      </c>
      <c r="F213" s="42">
        <v>-19.630447</v>
      </c>
      <c r="G213" s="42">
        <v>24.993352999999999</v>
      </c>
      <c r="H213" s="42">
        <v>4.3363050000000003</v>
      </c>
      <c r="I213" s="43">
        <v>-9.6992100000000008</v>
      </c>
      <c r="J213" s="49"/>
      <c r="K213" s="49"/>
      <c r="L213" s="49"/>
      <c r="M213" s="49"/>
      <c r="O213" s="44">
        <f t="shared" si="22"/>
        <v>24.993352999999999</v>
      </c>
      <c r="P213" s="45">
        <f t="shared" si="23"/>
        <v>24.993352999999999</v>
      </c>
      <c r="Q213">
        <f t="shared" si="24"/>
        <v>1</v>
      </c>
      <c r="R213">
        <f t="shared" si="25"/>
        <v>1</v>
      </c>
      <c r="T213" s="6"/>
    </row>
    <row r="214" spans="1:20" x14ac:dyDescent="0.25">
      <c r="A214" s="5">
        <v>1</v>
      </c>
      <c r="B214" s="40">
        <f t="shared" si="26"/>
        <v>49.713875000000002</v>
      </c>
      <c r="C214" s="40">
        <f t="shared" si="26"/>
        <v>24.717528999999999</v>
      </c>
      <c r="D214" s="40">
        <f t="shared" si="26"/>
        <v>-30.366209000000001</v>
      </c>
      <c r="E214" s="46">
        <f t="shared" si="26"/>
        <v>-44.065162000000001</v>
      </c>
      <c r="F214" s="47">
        <v>24.717528999999999</v>
      </c>
      <c r="G214" s="47">
        <v>49.713875000000002</v>
      </c>
      <c r="H214" s="47">
        <v>-44.065162000000001</v>
      </c>
      <c r="I214" s="48">
        <v>-30.366209000000001</v>
      </c>
      <c r="J214" s="49"/>
      <c r="K214" s="49"/>
      <c r="L214" s="49"/>
      <c r="M214" s="49"/>
      <c r="O214" s="44">
        <f t="shared" si="22"/>
        <v>24.717528999999999</v>
      </c>
      <c r="P214" s="45">
        <f t="shared" si="23"/>
        <v>24.717528999999999</v>
      </c>
      <c r="Q214">
        <f t="shared" si="24"/>
        <v>2</v>
      </c>
      <c r="R214">
        <f t="shared" si="25"/>
        <v>0.5</v>
      </c>
      <c r="T214" s="6"/>
    </row>
    <row r="215" spans="1:20" x14ac:dyDescent="0.25">
      <c r="A215" s="5">
        <v>1</v>
      </c>
      <c r="B215" s="40">
        <f t="shared" si="26"/>
        <v>50.428080999999999</v>
      </c>
      <c r="C215" s="40">
        <f t="shared" si="26"/>
        <v>33.231025000000002</v>
      </c>
      <c r="D215" s="40">
        <f t="shared" si="26"/>
        <v>-19.405743999999999</v>
      </c>
      <c r="E215" s="46">
        <f t="shared" si="26"/>
        <v>-64.253360000000001</v>
      </c>
      <c r="F215" s="42">
        <v>33.231025000000002</v>
      </c>
      <c r="G215" s="42">
        <v>-64.253360000000001</v>
      </c>
      <c r="H215" s="42">
        <v>50.428080999999999</v>
      </c>
      <c r="I215" s="43">
        <v>-19.405743999999999</v>
      </c>
      <c r="J215" s="49"/>
      <c r="K215" s="49"/>
      <c r="L215" s="49"/>
      <c r="M215" s="49"/>
      <c r="O215" s="44">
        <f t="shared" si="22"/>
        <v>33.231025000000002</v>
      </c>
      <c r="P215" s="45">
        <f t="shared" si="23"/>
        <v>33.231025000000002</v>
      </c>
      <c r="Q215">
        <f t="shared" si="24"/>
        <v>2</v>
      </c>
      <c r="R215">
        <f t="shared" si="25"/>
        <v>0.5</v>
      </c>
      <c r="T215" s="6"/>
    </row>
    <row r="216" spans="1:20" x14ac:dyDescent="0.25">
      <c r="A216" s="5">
        <v>3</v>
      </c>
      <c r="B216" s="40">
        <f t="shared" si="26"/>
        <v>41.495182999999997</v>
      </c>
      <c r="C216" s="40">
        <f t="shared" si="26"/>
        <v>27.058304</v>
      </c>
      <c r="D216" s="40">
        <f t="shared" si="26"/>
        <v>-7.4671479999999999</v>
      </c>
      <c r="E216" s="46">
        <f t="shared" si="26"/>
        <v>-61.086218000000002</v>
      </c>
      <c r="F216" s="47">
        <v>41.495182999999997</v>
      </c>
      <c r="G216" s="47">
        <v>27.058304</v>
      </c>
      <c r="H216" s="47">
        <v>-7.4671479999999999</v>
      </c>
      <c r="I216" s="48">
        <v>-61.086218000000002</v>
      </c>
      <c r="J216" s="49"/>
      <c r="K216" s="49"/>
      <c r="L216" s="49"/>
      <c r="M216" s="49"/>
      <c r="O216" s="44">
        <f t="shared" si="22"/>
        <v>-7.4671479999999999</v>
      </c>
      <c r="P216" s="45">
        <f t="shared" si="23"/>
        <v>-7.4671479999999999</v>
      </c>
      <c r="Q216">
        <f t="shared" si="24"/>
        <v>3</v>
      </c>
      <c r="R216">
        <f t="shared" si="25"/>
        <v>0.33333333333333331</v>
      </c>
      <c r="T216" s="6"/>
    </row>
    <row r="217" spans="1:20" x14ac:dyDescent="0.25">
      <c r="A217" s="5">
        <v>1</v>
      </c>
      <c r="B217" s="40">
        <f t="shared" si="26"/>
        <v>35.813232999999997</v>
      </c>
      <c r="C217" s="40">
        <f t="shared" si="26"/>
        <v>8.6865950000000005</v>
      </c>
      <c r="D217" s="40">
        <f t="shared" si="26"/>
        <v>-15.792674999999999</v>
      </c>
      <c r="E217" s="46">
        <f t="shared" si="26"/>
        <v>-28.706119999999999</v>
      </c>
      <c r="F217" s="42">
        <v>35.813232999999997</v>
      </c>
      <c r="G217" s="42">
        <v>-15.792674999999999</v>
      </c>
      <c r="H217" s="42">
        <v>8.6865950000000005</v>
      </c>
      <c r="I217" s="43">
        <v>-28.706119999999999</v>
      </c>
      <c r="J217" s="49"/>
      <c r="K217" s="49"/>
      <c r="L217" s="49"/>
      <c r="M217" s="49"/>
      <c r="O217" s="44">
        <f t="shared" si="22"/>
        <v>35.813232999999997</v>
      </c>
      <c r="P217" s="45">
        <f t="shared" si="23"/>
        <v>35.813232999999997</v>
      </c>
      <c r="Q217">
        <f t="shared" si="24"/>
        <v>1</v>
      </c>
      <c r="R217">
        <f t="shared" si="25"/>
        <v>1</v>
      </c>
      <c r="T217" s="6"/>
    </row>
    <row r="218" spans="1:20" x14ac:dyDescent="0.25">
      <c r="A218" s="5">
        <v>4</v>
      </c>
      <c r="B218" s="40">
        <f t="shared" si="26"/>
        <v>53.499215999999997</v>
      </c>
      <c r="C218" s="40">
        <f t="shared" si="26"/>
        <v>-9.6246790000000004</v>
      </c>
      <c r="D218" s="40">
        <f t="shared" si="26"/>
        <v>-13.494524</v>
      </c>
      <c r="E218" s="46">
        <f t="shared" si="26"/>
        <v>-30.379708999999998</v>
      </c>
      <c r="F218" s="47">
        <v>-13.494524</v>
      </c>
      <c r="G218" s="47">
        <v>53.499215999999997</v>
      </c>
      <c r="H218" s="47">
        <v>-30.379708999999998</v>
      </c>
      <c r="I218" s="48">
        <v>-9.6246790000000004</v>
      </c>
      <c r="J218" s="49"/>
      <c r="K218" s="49"/>
      <c r="L218" s="49"/>
      <c r="M218" s="49"/>
      <c r="O218" s="44">
        <f t="shared" si="22"/>
        <v>-9.6246790000000004</v>
      </c>
      <c r="P218" s="45">
        <f t="shared" si="23"/>
        <v>-9.6246790000000004</v>
      </c>
      <c r="Q218">
        <f t="shared" si="24"/>
        <v>2</v>
      </c>
      <c r="R218">
        <f t="shared" si="25"/>
        <v>0.5</v>
      </c>
      <c r="T218" s="6"/>
    </row>
    <row r="219" spans="1:20" x14ac:dyDescent="0.25">
      <c r="A219" s="5">
        <v>1</v>
      </c>
      <c r="B219" s="40">
        <f t="shared" si="26"/>
        <v>34.766044000000001</v>
      </c>
      <c r="C219" s="40">
        <f t="shared" si="26"/>
        <v>16.657668999999999</v>
      </c>
      <c r="D219" s="40">
        <f t="shared" si="26"/>
        <v>-24.087461000000001</v>
      </c>
      <c r="E219" s="46">
        <f t="shared" si="26"/>
        <v>-27.336130000000001</v>
      </c>
      <c r="F219" s="42">
        <v>34.766044000000001</v>
      </c>
      <c r="G219" s="42">
        <v>-27.336130000000001</v>
      </c>
      <c r="H219" s="42">
        <v>16.657668999999999</v>
      </c>
      <c r="I219" s="43">
        <v>-24.087461000000001</v>
      </c>
      <c r="J219" s="49"/>
      <c r="K219" s="49"/>
      <c r="L219" s="49"/>
      <c r="M219" s="49"/>
      <c r="O219" s="44">
        <f t="shared" si="22"/>
        <v>34.766044000000001</v>
      </c>
      <c r="P219" s="45">
        <f t="shared" si="23"/>
        <v>34.766044000000001</v>
      </c>
      <c r="Q219">
        <f t="shared" si="24"/>
        <v>1</v>
      </c>
      <c r="R219">
        <f t="shared" si="25"/>
        <v>1</v>
      </c>
      <c r="T219" s="6"/>
    </row>
    <row r="220" spans="1:20" x14ac:dyDescent="0.25">
      <c r="A220" s="5">
        <v>2</v>
      </c>
      <c r="B220" s="40">
        <f t="shared" si="26"/>
        <v>54.801380999999999</v>
      </c>
      <c r="C220" s="40">
        <f t="shared" si="26"/>
        <v>-1.892628</v>
      </c>
      <c r="D220" s="40">
        <f t="shared" si="26"/>
        <v>-14.400710999999999</v>
      </c>
      <c r="E220" s="46">
        <f t="shared" si="26"/>
        <v>-38.508040000000001</v>
      </c>
      <c r="F220" s="47">
        <v>-1.892628</v>
      </c>
      <c r="G220" s="47">
        <v>54.801380999999999</v>
      </c>
      <c r="H220" s="47">
        <v>-38.508040000000001</v>
      </c>
      <c r="I220" s="48">
        <v>-14.400710999999999</v>
      </c>
      <c r="J220" s="49"/>
      <c r="K220" s="49"/>
      <c r="L220" s="49"/>
      <c r="M220" s="49"/>
      <c r="O220" s="44">
        <f t="shared" si="22"/>
        <v>54.801380999999999</v>
      </c>
      <c r="P220" s="45">
        <f t="shared" si="23"/>
        <v>54.801380999999999</v>
      </c>
      <c r="Q220">
        <f t="shared" si="24"/>
        <v>1</v>
      </c>
      <c r="R220">
        <f t="shared" si="25"/>
        <v>1</v>
      </c>
      <c r="T220" s="6"/>
    </row>
    <row r="221" spans="1:20" x14ac:dyDescent="0.25">
      <c r="A221" s="5">
        <v>1</v>
      </c>
      <c r="B221" s="40">
        <f t="shared" si="26"/>
        <v>34.064734999999999</v>
      </c>
      <c r="C221" s="40">
        <f t="shared" si="26"/>
        <v>7.9573340000000004</v>
      </c>
      <c r="D221" s="40">
        <f t="shared" si="26"/>
        <v>3.6484839999999998</v>
      </c>
      <c r="E221" s="46">
        <f t="shared" si="26"/>
        <v>-45.670400999999998</v>
      </c>
      <c r="F221" s="42">
        <v>7.9573340000000004</v>
      </c>
      <c r="G221" s="42">
        <v>34.064734999999999</v>
      </c>
      <c r="H221" s="42">
        <v>-45.670400999999998</v>
      </c>
      <c r="I221" s="43">
        <v>3.6484839999999998</v>
      </c>
      <c r="J221" s="49"/>
      <c r="K221" s="49"/>
      <c r="L221" s="49"/>
      <c r="M221" s="49"/>
      <c r="O221" s="44">
        <f t="shared" si="22"/>
        <v>7.9573340000000004</v>
      </c>
      <c r="P221" s="45">
        <f t="shared" si="23"/>
        <v>7.9573340000000004</v>
      </c>
      <c r="Q221">
        <f t="shared" si="24"/>
        <v>2</v>
      </c>
      <c r="R221">
        <f t="shared" si="25"/>
        <v>0.5</v>
      </c>
      <c r="T221" s="6"/>
    </row>
    <row r="222" spans="1:20" x14ac:dyDescent="0.25">
      <c r="A222" s="5">
        <v>1</v>
      </c>
      <c r="B222" s="40">
        <f t="shared" si="26"/>
        <v>27.432680000000001</v>
      </c>
      <c r="C222" s="40">
        <f t="shared" si="26"/>
        <v>4.4655719999999999</v>
      </c>
      <c r="D222" s="40">
        <f t="shared" si="26"/>
        <v>-12.245374</v>
      </c>
      <c r="E222" s="46">
        <f t="shared" si="26"/>
        <v>-19.652878000000001</v>
      </c>
      <c r="F222" s="47">
        <v>27.432680000000001</v>
      </c>
      <c r="G222" s="47">
        <v>4.4655719999999999</v>
      </c>
      <c r="H222" s="47">
        <v>-12.245374</v>
      </c>
      <c r="I222" s="48">
        <v>-19.652878000000001</v>
      </c>
      <c r="J222" s="49"/>
      <c r="K222" s="49"/>
      <c r="L222" s="49"/>
      <c r="M222" s="49"/>
      <c r="O222" s="44">
        <f t="shared" si="22"/>
        <v>27.432680000000001</v>
      </c>
      <c r="P222" s="45">
        <f t="shared" si="23"/>
        <v>27.432680000000001</v>
      </c>
      <c r="Q222">
        <f t="shared" si="24"/>
        <v>1</v>
      </c>
      <c r="R222">
        <f t="shared" si="25"/>
        <v>1</v>
      </c>
      <c r="T222" s="6"/>
    </row>
    <row r="223" spans="1:20" x14ac:dyDescent="0.25">
      <c r="A223" s="5">
        <v>1</v>
      </c>
      <c r="B223" s="40">
        <f t="shared" si="26"/>
        <v>59.630947999999997</v>
      </c>
      <c r="C223" s="40">
        <f t="shared" si="26"/>
        <v>-5.3765929999999997</v>
      </c>
      <c r="D223" s="40">
        <f t="shared" si="26"/>
        <v>-17.375351999999999</v>
      </c>
      <c r="E223" s="46">
        <f t="shared" si="26"/>
        <v>-36.879004000000002</v>
      </c>
      <c r="F223" s="42">
        <v>59.630947999999997</v>
      </c>
      <c r="G223" s="42">
        <v>-36.879004000000002</v>
      </c>
      <c r="H223" s="42">
        <v>-17.375351999999999</v>
      </c>
      <c r="I223" s="43">
        <v>-5.3765929999999997</v>
      </c>
      <c r="J223" s="49"/>
      <c r="K223" s="49"/>
      <c r="L223" s="49"/>
      <c r="M223" s="49"/>
      <c r="O223" s="44">
        <f t="shared" si="22"/>
        <v>59.630947999999997</v>
      </c>
      <c r="P223" s="45">
        <f t="shared" si="23"/>
        <v>59.630947999999997</v>
      </c>
      <c r="Q223">
        <f t="shared" si="24"/>
        <v>1</v>
      </c>
      <c r="R223">
        <f t="shared" si="25"/>
        <v>1</v>
      </c>
      <c r="T223" s="6"/>
    </row>
    <row r="224" spans="1:20" x14ac:dyDescent="0.25">
      <c r="A224" s="5">
        <v>1</v>
      </c>
      <c r="B224" s="40">
        <f t="shared" si="26"/>
        <v>19.935641</v>
      </c>
      <c r="C224" s="40">
        <f t="shared" si="26"/>
        <v>4.9484060000000003</v>
      </c>
      <c r="D224" s="40">
        <f t="shared" si="26"/>
        <v>-11.068567</v>
      </c>
      <c r="E224" s="46">
        <f t="shared" si="26"/>
        <v>-13.81542</v>
      </c>
      <c r="F224" s="47">
        <v>19.935641</v>
      </c>
      <c r="G224" s="47">
        <v>-13.81542</v>
      </c>
      <c r="H224" s="47">
        <v>4.9484060000000003</v>
      </c>
      <c r="I224" s="48">
        <v>-11.068567</v>
      </c>
      <c r="J224" s="49"/>
      <c r="K224" s="49"/>
      <c r="L224" s="49"/>
      <c r="M224" s="49"/>
      <c r="O224" s="44">
        <f t="shared" si="22"/>
        <v>19.935641</v>
      </c>
      <c r="P224" s="45">
        <f t="shared" si="23"/>
        <v>19.935641</v>
      </c>
      <c r="Q224">
        <f t="shared" si="24"/>
        <v>1</v>
      </c>
      <c r="R224">
        <f t="shared" si="25"/>
        <v>1</v>
      </c>
      <c r="T224" s="6"/>
    </row>
    <row r="225" spans="1:20" x14ac:dyDescent="0.25">
      <c r="A225" s="5">
        <v>2</v>
      </c>
      <c r="B225" s="40">
        <f t="shared" si="26"/>
        <v>25.119443</v>
      </c>
      <c r="C225" s="40">
        <f t="shared" si="26"/>
        <v>12.265805</v>
      </c>
      <c r="D225" s="40">
        <f t="shared" si="26"/>
        <v>-11.749355</v>
      </c>
      <c r="E225" s="46">
        <f t="shared" si="26"/>
        <v>-25.6358</v>
      </c>
      <c r="F225" s="42">
        <v>12.265805</v>
      </c>
      <c r="G225" s="42">
        <v>25.119443</v>
      </c>
      <c r="H225" s="42">
        <v>-25.6358</v>
      </c>
      <c r="I225" s="43">
        <v>-11.749355</v>
      </c>
      <c r="J225" s="49"/>
      <c r="K225" s="49"/>
      <c r="L225" s="49"/>
      <c r="M225" s="49"/>
      <c r="O225" s="44">
        <f t="shared" si="22"/>
        <v>25.119443</v>
      </c>
      <c r="P225" s="45">
        <f t="shared" si="23"/>
        <v>25.119443</v>
      </c>
      <c r="Q225">
        <f t="shared" si="24"/>
        <v>1</v>
      </c>
      <c r="R225">
        <f t="shared" si="25"/>
        <v>1</v>
      </c>
      <c r="T225" s="6"/>
    </row>
    <row r="226" spans="1:20" x14ac:dyDescent="0.25">
      <c r="A226" s="5">
        <v>1</v>
      </c>
      <c r="B226" s="40">
        <f t="shared" si="26"/>
        <v>44.405856999999997</v>
      </c>
      <c r="C226" s="40">
        <f t="shared" si="26"/>
        <v>-0.47041100000000002</v>
      </c>
      <c r="D226" s="40">
        <f t="shared" si="26"/>
        <v>-9.2576649999999994</v>
      </c>
      <c r="E226" s="46">
        <f t="shared" si="26"/>
        <v>-34.677720000000001</v>
      </c>
      <c r="F226" s="47">
        <v>44.405856999999997</v>
      </c>
      <c r="G226" s="47">
        <v>-34.677720000000001</v>
      </c>
      <c r="H226" s="47">
        <v>-9.2576649999999994</v>
      </c>
      <c r="I226" s="48">
        <v>-0.47041100000000002</v>
      </c>
      <c r="J226" s="49"/>
      <c r="K226" s="49"/>
      <c r="L226" s="49"/>
      <c r="M226" s="49"/>
      <c r="O226" s="44">
        <f t="shared" si="22"/>
        <v>44.405856999999997</v>
      </c>
      <c r="P226" s="45">
        <f t="shared" si="23"/>
        <v>44.405856999999997</v>
      </c>
      <c r="Q226">
        <f t="shared" si="24"/>
        <v>1</v>
      </c>
      <c r="R226">
        <f t="shared" si="25"/>
        <v>1</v>
      </c>
      <c r="T226" s="6"/>
    </row>
    <row r="227" spans="1:20" x14ac:dyDescent="0.25">
      <c r="A227" s="5">
        <v>2</v>
      </c>
      <c r="B227" s="40">
        <f t="shared" si="26"/>
        <v>82.496829000000005</v>
      </c>
      <c r="C227" s="40">
        <f t="shared" si="26"/>
        <v>65.933847</v>
      </c>
      <c r="D227" s="40">
        <f t="shared" si="26"/>
        <v>-67.712394000000003</v>
      </c>
      <c r="E227" s="46">
        <f t="shared" si="26"/>
        <v>-80.717703999999998</v>
      </c>
      <c r="F227" s="42">
        <v>-80.717703999999998</v>
      </c>
      <c r="G227" s="42">
        <v>65.933847</v>
      </c>
      <c r="H227" s="42">
        <v>82.496829000000005</v>
      </c>
      <c r="I227" s="43">
        <v>-67.712394000000003</v>
      </c>
      <c r="J227" s="49"/>
      <c r="K227" s="49"/>
      <c r="L227" s="49"/>
      <c r="M227" s="49"/>
      <c r="O227" s="44">
        <f t="shared" si="22"/>
        <v>65.933847</v>
      </c>
      <c r="P227" s="45">
        <f t="shared" si="23"/>
        <v>65.933847</v>
      </c>
      <c r="Q227">
        <f t="shared" si="24"/>
        <v>2</v>
      </c>
      <c r="R227">
        <f t="shared" si="25"/>
        <v>0.5</v>
      </c>
      <c r="T227" s="6"/>
    </row>
    <row r="228" spans="1:20" x14ac:dyDescent="0.25">
      <c r="A228" s="5">
        <v>2</v>
      </c>
      <c r="B228" s="40">
        <f t="shared" si="26"/>
        <v>36.239172000000003</v>
      </c>
      <c r="C228" s="40">
        <f t="shared" si="26"/>
        <v>-5.8560569999999998</v>
      </c>
      <c r="D228" s="40">
        <f t="shared" si="26"/>
        <v>-9.8530999999999995</v>
      </c>
      <c r="E228" s="46">
        <f t="shared" si="26"/>
        <v>-20.530011999999999</v>
      </c>
      <c r="F228" s="47">
        <v>-5.8560569999999998</v>
      </c>
      <c r="G228" s="47">
        <v>36.239172000000003</v>
      </c>
      <c r="H228" s="47">
        <v>-20.530011999999999</v>
      </c>
      <c r="I228" s="48">
        <v>-9.8530999999999995</v>
      </c>
      <c r="J228" s="49"/>
      <c r="K228" s="49"/>
      <c r="L228" s="49"/>
      <c r="M228" s="49"/>
      <c r="O228" s="44">
        <f t="shared" si="22"/>
        <v>36.239172000000003</v>
      </c>
      <c r="P228" s="45">
        <f t="shared" si="23"/>
        <v>36.239172000000003</v>
      </c>
      <c r="Q228">
        <f t="shared" si="24"/>
        <v>1</v>
      </c>
      <c r="R228">
        <f t="shared" si="25"/>
        <v>1</v>
      </c>
      <c r="T228" s="6"/>
    </row>
    <row r="229" spans="1:20" x14ac:dyDescent="0.25">
      <c r="A229" s="5">
        <v>1</v>
      </c>
      <c r="B229" s="40">
        <f t="shared" si="26"/>
        <v>80.622043000000005</v>
      </c>
      <c r="C229" s="40">
        <f t="shared" si="26"/>
        <v>32.088690999999997</v>
      </c>
      <c r="D229" s="40">
        <f t="shared" si="26"/>
        <v>-42.639524999999999</v>
      </c>
      <c r="E229" s="46">
        <f t="shared" si="26"/>
        <v>-70.070963000000006</v>
      </c>
      <c r="F229" s="42">
        <v>80.622043000000005</v>
      </c>
      <c r="G229" s="42">
        <v>-70.070963000000006</v>
      </c>
      <c r="H229" s="42">
        <v>32.088690999999997</v>
      </c>
      <c r="I229" s="43">
        <v>-42.639524999999999</v>
      </c>
      <c r="J229" s="49"/>
      <c r="K229" s="49"/>
      <c r="L229" s="49"/>
      <c r="M229" s="49"/>
      <c r="O229" s="44">
        <f t="shared" si="22"/>
        <v>80.622043000000005</v>
      </c>
      <c r="P229" s="45">
        <f t="shared" si="23"/>
        <v>80.622043000000005</v>
      </c>
      <c r="Q229">
        <f t="shared" si="24"/>
        <v>1</v>
      </c>
      <c r="R229">
        <f t="shared" si="25"/>
        <v>1</v>
      </c>
      <c r="T229" s="6"/>
    </row>
    <row r="230" spans="1:20" x14ac:dyDescent="0.25">
      <c r="A230" s="5">
        <v>1</v>
      </c>
      <c r="B230" s="40">
        <f t="shared" si="26"/>
        <v>97.884112999999999</v>
      </c>
      <c r="C230" s="40">
        <f t="shared" si="26"/>
        <v>10.574978</v>
      </c>
      <c r="D230" s="40">
        <f t="shared" si="26"/>
        <v>-18.399736000000001</v>
      </c>
      <c r="E230" s="46">
        <f t="shared" si="26"/>
        <v>-90.059355999999994</v>
      </c>
      <c r="F230" s="47">
        <v>97.884112999999999</v>
      </c>
      <c r="G230" s="47">
        <v>-90.059355999999994</v>
      </c>
      <c r="H230" s="47">
        <v>10.574978</v>
      </c>
      <c r="I230" s="48">
        <v>-18.399736000000001</v>
      </c>
      <c r="J230" s="49"/>
      <c r="K230" s="49"/>
      <c r="L230" s="49"/>
      <c r="M230" s="49"/>
      <c r="O230" s="44">
        <f t="shared" si="22"/>
        <v>97.884112999999999</v>
      </c>
      <c r="P230" s="45">
        <f t="shared" si="23"/>
        <v>97.884112999999999</v>
      </c>
      <c r="Q230">
        <f t="shared" si="24"/>
        <v>1</v>
      </c>
      <c r="R230">
        <f t="shared" si="25"/>
        <v>1</v>
      </c>
      <c r="T230" s="6"/>
    </row>
    <row r="231" spans="1:20" x14ac:dyDescent="0.25">
      <c r="A231" s="5">
        <v>1</v>
      </c>
      <c r="B231" s="40">
        <f t="shared" si="26"/>
        <v>29.155881000000001</v>
      </c>
      <c r="C231" s="40">
        <f t="shared" si="26"/>
        <v>18.920791999999999</v>
      </c>
      <c r="D231" s="40">
        <f t="shared" si="26"/>
        <v>-17.957481000000001</v>
      </c>
      <c r="E231" s="46">
        <f t="shared" si="26"/>
        <v>-30.119192999999999</v>
      </c>
      <c r="F231" s="42">
        <v>18.920791999999999</v>
      </c>
      <c r="G231" s="42">
        <v>29.155881000000001</v>
      </c>
      <c r="H231" s="42">
        <v>-30.119192999999999</v>
      </c>
      <c r="I231" s="43">
        <v>-17.957481000000001</v>
      </c>
      <c r="J231" s="49"/>
      <c r="K231" s="49"/>
      <c r="L231" s="49"/>
      <c r="M231" s="49"/>
      <c r="O231" s="44">
        <f t="shared" si="22"/>
        <v>18.920791999999999</v>
      </c>
      <c r="P231" s="45">
        <f t="shared" si="23"/>
        <v>18.920791999999999</v>
      </c>
      <c r="Q231">
        <f t="shared" si="24"/>
        <v>2</v>
      </c>
      <c r="R231">
        <f t="shared" si="25"/>
        <v>0.5</v>
      </c>
      <c r="T231" s="6"/>
    </row>
    <row r="232" spans="1:20" x14ac:dyDescent="0.25">
      <c r="A232" s="5">
        <v>3</v>
      </c>
      <c r="B232" s="40">
        <f t="shared" si="26"/>
        <v>67.828435999999996</v>
      </c>
      <c r="C232" s="40">
        <f t="shared" si="26"/>
        <v>41.256999999999998</v>
      </c>
      <c r="D232" s="40">
        <f t="shared" si="26"/>
        <v>-44.914689000000003</v>
      </c>
      <c r="E232" s="46">
        <f t="shared" si="26"/>
        <v>-64.170535999999998</v>
      </c>
      <c r="F232" s="47">
        <v>-44.914689000000003</v>
      </c>
      <c r="G232" s="47">
        <v>41.256999999999998</v>
      </c>
      <c r="H232" s="47">
        <v>67.828435999999996</v>
      </c>
      <c r="I232" s="48">
        <v>-64.170535999999998</v>
      </c>
      <c r="J232" s="49"/>
      <c r="K232" s="49"/>
      <c r="L232" s="49"/>
      <c r="M232" s="49"/>
      <c r="O232" s="44">
        <f t="shared" si="22"/>
        <v>67.828435999999996</v>
      </c>
      <c r="P232" s="45">
        <f t="shared" si="23"/>
        <v>67.828435999999996</v>
      </c>
      <c r="Q232">
        <f t="shared" si="24"/>
        <v>1</v>
      </c>
      <c r="R232">
        <f t="shared" si="25"/>
        <v>1</v>
      </c>
      <c r="T232" s="6"/>
    </row>
    <row r="233" spans="1:20" x14ac:dyDescent="0.25">
      <c r="A233" s="5">
        <v>1</v>
      </c>
      <c r="B233" s="40">
        <f t="shared" si="26"/>
        <v>25.889351999999999</v>
      </c>
      <c r="C233" s="40">
        <f t="shared" si="26"/>
        <v>19.235838000000001</v>
      </c>
      <c r="D233" s="40">
        <f t="shared" si="26"/>
        <v>-15.676513</v>
      </c>
      <c r="E233" s="46">
        <f t="shared" si="26"/>
        <v>-29.448675000000001</v>
      </c>
      <c r="F233" s="42">
        <v>25.889351999999999</v>
      </c>
      <c r="G233" s="42">
        <v>19.235838000000001</v>
      </c>
      <c r="H233" s="42">
        <v>-29.448675000000001</v>
      </c>
      <c r="I233" s="43">
        <v>-15.676513</v>
      </c>
      <c r="J233" s="49"/>
      <c r="K233" s="49"/>
      <c r="L233" s="49"/>
      <c r="M233" s="49"/>
      <c r="O233" s="44">
        <f t="shared" si="22"/>
        <v>25.889351999999999</v>
      </c>
      <c r="P233" s="45">
        <f t="shared" si="23"/>
        <v>25.889351999999999</v>
      </c>
      <c r="Q233">
        <f t="shared" si="24"/>
        <v>1</v>
      </c>
      <c r="R233">
        <f t="shared" si="25"/>
        <v>1</v>
      </c>
      <c r="T233" s="6"/>
    </row>
    <row r="234" spans="1:20" x14ac:dyDescent="0.25">
      <c r="A234" s="5">
        <v>3</v>
      </c>
      <c r="B234" s="40">
        <f t="shared" si="26"/>
        <v>33.026176</v>
      </c>
      <c r="C234" s="40">
        <f t="shared" si="26"/>
        <v>1.02617</v>
      </c>
      <c r="D234" s="40">
        <f t="shared" si="26"/>
        <v>-15.301815</v>
      </c>
      <c r="E234" s="46">
        <f t="shared" si="26"/>
        <v>-18.75029</v>
      </c>
      <c r="F234" s="47">
        <v>-15.301815</v>
      </c>
      <c r="G234" s="47">
        <v>33.026176</v>
      </c>
      <c r="H234" s="47">
        <v>1.02617</v>
      </c>
      <c r="I234" s="48">
        <v>-18.75029</v>
      </c>
      <c r="J234" s="49"/>
      <c r="K234" s="49"/>
      <c r="L234" s="49"/>
      <c r="M234" s="49"/>
      <c r="O234" s="44">
        <f t="shared" si="22"/>
        <v>1.02617</v>
      </c>
      <c r="P234" s="45">
        <f t="shared" si="23"/>
        <v>1.02617</v>
      </c>
      <c r="Q234">
        <f t="shared" si="24"/>
        <v>2</v>
      </c>
      <c r="R234">
        <f t="shared" si="25"/>
        <v>0.5</v>
      </c>
      <c r="T234" s="6"/>
    </row>
    <row r="235" spans="1:20" x14ac:dyDescent="0.25">
      <c r="A235" s="5">
        <v>2</v>
      </c>
      <c r="B235" s="40">
        <f t="shared" si="26"/>
        <v>129.90573699999999</v>
      </c>
      <c r="C235" s="40">
        <f t="shared" si="26"/>
        <v>-41.204396000000003</v>
      </c>
      <c r="D235" s="40">
        <f t="shared" si="26"/>
        <v>-42.459225000000004</v>
      </c>
      <c r="E235" s="46">
        <f t="shared" si="26"/>
        <v>-46.241810999999998</v>
      </c>
      <c r="F235" s="42">
        <v>-46.241810999999998</v>
      </c>
      <c r="G235" s="42">
        <v>129.90573699999999</v>
      </c>
      <c r="H235" s="42">
        <v>-42.459225000000004</v>
      </c>
      <c r="I235" s="43">
        <v>-41.204396000000003</v>
      </c>
      <c r="J235" s="49"/>
      <c r="K235" s="49"/>
      <c r="L235" s="49"/>
      <c r="M235" s="49"/>
      <c r="O235" s="44">
        <f t="shared" si="22"/>
        <v>129.90573699999999</v>
      </c>
      <c r="P235" s="45">
        <f t="shared" si="23"/>
        <v>129.90573699999999</v>
      </c>
      <c r="Q235">
        <f t="shared" si="24"/>
        <v>1</v>
      </c>
      <c r="R235">
        <f t="shared" si="25"/>
        <v>1</v>
      </c>
      <c r="T235" s="6"/>
    </row>
    <row r="236" spans="1:20" x14ac:dyDescent="0.25">
      <c r="A236" s="5">
        <v>3</v>
      </c>
      <c r="B236" s="40">
        <f t="shared" si="26"/>
        <v>33.244691000000003</v>
      </c>
      <c r="C236" s="40">
        <f t="shared" si="26"/>
        <v>-0.91282799999999997</v>
      </c>
      <c r="D236" s="40">
        <f t="shared" si="26"/>
        <v>-7.883032</v>
      </c>
      <c r="E236" s="46">
        <f t="shared" si="26"/>
        <v>-24.448709999999998</v>
      </c>
      <c r="F236" s="47">
        <v>-7.883032</v>
      </c>
      <c r="G236" s="47">
        <v>-24.448709999999998</v>
      </c>
      <c r="H236" s="47">
        <v>33.244691000000003</v>
      </c>
      <c r="I236" s="48">
        <v>-0.91282799999999997</v>
      </c>
      <c r="J236" s="49"/>
      <c r="K236" s="49"/>
      <c r="L236" s="49"/>
      <c r="M236" s="49"/>
      <c r="O236" s="44">
        <f t="shared" si="22"/>
        <v>33.244691000000003</v>
      </c>
      <c r="P236" s="45">
        <f t="shared" si="23"/>
        <v>33.244691000000003</v>
      </c>
      <c r="Q236">
        <f t="shared" si="24"/>
        <v>1</v>
      </c>
      <c r="R236">
        <f t="shared" si="25"/>
        <v>1</v>
      </c>
      <c r="T236" s="6"/>
    </row>
    <row r="237" spans="1:20" x14ac:dyDescent="0.25">
      <c r="A237" s="5">
        <v>2</v>
      </c>
      <c r="B237" s="40">
        <f t="shared" si="26"/>
        <v>90.063522000000006</v>
      </c>
      <c r="C237" s="40">
        <f t="shared" si="26"/>
        <v>-18.274096</v>
      </c>
      <c r="D237" s="40">
        <f t="shared" si="26"/>
        <v>-31.657523000000001</v>
      </c>
      <c r="E237" s="46">
        <f t="shared" si="26"/>
        <v>-40.131903999999999</v>
      </c>
      <c r="F237" s="42">
        <v>-40.131903999999999</v>
      </c>
      <c r="G237" s="42">
        <v>90.063522000000006</v>
      </c>
      <c r="H237" s="42">
        <v>-31.657523000000001</v>
      </c>
      <c r="I237" s="43">
        <v>-18.274096</v>
      </c>
      <c r="J237" s="49"/>
      <c r="K237" s="49"/>
      <c r="L237" s="49"/>
      <c r="M237" s="49"/>
      <c r="O237" s="44">
        <f t="shared" si="22"/>
        <v>90.063522000000006</v>
      </c>
      <c r="P237" s="45">
        <f t="shared" si="23"/>
        <v>90.063522000000006</v>
      </c>
      <c r="Q237">
        <f t="shared" si="24"/>
        <v>1</v>
      </c>
      <c r="R237">
        <f t="shared" si="25"/>
        <v>1</v>
      </c>
      <c r="T237" s="6"/>
    </row>
    <row r="238" spans="1:20" x14ac:dyDescent="0.25">
      <c r="A238" s="5">
        <v>1</v>
      </c>
      <c r="B238" s="40">
        <f t="shared" si="26"/>
        <v>88.765894000000003</v>
      </c>
      <c r="C238" s="40">
        <f t="shared" si="26"/>
        <v>-23.412822999999999</v>
      </c>
      <c r="D238" s="40">
        <f t="shared" si="26"/>
        <v>-31.081150999999998</v>
      </c>
      <c r="E238" s="46">
        <f t="shared" si="26"/>
        <v>-34.271917999999999</v>
      </c>
      <c r="F238" s="47">
        <v>88.765894000000003</v>
      </c>
      <c r="G238" s="47">
        <v>-23.412822999999999</v>
      </c>
      <c r="H238" s="47">
        <v>-31.081150999999998</v>
      </c>
      <c r="I238" s="48">
        <v>-34.271917999999999</v>
      </c>
      <c r="J238" s="49"/>
      <c r="K238" s="49"/>
      <c r="L238" s="49"/>
      <c r="M238" s="49"/>
      <c r="O238" s="44">
        <f t="shared" si="22"/>
        <v>88.765894000000003</v>
      </c>
      <c r="P238" s="45">
        <f t="shared" si="23"/>
        <v>88.765894000000003</v>
      </c>
      <c r="Q238">
        <f t="shared" si="24"/>
        <v>1</v>
      </c>
      <c r="R238">
        <f t="shared" si="25"/>
        <v>1</v>
      </c>
      <c r="T238" s="6"/>
    </row>
    <row r="239" spans="1:20" x14ac:dyDescent="0.25">
      <c r="A239" s="5">
        <v>3</v>
      </c>
      <c r="B239" s="40">
        <f t="shared" si="26"/>
        <v>39.177892999999997</v>
      </c>
      <c r="C239" s="40">
        <f t="shared" si="26"/>
        <v>-6.63483</v>
      </c>
      <c r="D239" s="40">
        <f t="shared" si="26"/>
        <v>-10.468878</v>
      </c>
      <c r="E239" s="46">
        <f t="shared" si="26"/>
        <v>-22.074154</v>
      </c>
      <c r="F239" s="42">
        <v>-10.468878</v>
      </c>
      <c r="G239" s="42">
        <v>-6.63483</v>
      </c>
      <c r="H239" s="42">
        <v>39.177892999999997</v>
      </c>
      <c r="I239" s="43">
        <v>-22.074154</v>
      </c>
      <c r="J239" s="49"/>
      <c r="K239" s="49"/>
      <c r="L239" s="49"/>
      <c r="M239" s="49"/>
      <c r="O239" s="44">
        <f t="shared" si="22"/>
        <v>39.177892999999997</v>
      </c>
      <c r="P239" s="45">
        <f t="shared" si="23"/>
        <v>39.177892999999997</v>
      </c>
      <c r="Q239">
        <f t="shared" si="24"/>
        <v>1</v>
      </c>
      <c r="R239">
        <f t="shared" si="25"/>
        <v>1</v>
      </c>
      <c r="T239" s="6"/>
    </row>
    <row r="240" spans="1:20" x14ac:dyDescent="0.25">
      <c r="A240" s="5">
        <v>4</v>
      </c>
      <c r="B240" s="40">
        <f t="shared" si="26"/>
        <v>65.115424000000004</v>
      </c>
      <c r="C240" s="40">
        <f t="shared" si="26"/>
        <v>-14.869992999999999</v>
      </c>
      <c r="D240" s="40">
        <f t="shared" si="26"/>
        <v>-22.641295</v>
      </c>
      <c r="E240" s="46">
        <f t="shared" si="26"/>
        <v>-27.603950000000001</v>
      </c>
      <c r="F240" s="47">
        <v>-22.641295</v>
      </c>
      <c r="G240" s="47">
        <v>65.115424000000004</v>
      </c>
      <c r="H240" s="47">
        <v>-14.869992999999999</v>
      </c>
      <c r="I240" s="48">
        <v>-27.603950000000001</v>
      </c>
      <c r="J240" s="49"/>
      <c r="K240" s="49"/>
      <c r="L240" s="49"/>
      <c r="M240" s="49"/>
      <c r="O240" s="44">
        <f t="shared" si="22"/>
        <v>-27.603950000000001</v>
      </c>
      <c r="P240" s="45">
        <f t="shared" si="23"/>
        <v>-27.603950000000001</v>
      </c>
      <c r="Q240">
        <f t="shared" si="24"/>
        <v>4</v>
      </c>
      <c r="R240">
        <f t="shared" si="25"/>
        <v>0.25</v>
      </c>
      <c r="T240" s="6"/>
    </row>
    <row r="241" spans="1:20" x14ac:dyDescent="0.25">
      <c r="A241" s="5">
        <v>3</v>
      </c>
      <c r="B241" s="40">
        <f t="shared" si="26"/>
        <v>14.929989000000001</v>
      </c>
      <c r="C241" s="40">
        <f t="shared" si="26"/>
        <v>2.2770779999999999</v>
      </c>
      <c r="D241" s="40">
        <f t="shared" si="26"/>
        <v>-7.0764290000000001</v>
      </c>
      <c r="E241" s="46">
        <f t="shared" si="26"/>
        <v>-10.130545</v>
      </c>
      <c r="F241" s="42">
        <v>2.2770779999999999</v>
      </c>
      <c r="G241" s="42">
        <v>-10.130545</v>
      </c>
      <c r="H241" s="42">
        <v>14.929989000000001</v>
      </c>
      <c r="I241" s="43">
        <v>-7.0764290000000001</v>
      </c>
      <c r="J241" s="49"/>
      <c r="K241" s="49"/>
      <c r="L241" s="49"/>
      <c r="M241" s="49"/>
      <c r="O241" s="44">
        <f t="shared" si="22"/>
        <v>14.929989000000001</v>
      </c>
      <c r="P241" s="45">
        <f t="shared" si="23"/>
        <v>14.929989000000001</v>
      </c>
      <c r="Q241">
        <f t="shared" si="24"/>
        <v>1</v>
      </c>
      <c r="R241">
        <f t="shared" si="25"/>
        <v>1</v>
      </c>
      <c r="T241" s="6"/>
    </row>
    <row r="242" spans="1:20" x14ac:dyDescent="0.25">
      <c r="A242" s="5">
        <v>4</v>
      </c>
      <c r="B242" s="40">
        <f t="shared" si="26"/>
        <v>26.274142000000001</v>
      </c>
      <c r="C242" s="40">
        <f t="shared" si="26"/>
        <v>-2.336179</v>
      </c>
      <c r="D242" s="40">
        <f t="shared" si="26"/>
        <v>-11.450352000000001</v>
      </c>
      <c r="E242" s="46">
        <f t="shared" si="26"/>
        <v>-12.487550000000001</v>
      </c>
      <c r="F242" s="47">
        <v>-12.487550000000001</v>
      </c>
      <c r="G242" s="47">
        <v>26.274142000000001</v>
      </c>
      <c r="H242" s="47">
        <v>-2.336179</v>
      </c>
      <c r="I242" s="48">
        <v>-11.450352000000001</v>
      </c>
      <c r="J242" s="49"/>
      <c r="K242" s="49"/>
      <c r="L242" s="49"/>
      <c r="M242" s="49"/>
      <c r="O242" s="44">
        <f t="shared" si="22"/>
        <v>-11.450352000000001</v>
      </c>
      <c r="P242" s="45">
        <f t="shared" si="23"/>
        <v>-11.450352000000001</v>
      </c>
      <c r="Q242">
        <f t="shared" si="24"/>
        <v>3</v>
      </c>
      <c r="R242">
        <f t="shared" si="25"/>
        <v>0.33333333333333331</v>
      </c>
      <c r="T242" s="6"/>
    </row>
    <row r="243" spans="1:20" x14ac:dyDescent="0.25">
      <c r="A243" s="5">
        <v>2</v>
      </c>
      <c r="B243" s="40">
        <f t="shared" si="26"/>
        <v>22.947928999999998</v>
      </c>
      <c r="C243" s="40">
        <f t="shared" si="26"/>
        <v>-6.3536169999999998</v>
      </c>
      <c r="D243" s="40">
        <f t="shared" si="26"/>
        <v>-7.2193269999999998</v>
      </c>
      <c r="E243" s="46">
        <f t="shared" si="26"/>
        <v>-9.3749850000000006</v>
      </c>
      <c r="F243" s="42">
        <v>-6.3536169999999998</v>
      </c>
      <c r="G243" s="42">
        <v>22.947928999999998</v>
      </c>
      <c r="H243" s="42">
        <v>-7.2193269999999998</v>
      </c>
      <c r="I243" s="43">
        <v>-9.3749850000000006</v>
      </c>
      <c r="J243" s="49"/>
      <c r="K243" s="49"/>
      <c r="L243" s="49"/>
      <c r="M243" s="49"/>
      <c r="O243" s="44">
        <f t="shared" si="22"/>
        <v>22.947928999999998</v>
      </c>
      <c r="P243" s="45">
        <f t="shared" si="23"/>
        <v>22.947928999999998</v>
      </c>
      <c r="Q243">
        <f t="shared" si="24"/>
        <v>1</v>
      </c>
      <c r="R243">
        <f t="shared" si="25"/>
        <v>1</v>
      </c>
      <c r="T243" s="6"/>
    </row>
    <row r="244" spans="1:20" x14ac:dyDescent="0.25">
      <c r="A244" s="5">
        <v>2</v>
      </c>
      <c r="B244" s="40">
        <f t="shared" si="26"/>
        <v>96.898545999999996</v>
      </c>
      <c r="C244" s="40">
        <f t="shared" si="26"/>
        <v>-11.869396999999999</v>
      </c>
      <c r="D244" s="40">
        <f t="shared" si="26"/>
        <v>-20.324176999999999</v>
      </c>
      <c r="E244" s="46">
        <f t="shared" si="26"/>
        <v>-64.704881999999998</v>
      </c>
      <c r="F244" s="47">
        <v>-11.869396999999999</v>
      </c>
      <c r="G244" s="47">
        <v>96.898545999999996</v>
      </c>
      <c r="H244" s="47">
        <v>-20.324176999999999</v>
      </c>
      <c r="I244" s="48">
        <v>-64.704881999999998</v>
      </c>
      <c r="J244" s="49"/>
      <c r="K244" s="49"/>
      <c r="L244" s="49"/>
      <c r="M244" s="49"/>
      <c r="O244" s="44">
        <f t="shared" si="22"/>
        <v>96.898545999999996</v>
      </c>
      <c r="P244" s="45">
        <f t="shared" si="23"/>
        <v>96.898545999999996</v>
      </c>
      <c r="Q244">
        <f t="shared" si="24"/>
        <v>1</v>
      </c>
      <c r="R244">
        <f t="shared" si="25"/>
        <v>1</v>
      </c>
      <c r="T244" s="6"/>
    </row>
    <row r="245" spans="1:20" x14ac:dyDescent="0.25">
      <c r="A245" s="5">
        <v>1</v>
      </c>
      <c r="B245" s="40">
        <f t="shared" si="26"/>
        <v>75.706896</v>
      </c>
      <c r="C245" s="40">
        <f t="shared" si="26"/>
        <v>29.332725</v>
      </c>
      <c r="D245" s="40">
        <f t="shared" si="26"/>
        <v>-4.9592369999999999</v>
      </c>
      <c r="E245" s="46">
        <f t="shared" si="26"/>
        <v>-100.07968200000001</v>
      </c>
      <c r="F245" s="42">
        <v>29.332725</v>
      </c>
      <c r="G245" s="42">
        <v>-4.9592369999999999</v>
      </c>
      <c r="H245" s="42">
        <v>75.706896</v>
      </c>
      <c r="I245" s="43">
        <v>-100.07968200000001</v>
      </c>
      <c r="J245" s="49"/>
      <c r="K245" s="49"/>
      <c r="L245" s="49"/>
      <c r="M245" s="49"/>
      <c r="O245" s="44">
        <f t="shared" si="22"/>
        <v>29.332725</v>
      </c>
      <c r="P245" s="45">
        <f t="shared" si="23"/>
        <v>29.332725</v>
      </c>
      <c r="Q245">
        <f t="shared" si="24"/>
        <v>2</v>
      </c>
      <c r="R245">
        <f t="shared" si="25"/>
        <v>0.5</v>
      </c>
      <c r="T245" s="6"/>
    </row>
    <row r="246" spans="1:20" x14ac:dyDescent="0.25">
      <c r="A246" s="5">
        <v>3</v>
      </c>
      <c r="B246" s="40">
        <f t="shared" si="26"/>
        <v>72.267145999999997</v>
      </c>
      <c r="C246" s="40">
        <f t="shared" si="26"/>
        <v>17.979253</v>
      </c>
      <c r="D246" s="40">
        <f t="shared" si="26"/>
        <v>-26.172653</v>
      </c>
      <c r="E246" s="46">
        <f t="shared" si="26"/>
        <v>-64.073649000000003</v>
      </c>
      <c r="F246" s="47">
        <v>17.979253</v>
      </c>
      <c r="G246" s="47">
        <v>-26.172653</v>
      </c>
      <c r="H246" s="47">
        <v>72.267145999999997</v>
      </c>
      <c r="I246" s="48">
        <v>-64.073649000000003</v>
      </c>
      <c r="J246" s="49"/>
      <c r="K246" s="49"/>
      <c r="L246" s="49"/>
      <c r="M246" s="49"/>
      <c r="O246" s="44">
        <f t="shared" si="22"/>
        <v>72.267145999999997</v>
      </c>
      <c r="P246" s="45">
        <f t="shared" si="23"/>
        <v>72.267145999999997</v>
      </c>
      <c r="Q246">
        <f t="shared" si="24"/>
        <v>1</v>
      </c>
      <c r="R246">
        <f t="shared" si="25"/>
        <v>1</v>
      </c>
      <c r="T246" s="6"/>
    </row>
    <row r="247" spans="1:20" x14ac:dyDescent="0.25">
      <c r="A247" s="5">
        <v>3</v>
      </c>
      <c r="B247" s="40">
        <f t="shared" si="26"/>
        <v>28.835940000000001</v>
      </c>
      <c r="C247" s="40">
        <f t="shared" si="26"/>
        <v>1.9621010000000001</v>
      </c>
      <c r="D247" s="40">
        <f t="shared" si="26"/>
        <v>-10.900024999999999</v>
      </c>
      <c r="E247" s="46">
        <f t="shared" si="26"/>
        <v>-19.897863999999998</v>
      </c>
      <c r="F247" s="42">
        <v>-10.900024999999999</v>
      </c>
      <c r="G247" s="42">
        <v>28.835940000000001</v>
      </c>
      <c r="H247" s="42">
        <v>1.9621010000000001</v>
      </c>
      <c r="I247" s="43">
        <v>-19.897863999999998</v>
      </c>
      <c r="J247" s="49"/>
      <c r="K247" s="49"/>
      <c r="L247" s="49"/>
      <c r="M247" s="49"/>
      <c r="O247" s="44">
        <f t="shared" si="22"/>
        <v>1.9621010000000001</v>
      </c>
      <c r="P247" s="45">
        <f t="shared" si="23"/>
        <v>1.9621010000000001</v>
      </c>
      <c r="Q247">
        <f t="shared" si="24"/>
        <v>2</v>
      </c>
      <c r="R247">
        <f t="shared" si="25"/>
        <v>0.5</v>
      </c>
      <c r="T247" s="6"/>
    </row>
    <row r="248" spans="1:20" x14ac:dyDescent="0.25">
      <c r="A248" s="5">
        <v>3</v>
      </c>
      <c r="B248" s="40">
        <f t="shared" si="26"/>
        <v>43.491602</v>
      </c>
      <c r="C248" s="40">
        <f t="shared" si="26"/>
        <v>3.2161000000000002E-2</v>
      </c>
      <c r="D248" s="40">
        <f t="shared" si="26"/>
        <v>-1.205641</v>
      </c>
      <c r="E248" s="46">
        <f t="shared" si="26"/>
        <v>-42.318117999999998</v>
      </c>
      <c r="F248" s="47">
        <v>-42.318117999999998</v>
      </c>
      <c r="G248" s="47">
        <v>43.491602</v>
      </c>
      <c r="H248" s="47">
        <v>-1.205641</v>
      </c>
      <c r="I248" s="48">
        <v>3.2161000000000002E-2</v>
      </c>
      <c r="J248" s="49"/>
      <c r="K248" s="49"/>
      <c r="L248" s="49"/>
      <c r="M248" s="49"/>
      <c r="O248" s="44">
        <f t="shared" si="22"/>
        <v>-1.205641</v>
      </c>
      <c r="P248" s="45">
        <f t="shared" si="23"/>
        <v>-1.205641</v>
      </c>
      <c r="Q248">
        <f t="shared" si="24"/>
        <v>3</v>
      </c>
      <c r="R248">
        <f t="shared" si="25"/>
        <v>0.33333333333333331</v>
      </c>
      <c r="T248" s="6"/>
    </row>
    <row r="249" spans="1:20" x14ac:dyDescent="0.25">
      <c r="A249" s="5">
        <v>2</v>
      </c>
      <c r="B249" s="40">
        <f t="shared" si="26"/>
        <v>45.978071</v>
      </c>
      <c r="C249" s="40">
        <f t="shared" si="26"/>
        <v>-2.5554489999999999</v>
      </c>
      <c r="D249" s="40">
        <f t="shared" si="26"/>
        <v>-11.282738</v>
      </c>
      <c r="E249" s="46">
        <f t="shared" si="26"/>
        <v>-32.139761999999997</v>
      </c>
      <c r="F249" s="42">
        <v>-32.139761999999997</v>
      </c>
      <c r="G249" s="42">
        <v>45.978071</v>
      </c>
      <c r="H249" s="42">
        <v>-11.282738</v>
      </c>
      <c r="I249" s="43">
        <v>-2.5554489999999999</v>
      </c>
      <c r="J249" s="49"/>
      <c r="K249" s="49"/>
      <c r="L249" s="49"/>
      <c r="M249" s="49"/>
      <c r="O249" s="44">
        <f t="shared" si="22"/>
        <v>45.978071</v>
      </c>
      <c r="P249" s="45">
        <f t="shared" si="23"/>
        <v>45.978071</v>
      </c>
      <c r="Q249">
        <f t="shared" si="24"/>
        <v>1</v>
      </c>
      <c r="R249">
        <f t="shared" si="25"/>
        <v>1</v>
      </c>
      <c r="T249" s="6"/>
    </row>
    <row r="250" spans="1:20" x14ac:dyDescent="0.25">
      <c r="A250" s="5">
        <v>2</v>
      </c>
      <c r="B250" s="40">
        <f t="shared" si="26"/>
        <v>73.494752000000005</v>
      </c>
      <c r="C250" s="40">
        <f t="shared" si="26"/>
        <v>-6.3159749999999999</v>
      </c>
      <c r="D250" s="40">
        <f t="shared" si="26"/>
        <v>-26.960628</v>
      </c>
      <c r="E250" s="46">
        <f t="shared" si="26"/>
        <v>-40.218031000000003</v>
      </c>
      <c r="F250" s="47">
        <v>-40.218031000000003</v>
      </c>
      <c r="G250" s="47">
        <v>73.494752000000005</v>
      </c>
      <c r="H250" s="47">
        <v>-6.3159749999999999</v>
      </c>
      <c r="I250" s="48">
        <v>-26.960628</v>
      </c>
      <c r="J250" s="49"/>
      <c r="K250" s="49"/>
      <c r="L250" s="49"/>
      <c r="M250" s="49"/>
      <c r="O250" s="44">
        <f t="shared" si="22"/>
        <v>73.494752000000005</v>
      </c>
      <c r="P250" s="45">
        <f t="shared" si="23"/>
        <v>73.494752000000005</v>
      </c>
      <c r="Q250">
        <f t="shared" si="24"/>
        <v>1</v>
      </c>
      <c r="R250">
        <f t="shared" si="25"/>
        <v>1</v>
      </c>
      <c r="T250" s="6"/>
    </row>
    <row r="251" spans="1:20" x14ac:dyDescent="0.25">
      <c r="A251" s="5">
        <v>4</v>
      </c>
      <c r="B251" s="40">
        <f t="shared" si="26"/>
        <v>141.43382800000001</v>
      </c>
      <c r="C251" s="40">
        <f t="shared" si="26"/>
        <v>29.068749</v>
      </c>
      <c r="D251" s="40">
        <f t="shared" si="26"/>
        <v>-28.085955999999999</v>
      </c>
      <c r="E251" s="46">
        <f t="shared" si="26"/>
        <v>-142.41655700000001</v>
      </c>
      <c r="F251" s="42">
        <v>141.43382800000001</v>
      </c>
      <c r="G251" s="42">
        <v>-142.41655700000001</v>
      </c>
      <c r="H251" s="42">
        <v>29.068749</v>
      </c>
      <c r="I251" s="43">
        <v>-28.085955999999999</v>
      </c>
      <c r="J251" s="49"/>
      <c r="K251" s="49"/>
      <c r="L251" s="49"/>
      <c r="M251" s="49"/>
      <c r="O251" s="44">
        <f t="shared" si="22"/>
        <v>-28.085955999999999</v>
      </c>
      <c r="P251" s="45">
        <f t="shared" si="23"/>
        <v>-28.085955999999999</v>
      </c>
      <c r="Q251">
        <f t="shared" si="24"/>
        <v>3</v>
      </c>
      <c r="R251">
        <f t="shared" si="25"/>
        <v>0.33333333333333331</v>
      </c>
      <c r="T251" s="6"/>
    </row>
    <row r="252" spans="1:20" x14ac:dyDescent="0.25">
      <c r="A252" s="5">
        <v>2</v>
      </c>
      <c r="B252" s="40">
        <f t="shared" si="26"/>
        <v>31.835118000000001</v>
      </c>
      <c r="C252" s="40">
        <f t="shared" si="26"/>
        <v>1.0404850000000001</v>
      </c>
      <c r="D252" s="40">
        <f t="shared" si="26"/>
        <v>-12.864036</v>
      </c>
      <c r="E252" s="46">
        <f t="shared" si="26"/>
        <v>-20.011566999999999</v>
      </c>
      <c r="F252" s="47">
        <v>1.0404850000000001</v>
      </c>
      <c r="G252" s="47">
        <v>31.835118000000001</v>
      </c>
      <c r="H252" s="47">
        <v>-20.011566999999999</v>
      </c>
      <c r="I252" s="48">
        <v>-12.864036</v>
      </c>
      <c r="J252" s="49"/>
      <c r="K252" s="49"/>
      <c r="L252" s="49"/>
      <c r="M252" s="49"/>
      <c r="O252" s="44">
        <f t="shared" si="22"/>
        <v>31.835118000000001</v>
      </c>
      <c r="P252" s="45">
        <f t="shared" si="23"/>
        <v>31.835118000000001</v>
      </c>
      <c r="Q252">
        <f t="shared" si="24"/>
        <v>1</v>
      </c>
      <c r="R252">
        <f t="shared" si="25"/>
        <v>1</v>
      </c>
      <c r="T252" s="6"/>
    </row>
    <row r="253" spans="1:20" x14ac:dyDescent="0.25">
      <c r="A253" s="5">
        <v>2</v>
      </c>
      <c r="B253" s="40">
        <f t="shared" si="26"/>
        <v>90.580432000000002</v>
      </c>
      <c r="C253" s="40">
        <f t="shared" si="26"/>
        <v>-20.229685</v>
      </c>
      <c r="D253" s="40">
        <f t="shared" si="26"/>
        <v>-28.040562999999999</v>
      </c>
      <c r="E253" s="46">
        <f t="shared" si="26"/>
        <v>-42.310181</v>
      </c>
      <c r="F253" s="42">
        <v>-28.040562999999999</v>
      </c>
      <c r="G253" s="42">
        <v>90.580432000000002</v>
      </c>
      <c r="H253" s="42">
        <v>-42.310181</v>
      </c>
      <c r="I253" s="43">
        <v>-20.229685</v>
      </c>
      <c r="J253" s="49"/>
      <c r="K253" s="49"/>
      <c r="L253" s="49"/>
      <c r="M253" s="49"/>
      <c r="O253" s="44">
        <f t="shared" si="22"/>
        <v>90.580432000000002</v>
      </c>
      <c r="P253" s="45">
        <f t="shared" si="23"/>
        <v>90.580432000000002</v>
      </c>
      <c r="Q253">
        <f t="shared" si="24"/>
        <v>1</v>
      </c>
      <c r="R253">
        <f t="shared" si="25"/>
        <v>1</v>
      </c>
      <c r="T253" s="6"/>
    </row>
    <row r="254" spans="1:20" x14ac:dyDescent="0.25">
      <c r="A254" s="5">
        <v>1</v>
      </c>
      <c r="B254" s="40">
        <f t="shared" si="26"/>
        <v>15.966279</v>
      </c>
      <c r="C254" s="40">
        <f t="shared" si="26"/>
        <v>10.870001999999999</v>
      </c>
      <c r="D254" s="40">
        <f t="shared" si="26"/>
        <v>-1.862177</v>
      </c>
      <c r="E254" s="46">
        <f t="shared" si="26"/>
        <v>-24.974045</v>
      </c>
      <c r="F254" s="47">
        <v>15.966279</v>
      </c>
      <c r="G254" s="47">
        <v>-1.862177</v>
      </c>
      <c r="H254" s="47">
        <v>10.870001999999999</v>
      </c>
      <c r="I254" s="48">
        <v>-24.974045</v>
      </c>
      <c r="J254" s="49"/>
      <c r="K254" s="49"/>
      <c r="L254" s="49"/>
      <c r="M254" s="49"/>
      <c r="O254" s="44">
        <f t="shared" si="22"/>
        <v>15.966279</v>
      </c>
      <c r="P254" s="45">
        <f t="shared" si="23"/>
        <v>15.966279</v>
      </c>
      <c r="Q254">
        <f t="shared" si="24"/>
        <v>1</v>
      </c>
      <c r="R254">
        <f t="shared" si="25"/>
        <v>1</v>
      </c>
      <c r="T254" s="6"/>
    </row>
    <row r="255" spans="1:20" x14ac:dyDescent="0.25">
      <c r="A255" s="5">
        <v>1</v>
      </c>
      <c r="B255" s="40">
        <f t="shared" si="26"/>
        <v>92.329267000000002</v>
      </c>
      <c r="C255" s="40">
        <f t="shared" si="26"/>
        <v>19.705967999999999</v>
      </c>
      <c r="D255" s="40">
        <f t="shared" si="26"/>
        <v>-20.998313</v>
      </c>
      <c r="E255" s="46">
        <f t="shared" si="26"/>
        <v>-91.036377999999999</v>
      </c>
      <c r="F255" s="42">
        <v>92.329267000000002</v>
      </c>
      <c r="G255" s="42">
        <v>-91.036377999999999</v>
      </c>
      <c r="H255" s="42">
        <v>19.705967999999999</v>
      </c>
      <c r="I255" s="43">
        <v>-20.998313</v>
      </c>
      <c r="J255" s="49"/>
      <c r="K255" s="49"/>
      <c r="L255" s="49"/>
      <c r="M255" s="49"/>
      <c r="O255" s="44">
        <f t="shared" si="22"/>
        <v>92.329267000000002</v>
      </c>
      <c r="P255" s="45">
        <f t="shared" si="23"/>
        <v>92.329267000000002</v>
      </c>
      <c r="Q255">
        <f t="shared" si="24"/>
        <v>1</v>
      </c>
      <c r="R255">
        <f t="shared" si="25"/>
        <v>1</v>
      </c>
      <c r="T255" s="6"/>
    </row>
    <row r="256" spans="1:20" x14ac:dyDescent="0.25">
      <c r="A256" s="5">
        <v>2</v>
      </c>
      <c r="B256" s="40">
        <f t="shared" si="26"/>
        <v>72.912071999999995</v>
      </c>
      <c r="C256" s="40">
        <f t="shared" si="26"/>
        <v>17.467109000000001</v>
      </c>
      <c r="D256" s="40">
        <f t="shared" si="26"/>
        <v>-41.508355000000002</v>
      </c>
      <c r="E256" s="46">
        <f t="shared" si="26"/>
        <v>-48.870398999999999</v>
      </c>
      <c r="F256" s="47">
        <v>17.467109000000001</v>
      </c>
      <c r="G256" s="47">
        <v>72.912071999999995</v>
      </c>
      <c r="H256" s="47">
        <v>-48.870398999999999</v>
      </c>
      <c r="I256" s="48">
        <v>-41.508355000000002</v>
      </c>
      <c r="J256" s="49"/>
      <c r="K256" s="49"/>
      <c r="L256" s="49"/>
      <c r="M256" s="49"/>
      <c r="O256" s="44">
        <f t="shared" si="22"/>
        <v>72.912071999999995</v>
      </c>
      <c r="P256" s="45">
        <f t="shared" si="23"/>
        <v>72.912071999999995</v>
      </c>
      <c r="Q256">
        <f t="shared" si="24"/>
        <v>1</v>
      </c>
      <c r="R256">
        <f t="shared" si="25"/>
        <v>1</v>
      </c>
      <c r="T256" s="6"/>
    </row>
    <row r="257" spans="1:20" x14ac:dyDescent="0.25">
      <c r="A257" s="5">
        <v>4</v>
      </c>
      <c r="B257" s="40">
        <f t="shared" si="26"/>
        <v>51.095319000000003</v>
      </c>
      <c r="C257" s="40">
        <f t="shared" si="26"/>
        <v>-15.138997</v>
      </c>
      <c r="D257" s="40">
        <f t="shared" si="26"/>
        <v>-16.899231</v>
      </c>
      <c r="E257" s="46">
        <f t="shared" si="26"/>
        <v>-19.057093999999999</v>
      </c>
      <c r="F257" s="42">
        <v>-16.899231</v>
      </c>
      <c r="G257" s="42">
        <v>51.095319000000003</v>
      </c>
      <c r="H257" s="42">
        <v>-19.057093999999999</v>
      </c>
      <c r="I257" s="43">
        <v>-15.138997</v>
      </c>
      <c r="J257" s="49"/>
      <c r="K257" s="49"/>
      <c r="L257" s="49"/>
      <c r="M257" s="49"/>
      <c r="O257" s="44">
        <f t="shared" si="22"/>
        <v>-15.138997</v>
      </c>
      <c r="P257" s="45">
        <f t="shared" si="23"/>
        <v>-15.138997</v>
      </c>
      <c r="Q257">
        <f t="shared" si="24"/>
        <v>2</v>
      </c>
      <c r="R257">
        <f t="shared" si="25"/>
        <v>0.5</v>
      </c>
      <c r="T257" s="6"/>
    </row>
    <row r="258" spans="1:20" x14ac:dyDescent="0.25">
      <c r="A258" s="5">
        <v>1</v>
      </c>
      <c r="B258" s="40">
        <f t="shared" si="26"/>
        <v>28.539432000000001</v>
      </c>
      <c r="C258" s="40">
        <f t="shared" si="26"/>
        <v>22.588087000000002</v>
      </c>
      <c r="D258" s="40">
        <f t="shared" si="26"/>
        <v>-18.413031</v>
      </c>
      <c r="E258" s="46">
        <f t="shared" si="26"/>
        <v>-32.714488000000003</v>
      </c>
      <c r="F258" s="47">
        <v>28.539432000000001</v>
      </c>
      <c r="G258" s="47">
        <v>22.588087000000002</v>
      </c>
      <c r="H258" s="47">
        <v>-32.714488000000003</v>
      </c>
      <c r="I258" s="48">
        <v>-18.413031</v>
      </c>
      <c r="J258" s="49"/>
      <c r="K258" s="49"/>
      <c r="L258" s="49"/>
      <c r="M258" s="49"/>
      <c r="O258" s="44">
        <f t="shared" si="22"/>
        <v>28.539432000000001</v>
      </c>
      <c r="P258" s="45">
        <f t="shared" si="23"/>
        <v>28.539432000000001</v>
      </c>
      <c r="Q258">
        <f t="shared" si="24"/>
        <v>1</v>
      </c>
      <c r="R258">
        <f t="shared" si="25"/>
        <v>1</v>
      </c>
      <c r="T258" s="6"/>
    </row>
    <row r="259" spans="1:20" x14ac:dyDescent="0.25">
      <c r="A259" s="5">
        <v>1</v>
      </c>
      <c r="B259" s="40">
        <f t="shared" si="26"/>
        <v>28.286645</v>
      </c>
      <c r="C259" s="40">
        <f t="shared" si="26"/>
        <v>1.633942</v>
      </c>
      <c r="D259" s="40">
        <f t="shared" si="26"/>
        <v>-7.4939910000000003</v>
      </c>
      <c r="E259" s="46">
        <f t="shared" si="26"/>
        <v>-22.426594000000001</v>
      </c>
      <c r="F259" s="42">
        <v>28.286645</v>
      </c>
      <c r="G259" s="42">
        <v>-22.426594000000001</v>
      </c>
      <c r="H259" s="42">
        <v>1.633942</v>
      </c>
      <c r="I259" s="43">
        <v>-7.4939910000000003</v>
      </c>
      <c r="J259" s="49"/>
      <c r="K259" s="49"/>
      <c r="L259" s="49"/>
      <c r="M259" s="49"/>
      <c r="O259" s="44">
        <f t="shared" si="22"/>
        <v>28.286645</v>
      </c>
      <c r="P259" s="45">
        <f t="shared" si="23"/>
        <v>28.286645</v>
      </c>
      <c r="Q259">
        <f t="shared" si="24"/>
        <v>1</v>
      </c>
      <c r="R259">
        <f t="shared" si="25"/>
        <v>1</v>
      </c>
      <c r="T259" s="6"/>
    </row>
    <row r="260" spans="1:20" x14ac:dyDescent="0.25">
      <c r="A260" s="5">
        <v>1</v>
      </c>
      <c r="B260" s="40">
        <f t="shared" si="26"/>
        <v>74.274336000000005</v>
      </c>
      <c r="C260" s="40">
        <f t="shared" si="26"/>
        <v>23.581267</v>
      </c>
      <c r="D260" s="40">
        <f t="shared" si="26"/>
        <v>-22.294734999999999</v>
      </c>
      <c r="E260" s="46">
        <f t="shared" si="26"/>
        <v>-75.560440999999997</v>
      </c>
      <c r="F260" s="47">
        <v>74.274336000000005</v>
      </c>
      <c r="G260" s="47">
        <v>-75.560440999999997</v>
      </c>
      <c r="H260" s="47">
        <v>23.581267</v>
      </c>
      <c r="I260" s="48">
        <v>-22.294734999999999</v>
      </c>
      <c r="J260" s="49"/>
      <c r="K260" s="49"/>
      <c r="L260" s="49"/>
      <c r="M260" s="49"/>
      <c r="O260" s="44">
        <f t="shared" ref="O260:O323" si="27">IF(A260=1,F260,IF(A260=2,G260,IF(A260=3,H260,IF(A260=4,I260,0))))</f>
        <v>74.274336000000005</v>
      </c>
      <c r="P260" s="45">
        <f t="shared" ref="P260:P323" si="28">O260</f>
        <v>74.274336000000005</v>
      </c>
      <c r="Q260">
        <f t="shared" ref="Q260:Q323" si="29">IF(P260=B260,1,IF(P260=C260,2,IF(P260=D260,3,IF(E260=P260,4,0))))</f>
        <v>1</v>
      </c>
      <c r="R260">
        <f t="shared" si="25"/>
        <v>1</v>
      </c>
      <c r="T260" s="6"/>
    </row>
    <row r="261" spans="1:20" x14ac:dyDescent="0.25">
      <c r="A261" s="5">
        <v>2</v>
      </c>
      <c r="B261" s="40">
        <f t="shared" si="26"/>
        <v>106.863709</v>
      </c>
      <c r="C261" s="40">
        <f t="shared" si="26"/>
        <v>31.223779</v>
      </c>
      <c r="D261" s="40">
        <f t="shared" si="26"/>
        <v>-21.869968</v>
      </c>
      <c r="E261" s="46">
        <f t="shared" si="26"/>
        <v>-116.216989</v>
      </c>
      <c r="F261" s="42">
        <v>-116.216989</v>
      </c>
      <c r="G261" s="42">
        <v>31.223779</v>
      </c>
      <c r="H261" s="42">
        <v>106.863709</v>
      </c>
      <c r="I261" s="43">
        <v>-21.869968</v>
      </c>
      <c r="J261" s="49"/>
      <c r="K261" s="49"/>
      <c r="L261" s="49"/>
      <c r="M261" s="49"/>
      <c r="O261" s="44">
        <f t="shared" si="27"/>
        <v>31.223779</v>
      </c>
      <c r="P261" s="45">
        <f t="shared" si="28"/>
        <v>31.223779</v>
      </c>
      <c r="Q261">
        <f t="shared" si="29"/>
        <v>2</v>
      </c>
      <c r="R261">
        <f t="shared" ref="R261:R324" si="30">1/Q261</f>
        <v>0.5</v>
      </c>
      <c r="T261" s="6"/>
    </row>
    <row r="262" spans="1:20" x14ac:dyDescent="0.25">
      <c r="A262" s="5">
        <v>2</v>
      </c>
      <c r="B262" s="40">
        <f t="shared" si="26"/>
        <v>100.224885</v>
      </c>
      <c r="C262" s="40">
        <f t="shared" si="26"/>
        <v>-19.868361</v>
      </c>
      <c r="D262" s="40">
        <f t="shared" si="26"/>
        <v>-22.474266</v>
      </c>
      <c r="E262" s="46">
        <f t="shared" si="26"/>
        <v>-57.882252999999999</v>
      </c>
      <c r="F262" s="47">
        <v>-57.882252999999999</v>
      </c>
      <c r="G262" s="47">
        <v>100.224885</v>
      </c>
      <c r="H262" s="47">
        <v>-19.868361</v>
      </c>
      <c r="I262" s="48">
        <v>-22.474266</v>
      </c>
      <c r="J262" s="49"/>
      <c r="K262" s="49"/>
      <c r="L262" s="49"/>
      <c r="M262" s="49"/>
      <c r="O262" s="44">
        <f t="shared" si="27"/>
        <v>100.224885</v>
      </c>
      <c r="P262" s="45">
        <f t="shared" si="28"/>
        <v>100.224885</v>
      </c>
      <c r="Q262">
        <f t="shared" si="29"/>
        <v>1</v>
      </c>
      <c r="R262">
        <f t="shared" si="30"/>
        <v>1</v>
      </c>
      <c r="T262" s="6"/>
    </row>
    <row r="263" spans="1:20" x14ac:dyDescent="0.25">
      <c r="A263" s="5">
        <v>2</v>
      </c>
      <c r="B263" s="40">
        <f t="shared" si="26"/>
        <v>68.501105999999993</v>
      </c>
      <c r="C263" s="40">
        <f t="shared" si="26"/>
        <v>-9.3137050000000006</v>
      </c>
      <c r="D263" s="40">
        <f t="shared" si="26"/>
        <v>-22.744755999999999</v>
      </c>
      <c r="E263" s="46">
        <f t="shared" si="26"/>
        <v>-36.442644000000001</v>
      </c>
      <c r="F263" s="42">
        <v>-9.3137050000000006</v>
      </c>
      <c r="G263" s="42">
        <v>68.501105999999993</v>
      </c>
      <c r="H263" s="42">
        <v>-36.442644000000001</v>
      </c>
      <c r="I263" s="43">
        <v>-22.744755999999999</v>
      </c>
      <c r="J263" s="49"/>
      <c r="K263" s="49"/>
      <c r="L263" s="49"/>
      <c r="M263" s="49"/>
      <c r="O263" s="44">
        <f t="shared" si="27"/>
        <v>68.501105999999993</v>
      </c>
      <c r="P263" s="45">
        <f t="shared" si="28"/>
        <v>68.501105999999993</v>
      </c>
      <c r="Q263">
        <f t="shared" si="29"/>
        <v>1</v>
      </c>
      <c r="R263">
        <f t="shared" si="30"/>
        <v>1</v>
      </c>
      <c r="T263" s="6"/>
    </row>
    <row r="264" spans="1:20" x14ac:dyDescent="0.25">
      <c r="A264" s="5">
        <v>3</v>
      </c>
      <c r="B264" s="40">
        <f t="shared" si="26"/>
        <v>10.10671</v>
      </c>
      <c r="C264" s="40">
        <f t="shared" si="26"/>
        <v>-0.411686</v>
      </c>
      <c r="D264" s="40">
        <f t="shared" si="26"/>
        <v>-2.863712</v>
      </c>
      <c r="E264" s="46">
        <f t="shared" si="26"/>
        <v>-6.8313110000000004</v>
      </c>
      <c r="F264" s="47">
        <v>-6.8313110000000004</v>
      </c>
      <c r="G264" s="47">
        <v>-0.411686</v>
      </c>
      <c r="H264" s="47">
        <v>10.10671</v>
      </c>
      <c r="I264" s="48">
        <v>-2.863712</v>
      </c>
      <c r="J264" s="49"/>
      <c r="K264" s="49"/>
      <c r="L264" s="49"/>
      <c r="M264" s="49"/>
      <c r="O264" s="44">
        <f t="shared" si="27"/>
        <v>10.10671</v>
      </c>
      <c r="P264" s="45">
        <f t="shared" si="28"/>
        <v>10.10671</v>
      </c>
      <c r="Q264">
        <f t="shared" si="29"/>
        <v>1</v>
      </c>
      <c r="R264">
        <f t="shared" si="30"/>
        <v>1</v>
      </c>
      <c r="T264" s="6"/>
    </row>
    <row r="265" spans="1:20" x14ac:dyDescent="0.25">
      <c r="A265" s="5">
        <v>2</v>
      </c>
      <c r="B265" s="40">
        <f t="shared" si="26"/>
        <v>63.917755</v>
      </c>
      <c r="C265" s="40">
        <f t="shared" si="26"/>
        <v>6.446733</v>
      </c>
      <c r="D265" s="40">
        <f t="shared" si="26"/>
        <v>-22.681573</v>
      </c>
      <c r="E265" s="46">
        <f t="shared" si="26"/>
        <v>-47.682606999999997</v>
      </c>
      <c r="F265" s="42">
        <v>-22.681573</v>
      </c>
      <c r="G265" s="42">
        <v>63.917755</v>
      </c>
      <c r="H265" s="42">
        <v>6.446733</v>
      </c>
      <c r="I265" s="43">
        <v>-47.682606999999997</v>
      </c>
      <c r="J265" s="49"/>
      <c r="K265" s="49"/>
      <c r="L265" s="49"/>
      <c r="M265" s="49"/>
      <c r="O265" s="44">
        <f t="shared" si="27"/>
        <v>63.917755</v>
      </c>
      <c r="P265" s="45">
        <f t="shared" si="28"/>
        <v>63.917755</v>
      </c>
      <c r="Q265">
        <f t="shared" si="29"/>
        <v>1</v>
      </c>
      <c r="R265">
        <f t="shared" si="30"/>
        <v>1</v>
      </c>
      <c r="T265" s="6"/>
    </row>
    <row r="266" spans="1:20" x14ac:dyDescent="0.25">
      <c r="A266" s="5">
        <v>1</v>
      </c>
      <c r="B266" s="40">
        <f t="shared" si="26"/>
        <v>65.485444000000001</v>
      </c>
      <c r="C266" s="40">
        <f t="shared" si="26"/>
        <v>-16.548857999999999</v>
      </c>
      <c r="D266" s="40">
        <f t="shared" si="26"/>
        <v>-23.321826999999999</v>
      </c>
      <c r="E266" s="46">
        <f t="shared" ref="E266:E329" si="31">LARGE($F266:$M266,COLUMN()-1)</f>
        <v>-25.614636999999998</v>
      </c>
      <c r="F266" s="47">
        <v>65.485444000000001</v>
      </c>
      <c r="G266" s="47">
        <v>-16.548857999999999</v>
      </c>
      <c r="H266" s="47">
        <v>-23.321826999999999</v>
      </c>
      <c r="I266" s="48">
        <v>-25.614636999999998</v>
      </c>
      <c r="J266" s="49"/>
      <c r="K266" s="49"/>
      <c r="L266" s="49"/>
      <c r="M266" s="49"/>
      <c r="O266" s="44">
        <f t="shared" si="27"/>
        <v>65.485444000000001</v>
      </c>
      <c r="P266" s="45">
        <f t="shared" si="28"/>
        <v>65.485444000000001</v>
      </c>
      <c r="Q266">
        <f t="shared" si="29"/>
        <v>1</v>
      </c>
      <c r="R266">
        <f t="shared" si="30"/>
        <v>1</v>
      </c>
      <c r="T266" s="6"/>
    </row>
    <row r="267" spans="1:20" x14ac:dyDescent="0.25">
      <c r="A267" s="5">
        <v>2</v>
      </c>
      <c r="B267" s="40">
        <f t="shared" ref="B267:E330" si="32">LARGE($F267:$M267,COLUMN()-1)</f>
        <v>81.670833999999999</v>
      </c>
      <c r="C267" s="40">
        <f t="shared" si="32"/>
        <v>-13.187317</v>
      </c>
      <c r="D267" s="40">
        <f t="shared" si="32"/>
        <v>-26.030322999999999</v>
      </c>
      <c r="E267" s="46">
        <f t="shared" si="31"/>
        <v>-42.453189999999999</v>
      </c>
      <c r="F267" s="42">
        <v>-13.187317</v>
      </c>
      <c r="G267" s="42">
        <v>81.670833999999999</v>
      </c>
      <c r="H267" s="42">
        <v>-42.453189999999999</v>
      </c>
      <c r="I267" s="43">
        <v>-26.030322999999999</v>
      </c>
      <c r="J267" s="49"/>
      <c r="K267" s="49"/>
      <c r="L267" s="49"/>
      <c r="M267" s="49"/>
      <c r="O267" s="44">
        <f t="shared" si="27"/>
        <v>81.670833999999999</v>
      </c>
      <c r="P267" s="45">
        <f t="shared" si="28"/>
        <v>81.670833999999999</v>
      </c>
      <c r="Q267">
        <f t="shared" si="29"/>
        <v>1</v>
      </c>
      <c r="R267">
        <f t="shared" si="30"/>
        <v>1</v>
      </c>
      <c r="T267" s="6"/>
    </row>
    <row r="268" spans="1:20" x14ac:dyDescent="0.25">
      <c r="A268" s="5">
        <v>1</v>
      </c>
      <c r="B268" s="40">
        <f t="shared" si="32"/>
        <v>93.300304999999994</v>
      </c>
      <c r="C268" s="40">
        <f t="shared" si="32"/>
        <v>24.72212</v>
      </c>
      <c r="D268" s="40">
        <f t="shared" si="32"/>
        <v>-46.245894999999997</v>
      </c>
      <c r="E268" s="46">
        <f t="shared" si="31"/>
        <v>-71.776257000000001</v>
      </c>
      <c r="F268" s="47">
        <v>93.300304999999994</v>
      </c>
      <c r="G268" s="47">
        <v>-71.776257000000001</v>
      </c>
      <c r="H268" s="47">
        <v>24.72212</v>
      </c>
      <c r="I268" s="48">
        <v>-46.245894999999997</v>
      </c>
      <c r="J268" s="49"/>
      <c r="K268" s="49"/>
      <c r="L268" s="49"/>
      <c r="M268" s="49"/>
      <c r="O268" s="44">
        <f t="shared" si="27"/>
        <v>93.300304999999994</v>
      </c>
      <c r="P268" s="45">
        <f t="shared" si="28"/>
        <v>93.300304999999994</v>
      </c>
      <c r="Q268">
        <f t="shared" si="29"/>
        <v>1</v>
      </c>
      <c r="R268">
        <f t="shared" si="30"/>
        <v>1</v>
      </c>
      <c r="T268" s="6"/>
    </row>
    <row r="269" spans="1:20" x14ac:dyDescent="0.25">
      <c r="A269" s="5">
        <v>2</v>
      </c>
      <c r="B269" s="40">
        <f t="shared" si="32"/>
        <v>33.696983000000003</v>
      </c>
      <c r="C269" s="40">
        <f t="shared" si="32"/>
        <v>22.388197999999999</v>
      </c>
      <c r="D269" s="40">
        <f t="shared" si="32"/>
        <v>-22.660050999999999</v>
      </c>
      <c r="E269" s="46">
        <f t="shared" si="31"/>
        <v>-33.425125999999999</v>
      </c>
      <c r="F269" s="42">
        <v>33.696983000000003</v>
      </c>
      <c r="G269" s="42">
        <v>22.388197999999999</v>
      </c>
      <c r="H269" s="42">
        <v>-22.660050999999999</v>
      </c>
      <c r="I269" s="43">
        <v>-33.425125999999999</v>
      </c>
      <c r="J269" s="49"/>
      <c r="K269" s="49"/>
      <c r="L269" s="49"/>
      <c r="M269" s="49"/>
      <c r="O269" s="44">
        <f t="shared" si="27"/>
        <v>22.388197999999999</v>
      </c>
      <c r="P269" s="45">
        <f t="shared" si="28"/>
        <v>22.388197999999999</v>
      </c>
      <c r="Q269">
        <f t="shared" si="29"/>
        <v>2</v>
      </c>
      <c r="R269">
        <f t="shared" si="30"/>
        <v>0.5</v>
      </c>
      <c r="T269" s="6"/>
    </row>
    <row r="270" spans="1:20" x14ac:dyDescent="0.25">
      <c r="A270" s="5">
        <v>3</v>
      </c>
      <c r="B270" s="40">
        <f t="shared" si="32"/>
        <v>84.805148000000003</v>
      </c>
      <c r="C270" s="40">
        <f t="shared" si="32"/>
        <v>-7.216564</v>
      </c>
      <c r="D270" s="40">
        <f t="shared" si="32"/>
        <v>-35.136713999999998</v>
      </c>
      <c r="E270" s="46">
        <f t="shared" si="31"/>
        <v>-42.451442999999998</v>
      </c>
      <c r="F270" s="47">
        <v>-35.136713999999998</v>
      </c>
      <c r="G270" s="47">
        <v>-7.216564</v>
      </c>
      <c r="H270" s="47">
        <v>84.805148000000003</v>
      </c>
      <c r="I270" s="48">
        <v>-42.451442999999998</v>
      </c>
      <c r="J270" s="49"/>
      <c r="K270" s="49"/>
      <c r="L270" s="49"/>
      <c r="M270" s="49"/>
      <c r="O270" s="44">
        <f t="shared" si="27"/>
        <v>84.805148000000003</v>
      </c>
      <c r="P270" s="45">
        <f t="shared" si="28"/>
        <v>84.805148000000003</v>
      </c>
      <c r="Q270">
        <f t="shared" si="29"/>
        <v>1</v>
      </c>
      <c r="R270">
        <f t="shared" si="30"/>
        <v>1</v>
      </c>
      <c r="T270" s="6"/>
    </row>
    <row r="271" spans="1:20" x14ac:dyDescent="0.25">
      <c r="A271" s="5">
        <v>2</v>
      </c>
      <c r="B271" s="40">
        <f t="shared" si="32"/>
        <v>9.7518279999999997</v>
      </c>
      <c r="C271" s="40">
        <f t="shared" si="32"/>
        <v>5.3605119999999999</v>
      </c>
      <c r="D271" s="40">
        <f t="shared" si="32"/>
        <v>4.7966000000000002E-2</v>
      </c>
      <c r="E271" s="46">
        <f t="shared" si="31"/>
        <v>-15.160304999999999</v>
      </c>
      <c r="F271" s="42">
        <v>-15.160304999999999</v>
      </c>
      <c r="G271" s="42">
        <v>9.7518279999999997</v>
      </c>
      <c r="H271" s="42">
        <v>5.3605119999999999</v>
      </c>
      <c r="I271" s="43">
        <v>4.7966000000000002E-2</v>
      </c>
      <c r="J271" s="49"/>
      <c r="K271" s="49"/>
      <c r="L271" s="49"/>
      <c r="M271" s="49"/>
      <c r="O271" s="44">
        <f t="shared" si="27"/>
        <v>9.7518279999999997</v>
      </c>
      <c r="P271" s="45">
        <f t="shared" si="28"/>
        <v>9.7518279999999997</v>
      </c>
      <c r="Q271">
        <f t="shared" si="29"/>
        <v>1</v>
      </c>
      <c r="R271">
        <f t="shared" si="30"/>
        <v>1</v>
      </c>
      <c r="T271" s="6"/>
    </row>
    <row r="272" spans="1:20" x14ac:dyDescent="0.25">
      <c r="A272" s="5">
        <v>1</v>
      </c>
      <c r="B272" s="40">
        <f t="shared" si="32"/>
        <v>71.945156999999995</v>
      </c>
      <c r="C272" s="40">
        <f t="shared" si="32"/>
        <v>-9.0974719999999998</v>
      </c>
      <c r="D272" s="40">
        <f t="shared" si="32"/>
        <v>-27.950507000000002</v>
      </c>
      <c r="E272" s="46">
        <f t="shared" si="31"/>
        <v>-34.897177999999997</v>
      </c>
      <c r="F272" s="47">
        <v>71.945156999999995</v>
      </c>
      <c r="G272" s="47">
        <v>-9.0974719999999998</v>
      </c>
      <c r="H272" s="47">
        <v>-34.897177999999997</v>
      </c>
      <c r="I272" s="48">
        <v>-27.950507000000002</v>
      </c>
      <c r="J272" s="49"/>
      <c r="K272" s="49"/>
      <c r="L272" s="49"/>
      <c r="M272" s="49"/>
      <c r="O272" s="44">
        <f t="shared" si="27"/>
        <v>71.945156999999995</v>
      </c>
      <c r="P272" s="45">
        <f t="shared" si="28"/>
        <v>71.945156999999995</v>
      </c>
      <c r="Q272">
        <f t="shared" si="29"/>
        <v>1</v>
      </c>
      <c r="R272">
        <f t="shared" si="30"/>
        <v>1</v>
      </c>
      <c r="T272" s="6"/>
    </row>
    <row r="273" spans="1:20" x14ac:dyDescent="0.25">
      <c r="A273" s="5">
        <v>3</v>
      </c>
      <c r="B273" s="40">
        <f t="shared" si="32"/>
        <v>22.525734</v>
      </c>
      <c r="C273" s="40">
        <f t="shared" si="32"/>
        <v>17.745787</v>
      </c>
      <c r="D273" s="40">
        <f t="shared" si="32"/>
        <v>-2.0358459999999998</v>
      </c>
      <c r="E273" s="46">
        <f t="shared" si="31"/>
        <v>-38.235343</v>
      </c>
      <c r="F273" s="42">
        <v>22.525734</v>
      </c>
      <c r="G273" s="42">
        <v>-2.0358459999999998</v>
      </c>
      <c r="H273" s="42">
        <v>17.745787</v>
      </c>
      <c r="I273" s="43">
        <v>-38.235343</v>
      </c>
      <c r="J273" s="49"/>
      <c r="K273" s="49"/>
      <c r="L273" s="49"/>
      <c r="M273" s="49"/>
      <c r="O273" s="44">
        <f t="shared" si="27"/>
        <v>17.745787</v>
      </c>
      <c r="P273" s="45">
        <f t="shared" si="28"/>
        <v>17.745787</v>
      </c>
      <c r="Q273">
        <f t="shared" si="29"/>
        <v>2</v>
      </c>
      <c r="R273">
        <f t="shared" si="30"/>
        <v>0.5</v>
      </c>
      <c r="T273" s="6"/>
    </row>
    <row r="274" spans="1:20" x14ac:dyDescent="0.25">
      <c r="A274" s="5">
        <v>2</v>
      </c>
      <c r="B274" s="40">
        <f t="shared" si="32"/>
        <v>13.080266</v>
      </c>
      <c r="C274" s="40">
        <f t="shared" si="32"/>
        <v>10.316044</v>
      </c>
      <c r="D274" s="40">
        <f t="shared" si="32"/>
        <v>-7.8582840000000003</v>
      </c>
      <c r="E274" s="46">
        <f t="shared" si="31"/>
        <v>-15.538026</v>
      </c>
      <c r="F274" s="47">
        <v>10.316044</v>
      </c>
      <c r="G274" s="47">
        <v>13.080266</v>
      </c>
      <c r="H274" s="47">
        <v>-7.8582840000000003</v>
      </c>
      <c r="I274" s="48">
        <v>-15.538026</v>
      </c>
      <c r="J274" s="49"/>
      <c r="K274" s="49"/>
      <c r="L274" s="49"/>
      <c r="M274" s="49"/>
      <c r="O274" s="44">
        <f t="shared" si="27"/>
        <v>13.080266</v>
      </c>
      <c r="P274" s="45">
        <f t="shared" si="28"/>
        <v>13.080266</v>
      </c>
      <c r="Q274">
        <f t="shared" si="29"/>
        <v>1</v>
      </c>
      <c r="R274">
        <f t="shared" si="30"/>
        <v>1</v>
      </c>
      <c r="T274" s="6"/>
    </row>
    <row r="275" spans="1:20" x14ac:dyDescent="0.25">
      <c r="A275" s="5">
        <v>2</v>
      </c>
      <c r="B275" s="40">
        <f t="shared" si="32"/>
        <v>48.531376000000002</v>
      </c>
      <c r="C275" s="40">
        <f t="shared" si="32"/>
        <v>9.0032069999999997</v>
      </c>
      <c r="D275" s="40">
        <f t="shared" si="32"/>
        <v>-11.427091000000001</v>
      </c>
      <c r="E275" s="46">
        <f t="shared" si="31"/>
        <v>-46.107188999999998</v>
      </c>
      <c r="F275" s="42">
        <v>-11.427091000000001</v>
      </c>
      <c r="G275" s="42">
        <v>9.0032069999999997</v>
      </c>
      <c r="H275" s="42">
        <v>48.531376000000002</v>
      </c>
      <c r="I275" s="43">
        <v>-46.107188999999998</v>
      </c>
      <c r="J275" s="49"/>
      <c r="K275" s="49"/>
      <c r="L275" s="49"/>
      <c r="M275" s="49"/>
      <c r="O275" s="44">
        <f t="shared" si="27"/>
        <v>9.0032069999999997</v>
      </c>
      <c r="P275" s="45">
        <f t="shared" si="28"/>
        <v>9.0032069999999997</v>
      </c>
      <c r="Q275">
        <f t="shared" si="29"/>
        <v>2</v>
      </c>
      <c r="R275">
        <f t="shared" si="30"/>
        <v>0.5</v>
      </c>
      <c r="T275" s="6"/>
    </row>
    <row r="276" spans="1:20" x14ac:dyDescent="0.25">
      <c r="A276" s="5">
        <v>2</v>
      </c>
      <c r="B276" s="40">
        <f t="shared" si="32"/>
        <v>5.3254869999999999</v>
      </c>
      <c r="C276" s="40">
        <f t="shared" si="32"/>
        <v>1.3490200000000001</v>
      </c>
      <c r="D276" s="40">
        <f t="shared" si="32"/>
        <v>-1.614554</v>
      </c>
      <c r="E276" s="46">
        <f t="shared" si="31"/>
        <v>-5.0598910000000004</v>
      </c>
      <c r="F276" s="47">
        <v>1.3490200000000001</v>
      </c>
      <c r="G276" s="47">
        <v>5.3254869999999999</v>
      </c>
      <c r="H276" s="47">
        <v>-5.0598910000000004</v>
      </c>
      <c r="I276" s="48">
        <v>-1.614554</v>
      </c>
      <c r="J276" s="49"/>
      <c r="K276" s="49"/>
      <c r="L276" s="49"/>
      <c r="M276" s="49"/>
      <c r="O276" s="44">
        <f t="shared" si="27"/>
        <v>5.3254869999999999</v>
      </c>
      <c r="P276" s="45">
        <f t="shared" si="28"/>
        <v>5.3254869999999999</v>
      </c>
      <c r="Q276">
        <f t="shared" si="29"/>
        <v>1</v>
      </c>
      <c r="R276">
        <f t="shared" si="30"/>
        <v>1</v>
      </c>
      <c r="T276" s="6"/>
    </row>
    <row r="277" spans="1:20" x14ac:dyDescent="0.25">
      <c r="A277" s="5">
        <v>2</v>
      </c>
      <c r="B277" s="40">
        <f t="shared" si="32"/>
        <v>43.793039999999998</v>
      </c>
      <c r="C277" s="40">
        <f t="shared" si="32"/>
        <v>18.886382000000001</v>
      </c>
      <c r="D277" s="40">
        <f t="shared" si="32"/>
        <v>-24.473281</v>
      </c>
      <c r="E277" s="46">
        <f t="shared" si="31"/>
        <v>-38.206142</v>
      </c>
      <c r="F277" s="42">
        <v>-38.206142</v>
      </c>
      <c r="G277" s="42">
        <v>43.793039999999998</v>
      </c>
      <c r="H277" s="42">
        <v>18.886382000000001</v>
      </c>
      <c r="I277" s="43">
        <v>-24.473281</v>
      </c>
      <c r="J277" s="49"/>
      <c r="K277" s="49"/>
      <c r="L277" s="49"/>
      <c r="M277" s="49"/>
      <c r="O277" s="44">
        <f t="shared" si="27"/>
        <v>43.793039999999998</v>
      </c>
      <c r="P277" s="45">
        <f t="shared" si="28"/>
        <v>43.793039999999998</v>
      </c>
      <c r="Q277">
        <f t="shared" si="29"/>
        <v>1</v>
      </c>
      <c r="R277">
        <f t="shared" si="30"/>
        <v>1</v>
      </c>
      <c r="T277" s="6"/>
    </row>
    <row r="278" spans="1:20" x14ac:dyDescent="0.25">
      <c r="A278" s="5">
        <v>3</v>
      </c>
      <c r="B278" s="40">
        <f t="shared" si="32"/>
        <v>82.881308000000004</v>
      </c>
      <c r="C278" s="40">
        <f t="shared" si="32"/>
        <v>23.731964999999999</v>
      </c>
      <c r="D278" s="40">
        <f t="shared" si="32"/>
        <v>-38.620144000000003</v>
      </c>
      <c r="E278" s="46">
        <f t="shared" si="31"/>
        <v>-67.992800000000003</v>
      </c>
      <c r="F278" s="47">
        <v>-38.620144000000003</v>
      </c>
      <c r="G278" s="47">
        <v>-67.992800000000003</v>
      </c>
      <c r="H278" s="47">
        <v>82.881308000000004</v>
      </c>
      <c r="I278" s="48">
        <v>23.731964999999999</v>
      </c>
      <c r="J278" s="49"/>
      <c r="K278" s="49"/>
      <c r="L278" s="49"/>
      <c r="M278" s="49"/>
      <c r="O278" s="44">
        <f t="shared" si="27"/>
        <v>82.881308000000004</v>
      </c>
      <c r="P278" s="45">
        <f t="shared" si="28"/>
        <v>82.881308000000004</v>
      </c>
      <c r="Q278">
        <f t="shared" si="29"/>
        <v>1</v>
      </c>
      <c r="R278">
        <f t="shared" si="30"/>
        <v>1</v>
      </c>
      <c r="T278" s="6"/>
    </row>
    <row r="279" spans="1:20" x14ac:dyDescent="0.25">
      <c r="A279" s="5">
        <v>1</v>
      </c>
      <c r="B279" s="40">
        <f t="shared" si="32"/>
        <v>9.7459150000000001</v>
      </c>
      <c r="C279" s="40">
        <f t="shared" si="32"/>
        <v>9.6321410000000007</v>
      </c>
      <c r="D279" s="40">
        <f t="shared" si="32"/>
        <v>-2.9537339999999999</v>
      </c>
      <c r="E279" s="46">
        <f t="shared" si="31"/>
        <v>-16.424322</v>
      </c>
      <c r="F279" s="42">
        <v>9.7459150000000001</v>
      </c>
      <c r="G279" s="42">
        <v>-2.9537339999999999</v>
      </c>
      <c r="H279" s="42">
        <v>9.6321410000000007</v>
      </c>
      <c r="I279" s="43">
        <v>-16.424322</v>
      </c>
      <c r="J279" s="49"/>
      <c r="K279" s="49"/>
      <c r="L279" s="49"/>
      <c r="M279" s="49"/>
      <c r="O279" s="44">
        <f t="shared" si="27"/>
        <v>9.7459150000000001</v>
      </c>
      <c r="P279" s="45">
        <f t="shared" si="28"/>
        <v>9.7459150000000001</v>
      </c>
      <c r="Q279">
        <f t="shared" si="29"/>
        <v>1</v>
      </c>
      <c r="R279">
        <f t="shared" si="30"/>
        <v>1</v>
      </c>
      <c r="T279" s="6"/>
    </row>
    <row r="280" spans="1:20" x14ac:dyDescent="0.25">
      <c r="A280" s="5">
        <v>3</v>
      </c>
      <c r="B280" s="40">
        <f t="shared" si="32"/>
        <v>119.615837</v>
      </c>
      <c r="C280" s="40">
        <f t="shared" si="32"/>
        <v>-7.1142459999999996</v>
      </c>
      <c r="D280" s="40">
        <f t="shared" si="32"/>
        <v>-55.274701</v>
      </c>
      <c r="E280" s="46">
        <f t="shared" si="31"/>
        <v>-57.226129</v>
      </c>
      <c r="F280" s="47">
        <v>-57.226129</v>
      </c>
      <c r="G280" s="47">
        <v>-7.1142459999999996</v>
      </c>
      <c r="H280" s="47">
        <v>119.615837</v>
      </c>
      <c r="I280" s="48">
        <v>-55.274701</v>
      </c>
      <c r="J280" s="49"/>
      <c r="K280" s="49"/>
      <c r="L280" s="49"/>
      <c r="M280" s="49"/>
      <c r="O280" s="44">
        <f t="shared" si="27"/>
        <v>119.615837</v>
      </c>
      <c r="P280" s="45">
        <f t="shared" si="28"/>
        <v>119.615837</v>
      </c>
      <c r="Q280">
        <f t="shared" si="29"/>
        <v>1</v>
      </c>
      <c r="R280">
        <f t="shared" si="30"/>
        <v>1</v>
      </c>
      <c r="T280" s="6"/>
    </row>
    <row r="281" spans="1:20" x14ac:dyDescent="0.25">
      <c r="A281" s="5">
        <v>3</v>
      </c>
      <c r="B281" s="40">
        <f t="shared" si="32"/>
        <v>39.491754</v>
      </c>
      <c r="C281" s="40">
        <f t="shared" si="32"/>
        <v>8.9531969999999994</v>
      </c>
      <c r="D281" s="40">
        <f t="shared" si="32"/>
        <v>-21.546182000000002</v>
      </c>
      <c r="E281" s="46">
        <f t="shared" si="31"/>
        <v>-26.898765000000001</v>
      </c>
      <c r="F281" s="42">
        <v>8.9531969999999994</v>
      </c>
      <c r="G281" s="42">
        <v>39.491754</v>
      </c>
      <c r="H281" s="42">
        <v>-21.546182000000002</v>
      </c>
      <c r="I281" s="43">
        <v>-26.898765000000001</v>
      </c>
      <c r="J281" s="49"/>
      <c r="K281" s="49"/>
      <c r="L281" s="49"/>
      <c r="M281" s="49"/>
      <c r="O281" s="44">
        <f t="shared" si="27"/>
        <v>-21.546182000000002</v>
      </c>
      <c r="P281" s="45">
        <f t="shared" si="28"/>
        <v>-21.546182000000002</v>
      </c>
      <c r="Q281">
        <f t="shared" si="29"/>
        <v>3</v>
      </c>
      <c r="R281">
        <f t="shared" si="30"/>
        <v>0.33333333333333331</v>
      </c>
      <c r="T281" s="6"/>
    </row>
    <row r="282" spans="1:20" x14ac:dyDescent="0.25">
      <c r="A282" s="5">
        <v>2</v>
      </c>
      <c r="B282" s="40">
        <f t="shared" si="32"/>
        <v>53.478296999999998</v>
      </c>
      <c r="C282" s="40">
        <f t="shared" si="32"/>
        <v>10.056692999999999</v>
      </c>
      <c r="D282" s="40">
        <f t="shared" si="32"/>
        <v>-25.086803</v>
      </c>
      <c r="E282" s="46">
        <f t="shared" si="31"/>
        <v>-38.448183999999998</v>
      </c>
      <c r="F282" s="47">
        <v>10.056692999999999</v>
      </c>
      <c r="G282" s="47">
        <v>53.478296999999998</v>
      </c>
      <c r="H282" s="47">
        <v>-25.086803</v>
      </c>
      <c r="I282" s="48">
        <v>-38.448183999999998</v>
      </c>
      <c r="J282" s="49"/>
      <c r="K282" s="49"/>
      <c r="L282" s="49"/>
      <c r="M282" s="49"/>
      <c r="O282" s="44">
        <f t="shared" si="27"/>
        <v>53.478296999999998</v>
      </c>
      <c r="P282" s="45">
        <f t="shared" si="28"/>
        <v>53.478296999999998</v>
      </c>
      <c r="Q282">
        <f t="shared" si="29"/>
        <v>1</v>
      </c>
      <c r="R282">
        <f t="shared" si="30"/>
        <v>1</v>
      </c>
      <c r="T282" s="6"/>
    </row>
    <row r="283" spans="1:20" x14ac:dyDescent="0.25">
      <c r="A283" s="5">
        <v>1</v>
      </c>
      <c r="B283" s="40">
        <f t="shared" si="32"/>
        <v>45.449669</v>
      </c>
      <c r="C283" s="40">
        <f t="shared" si="32"/>
        <v>-3.7980839999999998</v>
      </c>
      <c r="D283" s="40">
        <f t="shared" si="32"/>
        <v>-18.816132</v>
      </c>
      <c r="E283" s="46">
        <f t="shared" si="31"/>
        <v>-22.835453000000001</v>
      </c>
      <c r="F283" s="42">
        <v>45.449669</v>
      </c>
      <c r="G283" s="42">
        <v>-18.816132</v>
      </c>
      <c r="H283" s="42">
        <v>-3.7980839999999998</v>
      </c>
      <c r="I283" s="43">
        <v>-22.835453000000001</v>
      </c>
      <c r="J283" s="49"/>
      <c r="K283" s="49"/>
      <c r="L283" s="49"/>
      <c r="M283" s="49"/>
      <c r="O283" s="44">
        <f t="shared" si="27"/>
        <v>45.449669</v>
      </c>
      <c r="P283" s="45">
        <f t="shared" si="28"/>
        <v>45.449669</v>
      </c>
      <c r="Q283">
        <f t="shared" si="29"/>
        <v>1</v>
      </c>
      <c r="R283">
        <f t="shared" si="30"/>
        <v>1</v>
      </c>
      <c r="T283" s="6"/>
    </row>
    <row r="284" spans="1:20" x14ac:dyDescent="0.25">
      <c r="A284" s="5">
        <v>3</v>
      </c>
      <c r="B284" s="40">
        <f t="shared" si="32"/>
        <v>35.121648999999998</v>
      </c>
      <c r="C284" s="40">
        <f t="shared" si="32"/>
        <v>7.4381389999999996</v>
      </c>
      <c r="D284" s="40">
        <f t="shared" si="32"/>
        <v>-16.579003</v>
      </c>
      <c r="E284" s="46">
        <f t="shared" si="31"/>
        <v>-25.980782999999999</v>
      </c>
      <c r="F284" s="47">
        <v>7.4381389999999996</v>
      </c>
      <c r="G284" s="47">
        <v>-25.980782999999999</v>
      </c>
      <c r="H284" s="47">
        <v>35.121648999999998</v>
      </c>
      <c r="I284" s="48">
        <v>-16.579003</v>
      </c>
      <c r="J284" s="49"/>
      <c r="K284" s="49"/>
      <c r="L284" s="49"/>
      <c r="M284" s="49"/>
      <c r="O284" s="44">
        <f t="shared" si="27"/>
        <v>35.121648999999998</v>
      </c>
      <c r="P284" s="45">
        <f t="shared" si="28"/>
        <v>35.121648999999998</v>
      </c>
      <c r="Q284">
        <f t="shared" si="29"/>
        <v>1</v>
      </c>
      <c r="R284">
        <f t="shared" si="30"/>
        <v>1</v>
      </c>
      <c r="T284" s="6"/>
    </row>
    <row r="285" spans="1:20" x14ac:dyDescent="0.25">
      <c r="A285" s="5">
        <v>2</v>
      </c>
      <c r="B285" s="40">
        <f t="shared" si="32"/>
        <v>71.902676999999997</v>
      </c>
      <c r="C285" s="40">
        <f t="shared" si="32"/>
        <v>-15.796310999999999</v>
      </c>
      <c r="D285" s="40">
        <f t="shared" si="32"/>
        <v>-20.992595999999999</v>
      </c>
      <c r="E285" s="46">
        <f t="shared" si="31"/>
        <v>-35.113649000000002</v>
      </c>
      <c r="F285" s="42">
        <v>-15.796310999999999</v>
      </c>
      <c r="G285" s="42">
        <v>71.902676999999997</v>
      </c>
      <c r="H285" s="42">
        <v>-20.992595999999999</v>
      </c>
      <c r="I285" s="43">
        <v>-35.113649000000002</v>
      </c>
      <c r="J285" s="49"/>
      <c r="K285" s="49"/>
      <c r="L285" s="49"/>
      <c r="M285" s="49"/>
      <c r="O285" s="44">
        <f t="shared" si="27"/>
        <v>71.902676999999997</v>
      </c>
      <c r="P285" s="45">
        <f t="shared" si="28"/>
        <v>71.902676999999997</v>
      </c>
      <c r="Q285">
        <f t="shared" si="29"/>
        <v>1</v>
      </c>
      <c r="R285">
        <f t="shared" si="30"/>
        <v>1</v>
      </c>
      <c r="T285" s="6"/>
    </row>
    <row r="286" spans="1:20" x14ac:dyDescent="0.25">
      <c r="A286" s="5">
        <v>3</v>
      </c>
      <c r="B286" s="40">
        <f t="shared" si="32"/>
        <v>23.115777000000001</v>
      </c>
      <c r="C286" s="40">
        <f t="shared" si="32"/>
        <v>-2.1146579999999999</v>
      </c>
      <c r="D286" s="40">
        <f t="shared" si="32"/>
        <v>-9.0768930000000001</v>
      </c>
      <c r="E286" s="46">
        <f t="shared" si="31"/>
        <v>-11.924227</v>
      </c>
      <c r="F286" s="47">
        <v>23.115777000000001</v>
      </c>
      <c r="G286" s="47">
        <v>-2.1146579999999999</v>
      </c>
      <c r="H286" s="47">
        <v>-9.0768930000000001</v>
      </c>
      <c r="I286" s="48">
        <v>-11.924227</v>
      </c>
      <c r="J286" s="49"/>
      <c r="K286" s="49"/>
      <c r="L286" s="49"/>
      <c r="M286" s="49"/>
      <c r="O286" s="44">
        <f t="shared" si="27"/>
        <v>-9.0768930000000001</v>
      </c>
      <c r="P286" s="45">
        <f t="shared" si="28"/>
        <v>-9.0768930000000001</v>
      </c>
      <c r="Q286">
        <f t="shared" si="29"/>
        <v>3</v>
      </c>
      <c r="R286">
        <f t="shared" si="30"/>
        <v>0.33333333333333331</v>
      </c>
      <c r="T286" s="6"/>
    </row>
    <row r="287" spans="1:20" x14ac:dyDescent="0.25">
      <c r="A287" s="5">
        <v>1</v>
      </c>
      <c r="B287" s="40">
        <f t="shared" si="32"/>
        <v>26.974457999999998</v>
      </c>
      <c r="C287" s="40">
        <f t="shared" si="32"/>
        <v>9.3282450000000008</v>
      </c>
      <c r="D287" s="40">
        <f t="shared" si="32"/>
        <v>-12.670643999999999</v>
      </c>
      <c r="E287" s="46">
        <f t="shared" si="31"/>
        <v>-23.631754999999998</v>
      </c>
      <c r="F287" s="42">
        <v>-12.670643999999999</v>
      </c>
      <c r="G287" s="42">
        <v>26.974457999999998</v>
      </c>
      <c r="H287" s="42">
        <v>9.3282450000000008</v>
      </c>
      <c r="I287" s="43">
        <v>-23.631754999999998</v>
      </c>
      <c r="J287" s="49"/>
      <c r="K287" s="49"/>
      <c r="L287" s="49"/>
      <c r="M287" s="49"/>
      <c r="O287" s="44">
        <f t="shared" si="27"/>
        <v>-12.670643999999999</v>
      </c>
      <c r="P287" s="45">
        <f t="shared" si="28"/>
        <v>-12.670643999999999</v>
      </c>
      <c r="Q287">
        <f t="shared" si="29"/>
        <v>3</v>
      </c>
      <c r="R287">
        <f t="shared" si="30"/>
        <v>0.33333333333333331</v>
      </c>
      <c r="T287" s="6"/>
    </row>
    <row r="288" spans="1:20" x14ac:dyDescent="0.25">
      <c r="A288" s="5">
        <v>1</v>
      </c>
      <c r="B288" s="40">
        <f t="shared" si="32"/>
        <v>147.76742200000001</v>
      </c>
      <c r="C288" s="40">
        <f t="shared" si="32"/>
        <v>-11.832958</v>
      </c>
      <c r="D288" s="40">
        <f t="shared" si="32"/>
        <v>-36.423720000000003</v>
      </c>
      <c r="E288" s="46">
        <f t="shared" si="31"/>
        <v>-99.510497999999998</v>
      </c>
      <c r="F288" s="47">
        <v>147.76742200000001</v>
      </c>
      <c r="G288" s="47">
        <v>-99.510497999999998</v>
      </c>
      <c r="H288" s="47">
        <v>-11.832958</v>
      </c>
      <c r="I288" s="48">
        <v>-36.423720000000003</v>
      </c>
      <c r="J288" s="49"/>
      <c r="K288" s="49"/>
      <c r="L288" s="49"/>
      <c r="M288" s="49"/>
      <c r="O288" s="44">
        <f t="shared" si="27"/>
        <v>147.76742200000001</v>
      </c>
      <c r="P288" s="45">
        <f t="shared" si="28"/>
        <v>147.76742200000001</v>
      </c>
      <c r="Q288">
        <f t="shared" si="29"/>
        <v>1</v>
      </c>
      <c r="R288">
        <f t="shared" si="30"/>
        <v>1</v>
      </c>
      <c r="T288" s="6"/>
    </row>
    <row r="289" spans="1:20" x14ac:dyDescent="0.25">
      <c r="A289" s="5">
        <v>4</v>
      </c>
      <c r="B289" s="40">
        <f t="shared" si="32"/>
        <v>22.906647</v>
      </c>
      <c r="C289" s="40">
        <f t="shared" si="32"/>
        <v>19.699691999999999</v>
      </c>
      <c r="D289" s="40">
        <f t="shared" si="32"/>
        <v>-19.857616</v>
      </c>
      <c r="E289" s="46">
        <f t="shared" si="31"/>
        <v>-22.748719000000001</v>
      </c>
      <c r="F289" s="42">
        <v>19.699691999999999</v>
      </c>
      <c r="G289" s="42">
        <v>22.906647</v>
      </c>
      <c r="H289" s="42">
        <v>-19.857616</v>
      </c>
      <c r="I289" s="43">
        <v>-22.748719000000001</v>
      </c>
      <c r="J289" s="49"/>
      <c r="K289" s="49"/>
      <c r="L289" s="49"/>
      <c r="M289" s="49"/>
      <c r="O289" s="44">
        <f t="shared" si="27"/>
        <v>-22.748719000000001</v>
      </c>
      <c r="P289" s="45">
        <f t="shared" si="28"/>
        <v>-22.748719000000001</v>
      </c>
      <c r="Q289">
        <f t="shared" si="29"/>
        <v>4</v>
      </c>
      <c r="R289">
        <f t="shared" si="30"/>
        <v>0.25</v>
      </c>
      <c r="T289" s="6"/>
    </row>
    <row r="290" spans="1:20" x14ac:dyDescent="0.25">
      <c r="A290" s="5">
        <v>1</v>
      </c>
      <c r="B290" s="40">
        <f t="shared" si="32"/>
        <v>61.181463000000001</v>
      </c>
      <c r="C290" s="40">
        <f t="shared" si="32"/>
        <v>0.54481100000000005</v>
      </c>
      <c r="D290" s="40">
        <f t="shared" si="32"/>
        <v>-1.8440019999999999</v>
      </c>
      <c r="E290" s="46">
        <f t="shared" si="31"/>
        <v>-59.882209000000003</v>
      </c>
      <c r="F290" s="47">
        <v>61.181463000000001</v>
      </c>
      <c r="G290" s="47">
        <v>0.54481100000000005</v>
      </c>
      <c r="H290" s="47">
        <v>-1.8440019999999999</v>
      </c>
      <c r="I290" s="48">
        <v>-59.882209000000003</v>
      </c>
      <c r="J290" s="49"/>
      <c r="K290" s="49"/>
      <c r="L290" s="49"/>
      <c r="M290" s="49"/>
      <c r="O290" s="44">
        <f t="shared" si="27"/>
        <v>61.181463000000001</v>
      </c>
      <c r="P290" s="45">
        <f t="shared" si="28"/>
        <v>61.181463000000001</v>
      </c>
      <c r="Q290">
        <f t="shared" si="29"/>
        <v>1</v>
      </c>
      <c r="R290">
        <f t="shared" si="30"/>
        <v>1</v>
      </c>
      <c r="T290" s="6"/>
    </row>
    <row r="291" spans="1:20" x14ac:dyDescent="0.25">
      <c r="A291" s="5">
        <v>4</v>
      </c>
      <c r="B291" s="40">
        <f t="shared" si="32"/>
        <v>65.923548999999994</v>
      </c>
      <c r="C291" s="40">
        <f t="shared" si="32"/>
        <v>7.5763480000000003</v>
      </c>
      <c r="D291" s="40">
        <f t="shared" si="32"/>
        <v>-36.034140000000001</v>
      </c>
      <c r="E291" s="46">
        <f t="shared" si="31"/>
        <v>-37.465752999999999</v>
      </c>
      <c r="F291" s="42">
        <v>7.5763480000000003</v>
      </c>
      <c r="G291" s="42">
        <v>65.923548999999994</v>
      </c>
      <c r="H291" s="42">
        <v>-36.034140000000001</v>
      </c>
      <c r="I291" s="43">
        <v>-37.465752999999999</v>
      </c>
      <c r="J291" s="49"/>
      <c r="K291" s="49"/>
      <c r="L291" s="49"/>
      <c r="M291" s="49"/>
      <c r="O291" s="44">
        <f t="shared" si="27"/>
        <v>-37.465752999999999</v>
      </c>
      <c r="P291" s="45">
        <f t="shared" si="28"/>
        <v>-37.465752999999999</v>
      </c>
      <c r="Q291">
        <f t="shared" si="29"/>
        <v>4</v>
      </c>
      <c r="R291">
        <f t="shared" si="30"/>
        <v>0.25</v>
      </c>
      <c r="T291" s="6"/>
    </row>
    <row r="292" spans="1:20" x14ac:dyDescent="0.25">
      <c r="A292" s="5">
        <v>2</v>
      </c>
      <c r="B292" s="40">
        <f t="shared" si="32"/>
        <v>48.087826999999997</v>
      </c>
      <c r="C292" s="40">
        <f t="shared" si="32"/>
        <v>5.3040640000000003</v>
      </c>
      <c r="D292" s="40">
        <f t="shared" si="32"/>
        <v>-9.6030040000000003</v>
      </c>
      <c r="E292" s="46">
        <f t="shared" si="31"/>
        <v>-43.788887000000003</v>
      </c>
      <c r="F292" s="47">
        <v>-43.788887000000003</v>
      </c>
      <c r="G292" s="47">
        <v>48.087826999999997</v>
      </c>
      <c r="H292" s="47">
        <v>5.3040640000000003</v>
      </c>
      <c r="I292" s="48">
        <v>-9.6030040000000003</v>
      </c>
      <c r="J292" s="49"/>
      <c r="K292" s="49"/>
      <c r="L292" s="49"/>
      <c r="M292" s="49"/>
      <c r="O292" s="44">
        <f t="shared" si="27"/>
        <v>48.087826999999997</v>
      </c>
      <c r="P292" s="45">
        <f t="shared" si="28"/>
        <v>48.087826999999997</v>
      </c>
      <c r="Q292">
        <f t="shared" si="29"/>
        <v>1</v>
      </c>
      <c r="R292">
        <f t="shared" si="30"/>
        <v>1</v>
      </c>
      <c r="T292" s="6"/>
    </row>
    <row r="293" spans="1:20" x14ac:dyDescent="0.25">
      <c r="A293" s="5">
        <v>1</v>
      </c>
      <c r="B293" s="40">
        <f t="shared" si="32"/>
        <v>9.128781</v>
      </c>
      <c r="C293" s="40">
        <f t="shared" si="32"/>
        <v>8.3809920000000009</v>
      </c>
      <c r="D293" s="40">
        <f t="shared" si="32"/>
        <v>3.097629</v>
      </c>
      <c r="E293" s="46">
        <f t="shared" si="31"/>
        <v>-20.607310999999999</v>
      </c>
      <c r="F293" s="42">
        <v>9.128781</v>
      </c>
      <c r="G293" s="42">
        <v>3.097629</v>
      </c>
      <c r="H293" s="42">
        <v>8.3809920000000009</v>
      </c>
      <c r="I293" s="43">
        <v>-20.607310999999999</v>
      </c>
      <c r="J293" s="49"/>
      <c r="K293" s="49"/>
      <c r="L293" s="49"/>
      <c r="M293" s="49"/>
      <c r="O293" s="44">
        <f t="shared" si="27"/>
        <v>9.128781</v>
      </c>
      <c r="P293" s="45">
        <f t="shared" si="28"/>
        <v>9.128781</v>
      </c>
      <c r="Q293">
        <f t="shared" si="29"/>
        <v>1</v>
      </c>
      <c r="R293">
        <f t="shared" si="30"/>
        <v>1</v>
      </c>
      <c r="T293" s="6"/>
    </row>
    <row r="294" spans="1:20" x14ac:dyDescent="0.25">
      <c r="A294" s="5">
        <v>2</v>
      </c>
      <c r="B294" s="40">
        <f t="shared" si="32"/>
        <v>65.231982000000002</v>
      </c>
      <c r="C294" s="40">
        <f t="shared" si="32"/>
        <v>38.359752999999998</v>
      </c>
      <c r="D294" s="40">
        <f t="shared" si="32"/>
        <v>-33.122377999999998</v>
      </c>
      <c r="E294" s="46">
        <f t="shared" si="31"/>
        <v>-70.469297999999995</v>
      </c>
      <c r="F294" s="47">
        <v>-70.469297999999995</v>
      </c>
      <c r="G294" s="47">
        <v>65.231982000000002</v>
      </c>
      <c r="H294" s="47">
        <v>38.359752999999998</v>
      </c>
      <c r="I294" s="48">
        <v>-33.122377999999998</v>
      </c>
      <c r="J294" s="49"/>
      <c r="K294" s="49"/>
      <c r="L294" s="49"/>
      <c r="M294" s="49"/>
      <c r="O294" s="44">
        <f t="shared" si="27"/>
        <v>65.231982000000002</v>
      </c>
      <c r="P294" s="45">
        <f t="shared" si="28"/>
        <v>65.231982000000002</v>
      </c>
      <c r="Q294">
        <f t="shared" si="29"/>
        <v>1</v>
      </c>
      <c r="R294">
        <f t="shared" si="30"/>
        <v>1</v>
      </c>
      <c r="T294" s="6"/>
    </row>
    <row r="295" spans="1:20" x14ac:dyDescent="0.25">
      <c r="A295" s="5">
        <v>2</v>
      </c>
      <c r="B295" s="40">
        <f t="shared" si="32"/>
        <v>38.135933999999999</v>
      </c>
      <c r="C295" s="40">
        <f t="shared" si="32"/>
        <v>-0.247056</v>
      </c>
      <c r="D295" s="40">
        <f t="shared" si="32"/>
        <v>-9.1028500000000001</v>
      </c>
      <c r="E295" s="46">
        <f t="shared" si="31"/>
        <v>-28.786026</v>
      </c>
      <c r="F295" s="42">
        <v>-0.247056</v>
      </c>
      <c r="G295" s="42">
        <v>38.135933999999999</v>
      </c>
      <c r="H295" s="42">
        <v>-28.786026</v>
      </c>
      <c r="I295" s="43">
        <v>-9.1028500000000001</v>
      </c>
      <c r="J295" s="49"/>
      <c r="K295" s="49"/>
      <c r="L295" s="49"/>
      <c r="M295" s="49"/>
      <c r="O295" s="44">
        <f t="shared" si="27"/>
        <v>38.135933999999999</v>
      </c>
      <c r="P295" s="45">
        <f t="shared" si="28"/>
        <v>38.135933999999999</v>
      </c>
      <c r="Q295">
        <f t="shared" si="29"/>
        <v>1</v>
      </c>
      <c r="R295">
        <f t="shared" si="30"/>
        <v>1</v>
      </c>
      <c r="T295" s="6"/>
    </row>
    <row r="296" spans="1:20" x14ac:dyDescent="0.25">
      <c r="A296" s="5">
        <v>3</v>
      </c>
      <c r="B296" s="40">
        <f t="shared" si="32"/>
        <v>24.82077</v>
      </c>
      <c r="C296" s="40">
        <f t="shared" si="32"/>
        <v>2.8007240000000002</v>
      </c>
      <c r="D296" s="40">
        <f t="shared" si="32"/>
        <v>-9.0445349999999998</v>
      </c>
      <c r="E296" s="46">
        <f t="shared" si="31"/>
        <v>-18.576958999999999</v>
      </c>
      <c r="F296" s="47">
        <v>24.82077</v>
      </c>
      <c r="G296" s="47">
        <v>-9.0445349999999998</v>
      </c>
      <c r="H296" s="47">
        <v>2.8007240000000002</v>
      </c>
      <c r="I296" s="48">
        <v>-18.576958999999999</v>
      </c>
      <c r="J296" s="49"/>
      <c r="K296" s="49"/>
      <c r="L296" s="49"/>
      <c r="M296" s="49"/>
      <c r="O296" s="44">
        <f t="shared" si="27"/>
        <v>2.8007240000000002</v>
      </c>
      <c r="P296" s="45">
        <f t="shared" si="28"/>
        <v>2.8007240000000002</v>
      </c>
      <c r="Q296">
        <f t="shared" si="29"/>
        <v>2</v>
      </c>
      <c r="R296">
        <f t="shared" si="30"/>
        <v>0.5</v>
      </c>
      <c r="T296" s="6"/>
    </row>
    <row r="297" spans="1:20" x14ac:dyDescent="0.25">
      <c r="A297" s="5">
        <v>3</v>
      </c>
      <c r="B297" s="40">
        <f t="shared" si="32"/>
        <v>17.081600000000002</v>
      </c>
      <c r="C297" s="40">
        <f t="shared" si="32"/>
        <v>-0.87842200000000004</v>
      </c>
      <c r="D297" s="40">
        <f t="shared" si="32"/>
        <v>-6.9988669999999997</v>
      </c>
      <c r="E297" s="46">
        <f t="shared" si="31"/>
        <v>-9.2042809999999999</v>
      </c>
      <c r="F297" s="42">
        <v>-0.87842200000000004</v>
      </c>
      <c r="G297" s="42">
        <v>-9.2042809999999999</v>
      </c>
      <c r="H297" s="42">
        <v>17.081600000000002</v>
      </c>
      <c r="I297" s="43">
        <v>-6.9988669999999997</v>
      </c>
      <c r="J297" s="49"/>
      <c r="K297" s="49"/>
      <c r="L297" s="49"/>
      <c r="M297" s="49"/>
      <c r="O297" s="44">
        <f t="shared" si="27"/>
        <v>17.081600000000002</v>
      </c>
      <c r="P297" s="45">
        <f t="shared" si="28"/>
        <v>17.081600000000002</v>
      </c>
      <c r="Q297">
        <f t="shared" si="29"/>
        <v>1</v>
      </c>
      <c r="R297">
        <f t="shared" si="30"/>
        <v>1</v>
      </c>
      <c r="T297" s="6"/>
    </row>
    <row r="298" spans="1:20" x14ac:dyDescent="0.25">
      <c r="A298" s="5">
        <v>1</v>
      </c>
      <c r="B298" s="40">
        <f t="shared" si="32"/>
        <v>34.769033999999998</v>
      </c>
      <c r="C298" s="40">
        <f t="shared" si="32"/>
        <v>21.216380000000001</v>
      </c>
      <c r="D298" s="40">
        <f t="shared" si="32"/>
        <v>-9.2653180000000006</v>
      </c>
      <c r="E298" s="46">
        <f t="shared" si="31"/>
        <v>-46.719976000000003</v>
      </c>
      <c r="F298" s="47">
        <v>21.216380000000001</v>
      </c>
      <c r="G298" s="47">
        <v>34.769033999999998</v>
      </c>
      <c r="H298" s="47">
        <v>-46.719976000000003</v>
      </c>
      <c r="I298" s="48">
        <v>-9.2653180000000006</v>
      </c>
      <c r="J298" s="49"/>
      <c r="K298" s="49"/>
      <c r="L298" s="49"/>
      <c r="M298" s="49"/>
      <c r="O298" s="44">
        <f t="shared" si="27"/>
        <v>21.216380000000001</v>
      </c>
      <c r="P298" s="45">
        <f t="shared" si="28"/>
        <v>21.216380000000001</v>
      </c>
      <c r="Q298">
        <f t="shared" si="29"/>
        <v>2</v>
      </c>
      <c r="R298">
        <f t="shared" si="30"/>
        <v>0.5</v>
      </c>
      <c r="T298" s="6"/>
    </row>
    <row r="299" spans="1:20" x14ac:dyDescent="0.25">
      <c r="A299" s="5">
        <v>4</v>
      </c>
      <c r="B299" s="40">
        <f t="shared" si="32"/>
        <v>30.330667999999999</v>
      </c>
      <c r="C299" s="40">
        <f t="shared" si="32"/>
        <v>4.1784499999999998</v>
      </c>
      <c r="D299" s="40">
        <f t="shared" si="32"/>
        <v>-8.1795530000000003</v>
      </c>
      <c r="E299" s="46">
        <f t="shared" si="31"/>
        <v>-26.329563</v>
      </c>
      <c r="F299" s="42">
        <v>4.1784499999999998</v>
      </c>
      <c r="G299" s="42">
        <v>30.330667999999999</v>
      </c>
      <c r="H299" s="42">
        <v>-8.1795530000000003</v>
      </c>
      <c r="I299" s="43">
        <v>-26.329563</v>
      </c>
      <c r="J299" s="49"/>
      <c r="K299" s="49"/>
      <c r="L299" s="49"/>
      <c r="M299" s="49"/>
      <c r="O299" s="44">
        <f t="shared" si="27"/>
        <v>-26.329563</v>
      </c>
      <c r="P299" s="45">
        <f t="shared" si="28"/>
        <v>-26.329563</v>
      </c>
      <c r="Q299">
        <f t="shared" si="29"/>
        <v>4</v>
      </c>
      <c r="R299">
        <f t="shared" si="30"/>
        <v>0.25</v>
      </c>
      <c r="T299" s="6"/>
    </row>
    <row r="300" spans="1:20" x14ac:dyDescent="0.25">
      <c r="A300" s="5">
        <v>3</v>
      </c>
      <c r="B300" s="40">
        <f t="shared" si="32"/>
        <v>14.066684</v>
      </c>
      <c r="C300" s="40">
        <f t="shared" si="32"/>
        <v>12.208269</v>
      </c>
      <c r="D300" s="40">
        <f t="shared" si="32"/>
        <v>11.040366000000001</v>
      </c>
      <c r="E300" s="46">
        <f t="shared" si="31"/>
        <v>-37.315319000000002</v>
      </c>
      <c r="F300" s="47">
        <v>-37.315319000000002</v>
      </c>
      <c r="G300" s="47">
        <v>11.040366000000001</v>
      </c>
      <c r="H300" s="47">
        <v>12.208269</v>
      </c>
      <c r="I300" s="48">
        <v>14.066684</v>
      </c>
      <c r="J300" s="49"/>
      <c r="K300" s="49"/>
      <c r="L300" s="49"/>
      <c r="M300" s="49"/>
      <c r="O300" s="44">
        <f t="shared" si="27"/>
        <v>12.208269</v>
      </c>
      <c r="P300" s="45">
        <f t="shared" si="28"/>
        <v>12.208269</v>
      </c>
      <c r="Q300">
        <f t="shared" si="29"/>
        <v>2</v>
      </c>
      <c r="R300">
        <f t="shared" si="30"/>
        <v>0.5</v>
      </c>
      <c r="T300" s="6"/>
    </row>
    <row r="301" spans="1:20" x14ac:dyDescent="0.25">
      <c r="A301" s="5">
        <v>1</v>
      </c>
      <c r="B301" s="40">
        <f t="shared" si="32"/>
        <v>14.117494000000001</v>
      </c>
      <c r="C301" s="40">
        <f t="shared" si="32"/>
        <v>2.989026</v>
      </c>
      <c r="D301" s="40">
        <f t="shared" si="32"/>
        <v>0.35759800000000003</v>
      </c>
      <c r="E301" s="46">
        <f t="shared" si="31"/>
        <v>-17.463967</v>
      </c>
      <c r="F301" s="42">
        <v>14.117494000000001</v>
      </c>
      <c r="G301" s="42">
        <v>-17.463967</v>
      </c>
      <c r="H301" s="42">
        <v>0.35759800000000003</v>
      </c>
      <c r="I301" s="43">
        <v>2.989026</v>
      </c>
      <c r="J301" s="49"/>
      <c r="K301" s="49"/>
      <c r="L301" s="49"/>
      <c r="M301" s="49"/>
      <c r="O301" s="44">
        <f t="shared" si="27"/>
        <v>14.117494000000001</v>
      </c>
      <c r="P301" s="45">
        <f t="shared" si="28"/>
        <v>14.117494000000001</v>
      </c>
      <c r="Q301">
        <f t="shared" si="29"/>
        <v>1</v>
      </c>
      <c r="R301">
        <f t="shared" si="30"/>
        <v>1</v>
      </c>
      <c r="T301" s="6"/>
    </row>
    <row r="302" spans="1:20" x14ac:dyDescent="0.25">
      <c r="A302" s="5">
        <v>2</v>
      </c>
      <c r="B302" s="40">
        <f t="shared" si="32"/>
        <v>98.163568999999995</v>
      </c>
      <c r="C302" s="40">
        <f t="shared" si="32"/>
        <v>-16.099243999999999</v>
      </c>
      <c r="D302" s="40">
        <f t="shared" si="32"/>
        <v>-23.664947000000002</v>
      </c>
      <c r="E302" s="46">
        <f t="shared" si="31"/>
        <v>-58.399315000000001</v>
      </c>
      <c r="F302" s="47">
        <v>-23.664947000000002</v>
      </c>
      <c r="G302" s="47">
        <v>98.163568999999995</v>
      </c>
      <c r="H302" s="47">
        <v>-16.099243999999999</v>
      </c>
      <c r="I302" s="48">
        <v>-58.399315000000001</v>
      </c>
      <c r="J302" s="49"/>
      <c r="K302" s="49"/>
      <c r="L302" s="49"/>
      <c r="M302" s="49"/>
      <c r="O302" s="44">
        <f t="shared" si="27"/>
        <v>98.163568999999995</v>
      </c>
      <c r="P302" s="45">
        <f t="shared" si="28"/>
        <v>98.163568999999995</v>
      </c>
      <c r="Q302">
        <f t="shared" si="29"/>
        <v>1</v>
      </c>
      <c r="R302">
        <f t="shared" si="30"/>
        <v>1</v>
      </c>
      <c r="T302" s="6"/>
    </row>
    <row r="303" spans="1:20" x14ac:dyDescent="0.25">
      <c r="A303" s="5">
        <v>3</v>
      </c>
      <c r="B303" s="40">
        <f t="shared" si="32"/>
        <v>23.514673999999999</v>
      </c>
      <c r="C303" s="40">
        <f t="shared" si="32"/>
        <v>8.3812139999999999</v>
      </c>
      <c r="D303" s="40">
        <f t="shared" si="32"/>
        <v>-5.0297210000000003</v>
      </c>
      <c r="E303" s="46">
        <f t="shared" si="31"/>
        <v>-26.866109999999999</v>
      </c>
      <c r="F303" s="42">
        <v>8.3812139999999999</v>
      </c>
      <c r="G303" s="42">
        <v>-5.0297210000000003</v>
      </c>
      <c r="H303" s="42">
        <v>23.514673999999999</v>
      </c>
      <c r="I303" s="43">
        <v>-26.866109999999999</v>
      </c>
      <c r="J303" s="49"/>
      <c r="K303" s="49"/>
      <c r="L303" s="49"/>
      <c r="M303" s="49"/>
      <c r="O303" s="44">
        <f t="shared" si="27"/>
        <v>23.514673999999999</v>
      </c>
      <c r="P303" s="45">
        <f t="shared" si="28"/>
        <v>23.514673999999999</v>
      </c>
      <c r="Q303">
        <f t="shared" si="29"/>
        <v>1</v>
      </c>
      <c r="R303">
        <f t="shared" si="30"/>
        <v>1</v>
      </c>
      <c r="T303" s="6"/>
    </row>
    <row r="304" spans="1:20" x14ac:dyDescent="0.25">
      <c r="A304" s="5">
        <v>2</v>
      </c>
      <c r="B304" s="40">
        <f t="shared" si="32"/>
        <v>66.441914999999995</v>
      </c>
      <c r="C304" s="40">
        <f t="shared" si="32"/>
        <v>-15.737902999999999</v>
      </c>
      <c r="D304" s="40">
        <f t="shared" si="32"/>
        <v>-18.849005999999999</v>
      </c>
      <c r="E304" s="46">
        <f t="shared" si="31"/>
        <v>-31.854942999999999</v>
      </c>
      <c r="F304" s="47">
        <v>-18.849005999999999</v>
      </c>
      <c r="G304" s="47">
        <v>66.441914999999995</v>
      </c>
      <c r="H304" s="47">
        <v>-15.737902999999999</v>
      </c>
      <c r="I304" s="48">
        <v>-31.854942999999999</v>
      </c>
      <c r="J304" s="49"/>
      <c r="K304" s="49"/>
      <c r="L304" s="49"/>
      <c r="M304" s="49"/>
      <c r="O304" s="44">
        <f t="shared" si="27"/>
        <v>66.441914999999995</v>
      </c>
      <c r="P304" s="45">
        <f t="shared" si="28"/>
        <v>66.441914999999995</v>
      </c>
      <c r="Q304">
        <f t="shared" si="29"/>
        <v>1</v>
      </c>
      <c r="R304">
        <f t="shared" si="30"/>
        <v>1</v>
      </c>
      <c r="T304" s="6"/>
    </row>
    <row r="305" spans="1:20" x14ac:dyDescent="0.25">
      <c r="A305" s="5">
        <v>2</v>
      </c>
      <c r="B305" s="40">
        <f t="shared" si="32"/>
        <v>64.617468000000002</v>
      </c>
      <c r="C305" s="40">
        <f t="shared" si="32"/>
        <v>-7.0634759999999996</v>
      </c>
      <c r="D305" s="40">
        <f t="shared" si="32"/>
        <v>-24.860876999999999</v>
      </c>
      <c r="E305" s="46">
        <f t="shared" si="31"/>
        <v>-32.693112999999997</v>
      </c>
      <c r="F305" s="42">
        <v>-7.0634759999999996</v>
      </c>
      <c r="G305" s="42">
        <v>64.617468000000002</v>
      </c>
      <c r="H305" s="42">
        <v>-32.693112999999997</v>
      </c>
      <c r="I305" s="43">
        <v>-24.860876999999999</v>
      </c>
      <c r="J305" s="49"/>
      <c r="K305" s="49"/>
      <c r="L305" s="49"/>
      <c r="M305" s="49"/>
      <c r="O305" s="44">
        <f t="shared" si="27"/>
        <v>64.617468000000002</v>
      </c>
      <c r="P305" s="45">
        <f t="shared" si="28"/>
        <v>64.617468000000002</v>
      </c>
      <c r="Q305">
        <f t="shared" si="29"/>
        <v>1</v>
      </c>
      <c r="R305">
        <f t="shared" si="30"/>
        <v>1</v>
      </c>
      <c r="T305" s="6"/>
    </row>
    <row r="306" spans="1:20" x14ac:dyDescent="0.25">
      <c r="A306" s="5">
        <v>2</v>
      </c>
      <c r="B306" s="40">
        <f t="shared" si="32"/>
        <v>86.38364</v>
      </c>
      <c r="C306" s="40">
        <f t="shared" si="32"/>
        <v>-12.702944</v>
      </c>
      <c r="D306" s="40">
        <f t="shared" si="32"/>
        <v>-24.543754</v>
      </c>
      <c r="E306" s="46">
        <f t="shared" si="31"/>
        <v>-49.136910999999998</v>
      </c>
      <c r="F306" s="47">
        <v>-49.136910999999998</v>
      </c>
      <c r="G306" s="47">
        <v>86.38364</v>
      </c>
      <c r="H306" s="47">
        <v>-12.702944</v>
      </c>
      <c r="I306" s="48">
        <v>-24.543754</v>
      </c>
      <c r="J306" s="49"/>
      <c r="K306" s="49"/>
      <c r="L306" s="49"/>
      <c r="M306" s="49"/>
      <c r="O306" s="44">
        <f t="shared" si="27"/>
        <v>86.38364</v>
      </c>
      <c r="P306" s="45">
        <f t="shared" si="28"/>
        <v>86.38364</v>
      </c>
      <c r="Q306">
        <f t="shared" si="29"/>
        <v>1</v>
      </c>
      <c r="R306">
        <f t="shared" si="30"/>
        <v>1</v>
      </c>
      <c r="T306" s="6"/>
    </row>
    <row r="307" spans="1:20" x14ac:dyDescent="0.25">
      <c r="A307" s="5">
        <v>4</v>
      </c>
      <c r="B307" s="40">
        <f t="shared" si="32"/>
        <v>22.681550000000001</v>
      </c>
      <c r="C307" s="40">
        <f t="shared" si="32"/>
        <v>15.233676000000001</v>
      </c>
      <c r="D307" s="40">
        <f t="shared" si="32"/>
        <v>5.9274680000000002</v>
      </c>
      <c r="E307" s="46">
        <f t="shared" si="31"/>
        <v>-43.842632999999999</v>
      </c>
      <c r="F307" s="42">
        <v>5.9274680000000002</v>
      </c>
      <c r="G307" s="42">
        <v>15.233676000000001</v>
      </c>
      <c r="H307" s="42">
        <v>-43.842632999999999</v>
      </c>
      <c r="I307" s="43">
        <v>22.681550000000001</v>
      </c>
      <c r="J307" s="49"/>
      <c r="K307" s="49"/>
      <c r="L307" s="49"/>
      <c r="M307" s="49"/>
      <c r="O307" s="44">
        <f t="shared" si="27"/>
        <v>22.681550000000001</v>
      </c>
      <c r="P307" s="45">
        <f t="shared" si="28"/>
        <v>22.681550000000001</v>
      </c>
      <c r="Q307">
        <f t="shared" si="29"/>
        <v>1</v>
      </c>
      <c r="R307">
        <f t="shared" si="30"/>
        <v>1</v>
      </c>
      <c r="T307" s="6"/>
    </row>
    <row r="308" spans="1:20" x14ac:dyDescent="0.25">
      <c r="A308" s="5">
        <v>4</v>
      </c>
      <c r="B308" s="40">
        <f t="shared" si="32"/>
        <v>68.376174000000006</v>
      </c>
      <c r="C308" s="40">
        <f t="shared" si="32"/>
        <v>-1.851537</v>
      </c>
      <c r="D308" s="40">
        <f t="shared" si="32"/>
        <v>-32.168070999999998</v>
      </c>
      <c r="E308" s="46">
        <f t="shared" si="31"/>
        <v>-34.356566999999998</v>
      </c>
      <c r="F308" s="47">
        <v>68.376174000000006</v>
      </c>
      <c r="G308" s="47">
        <v>-34.356566999999998</v>
      </c>
      <c r="H308" s="47">
        <v>-1.851537</v>
      </c>
      <c r="I308" s="48">
        <v>-32.168070999999998</v>
      </c>
      <c r="J308" s="49"/>
      <c r="K308" s="49"/>
      <c r="L308" s="49"/>
      <c r="M308" s="49"/>
      <c r="O308" s="44">
        <f t="shared" si="27"/>
        <v>-32.168070999999998</v>
      </c>
      <c r="P308" s="45">
        <f t="shared" si="28"/>
        <v>-32.168070999999998</v>
      </c>
      <c r="Q308">
        <f t="shared" si="29"/>
        <v>3</v>
      </c>
      <c r="R308">
        <f t="shared" si="30"/>
        <v>0.33333333333333331</v>
      </c>
      <c r="T308" s="6"/>
    </row>
    <row r="309" spans="1:20" x14ac:dyDescent="0.25">
      <c r="A309" s="5">
        <v>1</v>
      </c>
      <c r="B309" s="40">
        <f t="shared" si="32"/>
        <v>40.795698999999999</v>
      </c>
      <c r="C309" s="40">
        <f t="shared" si="32"/>
        <v>4.1366259999999997</v>
      </c>
      <c r="D309" s="40">
        <f t="shared" si="32"/>
        <v>-16.803598000000001</v>
      </c>
      <c r="E309" s="46">
        <f t="shared" si="31"/>
        <v>-28.128724999999999</v>
      </c>
      <c r="F309" s="42">
        <v>40.795698999999999</v>
      </c>
      <c r="G309" s="42">
        <v>4.1366259999999997</v>
      </c>
      <c r="H309" s="42">
        <v>-28.128724999999999</v>
      </c>
      <c r="I309" s="43">
        <v>-16.803598000000001</v>
      </c>
      <c r="J309" s="49"/>
      <c r="K309" s="49"/>
      <c r="L309" s="49"/>
      <c r="M309" s="49"/>
      <c r="O309" s="44">
        <f t="shared" si="27"/>
        <v>40.795698999999999</v>
      </c>
      <c r="P309" s="45">
        <f t="shared" si="28"/>
        <v>40.795698999999999</v>
      </c>
      <c r="Q309">
        <f t="shared" si="29"/>
        <v>1</v>
      </c>
      <c r="R309">
        <f t="shared" si="30"/>
        <v>1</v>
      </c>
      <c r="T309" s="6"/>
    </row>
    <row r="310" spans="1:20" x14ac:dyDescent="0.25">
      <c r="A310" s="5">
        <v>2</v>
      </c>
      <c r="B310" s="40">
        <f t="shared" si="32"/>
        <v>28.257719000000002</v>
      </c>
      <c r="C310" s="40">
        <f t="shared" si="32"/>
        <v>-2.6534409999999999</v>
      </c>
      <c r="D310" s="40">
        <f t="shared" si="32"/>
        <v>-8.4693799999999992</v>
      </c>
      <c r="E310" s="46">
        <f t="shared" si="31"/>
        <v>-17.134898</v>
      </c>
      <c r="F310" s="47">
        <v>-8.4693799999999992</v>
      </c>
      <c r="G310" s="47">
        <v>28.257719000000002</v>
      </c>
      <c r="H310" s="47">
        <v>-17.134898</v>
      </c>
      <c r="I310" s="48">
        <v>-2.6534409999999999</v>
      </c>
      <c r="J310" s="49"/>
      <c r="K310" s="49"/>
      <c r="L310" s="49"/>
      <c r="M310" s="49"/>
      <c r="O310" s="44">
        <f t="shared" si="27"/>
        <v>28.257719000000002</v>
      </c>
      <c r="P310" s="45">
        <f t="shared" si="28"/>
        <v>28.257719000000002</v>
      </c>
      <c r="Q310">
        <f t="shared" si="29"/>
        <v>1</v>
      </c>
      <c r="R310">
        <f t="shared" si="30"/>
        <v>1</v>
      </c>
      <c r="T310" s="6"/>
    </row>
    <row r="311" spans="1:20" x14ac:dyDescent="0.25">
      <c r="A311" s="5">
        <v>2</v>
      </c>
      <c r="B311" s="40">
        <f t="shared" si="32"/>
        <v>70.925742999999997</v>
      </c>
      <c r="C311" s="40">
        <f t="shared" si="32"/>
        <v>-12.730401000000001</v>
      </c>
      <c r="D311" s="40">
        <f t="shared" si="32"/>
        <v>-21.049437999999999</v>
      </c>
      <c r="E311" s="46">
        <f t="shared" si="31"/>
        <v>-37.145750999999997</v>
      </c>
      <c r="F311" s="42">
        <v>-12.730401000000001</v>
      </c>
      <c r="G311" s="42">
        <v>70.925742999999997</v>
      </c>
      <c r="H311" s="42">
        <v>-37.145750999999997</v>
      </c>
      <c r="I311" s="43">
        <v>-21.049437999999999</v>
      </c>
      <c r="J311" s="49"/>
      <c r="K311" s="49"/>
      <c r="L311" s="49"/>
      <c r="M311" s="49"/>
      <c r="O311" s="44">
        <f t="shared" si="27"/>
        <v>70.925742999999997</v>
      </c>
      <c r="P311" s="45">
        <f t="shared" si="28"/>
        <v>70.925742999999997</v>
      </c>
      <c r="Q311">
        <f t="shared" si="29"/>
        <v>1</v>
      </c>
      <c r="R311">
        <f t="shared" si="30"/>
        <v>1</v>
      </c>
      <c r="T311" s="6"/>
    </row>
    <row r="312" spans="1:20" x14ac:dyDescent="0.25">
      <c r="A312" s="5">
        <v>3</v>
      </c>
      <c r="B312" s="40">
        <f t="shared" si="32"/>
        <v>48.567037999999997</v>
      </c>
      <c r="C312" s="40">
        <f t="shared" si="32"/>
        <v>-3.2091699999999999</v>
      </c>
      <c r="D312" s="40">
        <f t="shared" si="32"/>
        <v>-12.358893999999999</v>
      </c>
      <c r="E312" s="46">
        <f t="shared" si="31"/>
        <v>-32.998972999999999</v>
      </c>
      <c r="F312" s="47">
        <v>-12.358893999999999</v>
      </c>
      <c r="G312" s="47">
        <v>48.567037999999997</v>
      </c>
      <c r="H312" s="47">
        <v>-3.2091699999999999</v>
      </c>
      <c r="I312" s="48">
        <v>-32.998972999999999</v>
      </c>
      <c r="J312" s="49"/>
      <c r="K312" s="49"/>
      <c r="L312" s="49"/>
      <c r="M312" s="49"/>
      <c r="O312" s="44">
        <f t="shared" si="27"/>
        <v>-3.2091699999999999</v>
      </c>
      <c r="P312" s="45">
        <f t="shared" si="28"/>
        <v>-3.2091699999999999</v>
      </c>
      <c r="Q312">
        <f t="shared" si="29"/>
        <v>2</v>
      </c>
      <c r="R312">
        <f t="shared" si="30"/>
        <v>0.5</v>
      </c>
      <c r="T312" s="6"/>
    </row>
    <row r="313" spans="1:20" x14ac:dyDescent="0.25">
      <c r="A313" s="5">
        <v>2</v>
      </c>
      <c r="B313" s="40">
        <f t="shared" si="32"/>
        <v>28.639037999999999</v>
      </c>
      <c r="C313" s="40">
        <f t="shared" si="32"/>
        <v>15.186145</v>
      </c>
      <c r="D313" s="40">
        <f t="shared" si="32"/>
        <v>-8.4773680000000002</v>
      </c>
      <c r="E313" s="46">
        <f t="shared" si="31"/>
        <v>-35.347816000000002</v>
      </c>
      <c r="F313" s="42">
        <v>-35.347816000000002</v>
      </c>
      <c r="G313" s="42">
        <v>-8.4773680000000002</v>
      </c>
      <c r="H313" s="42">
        <v>28.639037999999999</v>
      </c>
      <c r="I313" s="43">
        <v>15.186145</v>
      </c>
      <c r="J313" s="49"/>
      <c r="K313" s="49"/>
      <c r="L313" s="49"/>
      <c r="M313" s="49"/>
      <c r="O313" s="44">
        <f t="shared" si="27"/>
        <v>-8.4773680000000002</v>
      </c>
      <c r="P313" s="45">
        <f t="shared" si="28"/>
        <v>-8.4773680000000002</v>
      </c>
      <c r="Q313">
        <f t="shared" si="29"/>
        <v>3</v>
      </c>
      <c r="R313">
        <f t="shared" si="30"/>
        <v>0.33333333333333331</v>
      </c>
      <c r="T313" s="6"/>
    </row>
    <row r="314" spans="1:20" x14ac:dyDescent="0.25">
      <c r="A314" s="5">
        <v>1</v>
      </c>
      <c r="B314" s="40">
        <f t="shared" si="32"/>
        <v>68.977341999999993</v>
      </c>
      <c r="C314" s="40">
        <f t="shared" si="32"/>
        <v>-19.070409000000001</v>
      </c>
      <c r="D314" s="40">
        <f t="shared" si="32"/>
        <v>-23.868652000000001</v>
      </c>
      <c r="E314" s="46">
        <f t="shared" si="31"/>
        <v>-26.038246000000001</v>
      </c>
      <c r="F314" s="47">
        <v>68.977341999999993</v>
      </c>
      <c r="G314" s="47">
        <v>-19.070409000000001</v>
      </c>
      <c r="H314" s="47">
        <v>-26.038246000000001</v>
      </c>
      <c r="I314" s="48">
        <v>-23.868652000000001</v>
      </c>
      <c r="J314" s="49"/>
      <c r="K314" s="49"/>
      <c r="L314" s="49"/>
      <c r="M314" s="49"/>
      <c r="O314" s="44">
        <f t="shared" si="27"/>
        <v>68.977341999999993</v>
      </c>
      <c r="P314" s="45">
        <f t="shared" si="28"/>
        <v>68.977341999999993</v>
      </c>
      <c r="Q314">
        <f t="shared" si="29"/>
        <v>1</v>
      </c>
      <c r="R314">
        <f t="shared" si="30"/>
        <v>1</v>
      </c>
      <c r="T314" s="6"/>
    </row>
    <row r="315" spans="1:20" x14ac:dyDescent="0.25">
      <c r="A315" s="5">
        <v>3</v>
      </c>
      <c r="B315" s="40">
        <f t="shared" si="32"/>
        <v>67.259356999999994</v>
      </c>
      <c r="C315" s="40">
        <f t="shared" si="32"/>
        <v>-0.188109</v>
      </c>
      <c r="D315" s="40">
        <f t="shared" si="32"/>
        <v>-16.346938000000002</v>
      </c>
      <c r="E315" s="46">
        <f t="shared" si="31"/>
        <v>-50.724310000000003</v>
      </c>
      <c r="F315" s="42">
        <v>-50.724310000000003</v>
      </c>
      <c r="G315" s="42">
        <v>67.259356999999994</v>
      </c>
      <c r="H315" s="42">
        <v>-0.188109</v>
      </c>
      <c r="I315" s="43">
        <v>-16.346938000000002</v>
      </c>
      <c r="J315" s="49"/>
      <c r="K315" s="49"/>
      <c r="L315" s="49"/>
      <c r="M315" s="49"/>
      <c r="O315" s="44">
        <f t="shared" si="27"/>
        <v>-0.188109</v>
      </c>
      <c r="P315" s="45">
        <f t="shared" si="28"/>
        <v>-0.188109</v>
      </c>
      <c r="Q315">
        <f t="shared" si="29"/>
        <v>2</v>
      </c>
      <c r="R315">
        <f t="shared" si="30"/>
        <v>0.5</v>
      </c>
      <c r="T315" s="6"/>
    </row>
    <row r="316" spans="1:20" x14ac:dyDescent="0.25">
      <c r="A316" s="5">
        <v>2</v>
      </c>
      <c r="B316" s="40">
        <f t="shared" si="32"/>
        <v>112.11899699999999</v>
      </c>
      <c r="C316" s="40">
        <f t="shared" si="32"/>
        <v>-20.351911000000001</v>
      </c>
      <c r="D316" s="40">
        <f t="shared" si="32"/>
        <v>-26.094341</v>
      </c>
      <c r="E316" s="46">
        <f t="shared" si="31"/>
        <v>-65.672745000000006</v>
      </c>
      <c r="F316" s="47">
        <v>-20.351911000000001</v>
      </c>
      <c r="G316" s="47">
        <v>112.11899699999999</v>
      </c>
      <c r="H316" s="47">
        <v>-65.672745000000006</v>
      </c>
      <c r="I316" s="48">
        <v>-26.094341</v>
      </c>
      <c r="J316" s="49"/>
      <c r="K316" s="49"/>
      <c r="L316" s="49"/>
      <c r="M316" s="49"/>
      <c r="O316" s="44">
        <f t="shared" si="27"/>
        <v>112.11899699999999</v>
      </c>
      <c r="P316" s="45">
        <f t="shared" si="28"/>
        <v>112.11899699999999</v>
      </c>
      <c r="Q316">
        <f t="shared" si="29"/>
        <v>1</v>
      </c>
      <c r="R316">
        <f t="shared" si="30"/>
        <v>1</v>
      </c>
      <c r="T316" s="6"/>
    </row>
    <row r="317" spans="1:20" x14ac:dyDescent="0.25">
      <c r="A317" s="5">
        <v>2</v>
      </c>
      <c r="B317" s="40">
        <f t="shared" si="32"/>
        <v>79.959079000000003</v>
      </c>
      <c r="C317" s="40">
        <f t="shared" si="32"/>
        <v>-2.1657999999999999</v>
      </c>
      <c r="D317" s="40">
        <f t="shared" si="32"/>
        <v>-22.672820000000002</v>
      </c>
      <c r="E317" s="46">
        <f t="shared" si="31"/>
        <v>-55.120457000000002</v>
      </c>
      <c r="F317" s="42">
        <v>-22.672820000000002</v>
      </c>
      <c r="G317" s="42">
        <v>79.959079000000003</v>
      </c>
      <c r="H317" s="42">
        <v>-2.1657999999999999</v>
      </c>
      <c r="I317" s="43">
        <v>-55.120457000000002</v>
      </c>
      <c r="J317" s="49"/>
      <c r="K317" s="49"/>
      <c r="L317" s="49"/>
      <c r="M317" s="49"/>
      <c r="O317" s="44">
        <f t="shared" si="27"/>
        <v>79.959079000000003</v>
      </c>
      <c r="P317" s="45">
        <f t="shared" si="28"/>
        <v>79.959079000000003</v>
      </c>
      <c r="Q317">
        <f t="shared" si="29"/>
        <v>1</v>
      </c>
      <c r="R317">
        <f t="shared" si="30"/>
        <v>1</v>
      </c>
      <c r="T317" s="6"/>
    </row>
    <row r="318" spans="1:20" x14ac:dyDescent="0.25">
      <c r="A318" s="5">
        <v>1</v>
      </c>
      <c r="B318" s="40">
        <f t="shared" si="32"/>
        <v>11.541767999999999</v>
      </c>
      <c r="C318" s="40">
        <f t="shared" si="32"/>
        <v>11.082409</v>
      </c>
      <c r="D318" s="40">
        <f t="shared" si="32"/>
        <v>-7.3418289999999997</v>
      </c>
      <c r="E318" s="46">
        <f t="shared" si="31"/>
        <v>-15.282348000000001</v>
      </c>
      <c r="F318" s="47">
        <v>11.082409</v>
      </c>
      <c r="G318" s="47">
        <v>11.541767999999999</v>
      </c>
      <c r="H318" s="47">
        <v>-15.282348000000001</v>
      </c>
      <c r="I318" s="48">
        <v>-7.3418289999999997</v>
      </c>
      <c r="J318" s="49"/>
      <c r="K318" s="49"/>
      <c r="L318" s="49"/>
      <c r="M318" s="49"/>
      <c r="O318" s="44">
        <f t="shared" si="27"/>
        <v>11.082409</v>
      </c>
      <c r="P318" s="45">
        <f t="shared" si="28"/>
        <v>11.082409</v>
      </c>
      <c r="Q318">
        <f t="shared" si="29"/>
        <v>2</v>
      </c>
      <c r="R318">
        <f t="shared" si="30"/>
        <v>0.5</v>
      </c>
      <c r="T318" s="6"/>
    </row>
    <row r="319" spans="1:20" x14ac:dyDescent="0.25">
      <c r="A319" s="5">
        <v>1</v>
      </c>
      <c r="B319" s="40">
        <f t="shared" si="32"/>
        <v>32.339322000000003</v>
      </c>
      <c r="C319" s="40">
        <f t="shared" si="32"/>
        <v>11.925445</v>
      </c>
      <c r="D319" s="40">
        <f t="shared" si="32"/>
        <v>-14.448309999999999</v>
      </c>
      <c r="E319" s="46">
        <f t="shared" si="31"/>
        <v>-29.816455999999999</v>
      </c>
      <c r="F319" s="42">
        <v>32.339322000000003</v>
      </c>
      <c r="G319" s="42">
        <v>11.925445</v>
      </c>
      <c r="H319" s="42">
        <v>-29.816455999999999</v>
      </c>
      <c r="I319" s="43">
        <v>-14.448309999999999</v>
      </c>
      <c r="J319" s="49"/>
      <c r="K319" s="49"/>
      <c r="L319" s="49"/>
      <c r="M319" s="49"/>
      <c r="O319" s="44">
        <f t="shared" si="27"/>
        <v>32.339322000000003</v>
      </c>
      <c r="P319" s="45">
        <f t="shared" si="28"/>
        <v>32.339322000000003</v>
      </c>
      <c r="Q319">
        <f t="shared" si="29"/>
        <v>1</v>
      </c>
      <c r="R319">
        <f t="shared" si="30"/>
        <v>1</v>
      </c>
      <c r="T319" s="6"/>
    </row>
    <row r="320" spans="1:20" x14ac:dyDescent="0.25">
      <c r="A320" s="5">
        <v>3</v>
      </c>
      <c r="B320" s="40">
        <f t="shared" si="32"/>
        <v>58.807231999999999</v>
      </c>
      <c r="C320" s="40">
        <f t="shared" si="32"/>
        <v>2.1494789999999999</v>
      </c>
      <c r="D320" s="40">
        <f t="shared" si="32"/>
        <v>-25.575758</v>
      </c>
      <c r="E320" s="46">
        <f t="shared" si="31"/>
        <v>-35.380709000000003</v>
      </c>
      <c r="F320" s="47">
        <v>2.1494789999999999</v>
      </c>
      <c r="G320" s="47">
        <v>-35.380709000000003</v>
      </c>
      <c r="H320" s="47">
        <v>58.807231999999999</v>
      </c>
      <c r="I320" s="48">
        <v>-25.575758</v>
      </c>
      <c r="J320" s="49"/>
      <c r="K320" s="49"/>
      <c r="L320" s="49"/>
      <c r="M320" s="49"/>
      <c r="O320" s="44">
        <f t="shared" si="27"/>
        <v>58.807231999999999</v>
      </c>
      <c r="P320" s="45">
        <f t="shared" si="28"/>
        <v>58.807231999999999</v>
      </c>
      <c r="Q320">
        <f t="shared" si="29"/>
        <v>1</v>
      </c>
      <c r="R320">
        <f t="shared" si="30"/>
        <v>1</v>
      </c>
      <c r="T320" s="6"/>
    </row>
    <row r="321" spans="1:20" x14ac:dyDescent="0.25">
      <c r="A321" s="5">
        <v>2</v>
      </c>
      <c r="B321" s="40">
        <f t="shared" si="32"/>
        <v>52.267764</v>
      </c>
      <c r="C321" s="40">
        <f t="shared" si="32"/>
        <v>-8.3462580000000006</v>
      </c>
      <c r="D321" s="40">
        <f t="shared" si="32"/>
        <v>-10.426271</v>
      </c>
      <c r="E321" s="46">
        <f t="shared" si="31"/>
        <v>-33.495235000000001</v>
      </c>
      <c r="F321" s="42">
        <v>-10.426271</v>
      </c>
      <c r="G321" s="42">
        <v>52.267764</v>
      </c>
      <c r="H321" s="42">
        <v>-33.495235000000001</v>
      </c>
      <c r="I321" s="43">
        <v>-8.3462580000000006</v>
      </c>
      <c r="J321" s="49"/>
      <c r="K321" s="49"/>
      <c r="L321" s="49"/>
      <c r="M321" s="49"/>
      <c r="O321" s="44">
        <f t="shared" si="27"/>
        <v>52.267764</v>
      </c>
      <c r="P321" s="45">
        <f t="shared" si="28"/>
        <v>52.267764</v>
      </c>
      <c r="Q321">
        <f t="shared" si="29"/>
        <v>1</v>
      </c>
      <c r="R321">
        <f t="shared" si="30"/>
        <v>1</v>
      </c>
      <c r="T321" s="6"/>
    </row>
    <row r="322" spans="1:20" x14ac:dyDescent="0.25">
      <c r="A322" s="5">
        <v>2</v>
      </c>
      <c r="B322" s="40">
        <f t="shared" si="32"/>
        <v>21.556398000000002</v>
      </c>
      <c r="C322" s="40">
        <f t="shared" si="32"/>
        <v>3.3221560000000001</v>
      </c>
      <c r="D322" s="40">
        <f t="shared" si="32"/>
        <v>-10.894329000000001</v>
      </c>
      <c r="E322" s="46">
        <f t="shared" si="31"/>
        <v>-13.984225</v>
      </c>
      <c r="F322" s="47">
        <v>3.3221560000000001</v>
      </c>
      <c r="G322" s="47">
        <v>21.556398000000002</v>
      </c>
      <c r="H322" s="47">
        <v>-10.894329000000001</v>
      </c>
      <c r="I322" s="48">
        <v>-13.984225</v>
      </c>
      <c r="J322" s="49"/>
      <c r="K322" s="49"/>
      <c r="L322" s="49"/>
      <c r="M322" s="49"/>
      <c r="O322" s="44">
        <f t="shared" si="27"/>
        <v>21.556398000000002</v>
      </c>
      <c r="P322" s="45">
        <f t="shared" si="28"/>
        <v>21.556398000000002</v>
      </c>
      <c r="Q322">
        <f t="shared" si="29"/>
        <v>1</v>
      </c>
      <c r="R322">
        <f t="shared" si="30"/>
        <v>1</v>
      </c>
      <c r="T322" s="6"/>
    </row>
    <row r="323" spans="1:20" x14ac:dyDescent="0.25">
      <c r="A323" s="5">
        <v>3</v>
      </c>
      <c r="B323" s="40">
        <f t="shared" si="32"/>
        <v>10.319029</v>
      </c>
      <c r="C323" s="40">
        <f t="shared" si="32"/>
        <v>-0.44692999999999999</v>
      </c>
      <c r="D323" s="40">
        <f t="shared" si="32"/>
        <v>-4.800821</v>
      </c>
      <c r="E323" s="46">
        <f t="shared" si="31"/>
        <v>-5.0712770000000003</v>
      </c>
      <c r="F323" s="42">
        <v>-4.800821</v>
      </c>
      <c r="G323" s="42">
        <v>10.319029</v>
      </c>
      <c r="H323" s="42">
        <v>-5.0712770000000003</v>
      </c>
      <c r="I323" s="43">
        <v>-0.44692999999999999</v>
      </c>
      <c r="J323" s="49"/>
      <c r="K323" s="49"/>
      <c r="L323" s="49"/>
      <c r="M323" s="49"/>
      <c r="O323" s="44">
        <f t="shared" si="27"/>
        <v>-5.0712770000000003</v>
      </c>
      <c r="P323" s="45">
        <f t="shared" si="28"/>
        <v>-5.0712770000000003</v>
      </c>
      <c r="Q323">
        <f t="shared" si="29"/>
        <v>4</v>
      </c>
      <c r="R323">
        <f t="shared" si="30"/>
        <v>0.25</v>
      </c>
      <c r="T323" s="6"/>
    </row>
    <row r="324" spans="1:20" x14ac:dyDescent="0.25">
      <c r="A324" s="5">
        <v>2</v>
      </c>
      <c r="B324" s="40">
        <f t="shared" si="32"/>
        <v>54.766461999999997</v>
      </c>
      <c r="C324" s="40">
        <f t="shared" si="32"/>
        <v>16.303483</v>
      </c>
      <c r="D324" s="40">
        <f t="shared" si="32"/>
        <v>-32.928705000000001</v>
      </c>
      <c r="E324" s="46">
        <f t="shared" si="31"/>
        <v>-38.141117000000001</v>
      </c>
      <c r="F324" s="47">
        <v>-32.928705000000001</v>
      </c>
      <c r="G324" s="47">
        <v>16.303483</v>
      </c>
      <c r="H324" s="47">
        <v>54.766461999999997</v>
      </c>
      <c r="I324" s="48">
        <v>-38.141117000000001</v>
      </c>
      <c r="J324" s="49"/>
      <c r="K324" s="49"/>
      <c r="L324" s="49"/>
      <c r="M324" s="49"/>
      <c r="O324" s="44">
        <f t="shared" ref="O324:O387" si="33">IF(A324=1,F324,IF(A324=2,G324,IF(A324=3,H324,IF(A324=4,I324,0))))</f>
        <v>16.303483</v>
      </c>
      <c r="P324" s="45">
        <f t="shared" ref="P324:P387" si="34">O324</f>
        <v>16.303483</v>
      </c>
      <c r="Q324">
        <f t="shared" ref="Q324:Q387" si="35">IF(P324=B324,1,IF(P324=C324,2,IF(P324=D324,3,IF(E324=P324,4,0))))</f>
        <v>2</v>
      </c>
      <c r="R324">
        <f t="shared" si="30"/>
        <v>0.5</v>
      </c>
      <c r="T324" s="6"/>
    </row>
    <row r="325" spans="1:20" x14ac:dyDescent="0.25">
      <c r="A325" s="5">
        <v>1</v>
      </c>
      <c r="B325" s="40">
        <f t="shared" si="32"/>
        <v>48.494559000000002</v>
      </c>
      <c r="C325" s="40">
        <f t="shared" si="32"/>
        <v>-14.208777</v>
      </c>
      <c r="D325" s="40">
        <f t="shared" si="32"/>
        <v>-16.991993000000001</v>
      </c>
      <c r="E325" s="46">
        <f t="shared" si="31"/>
        <v>-17.293787999999999</v>
      </c>
      <c r="F325" s="42">
        <v>48.494559000000002</v>
      </c>
      <c r="G325" s="42">
        <v>-17.293787999999999</v>
      </c>
      <c r="H325" s="42">
        <v>-16.991993000000001</v>
      </c>
      <c r="I325" s="43">
        <v>-14.208777</v>
      </c>
      <c r="J325" s="49"/>
      <c r="K325" s="49"/>
      <c r="L325" s="49"/>
      <c r="M325" s="49"/>
      <c r="O325" s="44">
        <f t="shared" si="33"/>
        <v>48.494559000000002</v>
      </c>
      <c r="P325" s="45">
        <f t="shared" si="34"/>
        <v>48.494559000000002</v>
      </c>
      <c r="Q325">
        <f t="shared" si="35"/>
        <v>1</v>
      </c>
      <c r="R325">
        <f t="shared" ref="R325:R388" si="36">1/Q325</f>
        <v>1</v>
      </c>
      <c r="T325" s="6"/>
    </row>
    <row r="326" spans="1:20" x14ac:dyDescent="0.25">
      <c r="A326" s="5">
        <v>3</v>
      </c>
      <c r="B326" s="40">
        <f t="shared" si="32"/>
        <v>128.83738</v>
      </c>
      <c r="C326" s="40">
        <f t="shared" si="32"/>
        <v>-1.7424219999999999</v>
      </c>
      <c r="D326" s="40">
        <f t="shared" si="32"/>
        <v>-59.979984999999999</v>
      </c>
      <c r="E326" s="46">
        <f t="shared" si="31"/>
        <v>-67.113731000000001</v>
      </c>
      <c r="F326" s="47">
        <v>-1.7424219999999999</v>
      </c>
      <c r="G326" s="47">
        <v>-67.113731000000001</v>
      </c>
      <c r="H326" s="47">
        <v>128.83738</v>
      </c>
      <c r="I326" s="48">
        <v>-59.979984999999999</v>
      </c>
      <c r="J326" s="49"/>
      <c r="K326" s="49"/>
      <c r="L326" s="49"/>
      <c r="M326" s="49"/>
      <c r="O326" s="44">
        <f t="shared" si="33"/>
        <v>128.83738</v>
      </c>
      <c r="P326" s="45">
        <f t="shared" si="34"/>
        <v>128.83738</v>
      </c>
      <c r="Q326">
        <f t="shared" si="35"/>
        <v>1</v>
      </c>
      <c r="R326">
        <f t="shared" si="36"/>
        <v>1</v>
      </c>
      <c r="T326" s="6"/>
    </row>
    <row r="327" spans="1:20" x14ac:dyDescent="0.25">
      <c r="A327" s="5">
        <v>3</v>
      </c>
      <c r="B327" s="40">
        <f t="shared" si="32"/>
        <v>59.323166999999998</v>
      </c>
      <c r="C327" s="40">
        <f t="shared" si="32"/>
        <v>13.470682</v>
      </c>
      <c r="D327" s="40">
        <f t="shared" si="32"/>
        <v>-31.855571000000001</v>
      </c>
      <c r="E327" s="46">
        <f t="shared" si="31"/>
        <v>-40.938217000000002</v>
      </c>
      <c r="F327" s="42">
        <v>-31.855571000000001</v>
      </c>
      <c r="G327" s="42">
        <v>59.323166999999998</v>
      </c>
      <c r="H327" s="42">
        <v>13.470682</v>
      </c>
      <c r="I327" s="43">
        <v>-40.938217000000002</v>
      </c>
      <c r="J327" s="49"/>
      <c r="K327" s="49"/>
      <c r="L327" s="49"/>
      <c r="M327" s="49"/>
      <c r="O327" s="44">
        <f t="shared" si="33"/>
        <v>13.470682</v>
      </c>
      <c r="P327" s="45">
        <f t="shared" si="34"/>
        <v>13.470682</v>
      </c>
      <c r="Q327">
        <f t="shared" si="35"/>
        <v>2</v>
      </c>
      <c r="R327">
        <f t="shared" si="36"/>
        <v>0.5</v>
      </c>
      <c r="T327" s="6"/>
    </row>
    <row r="328" spans="1:20" x14ac:dyDescent="0.25">
      <c r="A328" s="5">
        <v>3</v>
      </c>
      <c r="B328" s="40">
        <f t="shared" si="32"/>
        <v>52.104053999999998</v>
      </c>
      <c r="C328" s="40">
        <f t="shared" si="32"/>
        <v>-1.4706710000000001</v>
      </c>
      <c r="D328" s="40">
        <f t="shared" si="32"/>
        <v>-23.102176</v>
      </c>
      <c r="E328" s="46">
        <f t="shared" si="31"/>
        <v>-27.531177</v>
      </c>
      <c r="F328" s="47">
        <v>52.104053999999998</v>
      </c>
      <c r="G328" s="47">
        <v>-1.4706710000000001</v>
      </c>
      <c r="H328" s="47">
        <v>-27.531177</v>
      </c>
      <c r="I328" s="48">
        <v>-23.102176</v>
      </c>
      <c r="J328" s="49"/>
      <c r="K328" s="49"/>
      <c r="L328" s="49"/>
      <c r="M328" s="49"/>
      <c r="O328" s="44">
        <f t="shared" si="33"/>
        <v>-27.531177</v>
      </c>
      <c r="P328" s="45">
        <f t="shared" si="34"/>
        <v>-27.531177</v>
      </c>
      <c r="Q328">
        <f t="shared" si="35"/>
        <v>4</v>
      </c>
      <c r="R328">
        <f t="shared" si="36"/>
        <v>0.25</v>
      </c>
      <c r="T328" s="6"/>
    </row>
    <row r="329" spans="1:20" x14ac:dyDescent="0.25">
      <c r="A329" s="5">
        <v>1</v>
      </c>
      <c r="B329" s="40">
        <f t="shared" si="32"/>
        <v>24.493811000000001</v>
      </c>
      <c r="C329" s="40">
        <f t="shared" si="32"/>
        <v>17.264417000000002</v>
      </c>
      <c r="D329" s="40">
        <f t="shared" si="32"/>
        <v>-13.698644</v>
      </c>
      <c r="E329" s="46">
        <f t="shared" si="31"/>
        <v>-28.059522000000001</v>
      </c>
      <c r="F329" s="42">
        <v>17.264417000000002</v>
      </c>
      <c r="G329" s="42">
        <v>-28.059522000000001</v>
      </c>
      <c r="H329" s="42">
        <v>24.493811000000001</v>
      </c>
      <c r="I329" s="43">
        <v>-13.698644</v>
      </c>
      <c r="J329" s="49"/>
      <c r="K329" s="49"/>
      <c r="L329" s="49"/>
      <c r="M329" s="49"/>
      <c r="O329" s="44">
        <f t="shared" si="33"/>
        <v>17.264417000000002</v>
      </c>
      <c r="P329" s="45">
        <f t="shared" si="34"/>
        <v>17.264417000000002</v>
      </c>
      <c r="Q329">
        <f t="shared" si="35"/>
        <v>2</v>
      </c>
      <c r="R329">
        <f t="shared" si="36"/>
        <v>0.5</v>
      </c>
      <c r="T329" s="6"/>
    </row>
    <row r="330" spans="1:20" x14ac:dyDescent="0.25">
      <c r="A330" s="5">
        <v>1</v>
      </c>
      <c r="B330" s="40">
        <f t="shared" si="32"/>
        <v>67.928923999999995</v>
      </c>
      <c r="C330" s="40">
        <f t="shared" si="32"/>
        <v>22.942826</v>
      </c>
      <c r="D330" s="40">
        <f t="shared" si="32"/>
        <v>-32.193958000000002</v>
      </c>
      <c r="E330" s="46">
        <f t="shared" si="32"/>
        <v>-58.677787000000002</v>
      </c>
      <c r="F330" s="47">
        <v>67.928923999999995</v>
      </c>
      <c r="G330" s="47">
        <v>22.942826</v>
      </c>
      <c r="H330" s="47">
        <v>-58.677787000000002</v>
      </c>
      <c r="I330" s="48">
        <v>-32.193958000000002</v>
      </c>
      <c r="J330" s="49"/>
      <c r="K330" s="49"/>
      <c r="L330" s="49"/>
      <c r="M330" s="49"/>
      <c r="O330" s="44">
        <f t="shared" si="33"/>
        <v>67.928923999999995</v>
      </c>
      <c r="P330" s="45">
        <f t="shared" si="34"/>
        <v>67.928923999999995</v>
      </c>
      <c r="Q330">
        <f t="shared" si="35"/>
        <v>1</v>
      </c>
      <c r="R330">
        <f t="shared" si="36"/>
        <v>1</v>
      </c>
      <c r="T330" s="6"/>
    </row>
    <row r="331" spans="1:20" x14ac:dyDescent="0.25">
      <c r="A331" s="5">
        <v>2</v>
      </c>
      <c r="B331" s="40">
        <f t="shared" ref="B331:E394" si="37">LARGE($F331:$M331,COLUMN()-1)</f>
        <v>141.64410799999999</v>
      </c>
      <c r="C331" s="40">
        <f t="shared" si="37"/>
        <v>-35.497030000000002</v>
      </c>
      <c r="D331" s="40">
        <f t="shared" si="37"/>
        <v>-36.563774000000002</v>
      </c>
      <c r="E331" s="46">
        <f t="shared" si="37"/>
        <v>-69.583303999999998</v>
      </c>
      <c r="F331" s="42">
        <v>-69.583303999999998</v>
      </c>
      <c r="G331" s="42">
        <v>141.64410799999999</v>
      </c>
      <c r="H331" s="42">
        <v>-36.563774000000002</v>
      </c>
      <c r="I331" s="43">
        <v>-35.497030000000002</v>
      </c>
      <c r="J331" s="49"/>
      <c r="K331" s="49"/>
      <c r="L331" s="49"/>
      <c r="M331" s="49"/>
      <c r="O331" s="44">
        <f t="shared" si="33"/>
        <v>141.64410799999999</v>
      </c>
      <c r="P331" s="45">
        <f t="shared" si="34"/>
        <v>141.64410799999999</v>
      </c>
      <c r="Q331">
        <f t="shared" si="35"/>
        <v>1</v>
      </c>
      <c r="R331">
        <f t="shared" si="36"/>
        <v>1</v>
      </c>
      <c r="T331" s="6"/>
    </row>
    <row r="332" spans="1:20" x14ac:dyDescent="0.25">
      <c r="A332" s="5">
        <v>3</v>
      </c>
      <c r="B332" s="40">
        <f t="shared" si="37"/>
        <v>75.912253000000007</v>
      </c>
      <c r="C332" s="40">
        <f t="shared" si="37"/>
        <v>-12.472026</v>
      </c>
      <c r="D332" s="40">
        <f t="shared" si="37"/>
        <v>-27.858104000000001</v>
      </c>
      <c r="E332" s="46">
        <f t="shared" si="37"/>
        <v>-35.582061000000003</v>
      </c>
      <c r="F332" s="47">
        <v>-27.858104000000001</v>
      </c>
      <c r="G332" s="47">
        <v>75.912253000000007</v>
      </c>
      <c r="H332" s="47">
        <v>-35.582061000000003</v>
      </c>
      <c r="I332" s="48">
        <v>-12.472026</v>
      </c>
      <c r="J332" s="49"/>
      <c r="K332" s="49"/>
      <c r="L332" s="49"/>
      <c r="M332" s="49"/>
      <c r="O332" s="44">
        <f t="shared" si="33"/>
        <v>-35.582061000000003</v>
      </c>
      <c r="P332" s="45">
        <f t="shared" si="34"/>
        <v>-35.582061000000003</v>
      </c>
      <c r="Q332">
        <f t="shared" si="35"/>
        <v>4</v>
      </c>
      <c r="R332">
        <f t="shared" si="36"/>
        <v>0.25</v>
      </c>
      <c r="T332" s="6"/>
    </row>
    <row r="333" spans="1:20" x14ac:dyDescent="0.25">
      <c r="A333" s="5">
        <v>2</v>
      </c>
      <c r="B333" s="40">
        <f t="shared" si="37"/>
        <v>67.214691999999999</v>
      </c>
      <c r="C333" s="40">
        <f t="shared" si="37"/>
        <v>3.6265160000000001</v>
      </c>
      <c r="D333" s="40">
        <f t="shared" si="37"/>
        <v>-34.993684000000002</v>
      </c>
      <c r="E333" s="46">
        <f t="shared" si="37"/>
        <v>-35.847521999999998</v>
      </c>
      <c r="F333" s="42">
        <v>-34.993684000000002</v>
      </c>
      <c r="G333" s="42">
        <v>67.214691999999999</v>
      </c>
      <c r="H333" s="42">
        <v>3.6265160000000001</v>
      </c>
      <c r="I333" s="43">
        <v>-35.847521999999998</v>
      </c>
      <c r="J333" s="49"/>
      <c r="K333" s="49"/>
      <c r="L333" s="49"/>
      <c r="M333" s="49"/>
      <c r="O333" s="44">
        <f t="shared" si="33"/>
        <v>67.214691999999999</v>
      </c>
      <c r="P333" s="45">
        <f t="shared" si="34"/>
        <v>67.214691999999999</v>
      </c>
      <c r="Q333">
        <f t="shared" si="35"/>
        <v>1</v>
      </c>
      <c r="R333">
        <f t="shared" si="36"/>
        <v>1</v>
      </c>
      <c r="T333" s="6"/>
    </row>
    <row r="334" spans="1:20" x14ac:dyDescent="0.25">
      <c r="A334" s="5">
        <v>1</v>
      </c>
      <c r="B334" s="40">
        <f t="shared" si="37"/>
        <v>58.431598000000001</v>
      </c>
      <c r="C334" s="40">
        <f t="shared" si="37"/>
        <v>-9.3477540000000001</v>
      </c>
      <c r="D334" s="40">
        <f t="shared" si="37"/>
        <v>-18.407416999999999</v>
      </c>
      <c r="E334" s="46">
        <f t="shared" si="37"/>
        <v>-30.676427</v>
      </c>
      <c r="F334" s="47">
        <v>58.431598000000001</v>
      </c>
      <c r="G334" s="47">
        <v>-30.676427</v>
      </c>
      <c r="H334" s="47">
        <v>-9.3477540000000001</v>
      </c>
      <c r="I334" s="48">
        <v>-18.407416999999999</v>
      </c>
      <c r="J334" s="49"/>
      <c r="K334" s="49"/>
      <c r="L334" s="49"/>
      <c r="M334" s="49"/>
      <c r="O334" s="44">
        <f t="shared" si="33"/>
        <v>58.431598000000001</v>
      </c>
      <c r="P334" s="45">
        <f t="shared" si="34"/>
        <v>58.431598000000001</v>
      </c>
      <c r="Q334">
        <f t="shared" si="35"/>
        <v>1</v>
      </c>
      <c r="R334">
        <f t="shared" si="36"/>
        <v>1</v>
      </c>
      <c r="T334" s="6"/>
    </row>
    <row r="335" spans="1:20" x14ac:dyDescent="0.25">
      <c r="A335" s="5">
        <v>1</v>
      </c>
      <c r="B335" s="40">
        <f t="shared" si="37"/>
        <v>30.986529999999998</v>
      </c>
      <c r="C335" s="40">
        <f t="shared" si="37"/>
        <v>29.220478</v>
      </c>
      <c r="D335" s="40">
        <f t="shared" si="37"/>
        <v>-27.163619000000001</v>
      </c>
      <c r="E335" s="46">
        <f t="shared" si="37"/>
        <v>-33.043388</v>
      </c>
      <c r="F335" s="42">
        <v>-33.043388</v>
      </c>
      <c r="G335" s="42">
        <v>29.220478</v>
      </c>
      <c r="H335" s="42">
        <v>30.986529999999998</v>
      </c>
      <c r="I335" s="43">
        <v>-27.163619000000001</v>
      </c>
      <c r="J335" s="49"/>
      <c r="K335" s="49"/>
      <c r="L335" s="49"/>
      <c r="M335" s="49"/>
      <c r="O335" s="44">
        <f t="shared" si="33"/>
        <v>-33.043388</v>
      </c>
      <c r="P335" s="45">
        <f t="shared" si="34"/>
        <v>-33.043388</v>
      </c>
      <c r="Q335">
        <f t="shared" si="35"/>
        <v>4</v>
      </c>
      <c r="R335">
        <f t="shared" si="36"/>
        <v>0.25</v>
      </c>
      <c r="T335" s="6"/>
    </row>
    <row r="336" spans="1:20" x14ac:dyDescent="0.25">
      <c r="A336" s="5">
        <v>2</v>
      </c>
      <c r="B336" s="40">
        <f t="shared" si="37"/>
        <v>19.330843999999999</v>
      </c>
      <c r="C336" s="40">
        <f t="shared" si="37"/>
        <v>14.601118</v>
      </c>
      <c r="D336" s="40">
        <f t="shared" si="37"/>
        <v>-0.75963999999999998</v>
      </c>
      <c r="E336" s="46">
        <f t="shared" si="37"/>
        <v>-33.172320999999997</v>
      </c>
      <c r="F336" s="47">
        <v>14.601118</v>
      </c>
      <c r="G336" s="47">
        <v>19.330843999999999</v>
      </c>
      <c r="H336" s="47">
        <v>-33.172320999999997</v>
      </c>
      <c r="I336" s="48">
        <v>-0.75963999999999998</v>
      </c>
      <c r="J336" s="49"/>
      <c r="K336" s="49"/>
      <c r="L336" s="49"/>
      <c r="M336" s="49"/>
      <c r="O336" s="44">
        <f t="shared" si="33"/>
        <v>19.330843999999999</v>
      </c>
      <c r="P336" s="45">
        <f t="shared" si="34"/>
        <v>19.330843999999999</v>
      </c>
      <c r="Q336">
        <f t="shared" si="35"/>
        <v>1</v>
      </c>
      <c r="R336">
        <f t="shared" si="36"/>
        <v>1</v>
      </c>
      <c r="T336" s="6"/>
    </row>
    <row r="337" spans="1:20" x14ac:dyDescent="0.25">
      <c r="A337" s="5">
        <v>1</v>
      </c>
      <c r="B337" s="40">
        <f t="shared" si="37"/>
        <v>63.106529999999999</v>
      </c>
      <c r="C337" s="40">
        <f t="shared" si="37"/>
        <v>-9.5888799999999996</v>
      </c>
      <c r="D337" s="40">
        <f t="shared" si="37"/>
        <v>-18.231399</v>
      </c>
      <c r="E337" s="46">
        <f t="shared" si="37"/>
        <v>-35.286214999999999</v>
      </c>
      <c r="F337" s="42">
        <v>63.106529999999999</v>
      </c>
      <c r="G337" s="42">
        <v>-18.231399</v>
      </c>
      <c r="H337" s="42">
        <v>-9.5888799999999996</v>
      </c>
      <c r="I337" s="43">
        <v>-35.286214999999999</v>
      </c>
      <c r="J337" s="49"/>
      <c r="K337" s="49"/>
      <c r="L337" s="49"/>
      <c r="M337" s="49"/>
      <c r="O337" s="44">
        <f t="shared" si="33"/>
        <v>63.106529999999999</v>
      </c>
      <c r="P337" s="45">
        <f t="shared" si="34"/>
        <v>63.106529999999999</v>
      </c>
      <c r="Q337">
        <f t="shared" si="35"/>
        <v>1</v>
      </c>
      <c r="R337">
        <f t="shared" si="36"/>
        <v>1</v>
      </c>
      <c r="T337" s="6"/>
    </row>
    <row r="338" spans="1:20" x14ac:dyDescent="0.25">
      <c r="A338" s="5">
        <v>2</v>
      </c>
      <c r="B338" s="40">
        <f t="shared" si="37"/>
        <v>68.977073000000004</v>
      </c>
      <c r="C338" s="40">
        <f t="shared" si="37"/>
        <v>-3.5540980000000002</v>
      </c>
      <c r="D338" s="40">
        <f t="shared" si="37"/>
        <v>-24.151235</v>
      </c>
      <c r="E338" s="46">
        <f t="shared" si="37"/>
        <v>-41.271436000000001</v>
      </c>
      <c r="F338" s="47">
        <v>-3.5540980000000002</v>
      </c>
      <c r="G338" s="47">
        <v>-24.151235</v>
      </c>
      <c r="H338" s="47">
        <v>68.977073000000004</v>
      </c>
      <c r="I338" s="48">
        <v>-41.271436000000001</v>
      </c>
      <c r="J338" s="49"/>
      <c r="K338" s="49"/>
      <c r="L338" s="49"/>
      <c r="M338" s="49"/>
      <c r="O338" s="44">
        <f t="shared" si="33"/>
        <v>-24.151235</v>
      </c>
      <c r="P338" s="45">
        <f t="shared" si="34"/>
        <v>-24.151235</v>
      </c>
      <c r="Q338">
        <f t="shared" si="35"/>
        <v>3</v>
      </c>
      <c r="R338">
        <f t="shared" si="36"/>
        <v>0.33333333333333331</v>
      </c>
      <c r="T338" s="6"/>
    </row>
    <row r="339" spans="1:20" x14ac:dyDescent="0.25">
      <c r="A339" s="5">
        <v>1</v>
      </c>
      <c r="B339" s="40">
        <f t="shared" si="37"/>
        <v>46.356112000000003</v>
      </c>
      <c r="C339" s="40">
        <f t="shared" si="37"/>
        <v>5.9196569999999999</v>
      </c>
      <c r="D339" s="40">
        <f t="shared" si="37"/>
        <v>-2.5494460000000001</v>
      </c>
      <c r="E339" s="46">
        <f t="shared" si="37"/>
        <v>-49.726326</v>
      </c>
      <c r="F339" s="42">
        <v>46.356112000000003</v>
      </c>
      <c r="G339" s="42">
        <v>-49.726326</v>
      </c>
      <c r="H339" s="42">
        <v>5.9196569999999999</v>
      </c>
      <c r="I339" s="43">
        <v>-2.5494460000000001</v>
      </c>
      <c r="J339" s="49"/>
      <c r="K339" s="49"/>
      <c r="L339" s="49"/>
      <c r="M339" s="49"/>
      <c r="O339" s="44">
        <f t="shared" si="33"/>
        <v>46.356112000000003</v>
      </c>
      <c r="P339" s="45">
        <f t="shared" si="34"/>
        <v>46.356112000000003</v>
      </c>
      <c r="Q339">
        <f t="shared" si="35"/>
        <v>1</v>
      </c>
      <c r="R339">
        <f t="shared" si="36"/>
        <v>1</v>
      </c>
      <c r="T339" s="6"/>
    </row>
    <row r="340" spans="1:20" x14ac:dyDescent="0.25">
      <c r="A340" s="5">
        <v>4</v>
      </c>
      <c r="B340" s="40">
        <f t="shared" si="37"/>
        <v>61.916688999999998</v>
      </c>
      <c r="C340" s="40">
        <f t="shared" si="37"/>
        <v>43.941575</v>
      </c>
      <c r="D340" s="40">
        <f t="shared" si="37"/>
        <v>-40.624912999999999</v>
      </c>
      <c r="E340" s="46">
        <f t="shared" si="37"/>
        <v>-65.233350000000002</v>
      </c>
      <c r="F340" s="47">
        <v>61.916688999999998</v>
      </c>
      <c r="G340" s="47">
        <v>43.941575</v>
      </c>
      <c r="H340" s="47">
        <v>-65.233350000000002</v>
      </c>
      <c r="I340" s="48">
        <v>-40.624912999999999</v>
      </c>
      <c r="J340" s="49"/>
      <c r="K340" s="49"/>
      <c r="L340" s="49"/>
      <c r="M340" s="49"/>
      <c r="O340" s="44">
        <f t="shared" si="33"/>
        <v>-40.624912999999999</v>
      </c>
      <c r="P340" s="45">
        <f t="shared" si="34"/>
        <v>-40.624912999999999</v>
      </c>
      <c r="Q340">
        <f t="shared" si="35"/>
        <v>3</v>
      </c>
      <c r="R340">
        <f t="shared" si="36"/>
        <v>0.33333333333333331</v>
      </c>
      <c r="T340" s="6"/>
    </row>
    <row r="341" spans="1:20" x14ac:dyDescent="0.25">
      <c r="A341" s="5">
        <v>1</v>
      </c>
      <c r="B341" s="40">
        <f t="shared" si="37"/>
        <v>75.825398000000007</v>
      </c>
      <c r="C341" s="40">
        <f t="shared" si="37"/>
        <v>-15.403006</v>
      </c>
      <c r="D341" s="40">
        <f t="shared" si="37"/>
        <v>-23.657568000000001</v>
      </c>
      <c r="E341" s="46">
        <f t="shared" si="37"/>
        <v>-36.764761999999997</v>
      </c>
      <c r="F341" s="42">
        <v>-36.764761999999997</v>
      </c>
      <c r="G341" s="42">
        <v>75.825398000000007</v>
      </c>
      <c r="H341" s="42">
        <v>-15.403006</v>
      </c>
      <c r="I341" s="43">
        <v>-23.657568000000001</v>
      </c>
      <c r="J341" s="49"/>
      <c r="K341" s="49"/>
      <c r="L341" s="49"/>
      <c r="M341" s="49"/>
      <c r="O341" s="44">
        <f t="shared" si="33"/>
        <v>-36.764761999999997</v>
      </c>
      <c r="P341" s="45">
        <f t="shared" si="34"/>
        <v>-36.764761999999997</v>
      </c>
      <c r="Q341">
        <f t="shared" si="35"/>
        <v>4</v>
      </c>
      <c r="R341">
        <f t="shared" si="36"/>
        <v>0.25</v>
      </c>
      <c r="T341" s="6"/>
    </row>
    <row r="342" spans="1:20" x14ac:dyDescent="0.25">
      <c r="A342" s="5">
        <v>2</v>
      </c>
      <c r="B342" s="40">
        <f t="shared" si="37"/>
        <v>59.736274000000002</v>
      </c>
      <c r="C342" s="40">
        <f t="shared" si="37"/>
        <v>33.271759000000003</v>
      </c>
      <c r="D342" s="40">
        <f t="shared" si="37"/>
        <v>-33.024911000000003</v>
      </c>
      <c r="E342" s="46">
        <f t="shared" si="37"/>
        <v>-59.983086999999998</v>
      </c>
      <c r="F342" s="47">
        <v>33.271759000000003</v>
      </c>
      <c r="G342" s="47">
        <v>59.736274000000002</v>
      </c>
      <c r="H342" s="47">
        <v>-59.983086999999998</v>
      </c>
      <c r="I342" s="48">
        <v>-33.024911000000003</v>
      </c>
      <c r="J342" s="49"/>
      <c r="K342" s="49"/>
      <c r="L342" s="49"/>
      <c r="M342" s="49"/>
      <c r="O342" s="44">
        <f t="shared" si="33"/>
        <v>59.736274000000002</v>
      </c>
      <c r="P342" s="45">
        <f t="shared" si="34"/>
        <v>59.736274000000002</v>
      </c>
      <c r="Q342">
        <f t="shared" si="35"/>
        <v>1</v>
      </c>
      <c r="R342">
        <f t="shared" si="36"/>
        <v>1</v>
      </c>
      <c r="T342" s="6"/>
    </row>
    <row r="343" spans="1:20" x14ac:dyDescent="0.25">
      <c r="A343" s="5">
        <v>3</v>
      </c>
      <c r="B343" s="40">
        <f t="shared" si="37"/>
        <v>9.5936009999999996</v>
      </c>
      <c r="C343" s="40">
        <f t="shared" si="37"/>
        <v>9.3100269999999998</v>
      </c>
      <c r="D343" s="40">
        <f t="shared" si="37"/>
        <v>7.8000660000000002</v>
      </c>
      <c r="E343" s="46">
        <f t="shared" si="37"/>
        <v>-26.703692</v>
      </c>
      <c r="F343" s="42">
        <v>9.3100269999999998</v>
      </c>
      <c r="G343" s="42">
        <v>7.8000660000000002</v>
      </c>
      <c r="H343" s="42">
        <v>9.5936009999999996</v>
      </c>
      <c r="I343" s="43">
        <v>-26.703692</v>
      </c>
      <c r="J343" s="49"/>
      <c r="K343" s="49"/>
      <c r="L343" s="49"/>
      <c r="M343" s="49"/>
      <c r="O343" s="44">
        <f t="shared" si="33"/>
        <v>9.5936009999999996</v>
      </c>
      <c r="P343" s="45">
        <f t="shared" si="34"/>
        <v>9.5936009999999996</v>
      </c>
      <c r="Q343">
        <f t="shared" si="35"/>
        <v>1</v>
      </c>
      <c r="R343">
        <f t="shared" si="36"/>
        <v>1</v>
      </c>
      <c r="T343" s="6"/>
    </row>
    <row r="344" spans="1:20" x14ac:dyDescent="0.25">
      <c r="A344" s="5">
        <v>2</v>
      </c>
      <c r="B344" s="40">
        <f t="shared" si="37"/>
        <v>58.625585000000001</v>
      </c>
      <c r="C344" s="40">
        <f t="shared" si="37"/>
        <v>1.162944</v>
      </c>
      <c r="D344" s="40">
        <f t="shared" si="37"/>
        <v>-22.573048</v>
      </c>
      <c r="E344" s="46">
        <f t="shared" si="37"/>
        <v>-37.215421999999997</v>
      </c>
      <c r="F344" s="47">
        <v>-22.573048</v>
      </c>
      <c r="G344" s="47">
        <v>58.625585000000001</v>
      </c>
      <c r="H344" s="47">
        <v>1.162944</v>
      </c>
      <c r="I344" s="48">
        <v>-37.215421999999997</v>
      </c>
      <c r="J344" s="49"/>
      <c r="K344" s="49"/>
      <c r="L344" s="49"/>
      <c r="M344" s="49"/>
      <c r="O344" s="44">
        <f t="shared" si="33"/>
        <v>58.625585000000001</v>
      </c>
      <c r="P344" s="45">
        <f t="shared" si="34"/>
        <v>58.625585000000001</v>
      </c>
      <c r="Q344">
        <f t="shared" si="35"/>
        <v>1</v>
      </c>
      <c r="R344">
        <f t="shared" si="36"/>
        <v>1</v>
      </c>
      <c r="T344" s="6"/>
    </row>
    <row r="345" spans="1:20" x14ac:dyDescent="0.25">
      <c r="A345" s="5">
        <v>3</v>
      </c>
      <c r="B345" s="40">
        <f t="shared" si="37"/>
        <v>15.301221</v>
      </c>
      <c r="C345" s="40">
        <f t="shared" si="37"/>
        <v>2.833717</v>
      </c>
      <c r="D345" s="40">
        <f t="shared" si="37"/>
        <v>-2.6901869999999999</v>
      </c>
      <c r="E345" s="46">
        <f t="shared" si="37"/>
        <v>-15.444751999999999</v>
      </c>
      <c r="F345" s="42">
        <v>-15.444751999999999</v>
      </c>
      <c r="G345" s="42">
        <v>2.833717</v>
      </c>
      <c r="H345" s="42">
        <v>15.301221</v>
      </c>
      <c r="I345" s="43">
        <v>-2.6901869999999999</v>
      </c>
      <c r="J345" s="49"/>
      <c r="K345" s="49"/>
      <c r="L345" s="49"/>
      <c r="M345" s="49"/>
      <c r="O345" s="44">
        <f t="shared" si="33"/>
        <v>15.301221</v>
      </c>
      <c r="P345" s="45">
        <f t="shared" si="34"/>
        <v>15.301221</v>
      </c>
      <c r="Q345">
        <f t="shared" si="35"/>
        <v>1</v>
      </c>
      <c r="R345">
        <f t="shared" si="36"/>
        <v>1</v>
      </c>
      <c r="T345" s="6"/>
    </row>
    <row r="346" spans="1:20" x14ac:dyDescent="0.25">
      <c r="A346" s="5">
        <v>2</v>
      </c>
      <c r="B346" s="40">
        <f t="shared" si="37"/>
        <v>85.865156999999996</v>
      </c>
      <c r="C346" s="40">
        <f t="shared" si="37"/>
        <v>-16.767845000000001</v>
      </c>
      <c r="D346" s="40">
        <f t="shared" si="37"/>
        <v>-31.528827</v>
      </c>
      <c r="E346" s="46">
        <f t="shared" si="37"/>
        <v>-37.568482000000003</v>
      </c>
      <c r="F346" s="47">
        <v>-37.568482000000003</v>
      </c>
      <c r="G346" s="47">
        <v>85.865156999999996</v>
      </c>
      <c r="H346" s="47">
        <v>-16.767845000000001</v>
      </c>
      <c r="I346" s="48">
        <v>-31.528827</v>
      </c>
      <c r="J346" s="49"/>
      <c r="K346" s="49"/>
      <c r="L346" s="49"/>
      <c r="M346" s="49"/>
      <c r="O346" s="44">
        <f t="shared" si="33"/>
        <v>85.865156999999996</v>
      </c>
      <c r="P346" s="45">
        <f t="shared" si="34"/>
        <v>85.865156999999996</v>
      </c>
      <c r="Q346">
        <f t="shared" si="35"/>
        <v>1</v>
      </c>
      <c r="R346">
        <f t="shared" si="36"/>
        <v>1</v>
      </c>
      <c r="T346" s="6"/>
    </row>
    <row r="347" spans="1:20" x14ac:dyDescent="0.25">
      <c r="A347" s="5">
        <v>2</v>
      </c>
      <c r="B347" s="40">
        <f t="shared" si="37"/>
        <v>9.2304019999999998</v>
      </c>
      <c r="C347" s="40">
        <f t="shared" si="37"/>
        <v>3.0960450000000002</v>
      </c>
      <c r="D347" s="40">
        <f t="shared" si="37"/>
        <v>-2.0637539999999999</v>
      </c>
      <c r="E347" s="46">
        <f t="shared" si="37"/>
        <v>-10.262694</v>
      </c>
      <c r="F347" s="42">
        <v>3.0960450000000002</v>
      </c>
      <c r="G347" s="42">
        <v>9.2304019999999998</v>
      </c>
      <c r="H347" s="42">
        <v>-2.0637539999999999</v>
      </c>
      <c r="I347" s="43">
        <v>-10.262694</v>
      </c>
      <c r="J347" s="49"/>
      <c r="K347" s="49"/>
      <c r="L347" s="49"/>
      <c r="M347" s="49"/>
      <c r="O347" s="44">
        <f t="shared" si="33"/>
        <v>9.2304019999999998</v>
      </c>
      <c r="P347" s="45">
        <f t="shared" si="34"/>
        <v>9.2304019999999998</v>
      </c>
      <c r="Q347">
        <f t="shared" si="35"/>
        <v>1</v>
      </c>
      <c r="R347">
        <f t="shared" si="36"/>
        <v>1</v>
      </c>
      <c r="T347" s="6"/>
    </row>
    <row r="348" spans="1:20" x14ac:dyDescent="0.25">
      <c r="A348" s="5">
        <v>1</v>
      </c>
      <c r="B348" s="40">
        <f t="shared" si="37"/>
        <v>21.639645000000002</v>
      </c>
      <c r="C348" s="40">
        <f t="shared" si="37"/>
        <v>-1.046835</v>
      </c>
      <c r="D348" s="40">
        <f t="shared" si="37"/>
        <v>-9.57165</v>
      </c>
      <c r="E348" s="46">
        <f t="shared" si="37"/>
        <v>-11.021158</v>
      </c>
      <c r="F348" s="47">
        <v>-9.57165</v>
      </c>
      <c r="G348" s="47">
        <v>21.639645000000002</v>
      </c>
      <c r="H348" s="47">
        <v>-11.021158</v>
      </c>
      <c r="I348" s="48">
        <v>-1.046835</v>
      </c>
      <c r="J348" s="49"/>
      <c r="K348" s="49"/>
      <c r="L348" s="49"/>
      <c r="M348" s="49"/>
      <c r="O348" s="44">
        <f t="shared" si="33"/>
        <v>-9.57165</v>
      </c>
      <c r="P348" s="45">
        <f t="shared" si="34"/>
        <v>-9.57165</v>
      </c>
      <c r="Q348">
        <f t="shared" si="35"/>
        <v>3</v>
      </c>
      <c r="R348">
        <f t="shared" si="36"/>
        <v>0.33333333333333331</v>
      </c>
      <c r="T348" s="6"/>
    </row>
    <row r="349" spans="1:20" x14ac:dyDescent="0.25">
      <c r="A349" s="5">
        <v>1</v>
      </c>
      <c r="B349" s="40">
        <f t="shared" si="37"/>
        <v>46.188369000000002</v>
      </c>
      <c r="C349" s="40">
        <f t="shared" si="37"/>
        <v>13.105615</v>
      </c>
      <c r="D349" s="40">
        <f t="shared" si="37"/>
        <v>-25.75422</v>
      </c>
      <c r="E349" s="46">
        <f t="shared" si="37"/>
        <v>-33.539763999999998</v>
      </c>
      <c r="F349" s="42">
        <v>46.188369000000002</v>
      </c>
      <c r="G349" s="42">
        <v>13.105615</v>
      </c>
      <c r="H349" s="42">
        <v>-25.75422</v>
      </c>
      <c r="I349" s="43">
        <v>-33.539763999999998</v>
      </c>
      <c r="J349" s="49"/>
      <c r="K349" s="49"/>
      <c r="L349" s="49"/>
      <c r="M349" s="49"/>
      <c r="O349" s="44">
        <f t="shared" si="33"/>
        <v>46.188369000000002</v>
      </c>
      <c r="P349" s="45">
        <f t="shared" si="34"/>
        <v>46.188369000000002</v>
      </c>
      <c r="Q349">
        <f t="shared" si="35"/>
        <v>1</v>
      </c>
      <c r="R349">
        <f t="shared" si="36"/>
        <v>1</v>
      </c>
      <c r="T349" s="6"/>
    </row>
    <row r="350" spans="1:20" x14ac:dyDescent="0.25">
      <c r="A350" s="5">
        <v>3</v>
      </c>
      <c r="B350" s="40">
        <f t="shared" si="37"/>
        <v>6.0384979999999997</v>
      </c>
      <c r="C350" s="40">
        <f t="shared" si="37"/>
        <v>5.5485189999999998</v>
      </c>
      <c r="D350" s="40">
        <f t="shared" si="37"/>
        <v>-5.5611350000000002</v>
      </c>
      <c r="E350" s="46">
        <f t="shared" si="37"/>
        <v>-6.025881</v>
      </c>
      <c r="F350" s="47">
        <v>5.5485189999999998</v>
      </c>
      <c r="G350" s="47">
        <v>6.0384979999999997</v>
      </c>
      <c r="H350" s="47">
        <v>-6.025881</v>
      </c>
      <c r="I350" s="48">
        <v>-5.5611350000000002</v>
      </c>
      <c r="J350" s="49"/>
      <c r="K350" s="49"/>
      <c r="L350" s="49"/>
      <c r="M350" s="49"/>
      <c r="O350" s="44">
        <f t="shared" si="33"/>
        <v>-6.025881</v>
      </c>
      <c r="P350" s="45">
        <f t="shared" si="34"/>
        <v>-6.025881</v>
      </c>
      <c r="Q350">
        <f t="shared" si="35"/>
        <v>4</v>
      </c>
      <c r="R350">
        <f t="shared" si="36"/>
        <v>0.25</v>
      </c>
      <c r="T350" s="6"/>
    </row>
    <row r="351" spans="1:20" x14ac:dyDescent="0.25">
      <c r="A351" s="5">
        <v>1</v>
      </c>
      <c r="B351" s="40">
        <f t="shared" si="37"/>
        <v>54.843685999999998</v>
      </c>
      <c r="C351" s="40">
        <f t="shared" si="37"/>
        <v>-13.827757</v>
      </c>
      <c r="D351" s="40">
        <f t="shared" si="37"/>
        <v>-18.871013999999999</v>
      </c>
      <c r="E351" s="46">
        <f t="shared" si="37"/>
        <v>-22.144850000000002</v>
      </c>
      <c r="F351" s="42">
        <v>54.843685999999998</v>
      </c>
      <c r="G351" s="42">
        <v>-13.827757</v>
      </c>
      <c r="H351" s="42">
        <v>-18.871013999999999</v>
      </c>
      <c r="I351" s="43">
        <v>-22.144850000000002</v>
      </c>
      <c r="J351" s="49"/>
      <c r="K351" s="49"/>
      <c r="L351" s="49"/>
      <c r="M351" s="49"/>
      <c r="O351" s="44">
        <f t="shared" si="33"/>
        <v>54.843685999999998</v>
      </c>
      <c r="P351" s="45">
        <f t="shared" si="34"/>
        <v>54.843685999999998</v>
      </c>
      <c r="Q351">
        <f t="shared" si="35"/>
        <v>1</v>
      </c>
      <c r="R351">
        <f t="shared" si="36"/>
        <v>1</v>
      </c>
      <c r="T351" s="6"/>
    </row>
    <row r="352" spans="1:20" x14ac:dyDescent="0.25">
      <c r="A352" s="5">
        <v>3</v>
      </c>
      <c r="B352" s="40">
        <f t="shared" si="37"/>
        <v>49.975924999999997</v>
      </c>
      <c r="C352" s="40">
        <f t="shared" si="37"/>
        <v>12.038808</v>
      </c>
      <c r="D352" s="40">
        <f t="shared" si="37"/>
        <v>-29.002122</v>
      </c>
      <c r="E352" s="46">
        <f t="shared" si="37"/>
        <v>-33.012428</v>
      </c>
      <c r="F352" s="47">
        <v>-29.002122</v>
      </c>
      <c r="G352" s="47">
        <v>49.975924999999997</v>
      </c>
      <c r="H352" s="47">
        <v>12.038808</v>
      </c>
      <c r="I352" s="48">
        <v>-33.012428</v>
      </c>
      <c r="J352" s="49"/>
      <c r="K352" s="49"/>
      <c r="L352" s="49"/>
      <c r="M352" s="49"/>
      <c r="O352" s="44">
        <f t="shared" si="33"/>
        <v>12.038808</v>
      </c>
      <c r="P352" s="45">
        <f t="shared" si="34"/>
        <v>12.038808</v>
      </c>
      <c r="Q352">
        <f t="shared" si="35"/>
        <v>2</v>
      </c>
      <c r="R352">
        <f t="shared" si="36"/>
        <v>0.5</v>
      </c>
      <c r="T352" s="6"/>
    </row>
    <row r="353" spans="1:20" x14ac:dyDescent="0.25">
      <c r="A353" s="5">
        <v>3</v>
      </c>
      <c r="B353" s="40">
        <f t="shared" si="37"/>
        <v>12.583325</v>
      </c>
      <c r="C353" s="40">
        <f t="shared" si="37"/>
        <v>5.5536539999999999</v>
      </c>
      <c r="D353" s="40">
        <f t="shared" si="37"/>
        <v>-6.064635</v>
      </c>
      <c r="E353" s="46">
        <f t="shared" si="37"/>
        <v>-12.072314</v>
      </c>
      <c r="F353" s="42">
        <v>5.5536539999999999</v>
      </c>
      <c r="G353" s="42">
        <v>-12.072314</v>
      </c>
      <c r="H353" s="42">
        <v>12.583325</v>
      </c>
      <c r="I353" s="43">
        <v>-6.064635</v>
      </c>
      <c r="J353" s="49"/>
      <c r="K353" s="49"/>
      <c r="L353" s="49"/>
      <c r="M353" s="49"/>
      <c r="O353" s="44">
        <f t="shared" si="33"/>
        <v>12.583325</v>
      </c>
      <c r="P353" s="45">
        <f t="shared" si="34"/>
        <v>12.583325</v>
      </c>
      <c r="Q353">
        <f t="shared" si="35"/>
        <v>1</v>
      </c>
      <c r="R353">
        <f t="shared" si="36"/>
        <v>1</v>
      </c>
      <c r="T353" s="6"/>
    </row>
    <row r="354" spans="1:20" x14ac:dyDescent="0.25">
      <c r="A354" s="5">
        <v>2</v>
      </c>
      <c r="B354" s="40">
        <f t="shared" si="37"/>
        <v>14.413228</v>
      </c>
      <c r="C354" s="40">
        <f t="shared" si="37"/>
        <v>-1.4555009999999999</v>
      </c>
      <c r="D354" s="40">
        <f t="shared" si="37"/>
        <v>-6.1032120000000001</v>
      </c>
      <c r="E354" s="46">
        <f t="shared" si="37"/>
        <v>-6.8544530000000004</v>
      </c>
      <c r="F354" s="47">
        <v>-6.1032120000000001</v>
      </c>
      <c r="G354" s="47">
        <v>-1.4555009999999999</v>
      </c>
      <c r="H354" s="47">
        <v>14.413228</v>
      </c>
      <c r="I354" s="48">
        <v>-6.8544530000000004</v>
      </c>
      <c r="J354" s="49"/>
      <c r="K354" s="49"/>
      <c r="L354" s="49"/>
      <c r="M354" s="49"/>
      <c r="O354" s="44">
        <f t="shared" si="33"/>
        <v>-1.4555009999999999</v>
      </c>
      <c r="P354" s="45">
        <f t="shared" si="34"/>
        <v>-1.4555009999999999</v>
      </c>
      <c r="Q354">
        <f t="shared" si="35"/>
        <v>2</v>
      </c>
      <c r="R354">
        <f t="shared" si="36"/>
        <v>0.5</v>
      </c>
      <c r="T354" s="6"/>
    </row>
    <row r="355" spans="1:20" x14ac:dyDescent="0.25">
      <c r="A355" s="5">
        <v>3</v>
      </c>
      <c r="B355" s="40">
        <f t="shared" si="37"/>
        <v>27.243614000000001</v>
      </c>
      <c r="C355" s="40">
        <f t="shared" si="37"/>
        <v>10.626134</v>
      </c>
      <c r="D355" s="40">
        <f t="shared" si="37"/>
        <v>5.5339219999999996</v>
      </c>
      <c r="E355" s="46">
        <f t="shared" si="37"/>
        <v>-43.403669000000001</v>
      </c>
      <c r="F355" s="42">
        <v>5.5339219999999996</v>
      </c>
      <c r="G355" s="42">
        <v>27.243614000000001</v>
      </c>
      <c r="H355" s="42">
        <v>10.626134</v>
      </c>
      <c r="I355" s="43">
        <v>-43.403669000000001</v>
      </c>
      <c r="J355" s="49"/>
      <c r="K355" s="49"/>
      <c r="L355" s="49"/>
      <c r="M355" s="49"/>
      <c r="O355" s="44">
        <f t="shared" si="33"/>
        <v>10.626134</v>
      </c>
      <c r="P355" s="45">
        <f t="shared" si="34"/>
        <v>10.626134</v>
      </c>
      <c r="Q355">
        <f t="shared" si="35"/>
        <v>2</v>
      </c>
      <c r="R355">
        <f t="shared" si="36"/>
        <v>0.5</v>
      </c>
      <c r="T355" s="6"/>
    </row>
    <row r="356" spans="1:20" x14ac:dyDescent="0.25">
      <c r="A356" s="5">
        <v>1</v>
      </c>
      <c r="B356" s="40">
        <f t="shared" si="37"/>
        <v>49.085847000000001</v>
      </c>
      <c r="C356" s="40">
        <f t="shared" si="37"/>
        <v>-9.4436920000000004</v>
      </c>
      <c r="D356" s="40">
        <f t="shared" si="37"/>
        <v>-19.638598000000002</v>
      </c>
      <c r="E356" s="46">
        <f t="shared" si="37"/>
        <v>-20.003554000000001</v>
      </c>
      <c r="F356" s="47">
        <v>49.085847000000001</v>
      </c>
      <c r="G356" s="47">
        <v>-9.4436920000000004</v>
      </c>
      <c r="H356" s="47">
        <v>-20.003554000000001</v>
      </c>
      <c r="I356" s="48">
        <v>-19.638598000000002</v>
      </c>
      <c r="J356" s="49"/>
      <c r="K356" s="49"/>
      <c r="L356" s="49"/>
      <c r="M356" s="49"/>
      <c r="O356" s="44">
        <f t="shared" si="33"/>
        <v>49.085847000000001</v>
      </c>
      <c r="P356" s="45">
        <f t="shared" si="34"/>
        <v>49.085847000000001</v>
      </c>
      <c r="Q356">
        <f t="shared" si="35"/>
        <v>1</v>
      </c>
      <c r="R356">
        <f t="shared" si="36"/>
        <v>1</v>
      </c>
      <c r="T356" s="6"/>
    </row>
    <row r="357" spans="1:20" x14ac:dyDescent="0.25">
      <c r="A357" s="5">
        <v>3</v>
      </c>
      <c r="B357" s="40">
        <f t="shared" si="37"/>
        <v>13.706268</v>
      </c>
      <c r="C357" s="40">
        <f t="shared" si="37"/>
        <v>-0.259853</v>
      </c>
      <c r="D357" s="40">
        <f t="shared" si="37"/>
        <v>-4.4495370000000003</v>
      </c>
      <c r="E357" s="46">
        <f t="shared" si="37"/>
        <v>-8.9968769999999996</v>
      </c>
      <c r="F357" s="42">
        <v>-0.259853</v>
      </c>
      <c r="G357" s="42">
        <v>-4.4495370000000003</v>
      </c>
      <c r="H357" s="42">
        <v>13.706268</v>
      </c>
      <c r="I357" s="43">
        <v>-8.9968769999999996</v>
      </c>
      <c r="J357" s="49"/>
      <c r="K357" s="49"/>
      <c r="L357" s="49"/>
      <c r="M357" s="49"/>
      <c r="O357" s="44">
        <f t="shared" si="33"/>
        <v>13.706268</v>
      </c>
      <c r="P357" s="45">
        <f t="shared" si="34"/>
        <v>13.706268</v>
      </c>
      <c r="Q357">
        <f t="shared" si="35"/>
        <v>1</v>
      </c>
      <c r="R357">
        <f t="shared" si="36"/>
        <v>1</v>
      </c>
      <c r="T357" s="6"/>
    </row>
    <row r="358" spans="1:20" x14ac:dyDescent="0.25">
      <c r="A358" s="5">
        <v>1</v>
      </c>
      <c r="B358" s="40">
        <f t="shared" si="37"/>
        <v>34.777310999999997</v>
      </c>
      <c r="C358" s="40">
        <f t="shared" si="37"/>
        <v>7.1387530000000003</v>
      </c>
      <c r="D358" s="40">
        <f t="shared" si="37"/>
        <v>-15.069844</v>
      </c>
      <c r="E358" s="46">
        <f t="shared" si="37"/>
        <v>-26.84619</v>
      </c>
      <c r="F358" s="47">
        <v>34.777310999999997</v>
      </c>
      <c r="G358" s="47">
        <v>-26.84619</v>
      </c>
      <c r="H358" s="47">
        <v>7.1387530000000003</v>
      </c>
      <c r="I358" s="48">
        <v>-15.069844</v>
      </c>
      <c r="J358" s="49"/>
      <c r="K358" s="49"/>
      <c r="L358" s="49"/>
      <c r="M358" s="49"/>
      <c r="O358" s="44">
        <f t="shared" si="33"/>
        <v>34.777310999999997</v>
      </c>
      <c r="P358" s="45">
        <f t="shared" si="34"/>
        <v>34.777310999999997</v>
      </c>
      <c r="Q358">
        <f t="shared" si="35"/>
        <v>1</v>
      </c>
      <c r="R358">
        <f t="shared" si="36"/>
        <v>1</v>
      </c>
      <c r="T358" s="6"/>
    </row>
    <row r="359" spans="1:20" x14ac:dyDescent="0.25">
      <c r="A359" s="5">
        <v>2</v>
      </c>
      <c r="B359" s="40">
        <f t="shared" si="37"/>
        <v>48.230108000000001</v>
      </c>
      <c r="C359" s="40">
        <f t="shared" si="37"/>
        <v>13.836904000000001</v>
      </c>
      <c r="D359" s="40">
        <f t="shared" si="37"/>
        <v>-19.543588</v>
      </c>
      <c r="E359" s="46">
        <f t="shared" si="37"/>
        <v>-42.523421999999997</v>
      </c>
      <c r="F359" s="42">
        <v>13.836904000000001</v>
      </c>
      <c r="G359" s="42">
        <v>48.230108000000001</v>
      </c>
      <c r="H359" s="42">
        <v>-42.523421999999997</v>
      </c>
      <c r="I359" s="43">
        <v>-19.543588</v>
      </c>
      <c r="J359" s="49"/>
      <c r="K359" s="49"/>
      <c r="L359" s="49"/>
      <c r="M359" s="49"/>
      <c r="O359" s="44">
        <f t="shared" si="33"/>
        <v>48.230108000000001</v>
      </c>
      <c r="P359" s="45">
        <f t="shared" si="34"/>
        <v>48.230108000000001</v>
      </c>
      <c r="Q359">
        <f t="shared" si="35"/>
        <v>1</v>
      </c>
      <c r="R359">
        <f t="shared" si="36"/>
        <v>1</v>
      </c>
      <c r="T359" s="6"/>
    </row>
    <row r="360" spans="1:20" x14ac:dyDescent="0.25">
      <c r="A360" s="5">
        <v>1</v>
      </c>
      <c r="B360" s="40">
        <f t="shared" si="37"/>
        <v>73.687873999999994</v>
      </c>
      <c r="C360" s="40">
        <f t="shared" si="37"/>
        <v>-6.3895239999999998</v>
      </c>
      <c r="D360" s="40">
        <f t="shared" si="37"/>
        <v>-30.941859000000001</v>
      </c>
      <c r="E360" s="46">
        <f t="shared" si="37"/>
        <v>-36.356487000000001</v>
      </c>
      <c r="F360" s="47">
        <v>73.687873999999994</v>
      </c>
      <c r="G360" s="47">
        <v>-30.941859000000001</v>
      </c>
      <c r="H360" s="47">
        <v>-6.3895239999999998</v>
      </c>
      <c r="I360" s="48">
        <v>-36.356487000000001</v>
      </c>
      <c r="J360" s="49"/>
      <c r="K360" s="49"/>
      <c r="L360" s="49"/>
      <c r="M360" s="49"/>
      <c r="O360" s="44">
        <f t="shared" si="33"/>
        <v>73.687873999999994</v>
      </c>
      <c r="P360" s="45">
        <f t="shared" si="34"/>
        <v>73.687873999999994</v>
      </c>
      <c r="Q360">
        <f t="shared" si="35"/>
        <v>1</v>
      </c>
      <c r="R360">
        <f t="shared" si="36"/>
        <v>1</v>
      </c>
      <c r="T360" s="6"/>
    </row>
    <row r="361" spans="1:20" x14ac:dyDescent="0.25">
      <c r="A361" s="5">
        <v>2</v>
      </c>
      <c r="B361" s="40">
        <f t="shared" si="37"/>
        <v>71.804083000000006</v>
      </c>
      <c r="C361" s="40">
        <f t="shared" si="37"/>
        <v>-13.423631</v>
      </c>
      <c r="D361" s="40">
        <f t="shared" si="37"/>
        <v>-20.274224</v>
      </c>
      <c r="E361" s="46">
        <f t="shared" si="37"/>
        <v>-38.106226999999997</v>
      </c>
      <c r="F361" s="42">
        <v>-20.274224</v>
      </c>
      <c r="G361" s="42">
        <v>71.804083000000006</v>
      </c>
      <c r="H361" s="42">
        <v>-38.106226999999997</v>
      </c>
      <c r="I361" s="43">
        <v>-13.423631</v>
      </c>
      <c r="J361" s="49"/>
      <c r="K361" s="49"/>
      <c r="L361" s="49"/>
      <c r="M361" s="49"/>
      <c r="O361" s="44">
        <f t="shared" si="33"/>
        <v>71.804083000000006</v>
      </c>
      <c r="P361" s="45">
        <f t="shared" si="34"/>
        <v>71.804083000000006</v>
      </c>
      <c r="Q361">
        <f t="shared" si="35"/>
        <v>1</v>
      </c>
      <c r="R361">
        <f t="shared" si="36"/>
        <v>1</v>
      </c>
      <c r="T361" s="6"/>
    </row>
    <row r="362" spans="1:20" x14ac:dyDescent="0.25">
      <c r="A362" s="5">
        <v>3</v>
      </c>
      <c r="B362" s="40">
        <f t="shared" si="37"/>
        <v>48.317219999999999</v>
      </c>
      <c r="C362" s="40">
        <f t="shared" si="37"/>
        <v>15.174146</v>
      </c>
      <c r="D362" s="40">
        <f t="shared" si="37"/>
        <v>12.654487</v>
      </c>
      <c r="E362" s="46">
        <f t="shared" si="37"/>
        <v>-76.145849999999996</v>
      </c>
      <c r="F362" s="47">
        <v>15.174146</v>
      </c>
      <c r="G362" s="47">
        <v>12.654487</v>
      </c>
      <c r="H362" s="47">
        <v>48.317219999999999</v>
      </c>
      <c r="I362" s="48">
        <v>-76.145849999999996</v>
      </c>
      <c r="J362" s="49"/>
      <c r="K362" s="49"/>
      <c r="L362" s="49"/>
      <c r="M362" s="49"/>
      <c r="O362" s="44">
        <f t="shared" si="33"/>
        <v>48.317219999999999</v>
      </c>
      <c r="P362" s="45">
        <f t="shared" si="34"/>
        <v>48.317219999999999</v>
      </c>
      <c r="Q362">
        <f t="shared" si="35"/>
        <v>1</v>
      </c>
      <c r="R362">
        <f t="shared" si="36"/>
        <v>1</v>
      </c>
      <c r="T362" s="6"/>
    </row>
    <row r="363" spans="1:20" x14ac:dyDescent="0.25">
      <c r="A363" s="5">
        <v>2</v>
      </c>
      <c r="B363" s="40">
        <f t="shared" si="37"/>
        <v>68.134756999999993</v>
      </c>
      <c r="C363" s="40">
        <f t="shared" si="37"/>
        <v>-17.186433000000001</v>
      </c>
      <c r="D363" s="40">
        <f t="shared" si="37"/>
        <v>-20.825122</v>
      </c>
      <c r="E363" s="46">
        <f t="shared" si="37"/>
        <v>-30.123049999999999</v>
      </c>
      <c r="F363" s="42">
        <v>-17.186433000000001</v>
      </c>
      <c r="G363" s="42">
        <v>68.134756999999993</v>
      </c>
      <c r="H363" s="42">
        <v>-30.123049999999999</v>
      </c>
      <c r="I363" s="43">
        <v>-20.825122</v>
      </c>
      <c r="J363" s="49"/>
      <c r="K363" s="49"/>
      <c r="L363" s="49"/>
      <c r="M363" s="49"/>
      <c r="O363" s="44">
        <f t="shared" si="33"/>
        <v>68.134756999999993</v>
      </c>
      <c r="P363" s="45">
        <f t="shared" si="34"/>
        <v>68.134756999999993</v>
      </c>
      <c r="Q363">
        <f t="shared" si="35"/>
        <v>1</v>
      </c>
      <c r="R363">
        <f t="shared" si="36"/>
        <v>1</v>
      </c>
      <c r="T363" s="6"/>
    </row>
    <row r="364" spans="1:20" x14ac:dyDescent="0.25">
      <c r="A364" s="5">
        <v>2</v>
      </c>
      <c r="B364" s="40">
        <f t="shared" si="37"/>
        <v>93.295164999999997</v>
      </c>
      <c r="C364" s="40">
        <f t="shared" si="37"/>
        <v>-17.317934000000001</v>
      </c>
      <c r="D364" s="40">
        <f t="shared" si="37"/>
        <v>-22.501740000000002</v>
      </c>
      <c r="E364" s="46">
        <f t="shared" si="37"/>
        <v>-53.475430000000003</v>
      </c>
      <c r="F364" s="47">
        <v>-17.317934000000001</v>
      </c>
      <c r="G364" s="47">
        <v>93.295164999999997</v>
      </c>
      <c r="H364" s="47">
        <v>-53.475430000000003</v>
      </c>
      <c r="I364" s="48">
        <v>-22.501740000000002</v>
      </c>
      <c r="J364" s="49"/>
      <c r="K364" s="49"/>
      <c r="L364" s="49"/>
      <c r="M364" s="49"/>
      <c r="O364" s="44">
        <f t="shared" si="33"/>
        <v>93.295164999999997</v>
      </c>
      <c r="P364" s="45">
        <f t="shared" si="34"/>
        <v>93.295164999999997</v>
      </c>
      <c r="Q364">
        <f t="shared" si="35"/>
        <v>1</v>
      </c>
      <c r="R364">
        <f t="shared" si="36"/>
        <v>1</v>
      </c>
      <c r="T364" s="6"/>
    </row>
    <row r="365" spans="1:20" x14ac:dyDescent="0.25">
      <c r="A365" s="5">
        <v>2</v>
      </c>
      <c r="B365" s="40">
        <f t="shared" si="37"/>
        <v>48.370033999999997</v>
      </c>
      <c r="C365" s="40">
        <f t="shared" si="37"/>
        <v>12.473017</v>
      </c>
      <c r="D365" s="40">
        <f t="shared" si="37"/>
        <v>-26.981569</v>
      </c>
      <c r="E365" s="46">
        <f t="shared" si="37"/>
        <v>-33.86121</v>
      </c>
      <c r="F365" s="42">
        <v>-33.86121</v>
      </c>
      <c r="G365" s="42">
        <v>12.473017</v>
      </c>
      <c r="H365" s="42">
        <v>48.370033999999997</v>
      </c>
      <c r="I365" s="43">
        <v>-26.981569</v>
      </c>
      <c r="J365" s="49"/>
      <c r="K365" s="49"/>
      <c r="L365" s="49"/>
      <c r="M365" s="49"/>
      <c r="O365" s="44">
        <f t="shared" si="33"/>
        <v>12.473017</v>
      </c>
      <c r="P365" s="45">
        <f t="shared" si="34"/>
        <v>12.473017</v>
      </c>
      <c r="Q365">
        <f t="shared" si="35"/>
        <v>2</v>
      </c>
      <c r="R365">
        <f t="shared" si="36"/>
        <v>0.5</v>
      </c>
      <c r="T365" s="6"/>
    </row>
    <row r="366" spans="1:20" x14ac:dyDescent="0.25">
      <c r="A366" s="5">
        <v>3</v>
      </c>
      <c r="B366" s="40">
        <f t="shared" si="37"/>
        <v>21.127386999999999</v>
      </c>
      <c r="C366" s="40">
        <f t="shared" si="37"/>
        <v>9.0882199999999997</v>
      </c>
      <c r="D366" s="40">
        <f t="shared" si="37"/>
        <v>-2.4718960000000001</v>
      </c>
      <c r="E366" s="46">
        <f t="shared" si="37"/>
        <v>-27.743559000000001</v>
      </c>
      <c r="F366" s="47">
        <v>9.0882199999999997</v>
      </c>
      <c r="G366" s="47">
        <v>21.127386999999999</v>
      </c>
      <c r="H366" s="47">
        <v>-2.4718960000000001</v>
      </c>
      <c r="I366" s="48">
        <v>-27.743559000000001</v>
      </c>
      <c r="J366" s="49"/>
      <c r="K366" s="49"/>
      <c r="L366" s="49"/>
      <c r="M366" s="49"/>
      <c r="O366" s="44">
        <f t="shared" si="33"/>
        <v>-2.4718960000000001</v>
      </c>
      <c r="P366" s="45">
        <f t="shared" si="34"/>
        <v>-2.4718960000000001</v>
      </c>
      <c r="Q366">
        <f t="shared" si="35"/>
        <v>3</v>
      </c>
      <c r="R366">
        <f t="shared" si="36"/>
        <v>0.33333333333333331</v>
      </c>
      <c r="T366" s="6"/>
    </row>
    <row r="367" spans="1:20" x14ac:dyDescent="0.25">
      <c r="A367" s="5">
        <v>2</v>
      </c>
      <c r="B367" s="40">
        <f t="shared" si="37"/>
        <v>56.310631000000001</v>
      </c>
      <c r="C367" s="40">
        <f t="shared" si="37"/>
        <v>1.4710490000000001</v>
      </c>
      <c r="D367" s="40">
        <f t="shared" si="37"/>
        <v>-23.117187999999999</v>
      </c>
      <c r="E367" s="46">
        <f t="shared" si="37"/>
        <v>-34.664431</v>
      </c>
      <c r="F367" s="42">
        <v>1.4710490000000001</v>
      </c>
      <c r="G367" s="42">
        <v>56.310631000000001</v>
      </c>
      <c r="H367" s="42">
        <v>-34.664431</v>
      </c>
      <c r="I367" s="43">
        <v>-23.117187999999999</v>
      </c>
      <c r="J367" s="49"/>
      <c r="K367" s="49"/>
      <c r="L367" s="49"/>
      <c r="M367" s="49"/>
      <c r="O367" s="44">
        <f t="shared" si="33"/>
        <v>56.310631000000001</v>
      </c>
      <c r="P367" s="45">
        <f t="shared" si="34"/>
        <v>56.310631000000001</v>
      </c>
      <c r="Q367">
        <f t="shared" si="35"/>
        <v>1</v>
      </c>
      <c r="R367">
        <f t="shared" si="36"/>
        <v>1</v>
      </c>
      <c r="T367" s="6"/>
    </row>
    <row r="368" spans="1:20" x14ac:dyDescent="0.25">
      <c r="A368" s="5">
        <v>3</v>
      </c>
      <c r="B368" s="40">
        <f t="shared" si="37"/>
        <v>129.90084999999999</v>
      </c>
      <c r="C368" s="40">
        <f t="shared" si="37"/>
        <v>-10.543578999999999</v>
      </c>
      <c r="D368" s="40">
        <f t="shared" si="37"/>
        <v>-40.751471000000002</v>
      </c>
      <c r="E368" s="46">
        <f t="shared" si="37"/>
        <v>-78.605740999999995</v>
      </c>
      <c r="F368" s="47">
        <v>-40.751471000000002</v>
      </c>
      <c r="G368" s="47">
        <v>-10.543578999999999</v>
      </c>
      <c r="H368" s="47">
        <v>129.90084999999999</v>
      </c>
      <c r="I368" s="48">
        <v>-78.605740999999995</v>
      </c>
      <c r="J368" s="49"/>
      <c r="K368" s="49"/>
      <c r="L368" s="49"/>
      <c r="M368" s="49"/>
      <c r="O368" s="44">
        <f t="shared" si="33"/>
        <v>129.90084999999999</v>
      </c>
      <c r="P368" s="45">
        <f t="shared" si="34"/>
        <v>129.90084999999999</v>
      </c>
      <c r="Q368">
        <f t="shared" si="35"/>
        <v>1</v>
      </c>
      <c r="R368">
        <f t="shared" si="36"/>
        <v>1</v>
      </c>
      <c r="T368" s="6"/>
    </row>
    <row r="369" spans="1:20" x14ac:dyDescent="0.25">
      <c r="A369" s="5">
        <v>3</v>
      </c>
      <c r="B369" s="40">
        <f t="shared" si="37"/>
        <v>44.925063999999999</v>
      </c>
      <c r="C369" s="40">
        <f t="shared" si="37"/>
        <v>41.524996999999999</v>
      </c>
      <c r="D369" s="40">
        <f t="shared" si="37"/>
        <v>-34.316035999999997</v>
      </c>
      <c r="E369" s="46">
        <f t="shared" si="37"/>
        <v>-52.133961999999997</v>
      </c>
      <c r="F369" s="42">
        <v>44.925063999999999</v>
      </c>
      <c r="G369" s="42">
        <v>-52.133961999999997</v>
      </c>
      <c r="H369" s="42">
        <v>41.524996999999999</v>
      </c>
      <c r="I369" s="43">
        <v>-34.316035999999997</v>
      </c>
      <c r="J369" s="49"/>
      <c r="K369" s="49"/>
      <c r="L369" s="49"/>
      <c r="M369" s="49"/>
      <c r="O369" s="44">
        <f t="shared" si="33"/>
        <v>41.524996999999999</v>
      </c>
      <c r="P369" s="45">
        <f t="shared" si="34"/>
        <v>41.524996999999999</v>
      </c>
      <c r="Q369">
        <f t="shared" si="35"/>
        <v>2</v>
      </c>
      <c r="R369">
        <f t="shared" si="36"/>
        <v>0.5</v>
      </c>
      <c r="T369" s="6"/>
    </row>
    <row r="370" spans="1:20" x14ac:dyDescent="0.25">
      <c r="A370" s="5">
        <v>1</v>
      </c>
      <c r="B370" s="40">
        <f t="shared" si="37"/>
        <v>23.456029999999998</v>
      </c>
      <c r="C370" s="40">
        <f t="shared" si="37"/>
        <v>16.407807999999999</v>
      </c>
      <c r="D370" s="40">
        <f t="shared" si="37"/>
        <v>-12.599315000000001</v>
      </c>
      <c r="E370" s="46">
        <f t="shared" si="37"/>
        <v>-27.264524000000002</v>
      </c>
      <c r="F370" s="47">
        <v>23.456029999999998</v>
      </c>
      <c r="G370" s="47">
        <v>16.407807999999999</v>
      </c>
      <c r="H370" s="47">
        <v>-27.264524000000002</v>
      </c>
      <c r="I370" s="48">
        <v>-12.599315000000001</v>
      </c>
      <c r="J370" s="49"/>
      <c r="K370" s="49"/>
      <c r="L370" s="49"/>
      <c r="M370" s="49"/>
      <c r="O370" s="44">
        <f t="shared" si="33"/>
        <v>23.456029999999998</v>
      </c>
      <c r="P370" s="45">
        <f t="shared" si="34"/>
        <v>23.456029999999998</v>
      </c>
      <c r="Q370">
        <f t="shared" si="35"/>
        <v>1</v>
      </c>
      <c r="R370">
        <f t="shared" si="36"/>
        <v>1</v>
      </c>
      <c r="T370" s="6"/>
    </row>
    <row r="371" spans="1:20" x14ac:dyDescent="0.25">
      <c r="A371" s="5">
        <v>1</v>
      </c>
      <c r="B371" s="40">
        <f t="shared" si="37"/>
        <v>65.729341000000005</v>
      </c>
      <c r="C371" s="40">
        <f t="shared" si="37"/>
        <v>15.121991</v>
      </c>
      <c r="D371" s="40">
        <f t="shared" si="37"/>
        <v>-35.214055999999999</v>
      </c>
      <c r="E371" s="46">
        <f t="shared" si="37"/>
        <v>-45.637213000000003</v>
      </c>
      <c r="F371" s="42">
        <v>-45.637213000000003</v>
      </c>
      <c r="G371" s="42">
        <v>15.121991</v>
      </c>
      <c r="H371" s="42">
        <v>65.729341000000005</v>
      </c>
      <c r="I371" s="43">
        <v>-35.214055999999999</v>
      </c>
      <c r="J371" s="49"/>
      <c r="K371" s="49"/>
      <c r="L371" s="49"/>
      <c r="M371" s="49"/>
      <c r="O371" s="44">
        <f t="shared" si="33"/>
        <v>-45.637213000000003</v>
      </c>
      <c r="P371" s="45">
        <f t="shared" si="34"/>
        <v>-45.637213000000003</v>
      </c>
      <c r="Q371">
        <f t="shared" si="35"/>
        <v>4</v>
      </c>
      <c r="R371">
        <f t="shared" si="36"/>
        <v>0.25</v>
      </c>
      <c r="T371" s="6"/>
    </row>
    <row r="372" spans="1:20" x14ac:dyDescent="0.25">
      <c r="A372" s="5">
        <v>2</v>
      </c>
      <c r="B372" s="40">
        <f t="shared" si="37"/>
        <v>10.45097</v>
      </c>
      <c r="C372" s="40">
        <f t="shared" si="37"/>
        <v>-0.24373300000000001</v>
      </c>
      <c r="D372" s="40">
        <f t="shared" si="37"/>
        <v>-1.7247479999999999</v>
      </c>
      <c r="E372" s="46">
        <f t="shared" si="37"/>
        <v>-8.4824889999999993</v>
      </c>
      <c r="F372" s="47">
        <v>-8.4824889999999993</v>
      </c>
      <c r="G372" s="47">
        <v>10.45097</v>
      </c>
      <c r="H372" s="47">
        <v>-0.24373300000000001</v>
      </c>
      <c r="I372" s="48">
        <v>-1.7247479999999999</v>
      </c>
      <c r="J372" s="49"/>
      <c r="K372" s="49"/>
      <c r="L372" s="49"/>
      <c r="M372" s="49"/>
      <c r="O372" s="44">
        <f t="shared" si="33"/>
        <v>10.45097</v>
      </c>
      <c r="P372" s="45">
        <f t="shared" si="34"/>
        <v>10.45097</v>
      </c>
      <c r="Q372">
        <f t="shared" si="35"/>
        <v>1</v>
      </c>
      <c r="R372">
        <f t="shared" si="36"/>
        <v>1</v>
      </c>
      <c r="T372" s="6"/>
    </row>
    <row r="373" spans="1:20" x14ac:dyDescent="0.25">
      <c r="A373" s="5">
        <v>1</v>
      </c>
      <c r="B373" s="40">
        <f t="shared" si="37"/>
        <v>51.194460999999997</v>
      </c>
      <c r="C373" s="40">
        <f t="shared" si="37"/>
        <v>17.204954000000001</v>
      </c>
      <c r="D373" s="40">
        <f t="shared" si="37"/>
        <v>-30.170321000000001</v>
      </c>
      <c r="E373" s="46">
        <f t="shared" si="37"/>
        <v>-38.229092000000001</v>
      </c>
      <c r="F373" s="42">
        <v>51.194460999999997</v>
      </c>
      <c r="G373" s="42">
        <v>17.204954000000001</v>
      </c>
      <c r="H373" s="42">
        <v>-38.229092000000001</v>
      </c>
      <c r="I373" s="43">
        <v>-30.170321000000001</v>
      </c>
      <c r="J373" s="49"/>
      <c r="K373" s="49"/>
      <c r="L373" s="49"/>
      <c r="M373" s="49"/>
      <c r="O373" s="44">
        <f t="shared" si="33"/>
        <v>51.194460999999997</v>
      </c>
      <c r="P373" s="45">
        <f t="shared" si="34"/>
        <v>51.194460999999997</v>
      </c>
      <c r="Q373">
        <f t="shared" si="35"/>
        <v>1</v>
      </c>
      <c r="R373">
        <f t="shared" si="36"/>
        <v>1</v>
      </c>
      <c r="T373" s="6"/>
    </row>
    <row r="374" spans="1:20" x14ac:dyDescent="0.25">
      <c r="A374" s="5">
        <v>1</v>
      </c>
      <c r="B374" s="40">
        <f t="shared" si="37"/>
        <v>26.652595000000002</v>
      </c>
      <c r="C374" s="40">
        <f t="shared" si="37"/>
        <v>11.520555999999999</v>
      </c>
      <c r="D374" s="40">
        <f t="shared" si="37"/>
        <v>-7.4213490000000002</v>
      </c>
      <c r="E374" s="46">
        <f t="shared" si="37"/>
        <v>-30.751739000000001</v>
      </c>
      <c r="F374" s="47">
        <v>11.520555999999999</v>
      </c>
      <c r="G374" s="47">
        <v>26.652595000000002</v>
      </c>
      <c r="H374" s="47">
        <v>-30.751739000000001</v>
      </c>
      <c r="I374" s="48">
        <v>-7.4213490000000002</v>
      </c>
      <c r="J374" s="49"/>
      <c r="K374" s="49"/>
      <c r="L374" s="49"/>
      <c r="M374" s="49"/>
      <c r="O374" s="44">
        <f t="shared" si="33"/>
        <v>11.520555999999999</v>
      </c>
      <c r="P374" s="45">
        <f t="shared" si="34"/>
        <v>11.520555999999999</v>
      </c>
      <c r="Q374">
        <f t="shared" si="35"/>
        <v>2</v>
      </c>
      <c r="R374">
        <f t="shared" si="36"/>
        <v>0.5</v>
      </c>
      <c r="T374" s="6"/>
    </row>
    <row r="375" spans="1:20" x14ac:dyDescent="0.25">
      <c r="A375" s="5">
        <v>3</v>
      </c>
      <c r="B375" s="40">
        <f t="shared" si="37"/>
        <v>10.719925</v>
      </c>
      <c r="C375" s="40">
        <f t="shared" si="37"/>
        <v>2.8002009999999999</v>
      </c>
      <c r="D375" s="40">
        <f t="shared" si="37"/>
        <v>-0.86787899999999996</v>
      </c>
      <c r="E375" s="46">
        <f t="shared" si="37"/>
        <v>-12.652218</v>
      </c>
      <c r="F375" s="42">
        <v>10.719925</v>
      </c>
      <c r="G375" s="42">
        <v>2.8002009999999999</v>
      </c>
      <c r="H375" s="42">
        <v>-12.652218</v>
      </c>
      <c r="I375" s="43">
        <v>-0.86787899999999996</v>
      </c>
      <c r="J375" s="49"/>
      <c r="K375" s="49"/>
      <c r="L375" s="49"/>
      <c r="M375" s="49"/>
      <c r="O375" s="44">
        <f t="shared" si="33"/>
        <v>-12.652218</v>
      </c>
      <c r="P375" s="45">
        <f t="shared" si="34"/>
        <v>-12.652218</v>
      </c>
      <c r="Q375">
        <f t="shared" si="35"/>
        <v>4</v>
      </c>
      <c r="R375">
        <f t="shared" si="36"/>
        <v>0.25</v>
      </c>
      <c r="T375" s="6"/>
    </row>
    <row r="376" spans="1:20" x14ac:dyDescent="0.25">
      <c r="A376" s="5">
        <v>2</v>
      </c>
      <c r="B376" s="40">
        <f t="shared" si="37"/>
        <v>135.16708499999999</v>
      </c>
      <c r="C376" s="40">
        <f t="shared" si="37"/>
        <v>-4.0577730000000001</v>
      </c>
      <c r="D376" s="40">
        <f t="shared" si="37"/>
        <v>-35.996465000000001</v>
      </c>
      <c r="E376" s="46">
        <f t="shared" si="37"/>
        <v>-95.112810999999994</v>
      </c>
      <c r="F376" s="47">
        <v>-4.0577730000000001</v>
      </c>
      <c r="G376" s="47">
        <v>135.16708499999999</v>
      </c>
      <c r="H376" s="47">
        <v>-35.996465000000001</v>
      </c>
      <c r="I376" s="48">
        <v>-95.112810999999994</v>
      </c>
      <c r="J376" s="49"/>
      <c r="K376" s="49"/>
      <c r="L376" s="49"/>
      <c r="M376" s="49"/>
      <c r="O376" s="44">
        <f t="shared" si="33"/>
        <v>135.16708499999999</v>
      </c>
      <c r="P376" s="45">
        <f t="shared" si="34"/>
        <v>135.16708499999999</v>
      </c>
      <c r="Q376">
        <f t="shared" si="35"/>
        <v>1</v>
      </c>
      <c r="R376">
        <f t="shared" si="36"/>
        <v>1</v>
      </c>
      <c r="T376" s="6"/>
    </row>
    <row r="377" spans="1:20" x14ac:dyDescent="0.25">
      <c r="A377" s="5">
        <v>3</v>
      </c>
      <c r="B377" s="40">
        <f t="shared" si="37"/>
        <v>49.170608000000001</v>
      </c>
      <c r="C377" s="40">
        <f t="shared" si="37"/>
        <v>25.236730999999999</v>
      </c>
      <c r="D377" s="40">
        <f t="shared" si="37"/>
        <v>-24.492173000000001</v>
      </c>
      <c r="E377" s="46">
        <f t="shared" si="37"/>
        <v>-49.915163999999997</v>
      </c>
      <c r="F377" s="42">
        <v>25.236730999999999</v>
      </c>
      <c r="G377" s="42">
        <v>49.170608000000001</v>
      </c>
      <c r="H377" s="42">
        <v>-49.915163999999997</v>
      </c>
      <c r="I377" s="43">
        <v>-24.492173000000001</v>
      </c>
      <c r="J377" s="49"/>
      <c r="K377" s="49"/>
      <c r="L377" s="49"/>
      <c r="M377" s="49"/>
      <c r="O377" s="44">
        <f t="shared" si="33"/>
        <v>-49.915163999999997</v>
      </c>
      <c r="P377" s="45">
        <f t="shared" si="34"/>
        <v>-49.915163999999997</v>
      </c>
      <c r="Q377">
        <f t="shared" si="35"/>
        <v>4</v>
      </c>
      <c r="R377">
        <f t="shared" si="36"/>
        <v>0.25</v>
      </c>
      <c r="T377" s="6"/>
    </row>
    <row r="378" spans="1:20" x14ac:dyDescent="0.25">
      <c r="A378" s="5">
        <v>3</v>
      </c>
      <c r="B378" s="40">
        <f t="shared" si="37"/>
        <v>65.931903000000005</v>
      </c>
      <c r="C378" s="40">
        <f t="shared" si="37"/>
        <v>-3.9575130000000001</v>
      </c>
      <c r="D378" s="40">
        <f t="shared" si="37"/>
        <v>-17.156942000000001</v>
      </c>
      <c r="E378" s="46">
        <f t="shared" si="37"/>
        <v>-44.817143999999999</v>
      </c>
      <c r="F378" s="47">
        <v>-17.156942000000001</v>
      </c>
      <c r="G378" s="47">
        <v>-44.817143999999999</v>
      </c>
      <c r="H378" s="47">
        <v>65.931903000000005</v>
      </c>
      <c r="I378" s="48">
        <v>-3.9575130000000001</v>
      </c>
      <c r="J378" s="49"/>
      <c r="K378" s="49"/>
      <c r="L378" s="49"/>
      <c r="M378" s="49"/>
      <c r="O378" s="44">
        <f t="shared" si="33"/>
        <v>65.931903000000005</v>
      </c>
      <c r="P378" s="45">
        <f t="shared" si="34"/>
        <v>65.931903000000005</v>
      </c>
      <c r="Q378">
        <f t="shared" si="35"/>
        <v>1</v>
      </c>
      <c r="R378">
        <f t="shared" si="36"/>
        <v>1</v>
      </c>
      <c r="T378" s="6"/>
    </row>
    <row r="379" spans="1:20" x14ac:dyDescent="0.25">
      <c r="A379" s="5">
        <v>3</v>
      </c>
      <c r="B379" s="40">
        <f t="shared" si="37"/>
        <v>19.684673</v>
      </c>
      <c r="C379" s="40">
        <f t="shared" si="37"/>
        <v>-0.53536799999999996</v>
      </c>
      <c r="D379" s="40">
        <f t="shared" si="37"/>
        <v>-4.9075769999999999</v>
      </c>
      <c r="E379" s="46">
        <f t="shared" si="37"/>
        <v>-14.241483000000001</v>
      </c>
      <c r="F379" s="42">
        <v>-14.241483000000001</v>
      </c>
      <c r="G379" s="42">
        <v>-0.53536799999999996</v>
      </c>
      <c r="H379" s="42">
        <v>19.684673</v>
      </c>
      <c r="I379" s="43">
        <v>-4.9075769999999999</v>
      </c>
      <c r="J379" s="49"/>
      <c r="K379" s="49"/>
      <c r="L379" s="49"/>
      <c r="M379" s="49"/>
      <c r="O379" s="44">
        <f t="shared" si="33"/>
        <v>19.684673</v>
      </c>
      <c r="P379" s="45">
        <f t="shared" si="34"/>
        <v>19.684673</v>
      </c>
      <c r="Q379">
        <f t="shared" si="35"/>
        <v>1</v>
      </c>
      <c r="R379">
        <f t="shared" si="36"/>
        <v>1</v>
      </c>
      <c r="T379" s="6"/>
    </row>
    <row r="380" spans="1:20" x14ac:dyDescent="0.25">
      <c r="A380" s="5">
        <v>4</v>
      </c>
      <c r="B380" s="40">
        <f t="shared" si="37"/>
        <v>90.415182000000001</v>
      </c>
      <c r="C380" s="40">
        <f t="shared" si="37"/>
        <v>41.497836</v>
      </c>
      <c r="D380" s="40">
        <f t="shared" si="37"/>
        <v>-48.893366</v>
      </c>
      <c r="E380" s="46">
        <f t="shared" si="37"/>
        <v>-83.019650999999996</v>
      </c>
      <c r="F380" s="47">
        <v>90.415182000000001</v>
      </c>
      <c r="G380" s="47">
        <v>41.497836</v>
      </c>
      <c r="H380" s="47">
        <v>-83.019650999999996</v>
      </c>
      <c r="I380" s="48">
        <v>-48.893366</v>
      </c>
      <c r="J380" s="49"/>
      <c r="K380" s="49"/>
      <c r="L380" s="49"/>
      <c r="M380" s="49"/>
      <c r="O380" s="44">
        <f t="shared" si="33"/>
        <v>-48.893366</v>
      </c>
      <c r="P380" s="45">
        <f t="shared" si="34"/>
        <v>-48.893366</v>
      </c>
      <c r="Q380">
        <f t="shared" si="35"/>
        <v>3</v>
      </c>
      <c r="R380">
        <f t="shared" si="36"/>
        <v>0.33333333333333331</v>
      </c>
      <c r="T380" s="6"/>
    </row>
    <row r="381" spans="1:20" x14ac:dyDescent="0.25">
      <c r="A381" s="5">
        <v>2</v>
      </c>
      <c r="B381" s="40">
        <f t="shared" si="37"/>
        <v>59.473334000000001</v>
      </c>
      <c r="C381" s="40">
        <f t="shared" si="37"/>
        <v>14.818299</v>
      </c>
      <c r="D381" s="40">
        <f t="shared" si="37"/>
        <v>-26.639330000000001</v>
      </c>
      <c r="E381" s="46">
        <f t="shared" si="37"/>
        <v>-47.652121999999999</v>
      </c>
      <c r="F381" s="42">
        <v>-26.639330000000001</v>
      </c>
      <c r="G381" s="42">
        <v>59.473334000000001</v>
      </c>
      <c r="H381" s="42">
        <v>14.818299</v>
      </c>
      <c r="I381" s="43">
        <v>-47.652121999999999</v>
      </c>
      <c r="J381" s="49"/>
      <c r="K381" s="49"/>
      <c r="L381" s="49"/>
      <c r="M381" s="49"/>
      <c r="O381" s="44">
        <f t="shared" si="33"/>
        <v>59.473334000000001</v>
      </c>
      <c r="P381" s="45">
        <f t="shared" si="34"/>
        <v>59.473334000000001</v>
      </c>
      <c r="Q381">
        <f t="shared" si="35"/>
        <v>1</v>
      </c>
      <c r="R381">
        <f t="shared" si="36"/>
        <v>1</v>
      </c>
      <c r="T381" s="6"/>
    </row>
    <row r="382" spans="1:20" x14ac:dyDescent="0.25">
      <c r="A382" s="5">
        <v>2</v>
      </c>
      <c r="B382" s="40">
        <f t="shared" si="37"/>
        <v>55.311653</v>
      </c>
      <c r="C382" s="40">
        <f t="shared" si="37"/>
        <v>-13.914633</v>
      </c>
      <c r="D382" s="40">
        <f t="shared" si="37"/>
        <v>-15.424682000000001</v>
      </c>
      <c r="E382" s="46">
        <f t="shared" si="37"/>
        <v>-25.972338000000001</v>
      </c>
      <c r="F382" s="47">
        <v>-25.972338000000001</v>
      </c>
      <c r="G382" s="47">
        <v>55.311653</v>
      </c>
      <c r="H382" s="47">
        <v>-15.424682000000001</v>
      </c>
      <c r="I382" s="48">
        <v>-13.914633</v>
      </c>
      <c r="J382" s="49"/>
      <c r="K382" s="49"/>
      <c r="L382" s="49"/>
      <c r="M382" s="49"/>
      <c r="O382" s="44">
        <f t="shared" si="33"/>
        <v>55.311653</v>
      </c>
      <c r="P382" s="45">
        <f t="shared" si="34"/>
        <v>55.311653</v>
      </c>
      <c r="Q382">
        <f t="shared" si="35"/>
        <v>1</v>
      </c>
      <c r="R382">
        <f t="shared" si="36"/>
        <v>1</v>
      </c>
      <c r="T382" s="6"/>
    </row>
    <row r="383" spans="1:20" x14ac:dyDescent="0.25">
      <c r="A383" s="5">
        <v>3</v>
      </c>
      <c r="B383" s="40">
        <f t="shared" si="37"/>
        <v>41.749541999999998</v>
      </c>
      <c r="C383" s="40">
        <f t="shared" si="37"/>
        <v>-8.1181549999999998</v>
      </c>
      <c r="D383" s="40">
        <f t="shared" si="37"/>
        <v>-10.382536999999999</v>
      </c>
      <c r="E383" s="46">
        <f t="shared" si="37"/>
        <v>-23.248850000000001</v>
      </c>
      <c r="F383" s="42">
        <v>-10.382536999999999</v>
      </c>
      <c r="G383" s="42">
        <v>-23.248850000000001</v>
      </c>
      <c r="H383" s="42">
        <v>41.749541999999998</v>
      </c>
      <c r="I383" s="43">
        <v>-8.1181549999999998</v>
      </c>
      <c r="J383" s="49"/>
      <c r="K383" s="49"/>
      <c r="L383" s="49"/>
      <c r="M383" s="49"/>
      <c r="O383" s="44">
        <f t="shared" si="33"/>
        <v>41.749541999999998</v>
      </c>
      <c r="P383" s="45">
        <f t="shared" si="34"/>
        <v>41.749541999999998</v>
      </c>
      <c r="Q383">
        <f t="shared" si="35"/>
        <v>1</v>
      </c>
      <c r="R383">
        <f t="shared" si="36"/>
        <v>1</v>
      </c>
      <c r="T383" s="6"/>
    </row>
    <row r="384" spans="1:20" x14ac:dyDescent="0.25">
      <c r="A384" s="5">
        <v>3</v>
      </c>
      <c r="B384" s="40">
        <f t="shared" si="37"/>
        <v>49.376314999999998</v>
      </c>
      <c r="C384" s="40">
        <f t="shared" si="37"/>
        <v>1.3500799999999999</v>
      </c>
      <c r="D384" s="40">
        <f t="shared" si="37"/>
        <v>-24.543057000000001</v>
      </c>
      <c r="E384" s="46">
        <f t="shared" si="37"/>
        <v>-26.183214</v>
      </c>
      <c r="F384" s="47">
        <v>1.3500799999999999</v>
      </c>
      <c r="G384" s="47">
        <v>-24.543057000000001</v>
      </c>
      <c r="H384" s="47">
        <v>49.376314999999998</v>
      </c>
      <c r="I384" s="48">
        <v>-26.183214</v>
      </c>
      <c r="J384" s="49"/>
      <c r="K384" s="49"/>
      <c r="L384" s="49"/>
      <c r="M384" s="49"/>
      <c r="O384" s="44">
        <f t="shared" si="33"/>
        <v>49.376314999999998</v>
      </c>
      <c r="P384" s="45">
        <f t="shared" si="34"/>
        <v>49.376314999999998</v>
      </c>
      <c r="Q384">
        <f t="shared" si="35"/>
        <v>1</v>
      </c>
      <c r="R384">
        <f t="shared" si="36"/>
        <v>1</v>
      </c>
      <c r="T384" s="6"/>
    </row>
    <row r="385" spans="1:20" x14ac:dyDescent="0.25">
      <c r="A385" s="5">
        <v>3</v>
      </c>
      <c r="B385" s="40">
        <f t="shared" si="37"/>
        <v>27.361027</v>
      </c>
      <c r="C385" s="40">
        <f t="shared" si="37"/>
        <v>0.300653</v>
      </c>
      <c r="D385" s="40">
        <f t="shared" si="37"/>
        <v>-0.830928</v>
      </c>
      <c r="E385" s="46">
        <f t="shared" si="37"/>
        <v>-26.830750999999999</v>
      </c>
      <c r="F385" s="42">
        <v>0.300653</v>
      </c>
      <c r="G385" s="42">
        <v>-0.830928</v>
      </c>
      <c r="H385" s="42">
        <v>27.361027</v>
      </c>
      <c r="I385" s="43">
        <v>-26.830750999999999</v>
      </c>
      <c r="J385" s="49"/>
      <c r="K385" s="49"/>
      <c r="L385" s="49"/>
      <c r="M385" s="49"/>
      <c r="O385" s="44">
        <f t="shared" si="33"/>
        <v>27.361027</v>
      </c>
      <c r="P385" s="45">
        <f t="shared" si="34"/>
        <v>27.361027</v>
      </c>
      <c r="Q385">
        <f t="shared" si="35"/>
        <v>1</v>
      </c>
      <c r="R385">
        <f t="shared" si="36"/>
        <v>1</v>
      </c>
      <c r="T385" s="6"/>
    </row>
    <row r="386" spans="1:20" x14ac:dyDescent="0.25">
      <c r="A386" s="5">
        <v>3</v>
      </c>
      <c r="B386" s="40">
        <f t="shared" si="37"/>
        <v>58.629916999999999</v>
      </c>
      <c r="C386" s="40">
        <f t="shared" si="37"/>
        <v>3.0933199999999998</v>
      </c>
      <c r="D386" s="40">
        <f t="shared" si="37"/>
        <v>-22.313927</v>
      </c>
      <c r="E386" s="46">
        <f t="shared" si="37"/>
        <v>-39.409218000000003</v>
      </c>
      <c r="F386" s="47">
        <v>-39.409218000000003</v>
      </c>
      <c r="G386" s="47">
        <v>3.0933199999999998</v>
      </c>
      <c r="H386" s="47">
        <v>58.629916999999999</v>
      </c>
      <c r="I386" s="48">
        <v>-22.313927</v>
      </c>
      <c r="J386" s="49"/>
      <c r="K386" s="49"/>
      <c r="L386" s="49"/>
      <c r="M386" s="49"/>
      <c r="O386" s="44">
        <f t="shared" si="33"/>
        <v>58.629916999999999</v>
      </c>
      <c r="P386" s="45">
        <f t="shared" si="34"/>
        <v>58.629916999999999</v>
      </c>
      <c r="Q386">
        <f t="shared" si="35"/>
        <v>1</v>
      </c>
      <c r="R386">
        <f t="shared" si="36"/>
        <v>1</v>
      </c>
      <c r="T386" s="6"/>
    </row>
    <row r="387" spans="1:20" x14ac:dyDescent="0.25">
      <c r="A387" s="5">
        <v>1</v>
      </c>
      <c r="B387" s="40">
        <f t="shared" si="37"/>
        <v>60.068438999999998</v>
      </c>
      <c r="C387" s="40">
        <f t="shared" si="37"/>
        <v>-7.6586280000000002</v>
      </c>
      <c r="D387" s="40">
        <f t="shared" si="37"/>
        <v>-7.9995279999999998</v>
      </c>
      <c r="E387" s="46">
        <f t="shared" si="37"/>
        <v>-44.410100999999997</v>
      </c>
      <c r="F387" s="42">
        <v>60.068438999999998</v>
      </c>
      <c r="G387" s="42">
        <v>-44.410100999999997</v>
      </c>
      <c r="H387" s="42">
        <v>-7.6586280000000002</v>
      </c>
      <c r="I387" s="43">
        <v>-7.9995279999999998</v>
      </c>
      <c r="J387" s="49"/>
      <c r="K387" s="49"/>
      <c r="L387" s="49"/>
      <c r="M387" s="49"/>
      <c r="O387" s="44">
        <f t="shared" si="33"/>
        <v>60.068438999999998</v>
      </c>
      <c r="P387" s="45">
        <f t="shared" si="34"/>
        <v>60.068438999999998</v>
      </c>
      <c r="Q387">
        <f t="shared" si="35"/>
        <v>1</v>
      </c>
      <c r="R387">
        <f t="shared" si="36"/>
        <v>1</v>
      </c>
      <c r="T387" s="6"/>
    </row>
    <row r="388" spans="1:20" x14ac:dyDescent="0.25">
      <c r="A388" s="5">
        <v>3</v>
      </c>
      <c r="B388" s="40">
        <f t="shared" si="37"/>
        <v>51.769784000000001</v>
      </c>
      <c r="C388" s="40">
        <f t="shared" si="37"/>
        <v>10.236321</v>
      </c>
      <c r="D388" s="40">
        <f t="shared" si="37"/>
        <v>-25.189781</v>
      </c>
      <c r="E388" s="46">
        <f t="shared" si="37"/>
        <v>-36.816322</v>
      </c>
      <c r="F388" s="47">
        <v>-36.816322</v>
      </c>
      <c r="G388" s="47">
        <v>51.769784000000001</v>
      </c>
      <c r="H388" s="47">
        <v>10.236321</v>
      </c>
      <c r="I388" s="48">
        <v>-25.189781</v>
      </c>
      <c r="J388" s="49"/>
      <c r="K388" s="49"/>
      <c r="L388" s="49"/>
      <c r="M388" s="49"/>
      <c r="O388" s="44">
        <f t="shared" ref="O388:O451" si="38">IF(A388=1,F388,IF(A388=2,G388,IF(A388=3,H388,IF(A388=4,I388,0))))</f>
        <v>10.236321</v>
      </c>
      <c r="P388" s="45">
        <f t="shared" ref="P388:P451" si="39">O388</f>
        <v>10.236321</v>
      </c>
      <c r="Q388">
        <f t="shared" ref="Q388:Q451" si="40">IF(P388=B388,1,IF(P388=C388,2,IF(P388=D388,3,IF(E388=P388,4,0))))</f>
        <v>2</v>
      </c>
      <c r="R388">
        <f t="shared" si="36"/>
        <v>0.5</v>
      </c>
      <c r="T388" s="6"/>
    </row>
    <row r="389" spans="1:20" x14ac:dyDescent="0.25">
      <c r="A389" s="5">
        <v>2</v>
      </c>
      <c r="B389" s="40">
        <f t="shared" si="37"/>
        <v>31.956498</v>
      </c>
      <c r="C389" s="40">
        <f t="shared" si="37"/>
        <v>11.446709</v>
      </c>
      <c r="D389" s="40">
        <f t="shared" si="37"/>
        <v>-12.893388</v>
      </c>
      <c r="E389" s="46">
        <f t="shared" si="37"/>
        <v>-30.509726000000001</v>
      </c>
      <c r="F389" s="42">
        <v>11.446709</v>
      </c>
      <c r="G389" s="42">
        <v>31.956498</v>
      </c>
      <c r="H389" s="42">
        <v>-30.509726000000001</v>
      </c>
      <c r="I389" s="43">
        <v>-12.893388</v>
      </c>
      <c r="J389" s="49"/>
      <c r="K389" s="49"/>
      <c r="L389" s="49"/>
      <c r="M389" s="49"/>
      <c r="O389" s="44">
        <f t="shared" si="38"/>
        <v>31.956498</v>
      </c>
      <c r="P389" s="45">
        <f t="shared" si="39"/>
        <v>31.956498</v>
      </c>
      <c r="Q389">
        <f t="shared" si="40"/>
        <v>1</v>
      </c>
      <c r="R389">
        <f t="shared" ref="R389:R452" si="41">1/Q389</f>
        <v>1</v>
      </c>
      <c r="T389" s="6"/>
    </row>
    <row r="390" spans="1:20" x14ac:dyDescent="0.25">
      <c r="A390" s="5">
        <v>2</v>
      </c>
      <c r="B390" s="40">
        <f t="shared" si="37"/>
        <v>58.304662</v>
      </c>
      <c r="C390" s="40">
        <f t="shared" si="37"/>
        <v>-1.4711860000000001</v>
      </c>
      <c r="D390" s="40">
        <f t="shared" si="37"/>
        <v>-22.204125000000001</v>
      </c>
      <c r="E390" s="46">
        <f t="shared" si="37"/>
        <v>-34.629170000000002</v>
      </c>
      <c r="F390" s="47">
        <v>-1.4711860000000001</v>
      </c>
      <c r="G390" s="47">
        <v>58.304662</v>
      </c>
      <c r="H390" s="47">
        <v>-22.204125000000001</v>
      </c>
      <c r="I390" s="48">
        <v>-34.629170000000002</v>
      </c>
      <c r="J390" s="49"/>
      <c r="K390" s="49"/>
      <c r="L390" s="49"/>
      <c r="M390" s="49"/>
      <c r="O390" s="44">
        <f t="shared" si="38"/>
        <v>58.304662</v>
      </c>
      <c r="P390" s="45">
        <f t="shared" si="39"/>
        <v>58.304662</v>
      </c>
      <c r="Q390">
        <f t="shared" si="40"/>
        <v>1</v>
      </c>
      <c r="R390">
        <f t="shared" si="41"/>
        <v>1</v>
      </c>
      <c r="T390" s="6"/>
    </row>
    <row r="391" spans="1:20" x14ac:dyDescent="0.25">
      <c r="A391" s="5">
        <v>2</v>
      </c>
      <c r="B391" s="40">
        <f t="shared" si="37"/>
        <v>38.944834999999998</v>
      </c>
      <c r="C391" s="40">
        <f t="shared" si="37"/>
        <v>-8.4639559999999996</v>
      </c>
      <c r="D391" s="40">
        <f t="shared" si="37"/>
        <v>-13.908369</v>
      </c>
      <c r="E391" s="46">
        <f t="shared" si="37"/>
        <v>-16.572448000000001</v>
      </c>
      <c r="F391" s="42">
        <v>-13.908369</v>
      </c>
      <c r="G391" s="42">
        <v>38.944834999999998</v>
      </c>
      <c r="H391" s="42">
        <v>-16.572448000000001</v>
      </c>
      <c r="I391" s="43">
        <v>-8.4639559999999996</v>
      </c>
      <c r="J391" s="49"/>
      <c r="K391" s="49"/>
      <c r="L391" s="49"/>
      <c r="M391" s="49"/>
      <c r="O391" s="44">
        <f t="shared" si="38"/>
        <v>38.944834999999998</v>
      </c>
      <c r="P391" s="45">
        <f t="shared" si="39"/>
        <v>38.944834999999998</v>
      </c>
      <c r="Q391">
        <f t="shared" si="40"/>
        <v>1</v>
      </c>
      <c r="R391">
        <f t="shared" si="41"/>
        <v>1</v>
      </c>
      <c r="T391" s="6"/>
    </row>
    <row r="392" spans="1:20" x14ac:dyDescent="0.25">
      <c r="A392" s="5">
        <v>3</v>
      </c>
      <c r="B392" s="40">
        <f t="shared" si="37"/>
        <v>38.940458999999997</v>
      </c>
      <c r="C392" s="40">
        <f t="shared" si="37"/>
        <v>16.504317</v>
      </c>
      <c r="D392" s="40">
        <f t="shared" si="37"/>
        <v>-25.879908</v>
      </c>
      <c r="E392" s="46">
        <f t="shared" si="37"/>
        <v>-29.564836</v>
      </c>
      <c r="F392" s="47">
        <v>-29.564836</v>
      </c>
      <c r="G392" s="47">
        <v>38.940458999999997</v>
      </c>
      <c r="H392" s="47">
        <v>16.504317</v>
      </c>
      <c r="I392" s="48">
        <v>-25.879908</v>
      </c>
      <c r="J392" s="49"/>
      <c r="K392" s="49"/>
      <c r="L392" s="49"/>
      <c r="M392" s="49"/>
      <c r="O392" s="44">
        <f t="shared" si="38"/>
        <v>16.504317</v>
      </c>
      <c r="P392" s="45">
        <f t="shared" si="39"/>
        <v>16.504317</v>
      </c>
      <c r="Q392">
        <f t="shared" si="40"/>
        <v>2</v>
      </c>
      <c r="R392">
        <f t="shared" si="41"/>
        <v>0.5</v>
      </c>
      <c r="T392" s="6"/>
    </row>
    <row r="393" spans="1:20" x14ac:dyDescent="0.25">
      <c r="A393" s="5">
        <v>1</v>
      </c>
      <c r="B393" s="40">
        <f t="shared" si="37"/>
        <v>43.641762</v>
      </c>
      <c r="C393" s="40">
        <f t="shared" si="37"/>
        <v>43.061599999999999</v>
      </c>
      <c r="D393" s="40">
        <f t="shared" si="37"/>
        <v>-22.654011000000001</v>
      </c>
      <c r="E393" s="46">
        <f t="shared" si="37"/>
        <v>-64.049018000000004</v>
      </c>
      <c r="F393" s="42">
        <v>43.641762</v>
      </c>
      <c r="G393" s="42">
        <v>43.061599999999999</v>
      </c>
      <c r="H393" s="42">
        <v>-22.654011000000001</v>
      </c>
      <c r="I393" s="43">
        <v>-64.049018000000004</v>
      </c>
      <c r="J393" s="49"/>
      <c r="K393" s="49"/>
      <c r="L393" s="49"/>
      <c r="M393" s="49"/>
      <c r="O393" s="44">
        <f t="shared" si="38"/>
        <v>43.641762</v>
      </c>
      <c r="P393" s="45">
        <f t="shared" si="39"/>
        <v>43.641762</v>
      </c>
      <c r="Q393">
        <f t="shared" si="40"/>
        <v>1</v>
      </c>
      <c r="R393">
        <f t="shared" si="41"/>
        <v>1</v>
      </c>
      <c r="T393" s="6"/>
    </row>
    <row r="394" spans="1:20" x14ac:dyDescent="0.25">
      <c r="A394" s="5">
        <v>3</v>
      </c>
      <c r="B394" s="40">
        <f t="shared" si="37"/>
        <v>25.507607</v>
      </c>
      <c r="C394" s="40">
        <f t="shared" si="37"/>
        <v>12.309710000000001</v>
      </c>
      <c r="D394" s="40">
        <f t="shared" si="37"/>
        <v>-17.203949999999999</v>
      </c>
      <c r="E394" s="46">
        <f t="shared" ref="E394:E457" si="42">LARGE($F394:$M394,COLUMN()-1)</f>
        <v>-20.613156</v>
      </c>
      <c r="F394" s="47">
        <v>-17.203949999999999</v>
      </c>
      <c r="G394" s="47">
        <v>25.507607</v>
      </c>
      <c r="H394" s="47">
        <v>12.309710000000001</v>
      </c>
      <c r="I394" s="48">
        <v>-20.613156</v>
      </c>
      <c r="J394" s="49"/>
      <c r="K394" s="49"/>
      <c r="L394" s="49"/>
      <c r="M394" s="49"/>
      <c r="O394" s="44">
        <f t="shared" si="38"/>
        <v>12.309710000000001</v>
      </c>
      <c r="P394" s="45">
        <f t="shared" si="39"/>
        <v>12.309710000000001</v>
      </c>
      <c r="Q394">
        <f t="shared" si="40"/>
        <v>2</v>
      </c>
      <c r="R394">
        <f t="shared" si="41"/>
        <v>0.5</v>
      </c>
      <c r="T394" s="6"/>
    </row>
    <row r="395" spans="1:20" x14ac:dyDescent="0.25">
      <c r="A395" s="5">
        <v>2</v>
      </c>
      <c r="B395" s="40">
        <f t="shared" ref="B395:E458" si="43">LARGE($F395:$M395,COLUMN()-1)</f>
        <v>109.742869</v>
      </c>
      <c r="C395" s="40">
        <f t="shared" si="43"/>
        <v>-19.055305000000001</v>
      </c>
      <c r="D395" s="40">
        <f t="shared" si="43"/>
        <v>-34.268889000000001</v>
      </c>
      <c r="E395" s="46">
        <f t="shared" si="42"/>
        <v>-56.418582000000001</v>
      </c>
      <c r="F395" s="42">
        <v>-19.055305000000001</v>
      </c>
      <c r="G395" s="42">
        <v>109.742869</v>
      </c>
      <c r="H395" s="42">
        <v>-56.418582000000001</v>
      </c>
      <c r="I395" s="43">
        <v>-34.268889000000001</v>
      </c>
      <c r="J395" s="49"/>
      <c r="K395" s="49"/>
      <c r="L395" s="49"/>
      <c r="M395" s="49"/>
      <c r="O395" s="44">
        <f t="shared" si="38"/>
        <v>109.742869</v>
      </c>
      <c r="P395" s="45">
        <f t="shared" si="39"/>
        <v>109.742869</v>
      </c>
      <c r="Q395">
        <f t="shared" si="40"/>
        <v>1</v>
      </c>
      <c r="R395">
        <f t="shared" si="41"/>
        <v>1</v>
      </c>
      <c r="T395" s="6"/>
    </row>
    <row r="396" spans="1:20" x14ac:dyDescent="0.25">
      <c r="A396" s="5">
        <v>1</v>
      </c>
      <c r="B396" s="40">
        <f t="shared" si="43"/>
        <v>48.319206999999999</v>
      </c>
      <c r="C396" s="40">
        <f t="shared" si="43"/>
        <v>-2.7852899999999998</v>
      </c>
      <c r="D396" s="40">
        <f t="shared" si="43"/>
        <v>-16.525290999999999</v>
      </c>
      <c r="E396" s="46">
        <f t="shared" si="42"/>
        <v>-29.008503999999999</v>
      </c>
      <c r="F396" s="47">
        <v>48.319206999999999</v>
      </c>
      <c r="G396" s="47">
        <v>-2.7852899999999998</v>
      </c>
      <c r="H396" s="47">
        <v>-29.008503999999999</v>
      </c>
      <c r="I396" s="48">
        <v>-16.525290999999999</v>
      </c>
      <c r="J396" s="49"/>
      <c r="K396" s="49"/>
      <c r="L396" s="49"/>
      <c r="M396" s="49"/>
      <c r="O396" s="44">
        <f t="shared" si="38"/>
        <v>48.319206999999999</v>
      </c>
      <c r="P396" s="45">
        <f t="shared" si="39"/>
        <v>48.319206999999999</v>
      </c>
      <c r="Q396">
        <f t="shared" si="40"/>
        <v>1</v>
      </c>
      <c r="R396">
        <f t="shared" si="41"/>
        <v>1</v>
      </c>
      <c r="T396" s="6"/>
    </row>
    <row r="397" spans="1:20" x14ac:dyDescent="0.25">
      <c r="A397" s="5">
        <v>2</v>
      </c>
      <c r="B397" s="40">
        <f t="shared" si="43"/>
        <v>39.122936000000003</v>
      </c>
      <c r="C397" s="40">
        <f t="shared" si="43"/>
        <v>-7.768135</v>
      </c>
      <c r="D397" s="40">
        <f t="shared" si="43"/>
        <v>-15.398629</v>
      </c>
      <c r="E397" s="46">
        <f t="shared" si="42"/>
        <v>-15.956172</v>
      </c>
      <c r="F397" s="42">
        <v>-7.768135</v>
      </c>
      <c r="G397" s="42">
        <v>39.122936000000003</v>
      </c>
      <c r="H397" s="42">
        <v>-15.956172</v>
      </c>
      <c r="I397" s="43">
        <v>-15.398629</v>
      </c>
      <c r="J397" s="49"/>
      <c r="K397" s="49"/>
      <c r="L397" s="49"/>
      <c r="M397" s="49"/>
      <c r="O397" s="44">
        <f t="shared" si="38"/>
        <v>39.122936000000003</v>
      </c>
      <c r="P397" s="45">
        <f t="shared" si="39"/>
        <v>39.122936000000003</v>
      </c>
      <c r="Q397">
        <f t="shared" si="40"/>
        <v>1</v>
      </c>
      <c r="R397">
        <f t="shared" si="41"/>
        <v>1</v>
      </c>
      <c r="T397" s="6"/>
    </row>
    <row r="398" spans="1:20" x14ac:dyDescent="0.25">
      <c r="A398" s="5">
        <v>3</v>
      </c>
      <c r="B398" s="40">
        <f t="shared" si="43"/>
        <v>34.144471000000003</v>
      </c>
      <c r="C398" s="40">
        <f t="shared" si="43"/>
        <v>26.628829</v>
      </c>
      <c r="D398" s="40">
        <f t="shared" si="43"/>
        <v>-30.140084999999999</v>
      </c>
      <c r="E398" s="46">
        <f t="shared" si="42"/>
        <v>-30.633215</v>
      </c>
      <c r="F398" s="47">
        <v>34.144471000000003</v>
      </c>
      <c r="G398" s="47">
        <v>-30.140084999999999</v>
      </c>
      <c r="H398" s="47">
        <v>26.628829</v>
      </c>
      <c r="I398" s="48">
        <v>-30.633215</v>
      </c>
      <c r="J398" s="49"/>
      <c r="K398" s="49"/>
      <c r="L398" s="49"/>
      <c r="M398" s="49"/>
      <c r="O398" s="44">
        <f t="shared" si="38"/>
        <v>26.628829</v>
      </c>
      <c r="P398" s="45">
        <f t="shared" si="39"/>
        <v>26.628829</v>
      </c>
      <c r="Q398">
        <f t="shared" si="40"/>
        <v>2</v>
      </c>
      <c r="R398">
        <f t="shared" si="41"/>
        <v>0.5</v>
      </c>
      <c r="T398" s="6"/>
    </row>
    <row r="399" spans="1:20" x14ac:dyDescent="0.25">
      <c r="A399" s="5">
        <v>3</v>
      </c>
      <c r="B399" s="40">
        <f t="shared" si="43"/>
        <v>3.333291</v>
      </c>
      <c r="C399" s="40">
        <f t="shared" si="43"/>
        <v>2.0333410000000001</v>
      </c>
      <c r="D399" s="40">
        <f t="shared" si="43"/>
        <v>-0.77751999999999999</v>
      </c>
      <c r="E399" s="46">
        <f t="shared" si="42"/>
        <v>-4.5891130000000002</v>
      </c>
      <c r="F399" s="42">
        <v>-0.77751999999999999</v>
      </c>
      <c r="G399" s="42">
        <v>3.333291</v>
      </c>
      <c r="H399" s="42">
        <v>2.0333410000000001</v>
      </c>
      <c r="I399" s="43">
        <v>-4.5891130000000002</v>
      </c>
      <c r="J399" s="49"/>
      <c r="K399" s="49"/>
      <c r="L399" s="49"/>
      <c r="M399" s="49"/>
      <c r="O399" s="44">
        <f t="shared" si="38"/>
        <v>2.0333410000000001</v>
      </c>
      <c r="P399" s="45">
        <f t="shared" si="39"/>
        <v>2.0333410000000001</v>
      </c>
      <c r="Q399">
        <f t="shared" si="40"/>
        <v>2</v>
      </c>
      <c r="R399">
        <f t="shared" si="41"/>
        <v>0.5</v>
      </c>
      <c r="T399" s="6"/>
    </row>
    <row r="400" spans="1:20" x14ac:dyDescent="0.25">
      <c r="A400" s="5">
        <v>2</v>
      </c>
      <c r="B400" s="40">
        <f t="shared" si="43"/>
        <v>37.579945000000002</v>
      </c>
      <c r="C400" s="40">
        <f t="shared" si="43"/>
        <v>4.4746389999999998</v>
      </c>
      <c r="D400" s="40">
        <f t="shared" si="43"/>
        <v>-12.612048</v>
      </c>
      <c r="E400" s="46">
        <f t="shared" si="42"/>
        <v>-29.442533999999998</v>
      </c>
      <c r="F400" s="47">
        <v>-29.442533999999998</v>
      </c>
      <c r="G400" s="47">
        <v>37.579945000000002</v>
      </c>
      <c r="H400" s="47">
        <v>4.4746389999999998</v>
      </c>
      <c r="I400" s="48">
        <v>-12.612048</v>
      </c>
      <c r="J400" s="49"/>
      <c r="K400" s="49"/>
      <c r="L400" s="49"/>
      <c r="M400" s="49"/>
      <c r="O400" s="44">
        <f t="shared" si="38"/>
        <v>37.579945000000002</v>
      </c>
      <c r="P400" s="45">
        <f t="shared" si="39"/>
        <v>37.579945000000002</v>
      </c>
      <c r="Q400">
        <f t="shared" si="40"/>
        <v>1</v>
      </c>
      <c r="R400">
        <f t="shared" si="41"/>
        <v>1</v>
      </c>
      <c r="T400" s="6"/>
    </row>
    <row r="401" spans="1:20" x14ac:dyDescent="0.25">
      <c r="A401" s="5">
        <v>4</v>
      </c>
      <c r="B401" s="40">
        <f t="shared" si="43"/>
        <v>17.191927</v>
      </c>
      <c r="C401" s="40">
        <f t="shared" si="43"/>
        <v>5.5749829999999996</v>
      </c>
      <c r="D401" s="40">
        <f t="shared" si="43"/>
        <v>-5.2981999999999996</v>
      </c>
      <c r="E401" s="46">
        <f t="shared" si="42"/>
        <v>-17.468710000000002</v>
      </c>
      <c r="F401" s="42">
        <v>17.191927</v>
      </c>
      <c r="G401" s="42">
        <v>-17.468710000000002</v>
      </c>
      <c r="H401" s="42">
        <v>5.5749829999999996</v>
      </c>
      <c r="I401" s="43">
        <v>-5.2981999999999996</v>
      </c>
      <c r="J401" s="49"/>
      <c r="K401" s="49"/>
      <c r="L401" s="49"/>
      <c r="M401" s="49"/>
      <c r="O401" s="44">
        <f t="shared" si="38"/>
        <v>-5.2981999999999996</v>
      </c>
      <c r="P401" s="45">
        <f t="shared" si="39"/>
        <v>-5.2981999999999996</v>
      </c>
      <c r="Q401">
        <f t="shared" si="40"/>
        <v>3</v>
      </c>
      <c r="R401">
        <f t="shared" si="41"/>
        <v>0.33333333333333331</v>
      </c>
      <c r="T401" s="6"/>
    </row>
    <row r="402" spans="1:20" x14ac:dyDescent="0.25">
      <c r="A402" s="5">
        <v>4</v>
      </c>
      <c r="B402" s="40">
        <f t="shared" si="43"/>
        <v>29.186916</v>
      </c>
      <c r="C402" s="40">
        <f t="shared" si="43"/>
        <v>-2.8835449999999998</v>
      </c>
      <c r="D402" s="40">
        <f t="shared" si="43"/>
        <v>-10.637839</v>
      </c>
      <c r="E402" s="46">
        <f t="shared" si="42"/>
        <v>-15.665532000000001</v>
      </c>
      <c r="F402" s="47">
        <v>-2.8835449999999998</v>
      </c>
      <c r="G402" s="47">
        <v>-15.665532000000001</v>
      </c>
      <c r="H402" s="47">
        <v>29.186916</v>
      </c>
      <c r="I402" s="48">
        <v>-10.637839</v>
      </c>
      <c r="J402" s="49"/>
      <c r="K402" s="49"/>
      <c r="L402" s="49"/>
      <c r="M402" s="49"/>
      <c r="O402" s="44">
        <f t="shared" si="38"/>
        <v>-10.637839</v>
      </c>
      <c r="P402" s="45">
        <f t="shared" si="39"/>
        <v>-10.637839</v>
      </c>
      <c r="Q402">
        <f t="shared" si="40"/>
        <v>3</v>
      </c>
      <c r="R402">
        <f t="shared" si="41"/>
        <v>0.33333333333333331</v>
      </c>
      <c r="T402" s="6"/>
    </row>
    <row r="403" spans="1:20" x14ac:dyDescent="0.25">
      <c r="A403" s="5">
        <v>3</v>
      </c>
      <c r="B403" s="40">
        <f t="shared" si="43"/>
        <v>27.942838999999999</v>
      </c>
      <c r="C403" s="40">
        <f t="shared" si="43"/>
        <v>2.5617329999999998</v>
      </c>
      <c r="D403" s="40">
        <f t="shared" si="43"/>
        <v>-5.4645960000000002</v>
      </c>
      <c r="E403" s="46">
        <f t="shared" si="42"/>
        <v>-25.039977</v>
      </c>
      <c r="F403" s="42">
        <v>-25.039977</v>
      </c>
      <c r="G403" s="42">
        <v>27.942838999999999</v>
      </c>
      <c r="H403" s="42">
        <v>2.5617329999999998</v>
      </c>
      <c r="I403" s="43">
        <v>-5.4645960000000002</v>
      </c>
      <c r="J403" s="49"/>
      <c r="K403" s="49"/>
      <c r="L403" s="49"/>
      <c r="M403" s="49"/>
      <c r="O403" s="44">
        <f t="shared" si="38"/>
        <v>2.5617329999999998</v>
      </c>
      <c r="P403" s="45">
        <f t="shared" si="39"/>
        <v>2.5617329999999998</v>
      </c>
      <c r="Q403">
        <f t="shared" si="40"/>
        <v>2</v>
      </c>
      <c r="R403">
        <f t="shared" si="41"/>
        <v>0.5</v>
      </c>
      <c r="T403" s="6"/>
    </row>
    <row r="404" spans="1:20" x14ac:dyDescent="0.25">
      <c r="A404" s="5">
        <v>3</v>
      </c>
      <c r="B404" s="40">
        <f t="shared" si="43"/>
        <v>31.741831999999999</v>
      </c>
      <c r="C404" s="40">
        <f t="shared" si="43"/>
        <v>-6.471336</v>
      </c>
      <c r="D404" s="40">
        <f t="shared" si="43"/>
        <v>-7.6731879999999997</v>
      </c>
      <c r="E404" s="46">
        <f t="shared" si="42"/>
        <v>-17.597308999999999</v>
      </c>
      <c r="F404" s="47">
        <v>-7.6731879999999997</v>
      </c>
      <c r="G404" s="47">
        <v>-6.471336</v>
      </c>
      <c r="H404" s="47">
        <v>31.741831999999999</v>
      </c>
      <c r="I404" s="48">
        <v>-17.597308999999999</v>
      </c>
      <c r="J404" s="49"/>
      <c r="K404" s="49"/>
      <c r="L404" s="49"/>
      <c r="M404" s="49"/>
      <c r="O404" s="44">
        <f t="shared" si="38"/>
        <v>31.741831999999999</v>
      </c>
      <c r="P404" s="45">
        <f t="shared" si="39"/>
        <v>31.741831999999999</v>
      </c>
      <c r="Q404">
        <f t="shared" si="40"/>
        <v>1</v>
      </c>
      <c r="R404">
        <f t="shared" si="41"/>
        <v>1</v>
      </c>
      <c r="T404" s="6"/>
    </row>
    <row r="405" spans="1:20" x14ac:dyDescent="0.25">
      <c r="A405" s="5">
        <v>2</v>
      </c>
      <c r="B405" s="40">
        <f t="shared" si="43"/>
        <v>17.542984000000001</v>
      </c>
      <c r="C405" s="40">
        <f t="shared" si="43"/>
        <v>3.2006429999999999</v>
      </c>
      <c r="D405" s="40">
        <f t="shared" si="43"/>
        <v>-4.8606959999999999</v>
      </c>
      <c r="E405" s="46">
        <f t="shared" si="42"/>
        <v>-15.882932</v>
      </c>
      <c r="F405" s="42">
        <v>17.542984000000001</v>
      </c>
      <c r="G405" s="42">
        <v>3.2006429999999999</v>
      </c>
      <c r="H405" s="42">
        <v>-15.882932</v>
      </c>
      <c r="I405" s="43">
        <v>-4.8606959999999999</v>
      </c>
      <c r="J405" s="49"/>
      <c r="K405" s="49"/>
      <c r="L405" s="49"/>
      <c r="M405" s="49"/>
      <c r="O405" s="44">
        <f t="shared" si="38"/>
        <v>3.2006429999999999</v>
      </c>
      <c r="P405" s="45">
        <f t="shared" si="39"/>
        <v>3.2006429999999999</v>
      </c>
      <c r="Q405">
        <f t="shared" si="40"/>
        <v>2</v>
      </c>
      <c r="R405">
        <f t="shared" si="41"/>
        <v>0.5</v>
      </c>
      <c r="T405" s="6"/>
    </row>
    <row r="406" spans="1:20" x14ac:dyDescent="0.25">
      <c r="A406" s="5">
        <v>3</v>
      </c>
      <c r="B406" s="40">
        <f t="shared" si="43"/>
        <v>26.175615000000001</v>
      </c>
      <c r="C406" s="40">
        <f t="shared" si="43"/>
        <v>4.6212669999999996</v>
      </c>
      <c r="D406" s="40">
        <f t="shared" si="43"/>
        <v>-8.6433239999999998</v>
      </c>
      <c r="E406" s="46">
        <f t="shared" si="42"/>
        <v>-22.153779</v>
      </c>
      <c r="F406" s="47">
        <v>26.175615000000001</v>
      </c>
      <c r="G406" s="47">
        <v>-22.153779</v>
      </c>
      <c r="H406" s="47">
        <v>4.6212669999999996</v>
      </c>
      <c r="I406" s="48">
        <v>-8.6433239999999998</v>
      </c>
      <c r="J406" s="49"/>
      <c r="K406" s="49"/>
      <c r="L406" s="49"/>
      <c r="M406" s="49"/>
      <c r="O406" s="44">
        <f t="shared" si="38"/>
        <v>4.6212669999999996</v>
      </c>
      <c r="P406" s="45">
        <f t="shared" si="39"/>
        <v>4.6212669999999996</v>
      </c>
      <c r="Q406">
        <f t="shared" si="40"/>
        <v>2</v>
      </c>
      <c r="R406">
        <f t="shared" si="41"/>
        <v>0.5</v>
      </c>
      <c r="T406" s="6"/>
    </row>
    <row r="407" spans="1:20" x14ac:dyDescent="0.25">
      <c r="A407" s="5">
        <v>2</v>
      </c>
      <c r="B407" s="40">
        <f t="shared" si="43"/>
        <v>101.836236</v>
      </c>
      <c r="C407" s="40">
        <f t="shared" si="43"/>
        <v>-12.208665</v>
      </c>
      <c r="D407" s="40">
        <f t="shared" si="43"/>
        <v>-12.719322999999999</v>
      </c>
      <c r="E407" s="46">
        <f t="shared" si="42"/>
        <v>-76.908698999999999</v>
      </c>
      <c r="F407" s="42">
        <v>-12.208665</v>
      </c>
      <c r="G407" s="42">
        <v>101.836236</v>
      </c>
      <c r="H407" s="42">
        <v>-12.719322999999999</v>
      </c>
      <c r="I407" s="43">
        <v>-76.908698999999999</v>
      </c>
      <c r="J407" s="49"/>
      <c r="K407" s="49"/>
      <c r="L407" s="49"/>
      <c r="M407" s="49"/>
      <c r="O407" s="44">
        <f t="shared" si="38"/>
        <v>101.836236</v>
      </c>
      <c r="P407" s="45">
        <f t="shared" si="39"/>
        <v>101.836236</v>
      </c>
      <c r="Q407">
        <f t="shared" si="40"/>
        <v>1</v>
      </c>
      <c r="R407">
        <f t="shared" si="41"/>
        <v>1</v>
      </c>
      <c r="T407" s="6"/>
    </row>
    <row r="408" spans="1:20" x14ac:dyDescent="0.25">
      <c r="A408" s="5">
        <v>2</v>
      </c>
      <c r="B408" s="40">
        <f t="shared" si="43"/>
        <v>91.5364</v>
      </c>
      <c r="C408" s="40">
        <f t="shared" si="43"/>
        <v>-6.2849899999999996</v>
      </c>
      <c r="D408" s="40">
        <f t="shared" si="43"/>
        <v>-31.767526</v>
      </c>
      <c r="E408" s="46">
        <f t="shared" si="42"/>
        <v>-53.483955999999999</v>
      </c>
      <c r="F408" s="47">
        <v>-31.767526</v>
      </c>
      <c r="G408" s="47">
        <v>91.5364</v>
      </c>
      <c r="H408" s="47">
        <v>-53.483955999999999</v>
      </c>
      <c r="I408" s="48">
        <v>-6.2849899999999996</v>
      </c>
      <c r="J408" s="49"/>
      <c r="K408" s="49"/>
      <c r="L408" s="49"/>
      <c r="M408" s="49"/>
      <c r="O408" s="44">
        <f t="shared" si="38"/>
        <v>91.5364</v>
      </c>
      <c r="P408" s="45">
        <f t="shared" si="39"/>
        <v>91.5364</v>
      </c>
      <c r="Q408">
        <f t="shared" si="40"/>
        <v>1</v>
      </c>
      <c r="R408">
        <f t="shared" si="41"/>
        <v>1</v>
      </c>
      <c r="T408" s="6"/>
    </row>
    <row r="409" spans="1:20" x14ac:dyDescent="0.25">
      <c r="A409" s="5">
        <v>2</v>
      </c>
      <c r="B409" s="40">
        <f t="shared" si="43"/>
        <v>54.204621000000003</v>
      </c>
      <c r="C409" s="40">
        <f t="shared" si="43"/>
        <v>41.024005000000002</v>
      </c>
      <c r="D409" s="40">
        <f t="shared" si="43"/>
        <v>-37.017840999999997</v>
      </c>
      <c r="E409" s="46">
        <f t="shared" si="42"/>
        <v>-58.210901999999997</v>
      </c>
      <c r="F409" s="42">
        <v>-58.210901999999997</v>
      </c>
      <c r="G409" s="42">
        <v>41.024005000000002</v>
      </c>
      <c r="H409" s="42">
        <v>54.204621000000003</v>
      </c>
      <c r="I409" s="43">
        <v>-37.017840999999997</v>
      </c>
      <c r="J409" s="49"/>
      <c r="K409" s="49"/>
      <c r="L409" s="49"/>
      <c r="M409" s="49"/>
      <c r="O409" s="44">
        <f t="shared" si="38"/>
        <v>41.024005000000002</v>
      </c>
      <c r="P409" s="45">
        <f t="shared" si="39"/>
        <v>41.024005000000002</v>
      </c>
      <c r="Q409">
        <f t="shared" si="40"/>
        <v>2</v>
      </c>
      <c r="R409">
        <f t="shared" si="41"/>
        <v>0.5</v>
      </c>
      <c r="T409" s="6"/>
    </row>
    <row r="410" spans="1:20" x14ac:dyDescent="0.25">
      <c r="A410" s="5">
        <v>2</v>
      </c>
      <c r="B410" s="40">
        <f t="shared" si="43"/>
        <v>64.731969000000007</v>
      </c>
      <c r="C410" s="40">
        <f t="shared" si="43"/>
        <v>-3.5337610000000002</v>
      </c>
      <c r="D410" s="40">
        <f t="shared" si="43"/>
        <v>-19.430827000000001</v>
      </c>
      <c r="E410" s="46">
        <f t="shared" si="42"/>
        <v>-41.767384</v>
      </c>
      <c r="F410" s="47">
        <v>-19.430827000000001</v>
      </c>
      <c r="G410" s="47">
        <v>64.731969000000007</v>
      </c>
      <c r="H410" s="47">
        <v>-3.5337610000000002</v>
      </c>
      <c r="I410" s="48">
        <v>-41.767384</v>
      </c>
      <c r="J410" s="49"/>
      <c r="K410" s="49"/>
      <c r="L410" s="49"/>
      <c r="M410" s="49"/>
      <c r="O410" s="44">
        <f t="shared" si="38"/>
        <v>64.731969000000007</v>
      </c>
      <c r="P410" s="45">
        <f t="shared" si="39"/>
        <v>64.731969000000007</v>
      </c>
      <c r="Q410">
        <f t="shared" si="40"/>
        <v>1</v>
      </c>
      <c r="R410">
        <f t="shared" si="41"/>
        <v>1</v>
      </c>
      <c r="T410" s="6"/>
    </row>
    <row r="411" spans="1:20" x14ac:dyDescent="0.25">
      <c r="A411" s="5">
        <v>2</v>
      </c>
      <c r="B411" s="40">
        <f t="shared" si="43"/>
        <v>34.628183</v>
      </c>
      <c r="C411" s="40">
        <f t="shared" si="43"/>
        <v>23.050236000000002</v>
      </c>
      <c r="D411" s="40">
        <f t="shared" si="43"/>
        <v>-19.061910000000001</v>
      </c>
      <c r="E411" s="46">
        <f t="shared" si="42"/>
        <v>-38.616509999999998</v>
      </c>
      <c r="F411" s="42">
        <v>-38.616509999999998</v>
      </c>
      <c r="G411" s="42">
        <v>23.050236000000002</v>
      </c>
      <c r="H411" s="42">
        <v>34.628183</v>
      </c>
      <c r="I411" s="43">
        <v>-19.061910000000001</v>
      </c>
      <c r="J411" s="49"/>
      <c r="K411" s="49"/>
      <c r="L411" s="49"/>
      <c r="M411" s="49"/>
      <c r="O411" s="44">
        <f t="shared" si="38"/>
        <v>23.050236000000002</v>
      </c>
      <c r="P411" s="45">
        <f t="shared" si="39"/>
        <v>23.050236000000002</v>
      </c>
      <c r="Q411">
        <f t="shared" si="40"/>
        <v>2</v>
      </c>
      <c r="R411">
        <f t="shared" si="41"/>
        <v>0.5</v>
      </c>
      <c r="T411" s="6"/>
    </row>
    <row r="412" spans="1:20" x14ac:dyDescent="0.25">
      <c r="A412" s="5">
        <v>2</v>
      </c>
      <c r="B412" s="40">
        <f t="shared" si="43"/>
        <v>52.622985999999997</v>
      </c>
      <c r="C412" s="40">
        <f t="shared" si="43"/>
        <v>-2.7544409999999999</v>
      </c>
      <c r="D412" s="40">
        <f t="shared" si="43"/>
        <v>-19.753789000000001</v>
      </c>
      <c r="E412" s="46">
        <f t="shared" si="42"/>
        <v>-30.114757000000001</v>
      </c>
      <c r="F412" s="47">
        <v>-2.7544409999999999</v>
      </c>
      <c r="G412" s="47">
        <v>52.622985999999997</v>
      </c>
      <c r="H412" s="47">
        <v>-30.114757000000001</v>
      </c>
      <c r="I412" s="48">
        <v>-19.753789000000001</v>
      </c>
      <c r="J412" s="49"/>
      <c r="K412" s="49"/>
      <c r="L412" s="49"/>
      <c r="M412" s="49"/>
      <c r="O412" s="44">
        <f t="shared" si="38"/>
        <v>52.622985999999997</v>
      </c>
      <c r="P412" s="45">
        <f t="shared" si="39"/>
        <v>52.622985999999997</v>
      </c>
      <c r="Q412">
        <f t="shared" si="40"/>
        <v>1</v>
      </c>
      <c r="R412">
        <f t="shared" si="41"/>
        <v>1</v>
      </c>
      <c r="T412" s="6"/>
    </row>
    <row r="413" spans="1:20" x14ac:dyDescent="0.25">
      <c r="A413" s="5">
        <v>1</v>
      </c>
      <c r="B413" s="40">
        <f t="shared" si="43"/>
        <v>47.327973</v>
      </c>
      <c r="C413" s="40">
        <f t="shared" si="43"/>
        <v>16.444322</v>
      </c>
      <c r="D413" s="40">
        <f t="shared" si="43"/>
        <v>-6.9252589999999996</v>
      </c>
      <c r="E413" s="46">
        <f t="shared" si="42"/>
        <v>-56.847036000000003</v>
      </c>
      <c r="F413" s="42">
        <v>47.327973</v>
      </c>
      <c r="G413" s="42">
        <v>16.444322</v>
      </c>
      <c r="H413" s="42">
        <v>-56.847036000000003</v>
      </c>
      <c r="I413" s="43">
        <v>-6.9252589999999996</v>
      </c>
      <c r="J413" s="49"/>
      <c r="K413" s="49"/>
      <c r="L413" s="49"/>
      <c r="M413" s="49"/>
      <c r="O413" s="44">
        <f t="shared" si="38"/>
        <v>47.327973</v>
      </c>
      <c r="P413" s="45">
        <f t="shared" si="39"/>
        <v>47.327973</v>
      </c>
      <c r="Q413">
        <f t="shared" si="40"/>
        <v>1</v>
      </c>
      <c r="R413">
        <f t="shared" si="41"/>
        <v>1</v>
      </c>
      <c r="T413" s="6"/>
    </row>
    <row r="414" spans="1:20" x14ac:dyDescent="0.25">
      <c r="A414" s="5">
        <v>2</v>
      </c>
      <c r="B414" s="40">
        <f t="shared" si="43"/>
        <v>54.57452</v>
      </c>
      <c r="C414" s="40">
        <f t="shared" si="43"/>
        <v>-5.5849789999999997</v>
      </c>
      <c r="D414" s="40">
        <f t="shared" si="43"/>
        <v>-9.9377910000000007</v>
      </c>
      <c r="E414" s="46">
        <f t="shared" si="42"/>
        <v>-39.051749000000001</v>
      </c>
      <c r="F414" s="47">
        <v>-5.5849789999999997</v>
      </c>
      <c r="G414" s="47">
        <v>54.57452</v>
      </c>
      <c r="H414" s="47">
        <v>-39.051749000000001</v>
      </c>
      <c r="I414" s="48">
        <v>-9.9377910000000007</v>
      </c>
      <c r="J414" s="49"/>
      <c r="K414" s="49"/>
      <c r="L414" s="49"/>
      <c r="M414" s="49"/>
      <c r="O414" s="44">
        <f t="shared" si="38"/>
        <v>54.57452</v>
      </c>
      <c r="P414" s="45">
        <f t="shared" si="39"/>
        <v>54.57452</v>
      </c>
      <c r="Q414">
        <f t="shared" si="40"/>
        <v>1</v>
      </c>
      <c r="R414">
        <f t="shared" si="41"/>
        <v>1</v>
      </c>
      <c r="T414" s="6"/>
    </row>
    <row r="415" spans="1:20" x14ac:dyDescent="0.25">
      <c r="A415" s="5">
        <v>3</v>
      </c>
      <c r="B415" s="40">
        <f t="shared" si="43"/>
        <v>33.220582</v>
      </c>
      <c r="C415" s="40">
        <f t="shared" si="43"/>
        <v>-7.9596280000000004</v>
      </c>
      <c r="D415" s="40">
        <f t="shared" si="43"/>
        <v>-8.6935749999999992</v>
      </c>
      <c r="E415" s="46">
        <f t="shared" si="42"/>
        <v>-16.567712</v>
      </c>
      <c r="F415" s="42">
        <v>-8.6935749999999992</v>
      </c>
      <c r="G415" s="42">
        <v>-16.567712</v>
      </c>
      <c r="H415" s="42">
        <v>33.220582</v>
      </c>
      <c r="I415" s="43">
        <v>-7.9596280000000004</v>
      </c>
      <c r="J415" s="49"/>
      <c r="K415" s="49"/>
      <c r="L415" s="49"/>
      <c r="M415" s="49"/>
      <c r="O415" s="44">
        <f t="shared" si="38"/>
        <v>33.220582</v>
      </c>
      <c r="P415" s="45">
        <f t="shared" si="39"/>
        <v>33.220582</v>
      </c>
      <c r="Q415">
        <f t="shared" si="40"/>
        <v>1</v>
      </c>
      <c r="R415">
        <f t="shared" si="41"/>
        <v>1</v>
      </c>
      <c r="T415" s="6"/>
    </row>
    <row r="416" spans="1:20" x14ac:dyDescent="0.25">
      <c r="A416" s="5">
        <v>2</v>
      </c>
      <c r="B416" s="40">
        <f t="shared" si="43"/>
        <v>73.306833999999995</v>
      </c>
      <c r="C416" s="40">
        <f t="shared" si="43"/>
        <v>-23.034106000000001</v>
      </c>
      <c r="D416" s="40">
        <f t="shared" si="43"/>
        <v>-24.759015000000002</v>
      </c>
      <c r="E416" s="46">
        <f t="shared" si="42"/>
        <v>-25.513715000000001</v>
      </c>
      <c r="F416" s="47">
        <v>-24.759015000000002</v>
      </c>
      <c r="G416" s="47">
        <v>73.306833999999995</v>
      </c>
      <c r="H416" s="47">
        <v>-25.513715000000001</v>
      </c>
      <c r="I416" s="48">
        <v>-23.034106000000001</v>
      </c>
      <c r="J416" s="49"/>
      <c r="K416" s="49"/>
      <c r="L416" s="49"/>
      <c r="M416" s="49"/>
      <c r="O416" s="44">
        <f t="shared" si="38"/>
        <v>73.306833999999995</v>
      </c>
      <c r="P416" s="45">
        <f t="shared" si="39"/>
        <v>73.306833999999995</v>
      </c>
      <c r="Q416">
        <f t="shared" si="40"/>
        <v>1</v>
      </c>
      <c r="R416">
        <f t="shared" si="41"/>
        <v>1</v>
      </c>
      <c r="T416" s="6"/>
    </row>
    <row r="417" spans="1:20" x14ac:dyDescent="0.25">
      <c r="A417" s="5">
        <v>1</v>
      </c>
      <c r="B417" s="40">
        <f t="shared" si="43"/>
        <v>110.587653</v>
      </c>
      <c r="C417" s="40">
        <f t="shared" si="43"/>
        <v>-20.387674000000001</v>
      </c>
      <c r="D417" s="40">
        <f t="shared" si="43"/>
        <v>-23.264720000000001</v>
      </c>
      <c r="E417" s="46">
        <f t="shared" si="42"/>
        <v>-66.935372000000001</v>
      </c>
      <c r="F417" s="42">
        <v>110.587653</v>
      </c>
      <c r="G417" s="42">
        <v>-66.935372000000001</v>
      </c>
      <c r="H417" s="42">
        <v>-23.264720000000001</v>
      </c>
      <c r="I417" s="43">
        <v>-20.387674000000001</v>
      </c>
      <c r="J417" s="49"/>
      <c r="K417" s="49"/>
      <c r="L417" s="49"/>
      <c r="M417" s="49"/>
      <c r="O417" s="44">
        <f t="shared" si="38"/>
        <v>110.587653</v>
      </c>
      <c r="P417" s="45">
        <f t="shared" si="39"/>
        <v>110.587653</v>
      </c>
      <c r="Q417">
        <f t="shared" si="40"/>
        <v>1</v>
      </c>
      <c r="R417">
        <f t="shared" si="41"/>
        <v>1</v>
      </c>
      <c r="T417" s="6"/>
    </row>
    <row r="418" spans="1:20" x14ac:dyDescent="0.25">
      <c r="A418" s="5">
        <v>3</v>
      </c>
      <c r="B418" s="40">
        <f t="shared" si="43"/>
        <v>23.059325999999999</v>
      </c>
      <c r="C418" s="40">
        <f t="shared" si="43"/>
        <v>20.454184000000001</v>
      </c>
      <c r="D418" s="40">
        <f t="shared" si="43"/>
        <v>-17.551181</v>
      </c>
      <c r="E418" s="46">
        <f t="shared" si="42"/>
        <v>-25.962478999999998</v>
      </c>
      <c r="F418" s="47">
        <v>23.059325999999999</v>
      </c>
      <c r="G418" s="47">
        <v>20.454184000000001</v>
      </c>
      <c r="H418" s="47">
        <v>-25.962478999999998</v>
      </c>
      <c r="I418" s="48">
        <v>-17.551181</v>
      </c>
      <c r="J418" s="49"/>
      <c r="K418" s="49"/>
      <c r="L418" s="49"/>
      <c r="M418" s="49"/>
      <c r="O418" s="44">
        <f t="shared" si="38"/>
        <v>-25.962478999999998</v>
      </c>
      <c r="P418" s="45">
        <f t="shared" si="39"/>
        <v>-25.962478999999998</v>
      </c>
      <c r="Q418">
        <f t="shared" si="40"/>
        <v>4</v>
      </c>
      <c r="R418">
        <f t="shared" si="41"/>
        <v>0.25</v>
      </c>
      <c r="T418" s="6"/>
    </row>
    <row r="419" spans="1:20" x14ac:dyDescent="0.25">
      <c r="A419" s="5">
        <v>3</v>
      </c>
      <c r="B419" s="40">
        <f t="shared" si="43"/>
        <v>19.860979</v>
      </c>
      <c r="C419" s="40">
        <f t="shared" si="43"/>
        <v>-4.4432159999999996</v>
      </c>
      <c r="D419" s="40">
        <f t="shared" si="43"/>
        <v>-5.8535570000000003</v>
      </c>
      <c r="E419" s="46">
        <f t="shared" si="42"/>
        <v>-9.5642080000000007</v>
      </c>
      <c r="F419" s="42">
        <v>-4.4432159999999996</v>
      </c>
      <c r="G419" s="42">
        <v>19.860979</v>
      </c>
      <c r="H419" s="42">
        <v>-9.5642080000000007</v>
      </c>
      <c r="I419" s="43">
        <v>-5.8535570000000003</v>
      </c>
      <c r="J419" s="49"/>
      <c r="K419" s="49"/>
      <c r="L419" s="49"/>
      <c r="M419" s="49"/>
      <c r="O419" s="44">
        <f t="shared" si="38"/>
        <v>-9.5642080000000007</v>
      </c>
      <c r="P419" s="45">
        <f t="shared" si="39"/>
        <v>-9.5642080000000007</v>
      </c>
      <c r="Q419">
        <f t="shared" si="40"/>
        <v>4</v>
      </c>
      <c r="R419">
        <f t="shared" si="41"/>
        <v>0.25</v>
      </c>
      <c r="T419" s="6"/>
    </row>
    <row r="420" spans="1:20" x14ac:dyDescent="0.25">
      <c r="A420" s="5">
        <v>2</v>
      </c>
      <c r="B420" s="40">
        <f t="shared" si="43"/>
        <v>102.554061</v>
      </c>
      <c r="C420" s="40">
        <f t="shared" si="43"/>
        <v>-25.826188999999999</v>
      </c>
      <c r="D420" s="40">
        <f t="shared" si="43"/>
        <v>-29.125145</v>
      </c>
      <c r="E420" s="46">
        <f t="shared" si="42"/>
        <v>-47.60295</v>
      </c>
      <c r="F420" s="47">
        <v>-47.60295</v>
      </c>
      <c r="G420" s="47">
        <v>102.554061</v>
      </c>
      <c r="H420" s="47">
        <v>-29.125145</v>
      </c>
      <c r="I420" s="48">
        <v>-25.826188999999999</v>
      </c>
      <c r="J420" s="49"/>
      <c r="K420" s="49"/>
      <c r="L420" s="49"/>
      <c r="M420" s="49"/>
      <c r="O420" s="44">
        <f t="shared" si="38"/>
        <v>102.554061</v>
      </c>
      <c r="P420" s="45">
        <f t="shared" si="39"/>
        <v>102.554061</v>
      </c>
      <c r="Q420">
        <f t="shared" si="40"/>
        <v>1</v>
      </c>
      <c r="R420">
        <f t="shared" si="41"/>
        <v>1</v>
      </c>
      <c r="T420" s="6"/>
    </row>
    <row r="421" spans="1:20" x14ac:dyDescent="0.25">
      <c r="A421" s="5">
        <v>2</v>
      </c>
      <c r="B421" s="40">
        <f t="shared" si="43"/>
        <v>13.385139000000001</v>
      </c>
      <c r="C421" s="40">
        <f t="shared" si="43"/>
        <v>1.1325999999999999E-2</v>
      </c>
      <c r="D421" s="40">
        <f t="shared" si="43"/>
        <v>-5.7343299999999999</v>
      </c>
      <c r="E421" s="46">
        <f t="shared" si="42"/>
        <v>-7.6621329999999999</v>
      </c>
      <c r="F421" s="42">
        <v>-5.7343299999999999</v>
      </c>
      <c r="G421" s="42">
        <v>13.385139000000001</v>
      </c>
      <c r="H421" s="42">
        <v>-7.6621329999999999</v>
      </c>
      <c r="I421" s="43">
        <v>1.1325999999999999E-2</v>
      </c>
      <c r="J421" s="49"/>
      <c r="K421" s="49"/>
      <c r="L421" s="49"/>
      <c r="M421" s="49"/>
      <c r="O421" s="44">
        <f t="shared" si="38"/>
        <v>13.385139000000001</v>
      </c>
      <c r="P421" s="45">
        <f t="shared" si="39"/>
        <v>13.385139000000001</v>
      </c>
      <c r="Q421">
        <f t="shared" si="40"/>
        <v>1</v>
      </c>
      <c r="R421">
        <f t="shared" si="41"/>
        <v>1</v>
      </c>
      <c r="T421" s="6"/>
    </row>
    <row r="422" spans="1:20" x14ac:dyDescent="0.25">
      <c r="A422" s="5">
        <v>3</v>
      </c>
      <c r="B422" s="40">
        <f t="shared" si="43"/>
        <v>9.3580349999999992</v>
      </c>
      <c r="C422" s="40">
        <f t="shared" si="43"/>
        <v>6.9070280000000004</v>
      </c>
      <c r="D422" s="40">
        <f t="shared" si="43"/>
        <v>-5.8555580000000003</v>
      </c>
      <c r="E422" s="46">
        <f t="shared" si="42"/>
        <v>-10.409504999999999</v>
      </c>
      <c r="F422" s="47">
        <v>-5.8555580000000003</v>
      </c>
      <c r="G422" s="47">
        <v>9.3580349999999992</v>
      </c>
      <c r="H422" s="47">
        <v>-10.409504999999999</v>
      </c>
      <c r="I422" s="48">
        <v>6.9070280000000004</v>
      </c>
      <c r="J422" s="49"/>
      <c r="K422" s="49"/>
      <c r="L422" s="49"/>
      <c r="M422" s="49"/>
      <c r="O422" s="44">
        <f t="shared" si="38"/>
        <v>-10.409504999999999</v>
      </c>
      <c r="P422" s="45">
        <f t="shared" si="39"/>
        <v>-10.409504999999999</v>
      </c>
      <c r="Q422">
        <f t="shared" si="40"/>
        <v>4</v>
      </c>
      <c r="R422">
        <f t="shared" si="41"/>
        <v>0.25</v>
      </c>
      <c r="T422" s="6"/>
    </row>
    <row r="423" spans="1:20" x14ac:dyDescent="0.25">
      <c r="A423" s="5">
        <v>2</v>
      </c>
      <c r="B423" s="40">
        <f t="shared" si="43"/>
        <v>62.269781000000002</v>
      </c>
      <c r="C423" s="40">
        <f t="shared" si="43"/>
        <v>9.6663720000000009</v>
      </c>
      <c r="D423" s="40">
        <f t="shared" si="43"/>
        <v>-24.520600000000002</v>
      </c>
      <c r="E423" s="46">
        <f t="shared" si="42"/>
        <v>-47.415553000000003</v>
      </c>
      <c r="F423" s="42">
        <v>9.6663720000000009</v>
      </c>
      <c r="G423" s="42">
        <v>62.269781000000002</v>
      </c>
      <c r="H423" s="42">
        <v>-47.415553000000003</v>
      </c>
      <c r="I423" s="43">
        <v>-24.520600000000002</v>
      </c>
      <c r="J423" s="49"/>
      <c r="K423" s="49"/>
      <c r="L423" s="49"/>
      <c r="M423" s="49"/>
      <c r="O423" s="44">
        <f t="shared" si="38"/>
        <v>62.269781000000002</v>
      </c>
      <c r="P423" s="45">
        <f t="shared" si="39"/>
        <v>62.269781000000002</v>
      </c>
      <c r="Q423">
        <f t="shared" si="40"/>
        <v>1</v>
      </c>
      <c r="R423">
        <f t="shared" si="41"/>
        <v>1</v>
      </c>
      <c r="T423" s="6"/>
    </row>
    <row r="424" spans="1:20" x14ac:dyDescent="0.25">
      <c r="A424" s="5">
        <v>1</v>
      </c>
      <c r="B424" s="40">
        <f t="shared" si="43"/>
        <v>53.409643000000003</v>
      </c>
      <c r="C424" s="40">
        <f t="shared" si="43"/>
        <v>6.7305200000000003</v>
      </c>
      <c r="D424" s="40">
        <f t="shared" si="43"/>
        <v>-21.725777999999998</v>
      </c>
      <c r="E424" s="46">
        <f t="shared" si="42"/>
        <v>-38.414383999999998</v>
      </c>
      <c r="F424" s="47">
        <v>53.409643000000003</v>
      </c>
      <c r="G424" s="47">
        <v>6.7305200000000003</v>
      </c>
      <c r="H424" s="47">
        <v>-38.414383999999998</v>
      </c>
      <c r="I424" s="48">
        <v>-21.725777999999998</v>
      </c>
      <c r="J424" s="49"/>
      <c r="K424" s="49"/>
      <c r="L424" s="49"/>
      <c r="M424" s="49"/>
      <c r="O424" s="44">
        <f t="shared" si="38"/>
        <v>53.409643000000003</v>
      </c>
      <c r="P424" s="45">
        <f t="shared" si="39"/>
        <v>53.409643000000003</v>
      </c>
      <c r="Q424">
        <f t="shared" si="40"/>
        <v>1</v>
      </c>
      <c r="R424">
        <f t="shared" si="41"/>
        <v>1</v>
      </c>
      <c r="T424" s="6"/>
    </row>
    <row r="425" spans="1:20" x14ac:dyDescent="0.25">
      <c r="A425" s="5">
        <v>3</v>
      </c>
      <c r="B425" s="40">
        <f t="shared" si="43"/>
        <v>40.056542999999998</v>
      </c>
      <c r="C425" s="40">
        <f t="shared" si="43"/>
        <v>24.169981</v>
      </c>
      <c r="D425" s="40">
        <f t="shared" si="43"/>
        <v>-24.526982</v>
      </c>
      <c r="E425" s="46">
        <f t="shared" si="42"/>
        <v>-39.699838999999997</v>
      </c>
      <c r="F425" s="42">
        <v>-24.526982</v>
      </c>
      <c r="G425" s="42">
        <v>24.169981</v>
      </c>
      <c r="H425" s="42">
        <v>40.056542999999998</v>
      </c>
      <c r="I425" s="43">
        <v>-39.699838999999997</v>
      </c>
      <c r="J425" s="49"/>
      <c r="K425" s="49"/>
      <c r="L425" s="49"/>
      <c r="M425" s="49"/>
      <c r="O425" s="44">
        <f t="shared" si="38"/>
        <v>40.056542999999998</v>
      </c>
      <c r="P425" s="45">
        <f t="shared" si="39"/>
        <v>40.056542999999998</v>
      </c>
      <c r="Q425">
        <f t="shared" si="40"/>
        <v>1</v>
      </c>
      <c r="R425">
        <f t="shared" si="41"/>
        <v>1</v>
      </c>
      <c r="T425" s="6"/>
    </row>
    <row r="426" spans="1:20" x14ac:dyDescent="0.25">
      <c r="A426" s="5">
        <v>2</v>
      </c>
      <c r="B426" s="40">
        <f t="shared" si="43"/>
        <v>63.87424</v>
      </c>
      <c r="C426" s="40">
        <f t="shared" si="43"/>
        <v>14.938688000000001</v>
      </c>
      <c r="D426" s="40">
        <f t="shared" si="43"/>
        <v>-23.88748</v>
      </c>
      <c r="E426" s="46">
        <f t="shared" si="42"/>
        <v>-54.925451000000002</v>
      </c>
      <c r="F426" s="47">
        <v>-54.925451000000002</v>
      </c>
      <c r="G426" s="47">
        <v>63.87424</v>
      </c>
      <c r="H426" s="47">
        <v>14.938688000000001</v>
      </c>
      <c r="I426" s="48">
        <v>-23.88748</v>
      </c>
      <c r="J426" s="49"/>
      <c r="K426" s="49"/>
      <c r="L426" s="49"/>
      <c r="M426" s="49"/>
      <c r="O426" s="44">
        <f t="shared" si="38"/>
        <v>63.87424</v>
      </c>
      <c r="P426" s="45">
        <f t="shared" si="39"/>
        <v>63.87424</v>
      </c>
      <c r="Q426">
        <f t="shared" si="40"/>
        <v>1</v>
      </c>
      <c r="R426">
        <f t="shared" si="41"/>
        <v>1</v>
      </c>
      <c r="T426" s="6"/>
    </row>
    <row r="427" spans="1:20" x14ac:dyDescent="0.25">
      <c r="A427" s="5">
        <v>2</v>
      </c>
      <c r="B427" s="40">
        <f t="shared" si="43"/>
        <v>51.732506999999998</v>
      </c>
      <c r="C427" s="40">
        <f t="shared" si="43"/>
        <v>31.005804999999999</v>
      </c>
      <c r="D427" s="40">
        <f t="shared" si="43"/>
        <v>-25.264768</v>
      </c>
      <c r="E427" s="46">
        <f t="shared" si="42"/>
        <v>-57.473841</v>
      </c>
      <c r="F427" s="42">
        <v>31.005804999999999</v>
      </c>
      <c r="G427" s="42">
        <v>51.732506999999998</v>
      </c>
      <c r="H427" s="42">
        <v>-25.264768</v>
      </c>
      <c r="I427" s="43">
        <v>-57.473841</v>
      </c>
      <c r="J427" s="49"/>
      <c r="K427" s="49"/>
      <c r="L427" s="49"/>
      <c r="M427" s="49"/>
      <c r="O427" s="44">
        <f t="shared" si="38"/>
        <v>51.732506999999998</v>
      </c>
      <c r="P427" s="45">
        <f t="shared" si="39"/>
        <v>51.732506999999998</v>
      </c>
      <c r="Q427">
        <f t="shared" si="40"/>
        <v>1</v>
      </c>
      <c r="R427">
        <f t="shared" si="41"/>
        <v>1</v>
      </c>
      <c r="T427" s="6"/>
    </row>
    <row r="428" spans="1:20" x14ac:dyDescent="0.25">
      <c r="A428" s="5">
        <v>3</v>
      </c>
      <c r="B428" s="40">
        <f t="shared" si="43"/>
        <v>11.642588</v>
      </c>
      <c r="C428" s="40">
        <f t="shared" si="43"/>
        <v>5.9840419999999996</v>
      </c>
      <c r="D428" s="40">
        <f t="shared" si="43"/>
        <v>-5.0351869999999996</v>
      </c>
      <c r="E428" s="46">
        <f t="shared" si="42"/>
        <v>-12.591442000000001</v>
      </c>
      <c r="F428" s="47">
        <v>-12.591442000000001</v>
      </c>
      <c r="G428" s="47">
        <v>11.642588</v>
      </c>
      <c r="H428" s="47">
        <v>5.9840419999999996</v>
      </c>
      <c r="I428" s="48">
        <v>-5.0351869999999996</v>
      </c>
      <c r="J428" s="49"/>
      <c r="K428" s="49"/>
      <c r="L428" s="49"/>
      <c r="M428" s="49"/>
      <c r="O428" s="44">
        <f t="shared" si="38"/>
        <v>5.9840419999999996</v>
      </c>
      <c r="P428" s="45">
        <f t="shared" si="39"/>
        <v>5.9840419999999996</v>
      </c>
      <c r="Q428">
        <f t="shared" si="40"/>
        <v>2</v>
      </c>
      <c r="R428">
        <f t="shared" si="41"/>
        <v>0.5</v>
      </c>
      <c r="T428" s="6"/>
    </row>
    <row r="429" spans="1:20" x14ac:dyDescent="0.25">
      <c r="A429" s="5">
        <v>2</v>
      </c>
      <c r="B429" s="40">
        <f t="shared" si="43"/>
        <v>41.682374000000003</v>
      </c>
      <c r="C429" s="40">
        <f t="shared" si="43"/>
        <v>-8.0815950000000001</v>
      </c>
      <c r="D429" s="40">
        <f t="shared" si="43"/>
        <v>-12.314520999999999</v>
      </c>
      <c r="E429" s="46">
        <f t="shared" si="42"/>
        <v>-21.286259000000001</v>
      </c>
      <c r="F429" s="42">
        <v>-21.286259000000001</v>
      </c>
      <c r="G429" s="42">
        <v>41.682374000000003</v>
      </c>
      <c r="H429" s="42">
        <v>-8.0815950000000001</v>
      </c>
      <c r="I429" s="43">
        <v>-12.314520999999999</v>
      </c>
      <c r="J429" s="49"/>
      <c r="K429" s="49"/>
      <c r="L429" s="49"/>
      <c r="M429" s="49"/>
      <c r="O429" s="44">
        <f t="shared" si="38"/>
        <v>41.682374000000003</v>
      </c>
      <c r="P429" s="45">
        <f t="shared" si="39"/>
        <v>41.682374000000003</v>
      </c>
      <c r="Q429">
        <f t="shared" si="40"/>
        <v>1</v>
      </c>
      <c r="R429">
        <f t="shared" si="41"/>
        <v>1</v>
      </c>
      <c r="T429" s="6"/>
    </row>
    <row r="430" spans="1:20" x14ac:dyDescent="0.25">
      <c r="A430" s="5">
        <v>3</v>
      </c>
      <c r="B430" s="40">
        <f t="shared" si="43"/>
        <v>12.068638999999999</v>
      </c>
      <c r="C430" s="40">
        <f t="shared" si="43"/>
        <v>2.804338</v>
      </c>
      <c r="D430" s="40">
        <f t="shared" si="43"/>
        <v>-3.4881869999999999</v>
      </c>
      <c r="E430" s="46">
        <f t="shared" si="42"/>
        <v>-11.384791</v>
      </c>
      <c r="F430" s="47">
        <v>12.068638999999999</v>
      </c>
      <c r="G430" s="47">
        <v>2.804338</v>
      </c>
      <c r="H430" s="47">
        <v>-3.4881869999999999</v>
      </c>
      <c r="I430" s="48">
        <v>-11.384791</v>
      </c>
      <c r="J430" s="49"/>
      <c r="K430" s="49"/>
      <c r="L430" s="49"/>
      <c r="M430" s="49"/>
      <c r="O430" s="44">
        <f t="shared" si="38"/>
        <v>-3.4881869999999999</v>
      </c>
      <c r="P430" s="45">
        <f t="shared" si="39"/>
        <v>-3.4881869999999999</v>
      </c>
      <c r="Q430">
        <f t="shared" si="40"/>
        <v>3</v>
      </c>
      <c r="R430">
        <f t="shared" si="41"/>
        <v>0.33333333333333331</v>
      </c>
      <c r="T430" s="6"/>
    </row>
    <row r="431" spans="1:20" x14ac:dyDescent="0.25">
      <c r="A431" s="5">
        <v>2</v>
      </c>
      <c r="B431" s="40">
        <f t="shared" si="43"/>
        <v>14.54236</v>
      </c>
      <c r="C431" s="40">
        <f t="shared" si="43"/>
        <v>8.0644779999999994</v>
      </c>
      <c r="D431" s="40">
        <f t="shared" si="43"/>
        <v>0.82317499999999999</v>
      </c>
      <c r="E431" s="46">
        <f t="shared" si="42"/>
        <v>-23.430012999999999</v>
      </c>
      <c r="F431" s="42">
        <v>8.0644779999999994</v>
      </c>
      <c r="G431" s="42">
        <v>14.54236</v>
      </c>
      <c r="H431" s="42">
        <v>0.82317499999999999</v>
      </c>
      <c r="I431" s="43">
        <v>-23.430012999999999</v>
      </c>
      <c r="J431" s="49"/>
      <c r="K431" s="49"/>
      <c r="L431" s="49"/>
      <c r="M431" s="49"/>
      <c r="O431" s="44">
        <f t="shared" si="38"/>
        <v>14.54236</v>
      </c>
      <c r="P431" s="45">
        <f t="shared" si="39"/>
        <v>14.54236</v>
      </c>
      <c r="Q431">
        <f t="shared" si="40"/>
        <v>1</v>
      </c>
      <c r="R431">
        <f t="shared" si="41"/>
        <v>1</v>
      </c>
      <c r="T431" s="6"/>
    </row>
    <row r="432" spans="1:20" x14ac:dyDescent="0.25">
      <c r="A432" s="5">
        <v>2</v>
      </c>
      <c r="B432" s="40">
        <f t="shared" si="43"/>
        <v>38.048924999999997</v>
      </c>
      <c r="C432" s="40">
        <f t="shared" si="43"/>
        <v>14.775017</v>
      </c>
      <c r="D432" s="40">
        <f t="shared" si="43"/>
        <v>-26.149511</v>
      </c>
      <c r="E432" s="46">
        <f t="shared" si="42"/>
        <v>-26.674433000000001</v>
      </c>
      <c r="F432" s="47">
        <v>14.775017</v>
      </c>
      <c r="G432" s="47">
        <v>38.048924999999997</v>
      </c>
      <c r="H432" s="47">
        <v>-26.149511</v>
      </c>
      <c r="I432" s="48">
        <v>-26.674433000000001</v>
      </c>
      <c r="J432" s="49"/>
      <c r="K432" s="49"/>
      <c r="L432" s="49"/>
      <c r="M432" s="49"/>
      <c r="O432" s="44">
        <f t="shared" si="38"/>
        <v>38.048924999999997</v>
      </c>
      <c r="P432" s="45">
        <f t="shared" si="39"/>
        <v>38.048924999999997</v>
      </c>
      <c r="Q432">
        <f t="shared" si="40"/>
        <v>1</v>
      </c>
      <c r="R432">
        <f t="shared" si="41"/>
        <v>1</v>
      </c>
      <c r="T432" s="6"/>
    </row>
    <row r="433" spans="1:20" x14ac:dyDescent="0.25">
      <c r="A433" s="5">
        <v>3</v>
      </c>
      <c r="B433" s="40">
        <f t="shared" si="43"/>
        <v>12.947293999999999</v>
      </c>
      <c r="C433" s="40">
        <f t="shared" si="43"/>
        <v>1.2776209999999999</v>
      </c>
      <c r="D433" s="40">
        <f t="shared" si="43"/>
        <v>-6.4660960000000003</v>
      </c>
      <c r="E433" s="46">
        <f t="shared" si="42"/>
        <v>-7.7591150000000004</v>
      </c>
      <c r="F433" s="42">
        <v>-7.7591150000000004</v>
      </c>
      <c r="G433" s="42">
        <v>12.947293999999999</v>
      </c>
      <c r="H433" s="42">
        <v>1.2776209999999999</v>
      </c>
      <c r="I433" s="43">
        <v>-6.4660960000000003</v>
      </c>
      <c r="J433" s="49"/>
      <c r="K433" s="49"/>
      <c r="L433" s="49"/>
      <c r="M433" s="49"/>
      <c r="O433" s="44">
        <f t="shared" si="38"/>
        <v>1.2776209999999999</v>
      </c>
      <c r="P433" s="45">
        <f t="shared" si="39"/>
        <v>1.2776209999999999</v>
      </c>
      <c r="Q433">
        <f t="shared" si="40"/>
        <v>2</v>
      </c>
      <c r="R433">
        <f t="shared" si="41"/>
        <v>0.5</v>
      </c>
      <c r="T433" s="6"/>
    </row>
    <row r="434" spans="1:20" x14ac:dyDescent="0.25">
      <c r="A434" s="5">
        <v>3</v>
      </c>
      <c r="B434" s="40">
        <f t="shared" si="43"/>
        <v>16.968729</v>
      </c>
      <c r="C434" s="40">
        <f t="shared" si="43"/>
        <v>-1.4009000000000001E-2</v>
      </c>
      <c r="D434" s="40">
        <f t="shared" si="43"/>
        <v>-6.6811530000000001</v>
      </c>
      <c r="E434" s="46">
        <f t="shared" si="42"/>
        <v>-10.273567999999999</v>
      </c>
      <c r="F434" s="47">
        <v>-10.273567999999999</v>
      </c>
      <c r="G434" s="47">
        <v>-6.6811530000000001</v>
      </c>
      <c r="H434" s="47">
        <v>16.968729</v>
      </c>
      <c r="I434" s="48">
        <v>-1.4009000000000001E-2</v>
      </c>
      <c r="J434" s="49"/>
      <c r="K434" s="49"/>
      <c r="L434" s="49"/>
      <c r="M434" s="49"/>
      <c r="O434" s="44">
        <f t="shared" si="38"/>
        <v>16.968729</v>
      </c>
      <c r="P434" s="45">
        <f t="shared" si="39"/>
        <v>16.968729</v>
      </c>
      <c r="Q434">
        <f t="shared" si="40"/>
        <v>1</v>
      </c>
      <c r="R434">
        <f t="shared" si="41"/>
        <v>1</v>
      </c>
      <c r="T434" s="6"/>
    </row>
    <row r="435" spans="1:20" x14ac:dyDescent="0.25">
      <c r="A435" s="5">
        <v>1</v>
      </c>
      <c r="B435" s="40">
        <f t="shared" si="43"/>
        <v>75.923529000000002</v>
      </c>
      <c r="C435" s="40">
        <f t="shared" si="43"/>
        <v>-4.1009789999999997</v>
      </c>
      <c r="D435" s="40">
        <f t="shared" si="43"/>
        <v>-19.099170999999998</v>
      </c>
      <c r="E435" s="46">
        <f t="shared" si="42"/>
        <v>-52.723379000000001</v>
      </c>
      <c r="F435" s="42">
        <v>-4.1009789999999997</v>
      </c>
      <c r="G435" s="42">
        <v>75.923529000000002</v>
      </c>
      <c r="H435" s="42">
        <v>-19.099170999999998</v>
      </c>
      <c r="I435" s="43">
        <v>-52.723379000000001</v>
      </c>
      <c r="J435" s="49"/>
      <c r="K435" s="49"/>
      <c r="L435" s="49"/>
      <c r="M435" s="49"/>
      <c r="O435" s="44">
        <f t="shared" si="38"/>
        <v>-4.1009789999999997</v>
      </c>
      <c r="P435" s="45">
        <f t="shared" si="39"/>
        <v>-4.1009789999999997</v>
      </c>
      <c r="Q435">
        <f t="shared" si="40"/>
        <v>2</v>
      </c>
      <c r="R435">
        <f t="shared" si="41"/>
        <v>0.5</v>
      </c>
      <c r="T435" s="6"/>
    </row>
    <row r="436" spans="1:20" x14ac:dyDescent="0.25">
      <c r="A436" s="5">
        <v>3</v>
      </c>
      <c r="B436" s="40">
        <f t="shared" si="43"/>
        <v>11.270619999999999</v>
      </c>
      <c r="C436" s="40">
        <f t="shared" si="43"/>
        <v>1.813458</v>
      </c>
      <c r="D436" s="40">
        <f t="shared" si="43"/>
        <v>-4.6301750000000004</v>
      </c>
      <c r="E436" s="46">
        <f t="shared" si="42"/>
        <v>-8.4539019999999994</v>
      </c>
      <c r="F436" s="47">
        <v>11.270619999999999</v>
      </c>
      <c r="G436" s="47">
        <v>1.813458</v>
      </c>
      <c r="H436" s="47">
        <v>-4.6301750000000004</v>
      </c>
      <c r="I436" s="48">
        <v>-8.4539019999999994</v>
      </c>
      <c r="J436" s="49"/>
      <c r="K436" s="49"/>
      <c r="L436" s="49"/>
      <c r="M436" s="49"/>
      <c r="O436" s="44">
        <f t="shared" si="38"/>
        <v>-4.6301750000000004</v>
      </c>
      <c r="P436" s="45">
        <f t="shared" si="39"/>
        <v>-4.6301750000000004</v>
      </c>
      <c r="Q436">
        <f t="shared" si="40"/>
        <v>3</v>
      </c>
      <c r="R436">
        <f t="shared" si="41"/>
        <v>0.33333333333333331</v>
      </c>
      <c r="T436" s="6"/>
    </row>
    <row r="437" spans="1:20" x14ac:dyDescent="0.25">
      <c r="A437" s="5">
        <v>2</v>
      </c>
      <c r="B437" s="40">
        <f t="shared" si="43"/>
        <v>41.922843</v>
      </c>
      <c r="C437" s="40">
        <f t="shared" si="43"/>
        <v>17.751147</v>
      </c>
      <c r="D437" s="40">
        <f t="shared" si="43"/>
        <v>-15.808778999999999</v>
      </c>
      <c r="E437" s="46">
        <f t="shared" si="42"/>
        <v>-43.865211000000002</v>
      </c>
      <c r="F437" s="42">
        <v>41.922843</v>
      </c>
      <c r="G437" s="42">
        <v>17.751147</v>
      </c>
      <c r="H437" s="42">
        <v>-15.808778999999999</v>
      </c>
      <c r="I437" s="43">
        <v>-43.865211000000002</v>
      </c>
      <c r="J437" s="49"/>
      <c r="K437" s="49"/>
      <c r="L437" s="49"/>
      <c r="M437" s="49"/>
      <c r="O437" s="44">
        <f t="shared" si="38"/>
        <v>17.751147</v>
      </c>
      <c r="P437" s="45">
        <f t="shared" si="39"/>
        <v>17.751147</v>
      </c>
      <c r="Q437">
        <f t="shared" si="40"/>
        <v>2</v>
      </c>
      <c r="R437">
        <f t="shared" si="41"/>
        <v>0.5</v>
      </c>
      <c r="T437" s="6"/>
    </row>
    <row r="438" spans="1:20" x14ac:dyDescent="0.25">
      <c r="A438" s="5">
        <v>1</v>
      </c>
      <c r="B438" s="40">
        <f t="shared" si="43"/>
        <v>15.611618</v>
      </c>
      <c r="C438" s="40">
        <f t="shared" si="43"/>
        <v>7.4541079999999997</v>
      </c>
      <c r="D438" s="40">
        <f t="shared" si="43"/>
        <v>-8.6513589999999994</v>
      </c>
      <c r="E438" s="46">
        <f t="shared" si="42"/>
        <v>-14.414369000000001</v>
      </c>
      <c r="F438" s="47">
        <v>-8.6513589999999994</v>
      </c>
      <c r="G438" s="47">
        <v>7.4541079999999997</v>
      </c>
      <c r="H438" s="47">
        <v>15.611618</v>
      </c>
      <c r="I438" s="48">
        <v>-14.414369000000001</v>
      </c>
      <c r="J438" s="49"/>
      <c r="K438" s="49"/>
      <c r="L438" s="49"/>
      <c r="M438" s="49"/>
      <c r="O438" s="44">
        <f t="shared" si="38"/>
        <v>-8.6513589999999994</v>
      </c>
      <c r="P438" s="45">
        <f t="shared" si="39"/>
        <v>-8.6513589999999994</v>
      </c>
      <c r="Q438">
        <f t="shared" si="40"/>
        <v>3</v>
      </c>
      <c r="R438">
        <f t="shared" si="41"/>
        <v>0.33333333333333331</v>
      </c>
      <c r="T438" s="6"/>
    </row>
    <row r="439" spans="1:20" x14ac:dyDescent="0.25">
      <c r="A439" s="5">
        <v>1</v>
      </c>
      <c r="B439" s="40">
        <f t="shared" si="43"/>
        <v>34.552681</v>
      </c>
      <c r="C439" s="40">
        <f t="shared" si="43"/>
        <v>30.378893999999999</v>
      </c>
      <c r="D439" s="40">
        <f t="shared" si="43"/>
        <v>-13.038352</v>
      </c>
      <c r="E439" s="46">
        <f t="shared" si="42"/>
        <v>-51.893225000000001</v>
      </c>
      <c r="F439" s="42">
        <v>30.378893999999999</v>
      </c>
      <c r="G439" s="42">
        <v>34.552681</v>
      </c>
      <c r="H439" s="42">
        <v>-51.893225000000001</v>
      </c>
      <c r="I439" s="43">
        <v>-13.038352</v>
      </c>
      <c r="J439" s="49"/>
      <c r="K439" s="49"/>
      <c r="L439" s="49"/>
      <c r="M439" s="49"/>
      <c r="O439" s="44">
        <f t="shared" si="38"/>
        <v>30.378893999999999</v>
      </c>
      <c r="P439" s="45">
        <f t="shared" si="39"/>
        <v>30.378893999999999</v>
      </c>
      <c r="Q439">
        <f t="shared" si="40"/>
        <v>2</v>
      </c>
      <c r="R439">
        <f t="shared" si="41"/>
        <v>0.5</v>
      </c>
      <c r="T439" s="6"/>
    </row>
    <row r="440" spans="1:20" x14ac:dyDescent="0.25">
      <c r="A440" s="5">
        <v>2</v>
      </c>
      <c r="B440" s="40">
        <f t="shared" si="43"/>
        <v>111.148572</v>
      </c>
      <c r="C440" s="40">
        <f t="shared" si="43"/>
        <v>-14.944385</v>
      </c>
      <c r="D440" s="40">
        <f t="shared" si="43"/>
        <v>-20.481404000000001</v>
      </c>
      <c r="E440" s="46">
        <f t="shared" si="42"/>
        <v>-75.722860999999995</v>
      </c>
      <c r="F440" s="47">
        <v>-20.481404000000001</v>
      </c>
      <c r="G440" s="47">
        <v>111.148572</v>
      </c>
      <c r="H440" s="47">
        <v>-14.944385</v>
      </c>
      <c r="I440" s="48">
        <v>-75.722860999999995</v>
      </c>
      <c r="J440" s="49"/>
      <c r="K440" s="49"/>
      <c r="L440" s="49"/>
      <c r="M440" s="49"/>
      <c r="O440" s="44">
        <f t="shared" si="38"/>
        <v>111.148572</v>
      </c>
      <c r="P440" s="45">
        <f t="shared" si="39"/>
        <v>111.148572</v>
      </c>
      <c r="Q440">
        <f t="shared" si="40"/>
        <v>1</v>
      </c>
      <c r="R440">
        <f t="shared" si="41"/>
        <v>1</v>
      </c>
      <c r="T440" s="6"/>
    </row>
    <row r="441" spans="1:20" x14ac:dyDescent="0.25">
      <c r="A441" s="5">
        <v>2</v>
      </c>
      <c r="B441" s="40">
        <f t="shared" si="43"/>
        <v>86.300955999999999</v>
      </c>
      <c r="C441" s="40">
        <f t="shared" si="43"/>
        <v>4.7744090000000003</v>
      </c>
      <c r="D441" s="40">
        <f t="shared" si="43"/>
        <v>-5.2934799999999997</v>
      </c>
      <c r="E441" s="46">
        <f t="shared" si="42"/>
        <v>-85.782037000000003</v>
      </c>
      <c r="F441" s="42">
        <v>4.7744090000000003</v>
      </c>
      <c r="G441" s="42">
        <v>86.300955999999999</v>
      </c>
      <c r="H441" s="42">
        <v>-5.2934799999999997</v>
      </c>
      <c r="I441" s="43">
        <v>-85.782037000000003</v>
      </c>
      <c r="J441" s="49"/>
      <c r="K441" s="49"/>
      <c r="L441" s="49"/>
      <c r="M441" s="49"/>
      <c r="O441" s="44">
        <f t="shared" si="38"/>
        <v>86.300955999999999</v>
      </c>
      <c r="P441" s="45">
        <f t="shared" si="39"/>
        <v>86.300955999999999</v>
      </c>
      <c r="Q441">
        <f t="shared" si="40"/>
        <v>1</v>
      </c>
      <c r="R441">
        <f t="shared" si="41"/>
        <v>1</v>
      </c>
      <c r="T441" s="6"/>
    </row>
    <row r="442" spans="1:20" x14ac:dyDescent="0.25">
      <c r="A442" s="5">
        <v>2</v>
      </c>
      <c r="B442" s="40">
        <f t="shared" si="43"/>
        <v>27.401931999999999</v>
      </c>
      <c r="C442" s="40">
        <f t="shared" si="43"/>
        <v>22.93946</v>
      </c>
      <c r="D442" s="40">
        <f t="shared" si="43"/>
        <v>-15.297459</v>
      </c>
      <c r="E442" s="46">
        <f t="shared" si="42"/>
        <v>-35.043934999999998</v>
      </c>
      <c r="F442" s="47">
        <v>22.93946</v>
      </c>
      <c r="G442" s="47">
        <v>27.401931999999999</v>
      </c>
      <c r="H442" s="47">
        <v>-35.043934999999998</v>
      </c>
      <c r="I442" s="48">
        <v>-15.297459</v>
      </c>
      <c r="J442" s="49"/>
      <c r="K442" s="49"/>
      <c r="L442" s="49"/>
      <c r="M442" s="49"/>
      <c r="O442" s="44">
        <f t="shared" si="38"/>
        <v>27.401931999999999</v>
      </c>
      <c r="P442" s="45">
        <f t="shared" si="39"/>
        <v>27.401931999999999</v>
      </c>
      <c r="Q442">
        <f t="shared" si="40"/>
        <v>1</v>
      </c>
      <c r="R442">
        <f t="shared" si="41"/>
        <v>1</v>
      </c>
      <c r="T442" s="6"/>
    </row>
    <row r="443" spans="1:20" x14ac:dyDescent="0.25">
      <c r="A443" s="5">
        <v>1</v>
      </c>
      <c r="B443" s="40">
        <f t="shared" si="43"/>
        <v>15.709272</v>
      </c>
      <c r="C443" s="40">
        <f t="shared" si="43"/>
        <v>12.585459</v>
      </c>
      <c r="D443" s="40">
        <f t="shared" si="43"/>
        <v>-5.5991359999999997</v>
      </c>
      <c r="E443" s="46">
        <f t="shared" si="42"/>
        <v>-22.695594</v>
      </c>
      <c r="F443" s="42">
        <v>12.585459</v>
      </c>
      <c r="G443" s="42">
        <v>-22.695594</v>
      </c>
      <c r="H443" s="42">
        <v>15.709272</v>
      </c>
      <c r="I443" s="43">
        <v>-5.5991359999999997</v>
      </c>
      <c r="J443" s="49"/>
      <c r="K443" s="49"/>
      <c r="L443" s="49"/>
      <c r="M443" s="49"/>
      <c r="O443" s="44">
        <f t="shared" si="38"/>
        <v>12.585459</v>
      </c>
      <c r="P443" s="45">
        <f t="shared" si="39"/>
        <v>12.585459</v>
      </c>
      <c r="Q443">
        <f t="shared" si="40"/>
        <v>2</v>
      </c>
      <c r="R443">
        <f t="shared" si="41"/>
        <v>0.5</v>
      </c>
      <c r="T443" s="6"/>
    </row>
    <row r="444" spans="1:20" x14ac:dyDescent="0.25">
      <c r="A444" s="5">
        <v>1</v>
      </c>
      <c r="B444" s="40">
        <f t="shared" si="43"/>
        <v>117.28007100000001</v>
      </c>
      <c r="C444" s="40">
        <f t="shared" si="43"/>
        <v>-26.440434</v>
      </c>
      <c r="D444" s="40">
        <f t="shared" si="43"/>
        <v>-41.568663999999998</v>
      </c>
      <c r="E444" s="46">
        <f t="shared" si="42"/>
        <v>-49.270974000000002</v>
      </c>
      <c r="F444" s="47">
        <v>117.28007100000001</v>
      </c>
      <c r="G444" s="47">
        <v>-41.568663999999998</v>
      </c>
      <c r="H444" s="47">
        <v>-49.270974000000002</v>
      </c>
      <c r="I444" s="48">
        <v>-26.440434</v>
      </c>
      <c r="J444" s="49"/>
      <c r="K444" s="49"/>
      <c r="L444" s="49"/>
      <c r="M444" s="49"/>
      <c r="O444" s="44">
        <f t="shared" si="38"/>
        <v>117.28007100000001</v>
      </c>
      <c r="P444" s="45">
        <f t="shared" si="39"/>
        <v>117.28007100000001</v>
      </c>
      <c r="Q444">
        <f t="shared" si="40"/>
        <v>1</v>
      </c>
      <c r="R444">
        <f t="shared" si="41"/>
        <v>1</v>
      </c>
      <c r="T444" s="6"/>
    </row>
    <row r="445" spans="1:20" x14ac:dyDescent="0.25">
      <c r="A445" s="5">
        <v>1</v>
      </c>
      <c r="B445" s="40">
        <f t="shared" si="43"/>
        <v>96.507907000000003</v>
      </c>
      <c r="C445" s="40">
        <f t="shared" si="43"/>
        <v>-5.1634710000000004</v>
      </c>
      <c r="D445" s="40">
        <f t="shared" si="43"/>
        <v>-32.532355000000003</v>
      </c>
      <c r="E445" s="46">
        <f t="shared" si="42"/>
        <v>-58.812232000000002</v>
      </c>
      <c r="F445" s="42">
        <v>96.507907000000003</v>
      </c>
      <c r="G445" s="42">
        <v>-58.812232000000002</v>
      </c>
      <c r="H445" s="42">
        <v>-5.1634710000000004</v>
      </c>
      <c r="I445" s="43">
        <v>-32.532355000000003</v>
      </c>
      <c r="J445" s="49"/>
      <c r="K445" s="49"/>
      <c r="L445" s="49"/>
      <c r="M445" s="49"/>
      <c r="O445" s="44">
        <f t="shared" si="38"/>
        <v>96.507907000000003</v>
      </c>
      <c r="P445" s="45">
        <f t="shared" si="39"/>
        <v>96.507907000000003</v>
      </c>
      <c r="Q445">
        <f t="shared" si="40"/>
        <v>1</v>
      </c>
      <c r="R445">
        <f t="shared" si="41"/>
        <v>1</v>
      </c>
      <c r="T445" s="6"/>
    </row>
    <row r="446" spans="1:20" x14ac:dyDescent="0.25">
      <c r="A446" s="5">
        <v>1</v>
      </c>
      <c r="B446" s="40">
        <f t="shared" si="43"/>
        <v>58.123719000000001</v>
      </c>
      <c r="C446" s="40">
        <f t="shared" si="43"/>
        <v>-6.1859739999999999</v>
      </c>
      <c r="D446" s="40">
        <f t="shared" si="43"/>
        <v>-24.480682999999999</v>
      </c>
      <c r="E446" s="46">
        <f t="shared" si="42"/>
        <v>-27.457068</v>
      </c>
      <c r="F446" s="47">
        <v>58.123719000000001</v>
      </c>
      <c r="G446" s="47">
        <v>-6.1859739999999999</v>
      </c>
      <c r="H446" s="47">
        <v>-27.457068</v>
      </c>
      <c r="I446" s="48">
        <v>-24.480682999999999</v>
      </c>
      <c r="J446" s="49"/>
      <c r="K446" s="49"/>
      <c r="L446" s="49"/>
      <c r="M446" s="49"/>
      <c r="O446" s="44">
        <f t="shared" si="38"/>
        <v>58.123719000000001</v>
      </c>
      <c r="P446" s="45">
        <f t="shared" si="39"/>
        <v>58.123719000000001</v>
      </c>
      <c r="Q446">
        <f t="shared" si="40"/>
        <v>1</v>
      </c>
      <c r="R446">
        <f t="shared" si="41"/>
        <v>1</v>
      </c>
      <c r="T446" s="6"/>
    </row>
    <row r="447" spans="1:20" x14ac:dyDescent="0.25">
      <c r="A447" s="5">
        <v>3</v>
      </c>
      <c r="B447" s="40">
        <f t="shared" si="43"/>
        <v>65.592054000000005</v>
      </c>
      <c r="C447" s="40">
        <f t="shared" si="43"/>
        <v>10.468346</v>
      </c>
      <c r="D447" s="40">
        <f t="shared" si="43"/>
        <v>-0.78674500000000003</v>
      </c>
      <c r="E447" s="46">
        <f t="shared" si="42"/>
        <v>-75.273728000000006</v>
      </c>
      <c r="F447" s="42">
        <v>-75.273728000000006</v>
      </c>
      <c r="G447" s="42">
        <v>10.468346</v>
      </c>
      <c r="H447" s="42">
        <v>65.592054000000005</v>
      </c>
      <c r="I447" s="43">
        <v>-0.78674500000000003</v>
      </c>
      <c r="J447" s="49"/>
      <c r="K447" s="49"/>
      <c r="L447" s="49"/>
      <c r="M447" s="49"/>
      <c r="O447" s="44">
        <f t="shared" si="38"/>
        <v>65.592054000000005</v>
      </c>
      <c r="P447" s="45">
        <f t="shared" si="39"/>
        <v>65.592054000000005</v>
      </c>
      <c r="Q447">
        <f t="shared" si="40"/>
        <v>1</v>
      </c>
      <c r="R447">
        <f t="shared" si="41"/>
        <v>1</v>
      </c>
      <c r="T447" s="6"/>
    </row>
    <row r="448" spans="1:20" x14ac:dyDescent="0.25">
      <c r="A448" s="5">
        <v>2</v>
      </c>
      <c r="B448" s="40">
        <f t="shared" si="43"/>
        <v>92.456180000000003</v>
      </c>
      <c r="C448" s="40">
        <f t="shared" si="43"/>
        <v>-15.558858000000001</v>
      </c>
      <c r="D448" s="40">
        <f t="shared" si="43"/>
        <v>-22.09928</v>
      </c>
      <c r="E448" s="46">
        <f t="shared" si="42"/>
        <v>-54.798042000000002</v>
      </c>
      <c r="F448" s="47">
        <v>-22.09928</v>
      </c>
      <c r="G448" s="47">
        <v>92.456180000000003</v>
      </c>
      <c r="H448" s="47">
        <v>-54.798042000000002</v>
      </c>
      <c r="I448" s="48">
        <v>-15.558858000000001</v>
      </c>
      <c r="J448" s="49"/>
      <c r="K448" s="49"/>
      <c r="L448" s="49"/>
      <c r="M448" s="49"/>
      <c r="O448" s="44">
        <f t="shared" si="38"/>
        <v>92.456180000000003</v>
      </c>
      <c r="P448" s="45">
        <f t="shared" si="39"/>
        <v>92.456180000000003</v>
      </c>
      <c r="Q448">
        <f t="shared" si="40"/>
        <v>1</v>
      </c>
      <c r="R448">
        <f t="shared" si="41"/>
        <v>1</v>
      </c>
      <c r="T448" s="6"/>
    </row>
    <row r="449" spans="1:20" x14ac:dyDescent="0.25">
      <c r="A449" s="5">
        <v>2</v>
      </c>
      <c r="B449" s="40">
        <f t="shared" si="43"/>
        <v>106.463804</v>
      </c>
      <c r="C449" s="40">
        <f t="shared" si="43"/>
        <v>28.029142</v>
      </c>
      <c r="D449" s="40">
        <f t="shared" si="43"/>
        <v>-57.336936000000001</v>
      </c>
      <c r="E449" s="46">
        <f t="shared" si="42"/>
        <v>-77.156129000000007</v>
      </c>
      <c r="F449" s="42">
        <v>-57.336936000000001</v>
      </c>
      <c r="G449" s="42">
        <v>106.463804</v>
      </c>
      <c r="H449" s="42">
        <v>28.029142</v>
      </c>
      <c r="I449" s="43">
        <v>-77.156129000000007</v>
      </c>
      <c r="J449" s="49"/>
      <c r="K449" s="49"/>
      <c r="L449" s="49"/>
      <c r="M449" s="49"/>
      <c r="O449" s="44">
        <f t="shared" si="38"/>
        <v>106.463804</v>
      </c>
      <c r="P449" s="45">
        <f t="shared" si="39"/>
        <v>106.463804</v>
      </c>
      <c r="Q449">
        <f t="shared" si="40"/>
        <v>1</v>
      </c>
      <c r="R449">
        <f t="shared" si="41"/>
        <v>1</v>
      </c>
      <c r="T449" s="6"/>
    </row>
    <row r="450" spans="1:20" x14ac:dyDescent="0.25">
      <c r="A450" s="5">
        <v>2</v>
      </c>
      <c r="B450" s="40">
        <f t="shared" si="43"/>
        <v>33.345815999999999</v>
      </c>
      <c r="C450" s="40">
        <f t="shared" si="43"/>
        <v>7.122363</v>
      </c>
      <c r="D450" s="40">
        <f t="shared" si="43"/>
        <v>-17.768863</v>
      </c>
      <c r="E450" s="46">
        <f t="shared" si="42"/>
        <v>-22.699421999999998</v>
      </c>
      <c r="F450" s="47">
        <v>7.122363</v>
      </c>
      <c r="G450" s="47">
        <v>33.345815999999999</v>
      </c>
      <c r="H450" s="47">
        <v>-17.768863</v>
      </c>
      <c r="I450" s="48">
        <v>-22.699421999999998</v>
      </c>
      <c r="J450" s="49"/>
      <c r="K450" s="49"/>
      <c r="L450" s="49"/>
      <c r="M450" s="49"/>
      <c r="O450" s="44">
        <f t="shared" si="38"/>
        <v>33.345815999999999</v>
      </c>
      <c r="P450" s="45">
        <f t="shared" si="39"/>
        <v>33.345815999999999</v>
      </c>
      <c r="Q450">
        <f t="shared" si="40"/>
        <v>1</v>
      </c>
      <c r="R450">
        <f t="shared" si="41"/>
        <v>1</v>
      </c>
      <c r="T450" s="6"/>
    </row>
    <row r="451" spans="1:20" x14ac:dyDescent="0.25">
      <c r="A451" s="5">
        <v>2</v>
      </c>
      <c r="B451" s="40">
        <f t="shared" si="43"/>
        <v>50.894421999999999</v>
      </c>
      <c r="C451" s="40">
        <f t="shared" si="43"/>
        <v>35.922624999999996</v>
      </c>
      <c r="D451" s="40">
        <f t="shared" si="43"/>
        <v>9.7471569999999996</v>
      </c>
      <c r="E451" s="46">
        <f t="shared" si="42"/>
        <v>-96.564203000000006</v>
      </c>
      <c r="F451" s="42">
        <v>-96.564203000000006</v>
      </c>
      <c r="G451" s="42">
        <v>50.894421999999999</v>
      </c>
      <c r="H451" s="42">
        <v>35.922624999999996</v>
      </c>
      <c r="I451" s="43">
        <v>9.7471569999999996</v>
      </c>
      <c r="J451" s="49"/>
      <c r="K451" s="49"/>
      <c r="L451" s="49"/>
      <c r="M451" s="49"/>
      <c r="O451" s="44">
        <f t="shared" si="38"/>
        <v>50.894421999999999</v>
      </c>
      <c r="P451" s="45">
        <f t="shared" si="39"/>
        <v>50.894421999999999</v>
      </c>
      <c r="Q451">
        <f t="shared" si="40"/>
        <v>1</v>
      </c>
      <c r="R451">
        <f t="shared" si="41"/>
        <v>1</v>
      </c>
      <c r="T451" s="6"/>
    </row>
    <row r="452" spans="1:20" x14ac:dyDescent="0.25">
      <c r="A452" s="5">
        <v>2</v>
      </c>
      <c r="B452" s="40">
        <f t="shared" si="43"/>
        <v>84.999455999999995</v>
      </c>
      <c r="C452" s="40">
        <f t="shared" si="43"/>
        <v>-7.876436</v>
      </c>
      <c r="D452" s="40">
        <f t="shared" si="43"/>
        <v>-30.851763999999999</v>
      </c>
      <c r="E452" s="46">
        <f t="shared" si="42"/>
        <v>-46.271588999999999</v>
      </c>
      <c r="F452" s="47">
        <v>-46.271588999999999</v>
      </c>
      <c r="G452" s="47">
        <v>84.999455999999995</v>
      </c>
      <c r="H452" s="47">
        <v>-30.851763999999999</v>
      </c>
      <c r="I452" s="48">
        <v>-7.876436</v>
      </c>
      <c r="J452" s="49"/>
      <c r="K452" s="49"/>
      <c r="L452" s="49"/>
      <c r="M452" s="49"/>
      <c r="O452" s="44">
        <f t="shared" ref="O452:O515" si="44">IF(A452=1,F452,IF(A452=2,G452,IF(A452=3,H452,IF(A452=4,I452,0))))</f>
        <v>84.999455999999995</v>
      </c>
      <c r="P452" s="45">
        <f t="shared" ref="P452:P515" si="45">O452</f>
        <v>84.999455999999995</v>
      </c>
      <c r="Q452">
        <f t="shared" ref="Q452:Q515" si="46">IF(P452=B452,1,IF(P452=C452,2,IF(P452=D452,3,IF(E452=P452,4,0))))</f>
        <v>1</v>
      </c>
      <c r="R452">
        <f t="shared" si="41"/>
        <v>1</v>
      </c>
      <c r="T452" s="6"/>
    </row>
    <row r="453" spans="1:20" x14ac:dyDescent="0.25">
      <c r="A453" s="5">
        <v>2</v>
      </c>
      <c r="B453" s="40">
        <f t="shared" si="43"/>
        <v>38.963732999999998</v>
      </c>
      <c r="C453" s="40">
        <f t="shared" si="43"/>
        <v>30.222429000000002</v>
      </c>
      <c r="D453" s="40">
        <f t="shared" si="43"/>
        <v>-19.30245</v>
      </c>
      <c r="E453" s="46">
        <f t="shared" si="42"/>
        <v>-49.884056999999999</v>
      </c>
      <c r="F453" s="42">
        <v>38.963732999999998</v>
      </c>
      <c r="G453" s="42">
        <v>-19.30245</v>
      </c>
      <c r="H453" s="42">
        <v>30.222429000000002</v>
      </c>
      <c r="I453" s="43">
        <v>-49.884056999999999</v>
      </c>
      <c r="J453" s="49"/>
      <c r="K453" s="49"/>
      <c r="L453" s="49"/>
      <c r="M453" s="49"/>
      <c r="O453" s="44">
        <f t="shared" si="44"/>
        <v>-19.30245</v>
      </c>
      <c r="P453" s="45">
        <f t="shared" si="45"/>
        <v>-19.30245</v>
      </c>
      <c r="Q453">
        <f t="shared" si="46"/>
        <v>3</v>
      </c>
      <c r="R453">
        <f t="shared" ref="R453:R516" si="47">1/Q453</f>
        <v>0.33333333333333331</v>
      </c>
      <c r="T453" s="6"/>
    </row>
    <row r="454" spans="1:20" x14ac:dyDescent="0.25">
      <c r="A454" s="5">
        <v>2</v>
      </c>
      <c r="B454" s="40">
        <f t="shared" si="43"/>
        <v>74.407567</v>
      </c>
      <c r="C454" s="40">
        <f t="shared" si="43"/>
        <v>-12.286491</v>
      </c>
      <c r="D454" s="40">
        <f t="shared" si="43"/>
        <v>-29.183167000000001</v>
      </c>
      <c r="E454" s="46">
        <f t="shared" si="42"/>
        <v>-32.937908999999998</v>
      </c>
      <c r="F454" s="47">
        <v>-12.286491</v>
      </c>
      <c r="G454" s="47">
        <v>74.407567</v>
      </c>
      <c r="H454" s="47">
        <v>-32.937908999999998</v>
      </c>
      <c r="I454" s="48">
        <v>-29.183167000000001</v>
      </c>
      <c r="J454" s="49"/>
      <c r="K454" s="49"/>
      <c r="L454" s="49"/>
      <c r="M454" s="49"/>
      <c r="O454" s="44">
        <f t="shared" si="44"/>
        <v>74.407567</v>
      </c>
      <c r="P454" s="45">
        <f t="shared" si="45"/>
        <v>74.407567</v>
      </c>
      <c r="Q454">
        <f t="shared" si="46"/>
        <v>1</v>
      </c>
      <c r="R454">
        <f t="shared" si="47"/>
        <v>1</v>
      </c>
      <c r="T454" s="6"/>
    </row>
    <row r="455" spans="1:20" x14ac:dyDescent="0.25">
      <c r="A455" s="5">
        <v>2</v>
      </c>
      <c r="B455" s="40">
        <f t="shared" si="43"/>
        <v>60.229049000000003</v>
      </c>
      <c r="C455" s="40">
        <f t="shared" si="43"/>
        <v>9.5684930000000001</v>
      </c>
      <c r="D455" s="40">
        <f t="shared" si="43"/>
        <v>-22.778144999999999</v>
      </c>
      <c r="E455" s="46">
        <f t="shared" si="42"/>
        <v>-47.019393999999998</v>
      </c>
      <c r="F455" s="42">
        <v>9.5684930000000001</v>
      </c>
      <c r="G455" s="42">
        <v>60.229049000000003</v>
      </c>
      <c r="H455" s="42">
        <v>-47.019393999999998</v>
      </c>
      <c r="I455" s="43">
        <v>-22.778144999999999</v>
      </c>
      <c r="J455" s="49"/>
      <c r="K455" s="49"/>
      <c r="L455" s="49"/>
      <c r="M455" s="49"/>
      <c r="O455" s="44">
        <f t="shared" si="44"/>
        <v>60.229049000000003</v>
      </c>
      <c r="P455" s="45">
        <f t="shared" si="45"/>
        <v>60.229049000000003</v>
      </c>
      <c r="Q455">
        <f t="shared" si="46"/>
        <v>1</v>
      </c>
      <c r="R455">
        <f t="shared" si="47"/>
        <v>1</v>
      </c>
      <c r="T455" s="6"/>
    </row>
    <row r="456" spans="1:20" x14ac:dyDescent="0.25">
      <c r="A456" s="5">
        <v>4</v>
      </c>
      <c r="B456" s="40">
        <f t="shared" si="43"/>
        <v>68.691353000000007</v>
      </c>
      <c r="C456" s="40">
        <f t="shared" si="43"/>
        <v>-2.883203</v>
      </c>
      <c r="D456" s="40">
        <f t="shared" si="43"/>
        <v>-27.087429</v>
      </c>
      <c r="E456" s="46">
        <f t="shared" si="42"/>
        <v>-38.720723</v>
      </c>
      <c r="F456" s="47">
        <v>68.691353000000007</v>
      </c>
      <c r="G456" s="47">
        <v>-38.720723</v>
      </c>
      <c r="H456" s="47">
        <v>-27.087429</v>
      </c>
      <c r="I456" s="48">
        <v>-2.883203</v>
      </c>
      <c r="J456" s="49"/>
      <c r="K456" s="49"/>
      <c r="L456" s="49"/>
      <c r="M456" s="49"/>
      <c r="O456" s="44">
        <f t="shared" si="44"/>
        <v>-2.883203</v>
      </c>
      <c r="P456" s="45">
        <f t="shared" si="45"/>
        <v>-2.883203</v>
      </c>
      <c r="Q456">
        <f t="shared" si="46"/>
        <v>2</v>
      </c>
      <c r="R456">
        <f t="shared" si="47"/>
        <v>0.5</v>
      </c>
      <c r="T456" s="6"/>
    </row>
    <row r="457" spans="1:20" x14ac:dyDescent="0.25">
      <c r="A457" s="5">
        <v>2</v>
      </c>
      <c r="B457" s="40">
        <f t="shared" si="43"/>
        <v>117.15494</v>
      </c>
      <c r="C457" s="40">
        <f t="shared" si="43"/>
        <v>0.60423899999999997</v>
      </c>
      <c r="D457" s="40">
        <f t="shared" si="43"/>
        <v>-6.4091060000000004</v>
      </c>
      <c r="E457" s="46">
        <f t="shared" si="42"/>
        <v>-111.350077</v>
      </c>
      <c r="F457" s="42">
        <v>0.60423899999999997</v>
      </c>
      <c r="G457" s="42">
        <v>117.15494</v>
      </c>
      <c r="H457" s="42">
        <v>-6.4091060000000004</v>
      </c>
      <c r="I457" s="43">
        <v>-111.350077</v>
      </c>
      <c r="J457" s="49"/>
      <c r="K457" s="49"/>
      <c r="L457" s="49"/>
      <c r="M457" s="49"/>
      <c r="O457" s="44">
        <f t="shared" si="44"/>
        <v>117.15494</v>
      </c>
      <c r="P457" s="45">
        <f t="shared" si="45"/>
        <v>117.15494</v>
      </c>
      <c r="Q457">
        <f t="shared" si="46"/>
        <v>1</v>
      </c>
      <c r="R457">
        <f t="shared" si="47"/>
        <v>1</v>
      </c>
      <c r="T457" s="6"/>
    </row>
    <row r="458" spans="1:20" x14ac:dyDescent="0.25">
      <c r="A458" s="5">
        <v>1</v>
      </c>
      <c r="B458" s="40">
        <f t="shared" si="43"/>
        <v>31.473437000000001</v>
      </c>
      <c r="C458" s="40">
        <f t="shared" si="43"/>
        <v>7.6529090000000002</v>
      </c>
      <c r="D458" s="40">
        <f t="shared" si="43"/>
        <v>-11.794225000000001</v>
      </c>
      <c r="E458" s="46">
        <f t="shared" si="43"/>
        <v>-27.332121000000001</v>
      </c>
      <c r="F458" s="47">
        <v>31.473437000000001</v>
      </c>
      <c r="G458" s="47">
        <v>-27.332121000000001</v>
      </c>
      <c r="H458" s="47">
        <v>7.6529090000000002</v>
      </c>
      <c r="I458" s="48">
        <v>-11.794225000000001</v>
      </c>
      <c r="J458" s="49"/>
      <c r="K458" s="49"/>
      <c r="L458" s="49"/>
      <c r="M458" s="49"/>
      <c r="O458" s="44">
        <f t="shared" si="44"/>
        <v>31.473437000000001</v>
      </c>
      <c r="P458" s="45">
        <f t="shared" si="45"/>
        <v>31.473437000000001</v>
      </c>
      <c r="Q458">
        <f t="shared" si="46"/>
        <v>1</v>
      </c>
      <c r="R458">
        <f t="shared" si="47"/>
        <v>1</v>
      </c>
      <c r="T458" s="6"/>
    </row>
    <row r="459" spans="1:20" x14ac:dyDescent="0.25">
      <c r="A459" s="5">
        <v>1</v>
      </c>
      <c r="B459" s="40">
        <f t="shared" ref="B459:E522" si="48">LARGE($F459:$M459,COLUMN()-1)</f>
        <v>53.818182</v>
      </c>
      <c r="C459" s="40">
        <f t="shared" si="48"/>
        <v>-6.2712599999999998</v>
      </c>
      <c r="D459" s="40">
        <f t="shared" si="48"/>
        <v>-22.607883000000001</v>
      </c>
      <c r="E459" s="46">
        <f t="shared" si="48"/>
        <v>-24.939039999999999</v>
      </c>
      <c r="F459" s="42">
        <v>53.818182</v>
      </c>
      <c r="G459" s="42">
        <v>-6.2712599999999998</v>
      </c>
      <c r="H459" s="42">
        <v>-24.939039999999999</v>
      </c>
      <c r="I459" s="43">
        <v>-22.607883000000001</v>
      </c>
      <c r="J459" s="49"/>
      <c r="K459" s="49"/>
      <c r="L459" s="49"/>
      <c r="M459" s="49"/>
      <c r="O459" s="44">
        <f t="shared" si="44"/>
        <v>53.818182</v>
      </c>
      <c r="P459" s="45">
        <f t="shared" si="45"/>
        <v>53.818182</v>
      </c>
      <c r="Q459">
        <f t="shared" si="46"/>
        <v>1</v>
      </c>
      <c r="R459">
        <f t="shared" si="47"/>
        <v>1</v>
      </c>
      <c r="T459" s="6"/>
    </row>
    <row r="460" spans="1:20" x14ac:dyDescent="0.25">
      <c r="A460" s="5">
        <v>1</v>
      </c>
      <c r="B460" s="40">
        <f t="shared" si="48"/>
        <v>44.353786999999997</v>
      </c>
      <c r="C460" s="40">
        <f t="shared" si="48"/>
        <v>22.029104</v>
      </c>
      <c r="D460" s="40">
        <f t="shared" si="48"/>
        <v>-29.250233999999999</v>
      </c>
      <c r="E460" s="46">
        <f t="shared" si="48"/>
        <v>-37.132987999999997</v>
      </c>
      <c r="F460" s="47">
        <v>44.353786999999997</v>
      </c>
      <c r="G460" s="47">
        <v>22.029104</v>
      </c>
      <c r="H460" s="47">
        <v>-37.132987999999997</v>
      </c>
      <c r="I460" s="48">
        <v>-29.250233999999999</v>
      </c>
      <c r="J460" s="49"/>
      <c r="K460" s="49"/>
      <c r="L460" s="49"/>
      <c r="M460" s="49"/>
      <c r="O460" s="44">
        <f t="shared" si="44"/>
        <v>44.353786999999997</v>
      </c>
      <c r="P460" s="45">
        <f t="shared" si="45"/>
        <v>44.353786999999997</v>
      </c>
      <c r="Q460">
        <f t="shared" si="46"/>
        <v>1</v>
      </c>
      <c r="R460">
        <f t="shared" si="47"/>
        <v>1</v>
      </c>
      <c r="T460" s="6"/>
    </row>
    <row r="461" spans="1:20" x14ac:dyDescent="0.25">
      <c r="A461" s="5">
        <v>2</v>
      </c>
      <c r="B461" s="40">
        <f t="shared" si="48"/>
        <v>17.550944999999999</v>
      </c>
      <c r="C461" s="40">
        <f t="shared" si="48"/>
        <v>0.22789899999999999</v>
      </c>
      <c r="D461" s="40">
        <f t="shared" si="48"/>
        <v>-5.6526550000000002</v>
      </c>
      <c r="E461" s="46">
        <f t="shared" si="48"/>
        <v>-12.126193000000001</v>
      </c>
      <c r="F461" s="42">
        <v>0.22789899999999999</v>
      </c>
      <c r="G461" s="42">
        <v>17.550944999999999</v>
      </c>
      <c r="H461" s="42">
        <v>-5.6526550000000002</v>
      </c>
      <c r="I461" s="43">
        <v>-12.126193000000001</v>
      </c>
      <c r="J461" s="49"/>
      <c r="K461" s="49"/>
      <c r="L461" s="49"/>
      <c r="M461" s="49"/>
      <c r="O461" s="44">
        <f t="shared" si="44"/>
        <v>17.550944999999999</v>
      </c>
      <c r="P461" s="45">
        <f t="shared" si="45"/>
        <v>17.550944999999999</v>
      </c>
      <c r="Q461">
        <f t="shared" si="46"/>
        <v>1</v>
      </c>
      <c r="R461">
        <f t="shared" si="47"/>
        <v>1</v>
      </c>
      <c r="T461" s="6"/>
    </row>
    <row r="462" spans="1:20" x14ac:dyDescent="0.25">
      <c r="A462" s="5">
        <v>1</v>
      </c>
      <c r="B462" s="40">
        <f t="shared" si="48"/>
        <v>21.013506</v>
      </c>
      <c r="C462" s="40">
        <f t="shared" si="48"/>
        <v>7.2208899999999998</v>
      </c>
      <c r="D462" s="40">
        <f t="shared" si="48"/>
        <v>-9.1158520000000003</v>
      </c>
      <c r="E462" s="46">
        <f t="shared" si="48"/>
        <v>-19.118545999999998</v>
      </c>
      <c r="F462" s="47">
        <v>21.013506</v>
      </c>
      <c r="G462" s="47">
        <v>-9.1158520000000003</v>
      </c>
      <c r="H462" s="47">
        <v>7.2208899999999998</v>
      </c>
      <c r="I462" s="48">
        <v>-19.118545999999998</v>
      </c>
      <c r="J462" s="49"/>
      <c r="K462" s="49"/>
      <c r="L462" s="49"/>
      <c r="M462" s="49"/>
      <c r="O462" s="44">
        <f t="shared" si="44"/>
        <v>21.013506</v>
      </c>
      <c r="P462" s="45">
        <f t="shared" si="45"/>
        <v>21.013506</v>
      </c>
      <c r="Q462">
        <f t="shared" si="46"/>
        <v>1</v>
      </c>
      <c r="R462">
        <f t="shared" si="47"/>
        <v>1</v>
      </c>
      <c r="T462" s="6"/>
    </row>
    <row r="463" spans="1:20" x14ac:dyDescent="0.25">
      <c r="A463" s="5">
        <v>2</v>
      </c>
      <c r="B463" s="40">
        <f t="shared" si="48"/>
        <v>24.356273000000002</v>
      </c>
      <c r="C463" s="40">
        <f t="shared" si="48"/>
        <v>22.77392</v>
      </c>
      <c r="D463" s="40">
        <f t="shared" si="48"/>
        <v>4.3557379999999997</v>
      </c>
      <c r="E463" s="46">
        <f t="shared" si="48"/>
        <v>-51.486192000000003</v>
      </c>
      <c r="F463" s="42">
        <v>4.3557379999999997</v>
      </c>
      <c r="G463" s="42">
        <v>24.356273000000002</v>
      </c>
      <c r="H463" s="42">
        <v>22.77392</v>
      </c>
      <c r="I463" s="43">
        <v>-51.486192000000003</v>
      </c>
      <c r="J463" s="49"/>
      <c r="K463" s="49"/>
      <c r="L463" s="49"/>
      <c r="M463" s="49"/>
      <c r="O463" s="44">
        <f t="shared" si="44"/>
        <v>24.356273000000002</v>
      </c>
      <c r="P463" s="45">
        <f t="shared" si="45"/>
        <v>24.356273000000002</v>
      </c>
      <c r="Q463">
        <f t="shared" si="46"/>
        <v>1</v>
      </c>
      <c r="R463">
        <f t="shared" si="47"/>
        <v>1</v>
      </c>
      <c r="T463" s="6"/>
    </row>
    <row r="464" spans="1:20" x14ac:dyDescent="0.25">
      <c r="A464" s="5">
        <v>1</v>
      </c>
      <c r="B464" s="40">
        <f t="shared" si="48"/>
        <v>25.213077999999999</v>
      </c>
      <c r="C464" s="40">
        <f t="shared" si="48"/>
        <v>11.254386</v>
      </c>
      <c r="D464" s="40">
        <f t="shared" si="48"/>
        <v>-16.762525</v>
      </c>
      <c r="E464" s="46">
        <f t="shared" si="48"/>
        <v>-19.705414999999999</v>
      </c>
      <c r="F464" s="47">
        <v>25.213077999999999</v>
      </c>
      <c r="G464" s="47">
        <v>-19.705414999999999</v>
      </c>
      <c r="H464" s="47">
        <v>11.254386</v>
      </c>
      <c r="I464" s="48">
        <v>-16.762525</v>
      </c>
      <c r="J464" s="49"/>
      <c r="K464" s="49"/>
      <c r="L464" s="49"/>
      <c r="M464" s="49"/>
      <c r="O464" s="44">
        <f t="shared" si="44"/>
        <v>25.213077999999999</v>
      </c>
      <c r="P464" s="45">
        <f t="shared" si="45"/>
        <v>25.213077999999999</v>
      </c>
      <c r="Q464">
        <f t="shared" si="46"/>
        <v>1</v>
      </c>
      <c r="R464">
        <f t="shared" si="47"/>
        <v>1</v>
      </c>
      <c r="T464" s="6"/>
    </row>
    <row r="465" spans="1:20" x14ac:dyDescent="0.25">
      <c r="A465" s="5">
        <v>2</v>
      </c>
      <c r="B465" s="40">
        <f t="shared" si="48"/>
        <v>29.853021999999999</v>
      </c>
      <c r="C465" s="40">
        <f t="shared" si="48"/>
        <v>-3.7145609999999998</v>
      </c>
      <c r="D465" s="40">
        <f t="shared" si="48"/>
        <v>-5.6015990000000002</v>
      </c>
      <c r="E465" s="46">
        <f t="shared" si="48"/>
        <v>-20.536860000000001</v>
      </c>
      <c r="F465" s="42">
        <v>-3.7145609999999998</v>
      </c>
      <c r="G465" s="42">
        <v>-5.6015990000000002</v>
      </c>
      <c r="H465" s="42">
        <v>29.853021999999999</v>
      </c>
      <c r="I465" s="43">
        <v>-20.536860000000001</v>
      </c>
      <c r="J465" s="49"/>
      <c r="K465" s="49"/>
      <c r="L465" s="49"/>
      <c r="M465" s="49"/>
      <c r="O465" s="44">
        <f t="shared" si="44"/>
        <v>-5.6015990000000002</v>
      </c>
      <c r="P465" s="45">
        <f t="shared" si="45"/>
        <v>-5.6015990000000002</v>
      </c>
      <c r="Q465">
        <f t="shared" si="46"/>
        <v>3</v>
      </c>
      <c r="R465">
        <f t="shared" si="47"/>
        <v>0.33333333333333331</v>
      </c>
      <c r="T465" s="6"/>
    </row>
    <row r="466" spans="1:20" x14ac:dyDescent="0.25">
      <c r="A466" s="5">
        <v>2</v>
      </c>
      <c r="B466" s="40">
        <f t="shared" si="48"/>
        <v>48.837125</v>
      </c>
      <c r="C466" s="40">
        <f t="shared" si="48"/>
        <v>-3.0869629999999999</v>
      </c>
      <c r="D466" s="40">
        <f t="shared" si="48"/>
        <v>-22.360489000000001</v>
      </c>
      <c r="E466" s="46">
        <f t="shared" si="48"/>
        <v>-23.389783999999999</v>
      </c>
      <c r="F466" s="47">
        <v>-23.389783999999999</v>
      </c>
      <c r="G466" s="47">
        <v>48.837125</v>
      </c>
      <c r="H466" s="47">
        <v>-22.360489000000001</v>
      </c>
      <c r="I466" s="48">
        <v>-3.0869629999999999</v>
      </c>
      <c r="J466" s="49"/>
      <c r="K466" s="49"/>
      <c r="L466" s="49"/>
      <c r="M466" s="49"/>
      <c r="O466" s="44">
        <f t="shared" si="44"/>
        <v>48.837125</v>
      </c>
      <c r="P466" s="45">
        <f t="shared" si="45"/>
        <v>48.837125</v>
      </c>
      <c r="Q466">
        <f t="shared" si="46"/>
        <v>1</v>
      </c>
      <c r="R466">
        <f t="shared" si="47"/>
        <v>1</v>
      </c>
      <c r="T466" s="6"/>
    </row>
    <row r="467" spans="1:20" x14ac:dyDescent="0.25">
      <c r="A467" s="5">
        <v>1</v>
      </c>
      <c r="B467" s="40">
        <f t="shared" si="48"/>
        <v>29.227817000000002</v>
      </c>
      <c r="C467" s="40">
        <f t="shared" si="48"/>
        <v>11.42234</v>
      </c>
      <c r="D467" s="40">
        <f t="shared" si="48"/>
        <v>-16.966512000000002</v>
      </c>
      <c r="E467" s="46">
        <f t="shared" si="48"/>
        <v>-23.683792</v>
      </c>
      <c r="F467" s="42">
        <v>29.227817000000002</v>
      </c>
      <c r="G467" s="42">
        <v>11.42234</v>
      </c>
      <c r="H467" s="42">
        <v>-16.966512000000002</v>
      </c>
      <c r="I467" s="43">
        <v>-23.683792</v>
      </c>
      <c r="J467" s="49"/>
      <c r="K467" s="49"/>
      <c r="L467" s="49"/>
      <c r="M467" s="49"/>
      <c r="O467" s="44">
        <f t="shared" si="44"/>
        <v>29.227817000000002</v>
      </c>
      <c r="P467" s="45">
        <f t="shared" si="45"/>
        <v>29.227817000000002</v>
      </c>
      <c r="Q467">
        <f t="shared" si="46"/>
        <v>1</v>
      </c>
      <c r="R467">
        <f t="shared" si="47"/>
        <v>1</v>
      </c>
      <c r="T467" s="6"/>
    </row>
    <row r="468" spans="1:20" x14ac:dyDescent="0.25">
      <c r="A468" s="5">
        <v>1</v>
      </c>
      <c r="B468" s="40">
        <f t="shared" si="48"/>
        <v>71.224807999999996</v>
      </c>
      <c r="C468" s="40">
        <f t="shared" si="48"/>
        <v>4.7197190000000004</v>
      </c>
      <c r="D468" s="40">
        <f t="shared" si="48"/>
        <v>-23.421489000000001</v>
      </c>
      <c r="E468" s="46">
        <f t="shared" si="48"/>
        <v>-52.523195999999999</v>
      </c>
      <c r="F468" s="47">
        <v>71.224807999999996</v>
      </c>
      <c r="G468" s="47">
        <v>4.7197190000000004</v>
      </c>
      <c r="H468" s="47">
        <v>-23.421489000000001</v>
      </c>
      <c r="I468" s="48">
        <v>-52.523195999999999</v>
      </c>
      <c r="J468" s="49"/>
      <c r="K468" s="49"/>
      <c r="L468" s="49"/>
      <c r="M468" s="49"/>
      <c r="O468" s="44">
        <f t="shared" si="44"/>
        <v>71.224807999999996</v>
      </c>
      <c r="P468" s="45">
        <f t="shared" si="45"/>
        <v>71.224807999999996</v>
      </c>
      <c r="Q468">
        <f t="shared" si="46"/>
        <v>1</v>
      </c>
      <c r="R468">
        <f t="shared" si="47"/>
        <v>1</v>
      </c>
      <c r="T468" s="6"/>
    </row>
    <row r="469" spans="1:20" x14ac:dyDescent="0.25">
      <c r="A469" s="5">
        <v>2</v>
      </c>
      <c r="B469" s="40">
        <f t="shared" si="48"/>
        <v>86.159255000000002</v>
      </c>
      <c r="C469" s="40">
        <f t="shared" si="48"/>
        <v>-16.342541000000001</v>
      </c>
      <c r="D469" s="40">
        <f t="shared" si="48"/>
        <v>-33.691749000000002</v>
      </c>
      <c r="E469" s="46">
        <f t="shared" si="48"/>
        <v>-36.125188000000001</v>
      </c>
      <c r="F469" s="42">
        <v>-33.691749000000002</v>
      </c>
      <c r="G469" s="42">
        <v>86.159255000000002</v>
      </c>
      <c r="H469" s="42">
        <v>-16.342541000000001</v>
      </c>
      <c r="I469" s="43">
        <v>-36.125188000000001</v>
      </c>
      <c r="J469" s="49"/>
      <c r="K469" s="49"/>
      <c r="L469" s="49"/>
      <c r="M469" s="49"/>
      <c r="O469" s="44">
        <f t="shared" si="44"/>
        <v>86.159255000000002</v>
      </c>
      <c r="P469" s="45">
        <f t="shared" si="45"/>
        <v>86.159255000000002</v>
      </c>
      <c r="Q469">
        <f t="shared" si="46"/>
        <v>1</v>
      </c>
      <c r="R469">
        <f t="shared" si="47"/>
        <v>1</v>
      </c>
      <c r="T469" s="6"/>
    </row>
    <row r="470" spans="1:20" x14ac:dyDescent="0.25">
      <c r="A470" s="5">
        <v>2</v>
      </c>
      <c r="B470" s="40">
        <f t="shared" si="48"/>
        <v>104.85982</v>
      </c>
      <c r="C470" s="40">
        <f t="shared" si="48"/>
        <v>-19.154758000000001</v>
      </c>
      <c r="D470" s="40">
        <f t="shared" si="48"/>
        <v>-32.546593000000001</v>
      </c>
      <c r="E470" s="46">
        <f t="shared" si="48"/>
        <v>-53.158470999999999</v>
      </c>
      <c r="F470" s="47">
        <v>-19.154758000000001</v>
      </c>
      <c r="G470" s="47">
        <v>104.85982</v>
      </c>
      <c r="H470" s="47">
        <v>-32.546593000000001</v>
      </c>
      <c r="I470" s="48">
        <v>-53.158470999999999</v>
      </c>
      <c r="J470" s="49"/>
      <c r="K470" s="49"/>
      <c r="L470" s="49"/>
      <c r="M470" s="49"/>
      <c r="O470" s="44">
        <f t="shared" si="44"/>
        <v>104.85982</v>
      </c>
      <c r="P470" s="45">
        <f t="shared" si="45"/>
        <v>104.85982</v>
      </c>
      <c r="Q470">
        <f t="shared" si="46"/>
        <v>1</v>
      </c>
      <c r="R470">
        <f t="shared" si="47"/>
        <v>1</v>
      </c>
      <c r="T470" s="6"/>
    </row>
    <row r="471" spans="1:20" x14ac:dyDescent="0.25">
      <c r="A471" s="5">
        <v>1</v>
      </c>
      <c r="B471" s="40">
        <f t="shared" si="48"/>
        <v>26.991250999999998</v>
      </c>
      <c r="C471" s="40">
        <f t="shared" si="48"/>
        <v>-3.852795</v>
      </c>
      <c r="D471" s="40">
        <f t="shared" si="48"/>
        <v>-9.1206720000000008</v>
      </c>
      <c r="E471" s="46">
        <f t="shared" si="48"/>
        <v>-14.017787999999999</v>
      </c>
      <c r="F471" s="42">
        <v>26.991250999999998</v>
      </c>
      <c r="G471" s="42">
        <v>-14.017787999999999</v>
      </c>
      <c r="H471" s="42">
        <v>-9.1206720000000008</v>
      </c>
      <c r="I471" s="43">
        <v>-3.852795</v>
      </c>
      <c r="J471" s="49"/>
      <c r="K471" s="49"/>
      <c r="L471" s="49"/>
      <c r="M471" s="49"/>
      <c r="O471" s="44">
        <f t="shared" si="44"/>
        <v>26.991250999999998</v>
      </c>
      <c r="P471" s="45">
        <f t="shared" si="45"/>
        <v>26.991250999999998</v>
      </c>
      <c r="Q471">
        <f t="shared" si="46"/>
        <v>1</v>
      </c>
      <c r="R471">
        <f t="shared" si="47"/>
        <v>1</v>
      </c>
      <c r="T471" s="6"/>
    </row>
    <row r="472" spans="1:20" x14ac:dyDescent="0.25">
      <c r="A472" s="5">
        <v>1</v>
      </c>
      <c r="B472" s="40">
        <f t="shared" si="48"/>
        <v>12.912846</v>
      </c>
      <c r="C472" s="40">
        <f t="shared" si="48"/>
        <v>0.75168400000000002</v>
      </c>
      <c r="D472" s="40">
        <f t="shared" si="48"/>
        <v>-6.0014419999999999</v>
      </c>
      <c r="E472" s="46">
        <f t="shared" si="48"/>
        <v>-7.6632369999999996</v>
      </c>
      <c r="F472" s="47">
        <v>12.912846</v>
      </c>
      <c r="G472" s="47">
        <v>-7.6632369999999996</v>
      </c>
      <c r="H472" s="47">
        <v>-6.0014419999999999</v>
      </c>
      <c r="I472" s="48">
        <v>0.75168400000000002</v>
      </c>
      <c r="J472" s="49"/>
      <c r="K472" s="49"/>
      <c r="L472" s="49"/>
      <c r="M472" s="49"/>
      <c r="O472" s="44">
        <f t="shared" si="44"/>
        <v>12.912846</v>
      </c>
      <c r="P472" s="45">
        <f t="shared" si="45"/>
        <v>12.912846</v>
      </c>
      <c r="Q472">
        <f t="shared" si="46"/>
        <v>1</v>
      </c>
      <c r="R472">
        <f t="shared" si="47"/>
        <v>1</v>
      </c>
      <c r="T472" s="6"/>
    </row>
    <row r="473" spans="1:20" x14ac:dyDescent="0.25">
      <c r="A473" s="5">
        <v>3</v>
      </c>
      <c r="B473" s="40">
        <f t="shared" si="48"/>
        <v>28.901510999999999</v>
      </c>
      <c r="C473" s="40">
        <f t="shared" si="48"/>
        <v>19.049243000000001</v>
      </c>
      <c r="D473" s="40">
        <f t="shared" si="48"/>
        <v>0.57996000000000003</v>
      </c>
      <c r="E473" s="46">
        <f t="shared" si="48"/>
        <v>-48.530715000000001</v>
      </c>
      <c r="F473" s="42">
        <v>28.901510999999999</v>
      </c>
      <c r="G473" s="42">
        <v>-48.530715000000001</v>
      </c>
      <c r="H473" s="42">
        <v>19.049243000000001</v>
      </c>
      <c r="I473" s="43">
        <v>0.57996000000000003</v>
      </c>
      <c r="J473" s="49"/>
      <c r="K473" s="49"/>
      <c r="L473" s="49"/>
      <c r="M473" s="49"/>
      <c r="O473" s="44">
        <f t="shared" si="44"/>
        <v>19.049243000000001</v>
      </c>
      <c r="P473" s="45">
        <f t="shared" si="45"/>
        <v>19.049243000000001</v>
      </c>
      <c r="Q473">
        <f t="shared" si="46"/>
        <v>2</v>
      </c>
      <c r="R473">
        <f t="shared" si="47"/>
        <v>0.5</v>
      </c>
      <c r="T473" s="6"/>
    </row>
    <row r="474" spans="1:20" x14ac:dyDescent="0.25">
      <c r="A474" s="5">
        <v>1</v>
      </c>
      <c r="B474" s="40">
        <f t="shared" si="48"/>
        <v>26.011666000000002</v>
      </c>
      <c r="C474" s="40">
        <f t="shared" si="48"/>
        <v>3.7231550000000002</v>
      </c>
      <c r="D474" s="40">
        <f t="shared" si="48"/>
        <v>-12.261066</v>
      </c>
      <c r="E474" s="46">
        <f t="shared" si="48"/>
        <v>-17.473755000000001</v>
      </c>
      <c r="F474" s="47">
        <v>26.011666000000002</v>
      </c>
      <c r="G474" s="47">
        <v>-12.261066</v>
      </c>
      <c r="H474" s="47">
        <v>3.7231550000000002</v>
      </c>
      <c r="I474" s="48">
        <v>-17.473755000000001</v>
      </c>
      <c r="J474" s="49"/>
      <c r="K474" s="49"/>
      <c r="L474" s="49"/>
      <c r="M474" s="49"/>
      <c r="O474" s="44">
        <f t="shared" si="44"/>
        <v>26.011666000000002</v>
      </c>
      <c r="P474" s="45">
        <f t="shared" si="45"/>
        <v>26.011666000000002</v>
      </c>
      <c r="Q474">
        <f t="shared" si="46"/>
        <v>1</v>
      </c>
      <c r="R474">
        <f t="shared" si="47"/>
        <v>1</v>
      </c>
      <c r="T474" s="6"/>
    </row>
    <row r="475" spans="1:20" x14ac:dyDescent="0.25">
      <c r="A475" s="5">
        <v>3</v>
      </c>
      <c r="B475" s="40">
        <f t="shared" si="48"/>
        <v>8.6909320000000001</v>
      </c>
      <c r="C475" s="40">
        <f t="shared" si="48"/>
        <v>1.5926020000000001</v>
      </c>
      <c r="D475" s="40">
        <f t="shared" si="48"/>
        <v>-0.13528399999999999</v>
      </c>
      <c r="E475" s="46">
        <f t="shared" si="48"/>
        <v>-10.148362000000001</v>
      </c>
      <c r="F475" s="42">
        <v>1.5926020000000001</v>
      </c>
      <c r="G475" s="42">
        <v>-10.148362000000001</v>
      </c>
      <c r="H475" s="42">
        <v>8.6909320000000001</v>
      </c>
      <c r="I475" s="43">
        <v>-0.13528399999999999</v>
      </c>
      <c r="J475" s="49"/>
      <c r="K475" s="49"/>
      <c r="L475" s="49"/>
      <c r="M475" s="49"/>
      <c r="O475" s="44">
        <f t="shared" si="44"/>
        <v>8.6909320000000001</v>
      </c>
      <c r="P475" s="45">
        <f t="shared" si="45"/>
        <v>8.6909320000000001</v>
      </c>
      <c r="Q475">
        <f t="shared" si="46"/>
        <v>1</v>
      </c>
      <c r="R475">
        <f t="shared" si="47"/>
        <v>1</v>
      </c>
      <c r="T475" s="6"/>
    </row>
    <row r="476" spans="1:20" x14ac:dyDescent="0.25">
      <c r="A476" s="5">
        <v>1</v>
      </c>
      <c r="B476" s="40">
        <f t="shared" si="48"/>
        <v>57.030214999999998</v>
      </c>
      <c r="C476" s="40">
        <f t="shared" si="48"/>
        <v>14.866068</v>
      </c>
      <c r="D476" s="40">
        <f t="shared" si="48"/>
        <v>-24.683461000000001</v>
      </c>
      <c r="E476" s="46">
        <f t="shared" si="48"/>
        <v>-47.212823</v>
      </c>
      <c r="F476" s="47">
        <v>57.030214999999998</v>
      </c>
      <c r="G476" s="47">
        <v>14.866068</v>
      </c>
      <c r="H476" s="47">
        <v>-47.212823</v>
      </c>
      <c r="I476" s="48">
        <v>-24.683461000000001</v>
      </c>
      <c r="J476" s="49"/>
      <c r="K476" s="49"/>
      <c r="L476" s="49"/>
      <c r="M476" s="49"/>
      <c r="O476" s="44">
        <f t="shared" si="44"/>
        <v>57.030214999999998</v>
      </c>
      <c r="P476" s="45">
        <f t="shared" si="45"/>
        <v>57.030214999999998</v>
      </c>
      <c r="Q476">
        <f t="shared" si="46"/>
        <v>1</v>
      </c>
      <c r="R476">
        <f t="shared" si="47"/>
        <v>1</v>
      </c>
      <c r="T476" s="6"/>
    </row>
    <row r="477" spans="1:20" x14ac:dyDescent="0.25">
      <c r="A477" s="5">
        <v>2</v>
      </c>
      <c r="B477" s="40">
        <f t="shared" si="48"/>
        <v>54.993637999999997</v>
      </c>
      <c r="C477" s="40">
        <f t="shared" si="48"/>
        <v>-7.344964</v>
      </c>
      <c r="D477" s="40">
        <f t="shared" si="48"/>
        <v>-12.360927</v>
      </c>
      <c r="E477" s="46">
        <f t="shared" si="48"/>
        <v>-35.287748000000001</v>
      </c>
      <c r="F477" s="42">
        <v>-7.344964</v>
      </c>
      <c r="G477" s="42">
        <v>54.993637999999997</v>
      </c>
      <c r="H477" s="42">
        <v>-35.287748000000001</v>
      </c>
      <c r="I477" s="43">
        <v>-12.360927</v>
      </c>
      <c r="J477" s="49"/>
      <c r="K477" s="49"/>
      <c r="L477" s="49"/>
      <c r="M477" s="49"/>
      <c r="O477" s="44">
        <f t="shared" si="44"/>
        <v>54.993637999999997</v>
      </c>
      <c r="P477" s="45">
        <f t="shared" si="45"/>
        <v>54.993637999999997</v>
      </c>
      <c r="Q477">
        <f t="shared" si="46"/>
        <v>1</v>
      </c>
      <c r="R477">
        <f t="shared" si="47"/>
        <v>1</v>
      </c>
      <c r="T477" s="6"/>
    </row>
    <row r="478" spans="1:20" x14ac:dyDescent="0.25">
      <c r="A478" s="5">
        <v>1</v>
      </c>
      <c r="B478" s="40">
        <f t="shared" si="48"/>
        <v>28.195568999999999</v>
      </c>
      <c r="C478" s="40">
        <f t="shared" si="48"/>
        <v>2.6554060000000002</v>
      </c>
      <c r="D478" s="40">
        <f t="shared" si="48"/>
        <v>-15.255226</v>
      </c>
      <c r="E478" s="46">
        <f t="shared" si="48"/>
        <v>-15.595751999999999</v>
      </c>
      <c r="F478" s="47">
        <v>28.195568999999999</v>
      </c>
      <c r="G478" s="47">
        <v>-15.595751999999999</v>
      </c>
      <c r="H478" s="47">
        <v>2.6554060000000002</v>
      </c>
      <c r="I478" s="48">
        <v>-15.255226</v>
      </c>
      <c r="J478" s="49"/>
      <c r="K478" s="49"/>
      <c r="L478" s="49"/>
      <c r="M478" s="49"/>
      <c r="O478" s="44">
        <f t="shared" si="44"/>
        <v>28.195568999999999</v>
      </c>
      <c r="P478" s="45">
        <f t="shared" si="45"/>
        <v>28.195568999999999</v>
      </c>
      <c r="Q478">
        <f t="shared" si="46"/>
        <v>1</v>
      </c>
      <c r="R478">
        <f t="shared" si="47"/>
        <v>1</v>
      </c>
      <c r="T478" s="6"/>
    </row>
    <row r="479" spans="1:20" x14ac:dyDescent="0.25">
      <c r="A479" s="5">
        <v>2</v>
      </c>
      <c r="B479" s="40">
        <f t="shared" si="48"/>
        <v>61.847831999999997</v>
      </c>
      <c r="C479" s="40">
        <f t="shared" si="48"/>
        <v>15.01215</v>
      </c>
      <c r="D479" s="40">
        <f t="shared" si="48"/>
        <v>-18.776897999999999</v>
      </c>
      <c r="E479" s="46">
        <f t="shared" si="48"/>
        <v>-58.083153000000003</v>
      </c>
      <c r="F479" s="42">
        <v>15.01215</v>
      </c>
      <c r="G479" s="42">
        <v>61.847831999999997</v>
      </c>
      <c r="H479" s="42">
        <v>-18.776897999999999</v>
      </c>
      <c r="I479" s="43">
        <v>-58.083153000000003</v>
      </c>
      <c r="J479" s="49"/>
      <c r="K479" s="49"/>
      <c r="L479" s="49"/>
      <c r="M479" s="49"/>
      <c r="O479" s="44">
        <f t="shared" si="44"/>
        <v>61.847831999999997</v>
      </c>
      <c r="P479" s="45">
        <f t="shared" si="45"/>
        <v>61.847831999999997</v>
      </c>
      <c r="Q479">
        <f t="shared" si="46"/>
        <v>1</v>
      </c>
      <c r="R479">
        <f t="shared" si="47"/>
        <v>1</v>
      </c>
      <c r="T479" s="6"/>
    </row>
    <row r="480" spans="1:20" x14ac:dyDescent="0.25">
      <c r="A480" s="5">
        <v>2</v>
      </c>
      <c r="B480" s="40">
        <f t="shared" si="48"/>
        <v>115.31211</v>
      </c>
      <c r="C480" s="40">
        <f t="shared" si="48"/>
        <v>-12.307636</v>
      </c>
      <c r="D480" s="40">
        <f t="shared" si="48"/>
        <v>-43.752301000000003</v>
      </c>
      <c r="E480" s="46">
        <f t="shared" si="48"/>
        <v>-59.252178000000001</v>
      </c>
      <c r="F480" s="47">
        <v>-12.307636</v>
      </c>
      <c r="G480" s="47">
        <v>115.31211</v>
      </c>
      <c r="H480" s="47">
        <v>-59.252178000000001</v>
      </c>
      <c r="I480" s="48">
        <v>-43.752301000000003</v>
      </c>
      <c r="J480" s="49"/>
      <c r="K480" s="49"/>
      <c r="L480" s="49"/>
      <c r="M480" s="49"/>
      <c r="O480" s="44">
        <f t="shared" si="44"/>
        <v>115.31211</v>
      </c>
      <c r="P480" s="45">
        <f t="shared" si="45"/>
        <v>115.31211</v>
      </c>
      <c r="Q480">
        <f t="shared" si="46"/>
        <v>1</v>
      </c>
      <c r="R480">
        <f t="shared" si="47"/>
        <v>1</v>
      </c>
      <c r="T480" s="6"/>
    </row>
    <row r="481" spans="1:20" x14ac:dyDescent="0.25">
      <c r="A481" s="5">
        <v>2</v>
      </c>
      <c r="B481" s="40">
        <f t="shared" si="48"/>
        <v>61.273392999999999</v>
      </c>
      <c r="C481" s="40">
        <f t="shared" si="48"/>
        <v>13.017915</v>
      </c>
      <c r="D481" s="40">
        <f t="shared" si="48"/>
        <v>-34.023116999999999</v>
      </c>
      <c r="E481" s="46">
        <f t="shared" si="48"/>
        <v>-40.268268999999997</v>
      </c>
      <c r="F481" s="42">
        <v>-40.268268999999997</v>
      </c>
      <c r="G481" s="42">
        <v>61.273392999999999</v>
      </c>
      <c r="H481" s="42">
        <v>13.017915</v>
      </c>
      <c r="I481" s="43">
        <v>-34.023116999999999</v>
      </c>
      <c r="J481" s="49"/>
      <c r="K481" s="49"/>
      <c r="L481" s="49"/>
      <c r="M481" s="49"/>
      <c r="O481" s="44">
        <f t="shared" si="44"/>
        <v>61.273392999999999</v>
      </c>
      <c r="P481" s="45">
        <f t="shared" si="45"/>
        <v>61.273392999999999</v>
      </c>
      <c r="Q481">
        <f t="shared" si="46"/>
        <v>1</v>
      </c>
      <c r="R481">
        <f t="shared" si="47"/>
        <v>1</v>
      </c>
      <c r="T481" s="6"/>
    </row>
    <row r="482" spans="1:20" x14ac:dyDescent="0.25">
      <c r="A482" s="5">
        <v>2</v>
      </c>
      <c r="B482" s="40">
        <f t="shared" si="48"/>
        <v>29.328772000000001</v>
      </c>
      <c r="C482" s="40">
        <f t="shared" si="48"/>
        <v>2.057159</v>
      </c>
      <c r="D482" s="40">
        <f t="shared" si="48"/>
        <v>-9.1755189999999995</v>
      </c>
      <c r="E482" s="46">
        <f t="shared" si="48"/>
        <v>-22.210446000000001</v>
      </c>
      <c r="F482" s="47">
        <v>2.057159</v>
      </c>
      <c r="G482" s="47">
        <v>29.328772000000001</v>
      </c>
      <c r="H482" s="47">
        <v>-22.210446000000001</v>
      </c>
      <c r="I482" s="48">
        <v>-9.1755189999999995</v>
      </c>
      <c r="J482" s="49"/>
      <c r="K482" s="49"/>
      <c r="L482" s="49"/>
      <c r="M482" s="49"/>
      <c r="O482" s="44">
        <f t="shared" si="44"/>
        <v>29.328772000000001</v>
      </c>
      <c r="P482" s="45">
        <f t="shared" si="45"/>
        <v>29.328772000000001</v>
      </c>
      <c r="Q482">
        <f t="shared" si="46"/>
        <v>1</v>
      </c>
      <c r="R482">
        <f t="shared" si="47"/>
        <v>1</v>
      </c>
      <c r="T482" s="6"/>
    </row>
    <row r="483" spans="1:20" x14ac:dyDescent="0.25">
      <c r="A483" s="5">
        <v>3</v>
      </c>
      <c r="B483" s="40">
        <f t="shared" si="48"/>
        <v>10.509952</v>
      </c>
      <c r="C483" s="40">
        <f t="shared" si="48"/>
        <v>-3.0993629999999999</v>
      </c>
      <c r="D483" s="40">
        <f t="shared" si="48"/>
        <v>-3.604609</v>
      </c>
      <c r="E483" s="46">
        <f t="shared" si="48"/>
        <v>-3.8059799999999999</v>
      </c>
      <c r="F483" s="42">
        <v>-3.8059799999999999</v>
      </c>
      <c r="G483" s="42">
        <v>-3.0993629999999999</v>
      </c>
      <c r="H483" s="42">
        <v>10.509952</v>
      </c>
      <c r="I483" s="43">
        <v>-3.604609</v>
      </c>
      <c r="J483" s="49"/>
      <c r="K483" s="49"/>
      <c r="L483" s="49"/>
      <c r="M483" s="49"/>
      <c r="O483" s="44">
        <f t="shared" si="44"/>
        <v>10.509952</v>
      </c>
      <c r="P483" s="45">
        <f t="shared" si="45"/>
        <v>10.509952</v>
      </c>
      <c r="Q483">
        <f t="shared" si="46"/>
        <v>1</v>
      </c>
      <c r="R483">
        <f t="shared" si="47"/>
        <v>1</v>
      </c>
      <c r="T483" s="6"/>
    </row>
    <row r="484" spans="1:20" x14ac:dyDescent="0.25">
      <c r="A484" s="5">
        <v>2</v>
      </c>
      <c r="B484" s="40">
        <f t="shared" si="48"/>
        <v>54.830233</v>
      </c>
      <c r="C484" s="40">
        <f t="shared" si="48"/>
        <v>1.253139</v>
      </c>
      <c r="D484" s="40">
        <f t="shared" si="48"/>
        <v>-22.313063</v>
      </c>
      <c r="E484" s="46">
        <f t="shared" si="48"/>
        <v>-33.770352000000003</v>
      </c>
      <c r="F484" s="47">
        <v>-22.313063</v>
      </c>
      <c r="G484" s="47">
        <v>54.830233</v>
      </c>
      <c r="H484" s="47">
        <v>1.253139</v>
      </c>
      <c r="I484" s="48">
        <v>-33.770352000000003</v>
      </c>
      <c r="J484" s="49"/>
      <c r="K484" s="49"/>
      <c r="L484" s="49"/>
      <c r="M484" s="49"/>
      <c r="O484" s="44">
        <f t="shared" si="44"/>
        <v>54.830233</v>
      </c>
      <c r="P484" s="45">
        <f t="shared" si="45"/>
        <v>54.830233</v>
      </c>
      <c r="Q484">
        <f t="shared" si="46"/>
        <v>1</v>
      </c>
      <c r="R484">
        <f t="shared" si="47"/>
        <v>1</v>
      </c>
      <c r="T484" s="6"/>
    </row>
    <row r="485" spans="1:20" x14ac:dyDescent="0.25">
      <c r="A485" s="5">
        <v>2</v>
      </c>
      <c r="B485" s="40">
        <f t="shared" si="48"/>
        <v>79.894921999999994</v>
      </c>
      <c r="C485" s="40">
        <f t="shared" si="48"/>
        <v>-3.1696490000000002</v>
      </c>
      <c r="D485" s="40">
        <f t="shared" si="48"/>
        <v>-15.321846000000001</v>
      </c>
      <c r="E485" s="46">
        <f t="shared" si="48"/>
        <v>-61.403503000000001</v>
      </c>
      <c r="F485" s="42">
        <v>-15.321846000000001</v>
      </c>
      <c r="G485" s="42">
        <v>79.894921999999994</v>
      </c>
      <c r="H485" s="42">
        <v>-3.1696490000000002</v>
      </c>
      <c r="I485" s="43">
        <v>-61.403503000000001</v>
      </c>
      <c r="J485" s="49"/>
      <c r="K485" s="49"/>
      <c r="L485" s="49"/>
      <c r="M485" s="49"/>
      <c r="O485" s="44">
        <f t="shared" si="44"/>
        <v>79.894921999999994</v>
      </c>
      <c r="P485" s="45">
        <f t="shared" si="45"/>
        <v>79.894921999999994</v>
      </c>
      <c r="Q485">
        <f t="shared" si="46"/>
        <v>1</v>
      </c>
      <c r="R485">
        <f t="shared" si="47"/>
        <v>1</v>
      </c>
      <c r="T485" s="6"/>
    </row>
    <row r="486" spans="1:20" x14ac:dyDescent="0.25">
      <c r="A486" s="5">
        <v>2</v>
      </c>
      <c r="B486" s="40">
        <f t="shared" si="48"/>
        <v>38.812446999999999</v>
      </c>
      <c r="C486" s="40">
        <f t="shared" si="48"/>
        <v>-1.2427820000000001</v>
      </c>
      <c r="D486" s="40">
        <f t="shared" si="48"/>
        <v>-18.230346999999998</v>
      </c>
      <c r="E486" s="46">
        <f t="shared" si="48"/>
        <v>-19.339396000000001</v>
      </c>
      <c r="F486" s="47">
        <v>38.812446999999999</v>
      </c>
      <c r="G486" s="47">
        <v>-19.339396000000001</v>
      </c>
      <c r="H486" s="47">
        <v>-1.2427820000000001</v>
      </c>
      <c r="I486" s="48">
        <v>-18.230346999999998</v>
      </c>
      <c r="J486" s="49"/>
      <c r="K486" s="49"/>
      <c r="L486" s="49"/>
      <c r="M486" s="49"/>
      <c r="O486" s="44">
        <f t="shared" si="44"/>
        <v>-19.339396000000001</v>
      </c>
      <c r="P486" s="45">
        <f t="shared" si="45"/>
        <v>-19.339396000000001</v>
      </c>
      <c r="Q486">
        <f t="shared" si="46"/>
        <v>4</v>
      </c>
      <c r="R486">
        <f t="shared" si="47"/>
        <v>0.25</v>
      </c>
      <c r="T486" s="6"/>
    </row>
    <row r="487" spans="1:20" x14ac:dyDescent="0.25">
      <c r="A487" s="5">
        <v>3</v>
      </c>
      <c r="B487" s="40">
        <f t="shared" si="48"/>
        <v>16.288525</v>
      </c>
      <c r="C487" s="40">
        <f t="shared" si="48"/>
        <v>0.189475</v>
      </c>
      <c r="D487" s="40">
        <f t="shared" si="48"/>
        <v>-6.5457900000000002</v>
      </c>
      <c r="E487" s="46">
        <f t="shared" si="48"/>
        <v>-9.9322090000000003</v>
      </c>
      <c r="F487" s="42">
        <v>16.288525</v>
      </c>
      <c r="G487" s="42">
        <v>-9.9322090000000003</v>
      </c>
      <c r="H487" s="42">
        <v>0.189475</v>
      </c>
      <c r="I487" s="43">
        <v>-6.5457900000000002</v>
      </c>
      <c r="J487" s="49"/>
      <c r="K487" s="49"/>
      <c r="L487" s="49"/>
      <c r="M487" s="49"/>
      <c r="O487" s="44">
        <f t="shared" si="44"/>
        <v>0.189475</v>
      </c>
      <c r="P487" s="45">
        <f t="shared" si="45"/>
        <v>0.189475</v>
      </c>
      <c r="Q487">
        <f t="shared" si="46"/>
        <v>2</v>
      </c>
      <c r="R487">
        <f t="shared" si="47"/>
        <v>0.5</v>
      </c>
      <c r="T487" s="6"/>
    </row>
    <row r="488" spans="1:20" x14ac:dyDescent="0.25">
      <c r="A488" s="5">
        <v>4</v>
      </c>
      <c r="B488" s="40">
        <f t="shared" si="48"/>
        <v>62.351914999999998</v>
      </c>
      <c r="C488" s="40">
        <f t="shared" si="48"/>
        <v>43.571919000000001</v>
      </c>
      <c r="D488" s="40">
        <f t="shared" si="48"/>
        <v>-44.866245999999997</v>
      </c>
      <c r="E488" s="46">
        <f t="shared" si="48"/>
        <v>-61.057813000000003</v>
      </c>
      <c r="F488" s="47">
        <v>62.351914999999998</v>
      </c>
      <c r="G488" s="47">
        <v>43.571919000000001</v>
      </c>
      <c r="H488" s="47">
        <v>-61.057813000000003</v>
      </c>
      <c r="I488" s="48">
        <v>-44.866245999999997</v>
      </c>
      <c r="J488" s="49"/>
      <c r="K488" s="49"/>
      <c r="L488" s="49"/>
      <c r="M488" s="49"/>
      <c r="O488" s="44">
        <f t="shared" si="44"/>
        <v>-44.866245999999997</v>
      </c>
      <c r="P488" s="45">
        <f t="shared" si="45"/>
        <v>-44.866245999999997</v>
      </c>
      <c r="Q488">
        <f t="shared" si="46"/>
        <v>3</v>
      </c>
      <c r="R488">
        <f t="shared" si="47"/>
        <v>0.33333333333333331</v>
      </c>
      <c r="T488" s="6"/>
    </row>
    <row r="489" spans="1:20" x14ac:dyDescent="0.25">
      <c r="A489" s="5">
        <v>2</v>
      </c>
      <c r="B489" s="40">
        <f t="shared" si="48"/>
        <v>7.6539869999999999</v>
      </c>
      <c r="C489" s="40">
        <f t="shared" si="48"/>
        <v>0.574793</v>
      </c>
      <c r="D489" s="40">
        <f t="shared" si="48"/>
        <v>-3.8607320000000001</v>
      </c>
      <c r="E489" s="46">
        <f t="shared" si="48"/>
        <v>-4.3680479999999999</v>
      </c>
      <c r="F489" s="42">
        <v>-3.8607320000000001</v>
      </c>
      <c r="G489" s="42">
        <v>7.6539869999999999</v>
      </c>
      <c r="H489" s="42">
        <v>-4.3680479999999999</v>
      </c>
      <c r="I489" s="43">
        <v>0.574793</v>
      </c>
      <c r="J489" s="49"/>
      <c r="K489" s="49"/>
      <c r="L489" s="49"/>
      <c r="M489" s="49"/>
      <c r="O489" s="44">
        <f t="shared" si="44"/>
        <v>7.6539869999999999</v>
      </c>
      <c r="P489" s="45">
        <f t="shared" si="45"/>
        <v>7.6539869999999999</v>
      </c>
      <c r="Q489">
        <f t="shared" si="46"/>
        <v>1</v>
      </c>
      <c r="R489">
        <f t="shared" si="47"/>
        <v>1</v>
      </c>
      <c r="T489" s="6"/>
    </row>
    <row r="490" spans="1:20" x14ac:dyDescent="0.25">
      <c r="A490" s="5">
        <v>1</v>
      </c>
      <c r="B490" s="40">
        <f t="shared" si="48"/>
        <v>50.530399000000003</v>
      </c>
      <c r="C490" s="40">
        <f t="shared" si="48"/>
        <v>13.153549999999999</v>
      </c>
      <c r="D490" s="40">
        <f t="shared" si="48"/>
        <v>-30.145327000000002</v>
      </c>
      <c r="E490" s="46">
        <f t="shared" si="48"/>
        <v>-33.538620999999999</v>
      </c>
      <c r="F490" s="47">
        <v>50.530399000000003</v>
      </c>
      <c r="G490" s="47">
        <v>13.153549999999999</v>
      </c>
      <c r="H490" s="47">
        <v>-30.145327000000002</v>
      </c>
      <c r="I490" s="48">
        <v>-33.538620999999999</v>
      </c>
      <c r="J490" s="49"/>
      <c r="K490" s="49"/>
      <c r="L490" s="49"/>
      <c r="M490" s="49"/>
      <c r="O490" s="44">
        <f t="shared" si="44"/>
        <v>50.530399000000003</v>
      </c>
      <c r="P490" s="45">
        <f t="shared" si="45"/>
        <v>50.530399000000003</v>
      </c>
      <c r="Q490">
        <f t="shared" si="46"/>
        <v>1</v>
      </c>
      <c r="R490">
        <f t="shared" si="47"/>
        <v>1</v>
      </c>
      <c r="T490" s="6"/>
    </row>
    <row r="491" spans="1:20" x14ac:dyDescent="0.25">
      <c r="A491" s="5">
        <v>2</v>
      </c>
      <c r="B491" s="40">
        <f t="shared" si="48"/>
        <v>68.092509000000007</v>
      </c>
      <c r="C491" s="40">
        <f t="shared" si="48"/>
        <v>-10.946923999999999</v>
      </c>
      <c r="D491" s="40">
        <f t="shared" si="48"/>
        <v>-23.600868999999999</v>
      </c>
      <c r="E491" s="46">
        <f t="shared" si="48"/>
        <v>-33.545011000000002</v>
      </c>
      <c r="F491" s="42">
        <v>-10.946923999999999</v>
      </c>
      <c r="G491" s="42">
        <v>68.092509000000007</v>
      </c>
      <c r="H491" s="42">
        <v>-23.600868999999999</v>
      </c>
      <c r="I491" s="43">
        <v>-33.545011000000002</v>
      </c>
      <c r="J491" s="49"/>
      <c r="K491" s="49"/>
      <c r="L491" s="49"/>
      <c r="M491" s="49"/>
      <c r="O491" s="44">
        <f t="shared" si="44"/>
        <v>68.092509000000007</v>
      </c>
      <c r="P491" s="45">
        <f t="shared" si="45"/>
        <v>68.092509000000007</v>
      </c>
      <c r="Q491">
        <f t="shared" si="46"/>
        <v>1</v>
      </c>
      <c r="R491">
        <f t="shared" si="47"/>
        <v>1</v>
      </c>
      <c r="T491" s="6"/>
    </row>
    <row r="492" spans="1:20" x14ac:dyDescent="0.25">
      <c r="A492" s="5">
        <v>2</v>
      </c>
      <c r="B492" s="40">
        <f t="shared" si="48"/>
        <v>45.056801999999998</v>
      </c>
      <c r="C492" s="40">
        <f t="shared" si="48"/>
        <v>-0.37397000000000002</v>
      </c>
      <c r="D492" s="40">
        <f t="shared" si="48"/>
        <v>-17.3401</v>
      </c>
      <c r="E492" s="46">
        <f t="shared" si="48"/>
        <v>-27.342881999999999</v>
      </c>
      <c r="F492" s="47">
        <v>45.056801999999998</v>
      </c>
      <c r="G492" s="47">
        <v>-27.342881999999999</v>
      </c>
      <c r="H492" s="47">
        <v>-0.37397000000000002</v>
      </c>
      <c r="I492" s="48">
        <v>-17.3401</v>
      </c>
      <c r="J492" s="49"/>
      <c r="K492" s="49"/>
      <c r="L492" s="49"/>
      <c r="M492" s="49"/>
      <c r="O492" s="44">
        <f t="shared" si="44"/>
        <v>-27.342881999999999</v>
      </c>
      <c r="P492" s="45">
        <f t="shared" si="45"/>
        <v>-27.342881999999999</v>
      </c>
      <c r="Q492">
        <f t="shared" si="46"/>
        <v>4</v>
      </c>
      <c r="R492">
        <f t="shared" si="47"/>
        <v>0.25</v>
      </c>
      <c r="T492" s="6"/>
    </row>
    <row r="493" spans="1:20" x14ac:dyDescent="0.25">
      <c r="A493" s="5">
        <v>2</v>
      </c>
      <c r="B493" s="40">
        <f t="shared" si="48"/>
        <v>54.060172999999999</v>
      </c>
      <c r="C493" s="40">
        <f t="shared" si="48"/>
        <v>39.181010000000001</v>
      </c>
      <c r="D493" s="40">
        <f t="shared" si="48"/>
        <v>-44.972290000000001</v>
      </c>
      <c r="E493" s="46">
        <f t="shared" si="48"/>
        <v>-48.269044999999998</v>
      </c>
      <c r="F493" s="42">
        <v>-48.269044999999998</v>
      </c>
      <c r="G493" s="42">
        <v>54.060172999999999</v>
      </c>
      <c r="H493" s="42">
        <v>39.181010000000001</v>
      </c>
      <c r="I493" s="43">
        <v>-44.972290000000001</v>
      </c>
      <c r="J493" s="49"/>
      <c r="K493" s="49"/>
      <c r="L493" s="49"/>
      <c r="M493" s="49"/>
      <c r="O493" s="44">
        <f t="shared" si="44"/>
        <v>54.060172999999999</v>
      </c>
      <c r="P493" s="45">
        <f t="shared" si="45"/>
        <v>54.060172999999999</v>
      </c>
      <c r="Q493">
        <f t="shared" si="46"/>
        <v>1</v>
      </c>
      <c r="R493">
        <f t="shared" si="47"/>
        <v>1</v>
      </c>
      <c r="T493" s="6"/>
    </row>
    <row r="494" spans="1:20" x14ac:dyDescent="0.25">
      <c r="A494" s="5">
        <v>3</v>
      </c>
      <c r="B494" s="40">
        <f t="shared" si="48"/>
        <v>41.731186999999998</v>
      </c>
      <c r="C494" s="40">
        <f t="shared" si="48"/>
        <v>-4.6607539999999998</v>
      </c>
      <c r="D494" s="40">
        <f t="shared" si="48"/>
        <v>-10.181969</v>
      </c>
      <c r="E494" s="46">
        <f t="shared" si="48"/>
        <v>-26.888801999999998</v>
      </c>
      <c r="F494" s="47">
        <v>-26.888801999999998</v>
      </c>
      <c r="G494" s="47">
        <v>-10.181969</v>
      </c>
      <c r="H494" s="47">
        <v>41.731186999999998</v>
      </c>
      <c r="I494" s="48">
        <v>-4.6607539999999998</v>
      </c>
      <c r="J494" s="49"/>
      <c r="K494" s="49"/>
      <c r="L494" s="49"/>
      <c r="M494" s="49"/>
      <c r="O494" s="44">
        <f t="shared" si="44"/>
        <v>41.731186999999998</v>
      </c>
      <c r="P494" s="45">
        <f t="shared" si="45"/>
        <v>41.731186999999998</v>
      </c>
      <c r="Q494">
        <f t="shared" si="46"/>
        <v>1</v>
      </c>
      <c r="R494">
        <f t="shared" si="47"/>
        <v>1</v>
      </c>
      <c r="T494" s="6"/>
    </row>
    <row r="495" spans="1:20" x14ac:dyDescent="0.25">
      <c r="A495" s="5">
        <v>2</v>
      </c>
      <c r="B495" s="40">
        <f t="shared" si="48"/>
        <v>45.144931999999997</v>
      </c>
      <c r="C495" s="40">
        <f t="shared" si="48"/>
        <v>-3.0449709999999999</v>
      </c>
      <c r="D495" s="40">
        <f t="shared" si="48"/>
        <v>-14.579765999999999</v>
      </c>
      <c r="E495" s="46">
        <f t="shared" si="48"/>
        <v>-27.520343</v>
      </c>
      <c r="F495" s="42">
        <v>-3.0449709999999999</v>
      </c>
      <c r="G495" s="42">
        <v>45.144931999999997</v>
      </c>
      <c r="H495" s="42">
        <v>-27.520343</v>
      </c>
      <c r="I495" s="43">
        <v>-14.579765999999999</v>
      </c>
      <c r="J495" s="49"/>
      <c r="K495" s="49"/>
      <c r="L495" s="49"/>
      <c r="M495" s="49"/>
      <c r="O495" s="44">
        <f t="shared" si="44"/>
        <v>45.144931999999997</v>
      </c>
      <c r="P495" s="45">
        <f t="shared" si="45"/>
        <v>45.144931999999997</v>
      </c>
      <c r="Q495">
        <f t="shared" si="46"/>
        <v>1</v>
      </c>
      <c r="R495">
        <f t="shared" si="47"/>
        <v>1</v>
      </c>
      <c r="T495" s="6"/>
    </row>
    <row r="496" spans="1:20" x14ac:dyDescent="0.25">
      <c r="A496" s="5">
        <v>1</v>
      </c>
      <c r="B496" s="40">
        <f t="shared" si="48"/>
        <v>69.332744000000005</v>
      </c>
      <c r="C496" s="40">
        <f t="shared" si="48"/>
        <v>-13.892659</v>
      </c>
      <c r="D496" s="40">
        <f t="shared" si="48"/>
        <v>-26.716777</v>
      </c>
      <c r="E496" s="46">
        <f t="shared" si="48"/>
        <v>-28.723385</v>
      </c>
      <c r="F496" s="47">
        <v>69.332744000000005</v>
      </c>
      <c r="G496" s="47">
        <v>-28.723385</v>
      </c>
      <c r="H496" s="47">
        <v>-13.892659</v>
      </c>
      <c r="I496" s="48">
        <v>-26.716777</v>
      </c>
      <c r="J496" s="49"/>
      <c r="K496" s="49"/>
      <c r="L496" s="49"/>
      <c r="M496" s="49"/>
      <c r="O496" s="44">
        <f t="shared" si="44"/>
        <v>69.332744000000005</v>
      </c>
      <c r="P496" s="45">
        <f t="shared" si="45"/>
        <v>69.332744000000005</v>
      </c>
      <c r="Q496">
        <f t="shared" si="46"/>
        <v>1</v>
      </c>
      <c r="R496">
        <f t="shared" si="47"/>
        <v>1</v>
      </c>
      <c r="T496" s="6"/>
    </row>
    <row r="497" spans="1:20" x14ac:dyDescent="0.25">
      <c r="A497" s="5">
        <v>2</v>
      </c>
      <c r="B497" s="40">
        <f t="shared" si="48"/>
        <v>98.396958999999995</v>
      </c>
      <c r="C497" s="40">
        <f t="shared" si="48"/>
        <v>-17.275915999999999</v>
      </c>
      <c r="D497" s="40">
        <f t="shared" si="48"/>
        <v>-38.719211999999999</v>
      </c>
      <c r="E497" s="46">
        <f t="shared" si="48"/>
        <v>-42.401904000000002</v>
      </c>
      <c r="F497" s="42">
        <v>-42.401904000000002</v>
      </c>
      <c r="G497" s="42">
        <v>98.396958999999995</v>
      </c>
      <c r="H497" s="42">
        <v>-38.719211999999999</v>
      </c>
      <c r="I497" s="43">
        <v>-17.275915999999999</v>
      </c>
      <c r="J497" s="49"/>
      <c r="K497" s="49"/>
      <c r="L497" s="49"/>
      <c r="M497" s="49"/>
      <c r="O497" s="44">
        <f t="shared" si="44"/>
        <v>98.396958999999995</v>
      </c>
      <c r="P497" s="45">
        <f t="shared" si="45"/>
        <v>98.396958999999995</v>
      </c>
      <c r="Q497">
        <f t="shared" si="46"/>
        <v>1</v>
      </c>
      <c r="R497">
        <f t="shared" si="47"/>
        <v>1</v>
      </c>
      <c r="T497" s="6"/>
    </row>
    <row r="498" spans="1:20" x14ac:dyDescent="0.25">
      <c r="A498" s="5">
        <v>2</v>
      </c>
      <c r="B498" s="40">
        <f t="shared" si="48"/>
        <v>42.539853000000001</v>
      </c>
      <c r="C498" s="40">
        <f t="shared" si="48"/>
        <v>-6.51912</v>
      </c>
      <c r="D498" s="40">
        <f t="shared" si="48"/>
        <v>-10.193663000000001</v>
      </c>
      <c r="E498" s="46">
        <f t="shared" si="48"/>
        <v>-25.827147</v>
      </c>
      <c r="F498" s="47">
        <v>-10.193663000000001</v>
      </c>
      <c r="G498" s="47">
        <v>42.539853000000001</v>
      </c>
      <c r="H498" s="47">
        <v>-6.51912</v>
      </c>
      <c r="I498" s="48">
        <v>-25.827147</v>
      </c>
      <c r="J498" s="49"/>
      <c r="K498" s="49"/>
      <c r="L498" s="49"/>
      <c r="M498" s="49"/>
      <c r="O498" s="44">
        <f t="shared" si="44"/>
        <v>42.539853000000001</v>
      </c>
      <c r="P498" s="45">
        <f t="shared" si="45"/>
        <v>42.539853000000001</v>
      </c>
      <c r="Q498">
        <f t="shared" si="46"/>
        <v>1</v>
      </c>
      <c r="R498">
        <f t="shared" si="47"/>
        <v>1</v>
      </c>
      <c r="T498" s="6"/>
    </row>
    <row r="499" spans="1:20" x14ac:dyDescent="0.25">
      <c r="A499" s="5">
        <v>2</v>
      </c>
      <c r="B499" s="40">
        <f t="shared" si="48"/>
        <v>254.809158</v>
      </c>
      <c r="C499" s="40">
        <f t="shared" si="48"/>
        <v>-56.284055000000002</v>
      </c>
      <c r="D499" s="40">
        <f t="shared" si="48"/>
        <v>-79.082215000000005</v>
      </c>
      <c r="E499" s="46">
        <f t="shared" si="48"/>
        <v>-119.44311999999999</v>
      </c>
      <c r="F499" s="42">
        <v>-119.44311999999999</v>
      </c>
      <c r="G499" s="42">
        <v>254.809158</v>
      </c>
      <c r="H499" s="42">
        <v>-56.284055000000002</v>
      </c>
      <c r="I499" s="43">
        <v>-79.082215000000005</v>
      </c>
      <c r="J499" s="49"/>
      <c r="K499" s="49"/>
      <c r="L499" s="49"/>
      <c r="M499" s="49"/>
      <c r="O499" s="44">
        <f t="shared" si="44"/>
        <v>254.809158</v>
      </c>
      <c r="P499" s="45">
        <f t="shared" si="45"/>
        <v>254.809158</v>
      </c>
      <c r="Q499">
        <f t="shared" si="46"/>
        <v>1</v>
      </c>
      <c r="R499">
        <f t="shared" si="47"/>
        <v>1</v>
      </c>
      <c r="T499" s="6"/>
    </row>
    <row r="500" spans="1:20" x14ac:dyDescent="0.25">
      <c r="A500" s="5">
        <v>3</v>
      </c>
      <c r="B500" s="40">
        <f t="shared" si="48"/>
        <v>31.409237000000001</v>
      </c>
      <c r="C500" s="40">
        <f t="shared" si="48"/>
        <v>-0.13211000000000001</v>
      </c>
      <c r="D500" s="40">
        <f t="shared" si="48"/>
        <v>-7.5892030000000004</v>
      </c>
      <c r="E500" s="46">
        <f t="shared" si="48"/>
        <v>-23.687930000000001</v>
      </c>
      <c r="F500" s="47">
        <v>-0.13211000000000001</v>
      </c>
      <c r="G500" s="47">
        <v>-23.687930000000001</v>
      </c>
      <c r="H500" s="47">
        <v>31.409237000000001</v>
      </c>
      <c r="I500" s="48">
        <v>-7.5892030000000004</v>
      </c>
      <c r="J500" s="49"/>
      <c r="K500" s="49"/>
      <c r="L500" s="49"/>
      <c r="M500" s="49"/>
      <c r="O500" s="44">
        <f t="shared" si="44"/>
        <v>31.409237000000001</v>
      </c>
      <c r="P500" s="45">
        <f t="shared" si="45"/>
        <v>31.409237000000001</v>
      </c>
      <c r="Q500">
        <f t="shared" si="46"/>
        <v>1</v>
      </c>
      <c r="R500">
        <f t="shared" si="47"/>
        <v>1</v>
      </c>
      <c r="T500" s="6"/>
    </row>
    <row r="501" spans="1:20" x14ac:dyDescent="0.25">
      <c r="A501" s="5">
        <v>2</v>
      </c>
      <c r="B501" s="40">
        <f t="shared" si="48"/>
        <v>29.200876999999998</v>
      </c>
      <c r="C501" s="40">
        <f t="shared" si="48"/>
        <v>28.368708999999999</v>
      </c>
      <c r="D501" s="40">
        <f t="shared" si="48"/>
        <v>-23.990012</v>
      </c>
      <c r="E501" s="46">
        <f t="shared" si="48"/>
        <v>-33.579618000000004</v>
      </c>
      <c r="F501" s="42">
        <v>28.368708999999999</v>
      </c>
      <c r="G501" s="42">
        <v>29.200876999999998</v>
      </c>
      <c r="H501" s="42">
        <v>-23.990012</v>
      </c>
      <c r="I501" s="43">
        <v>-33.579618000000004</v>
      </c>
      <c r="J501" s="49"/>
      <c r="K501" s="49"/>
      <c r="L501" s="49"/>
      <c r="M501" s="49"/>
      <c r="O501" s="44">
        <f t="shared" si="44"/>
        <v>29.200876999999998</v>
      </c>
      <c r="P501" s="45">
        <f t="shared" si="45"/>
        <v>29.200876999999998</v>
      </c>
      <c r="Q501">
        <f t="shared" si="46"/>
        <v>1</v>
      </c>
      <c r="R501">
        <f t="shared" si="47"/>
        <v>1</v>
      </c>
      <c r="T501" s="6"/>
    </row>
    <row r="502" spans="1:20" x14ac:dyDescent="0.25">
      <c r="A502" s="5">
        <v>1</v>
      </c>
      <c r="B502" s="40">
        <f t="shared" si="48"/>
        <v>10.211729</v>
      </c>
      <c r="C502" s="40">
        <f t="shared" si="48"/>
        <v>5.367597</v>
      </c>
      <c r="D502" s="40">
        <f t="shared" si="48"/>
        <v>-2.3266629999999999</v>
      </c>
      <c r="E502" s="46">
        <f t="shared" si="48"/>
        <v>-13.252810999999999</v>
      </c>
      <c r="F502" s="47">
        <v>10.211729</v>
      </c>
      <c r="G502" s="47">
        <v>5.367597</v>
      </c>
      <c r="H502" s="47">
        <v>-13.252810999999999</v>
      </c>
      <c r="I502" s="48">
        <v>-2.3266629999999999</v>
      </c>
      <c r="J502" s="49"/>
      <c r="K502" s="49"/>
      <c r="L502" s="49"/>
      <c r="M502" s="49"/>
      <c r="O502" s="44">
        <f t="shared" si="44"/>
        <v>10.211729</v>
      </c>
      <c r="P502" s="45">
        <f t="shared" si="45"/>
        <v>10.211729</v>
      </c>
      <c r="Q502">
        <f t="shared" si="46"/>
        <v>1</v>
      </c>
      <c r="R502">
        <f t="shared" si="47"/>
        <v>1</v>
      </c>
      <c r="T502" s="6"/>
    </row>
    <row r="503" spans="1:20" x14ac:dyDescent="0.25">
      <c r="A503" s="5">
        <v>2</v>
      </c>
      <c r="B503" s="40">
        <f t="shared" si="48"/>
        <v>31.215520000000001</v>
      </c>
      <c r="C503" s="40">
        <f t="shared" si="48"/>
        <v>27.930610000000001</v>
      </c>
      <c r="D503" s="40">
        <f t="shared" si="48"/>
        <v>0.14256199999999999</v>
      </c>
      <c r="E503" s="46">
        <f t="shared" si="48"/>
        <v>-59.288693000000002</v>
      </c>
      <c r="F503" s="42">
        <v>-59.288693000000002</v>
      </c>
      <c r="G503" s="42">
        <v>27.930610000000001</v>
      </c>
      <c r="H503" s="42">
        <v>31.215520000000001</v>
      </c>
      <c r="I503" s="43">
        <v>0.14256199999999999</v>
      </c>
      <c r="J503" s="49"/>
      <c r="K503" s="49"/>
      <c r="L503" s="49"/>
      <c r="M503" s="49"/>
      <c r="O503" s="44">
        <f t="shared" si="44"/>
        <v>27.930610000000001</v>
      </c>
      <c r="P503" s="45">
        <f t="shared" si="45"/>
        <v>27.930610000000001</v>
      </c>
      <c r="Q503">
        <f t="shared" si="46"/>
        <v>2</v>
      </c>
      <c r="R503">
        <f t="shared" si="47"/>
        <v>0.5</v>
      </c>
      <c r="T503" s="6"/>
    </row>
    <row r="504" spans="1:20" x14ac:dyDescent="0.25">
      <c r="A504" s="5">
        <v>1</v>
      </c>
      <c r="B504" s="40">
        <f t="shared" si="48"/>
        <v>31.899311000000001</v>
      </c>
      <c r="C504" s="40">
        <f t="shared" si="48"/>
        <v>17.512354999999999</v>
      </c>
      <c r="D504" s="40">
        <f t="shared" si="48"/>
        <v>-23.299265999999999</v>
      </c>
      <c r="E504" s="46">
        <f t="shared" si="48"/>
        <v>-26.112401999999999</v>
      </c>
      <c r="F504" s="47">
        <v>17.512354999999999</v>
      </c>
      <c r="G504" s="47">
        <v>31.899311000000001</v>
      </c>
      <c r="H504" s="47">
        <v>-26.112401999999999</v>
      </c>
      <c r="I504" s="48">
        <v>-23.299265999999999</v>
      </c>
      <c r="J504" s="49"/>
      <c r="K504" s="49"/>
      <c r="L504" s="49"/>
      <c r="M504" s="49"/>
      <c r="O504" s="44">
        <f t="shared" si="44"/>
        <v>17.512354999999999</v>
      </c>
      <c r="P504" s="45">
        <f t="shared" si="45"/>
        <v>17.512354999999999</v>
      </c>
      <c r="Q504">
        <f t="shared" si="46"/>
        <v>2</v>
      </c>
      <c r="R504">
        <f t="shared" si="47"/>
        <v>0.5</v>
      </c>
      <c r="T504" s="6"/>
    </row>
    <row r="505" spans="1:20" x14ac:dyDescent="0.25">
      <c r="A505" s="5">
        <v>3</v>
      </c>
      <c r="B505" s="40">
        <f t="shared" si="48"/>
        <v>34.647154</v>
      </c>
      <c r="C505" s="40">
        <f t="shared" si="48"/>
        <v>20.696376999999998</v>
      </c>
      <c r="D505" s="40">
        <f t="shared" si="48"/>
        <v>-21.739619999999999</v>
      </c>
      <c r="E505" s="46">
        <f t="shared" si="48"/>
        <v>-33.603915999999998</v>
      </c>
      <c r="F505" s="42">
        <v>-21.739619999999999</v>
      </c>
      <c r="G505" s="42">
        <v>34.647154</v>
      </c>
      <c r="H505" s="42">
        <v>20.696376999999998</v>
      </c>
      <c r="I505" s="43">
        <v>-33.603915999999998</v>
      </c>
      <c r="J505" s="49"/>
      <c r="K505" s="49"/>
      <c r="L505" s="49"/>
      <c r="M505" s="49"/>
      <c r="O505" s="44">
        <f t="shared" si="44"/>
        <v>20.696376999999998</v>
      </c>
      <c r="P505" s="45">
        <f t="shared" si="45"/>
        <v>20.696376999999998</v>
      </c>
      <c r="Q505">
        <f t="shared" si="46"/>
        <v>2</v>
      </c>
      <c r="R505">
        <f t="shared" si="47"/>
        <v>0.5</v>
      </c>
      <c r="T505" s="6"/>
    </row>
    <row r="506" spans="1:20" x14ac:dyDescent="0.25">
      <c r="A506" s="5">
        <v>4</v>
      </c>
      <c r="B506" s="40">
        <f t="shared" si="48"/>
        <v>77.726455000000001</v>
      </c>
      <c r="C506" s="40">
        <f t="shared" si="48"/>
        <v>2.9621710000000001</v>
      </c>
      <c r="D506" s="40">
        <f t="shared" si="48"/>
        <v>-20.738852999999999</v>
      </c>
      <c r="E506" s="46">
        <f t="shared" si="48"/>
        <v>-59.950479000000001</v>
      </c>
      <c r="F506" s="47">
        <v>2.9621710000000001</v>
      </c>
      <c r="G506" s="47">
        <v>77.726455000000001</v>
      </c>
      <c r="H506" s="47">
        <v>-20.738852999999999</v>
      </c>
      <c r="I506" s="48">
        <v>-59.950479000000001</v>
      </c>
      <c r="J506" s="49"/>
      <c r="K506" s="49"/>
      <c r="L506" s="49"/>
      <c r="M506" s="49"/>
      <c r="O506" s="44">
        <f t="shared" si="44"/>
        <v>-59.950479000000001</v>
      </c>
      <c r="P506" s="45">
        <f t="shared" si="45"/>
        <v>-59.950479000000001</v>
      </c>
      <c r="Q506">
        <f t="shared" si="46"/>
        <v>4</v>
      </c>
      <c r="R506">
        <f t="shared" si="47"/>
        <v>0.25</v>
      </c>
      <c r="T506" s="6"/>
    </row>
    <row r="507" spans="1:20" x14ac:dyDescent="0.25">
      <c r="A507" s="5">
        <v>3</v>
      </c>
      <c r="B507" s="40">
        <f t="shared" si="48"/>
        <v>36.364232000000001</v>
      </c>
      <c r="C507" s="40">
        <f t="shared" si="48"/>
        <v>10.00813</v>
      </c>
      <c r="D507" s="40">
        <f t="shared" si="48"/>
        <v>-19.695367000000001</v>
      </c>
      <c r="E507" s="46">
        <f t="shared" si="48"/>
        <v>-26.676995000000002</v>
      </c>
      <c r="F507" s="42">
        <v>10.00813</v>
      </c>
      <c r="G507" s="42">
        <v>36.364232000000001</v>
      </c>
      <c r="H507" s="42">
        <v>-26.676995000000002</v>
      </c>
      <c r="I507" s="43">
        <v>-19.695367000000001</v>
      </c>
      <c r="J507" s="49"/>
      <c r="K507" s="49"/>
      <c r="L507" s="49"/>
      <c r="M507" s="49"/>
      <c r="O507" s="44">
        <f t="shared" si="44"/>
        <v>-26.676995000000002</v>
      </c>
      <c r="P507" s="45">
        <f t="shared" si="45"/>
        <v>-26.676995000000002</v>
      </c>
      <c r="Q507">
        <f t="shared" si="46"/>
        <v>4</v>
      </c>
      <c r="R507">
        <f t="shared" si="47"/>
        <v>0.25</v>
      </c>
      <c r="T507" s="6"/>
    </row>
    <row r="508" spans="1:20" x14ac:dyDescent="0.25">
      <c r="A508" s="5">
        <v>2</v>
      </c>
      <c r="B508" s="40">
        <f t="shared" si="48"/>
        <v>73.000719000000004</v>
      </c>
      <c r="C508" s="40">
        <f t="shared" si="48"/>
        <v>-9.7174429999999994</v>
      </c>
      <c r="D508" s="40">
        <f t="shared" si="48"/>
        <v>-28.909421999999999</v>
      </c>
      <c r="E508" s="46">
        <f t="shared" si="48"/>
        <v>-34.373930000000001</v>
      </c>
      <c r="F508" s="47">
        <v>-28.909421999999999</v>
      </c>
      <c r="G508" s="47">
        <v>73.000719000000004</v>
      </c>
      <c r="H508" s="47">
        <v>-34.373930000000001</v>
      </c>
      <c r="I508" s="48">
        <v>-9.7174429999999994</v>
      </c>
      <c r="J508" s="49"/>
      <c r="K508" s="49"/>
      <c r="L508" s="49"/>
      <c r="M508" s="49"/>
      <c r="O508" s="44">
        <f t="shared" si="44"/>
        <v>73.000719000000004</v>
      </c>
      <c r="P508" s="45">
        <f t="shared" si="45"/>
        <v>73.000719000000004</v>
      </c>
      <c r="Q508">
        <f t="shared" si="46"/>
        <v>1</v>
      </c>
      <c r="R508">
        <f t="shared" si="47"/>
        <v>1</v>
      </c>
      <c r="T508" s="6"/>
    </row>
    <row r="509" spans="1:20" x14ac:dyDescent="0.25">
      <c r="A509" s="5">
        <v>1</v>
      </c>
      <c r="B509" s="40">
        <f t="shared" si="48"/>
        <v>47.630533999999997</v>
      </c>
      <c r="C509" s="40">
        <f t="shared" si="48"/>
        <v>22.258082999999999</v>
      </c>
      <c r="D509" s="40">
        <f t="shared" si="48"/>
        <v>-10.483321</v>
      </c>
      <c r="E509" s="46">
        <f t="shared" si="48"/>
        <v>-59.406301999999997</v>
      </c>
      <c r="F509" s="42">
        <v>-10.483321</v>
      </c>
      <c r="G509" s="42">
        <v>22.258082999999999</v>
      </c>
      <c r="H509" s="42">
        <v>47.630533999999997</v>
      </c>
      <c r="I509" s="43">
        <v>-59.406301999999997</v>
      </c>
      <c r="J509" s="49"/>
      <c r="K509" s="49"/>
      <c r="L509" s="49"/>
      <c r="M509" s="49"/>
      <c r="O509" s="44">
        <f t="shared" si="44"/>
        <v>-10.483321</v>
      </c>
      <c r="P509" s="45">
        <f t="shared" si="45"/>
        <v>-10.483321</v>
      </c>
      <c r="Q509">
        <f t="shared" si="46"/>
        <v>3</v>
      </c>
      <c r="R509">
        <f t="shared" si="47"/>
        <v>0.33333333333333331</v>
      </c>
      <c r="T509" s="6"/>
    </row>
    <row r="510" spans="1:20" x14ac:dyDescent="0.25">
      <c r="A510" s="5">
        <v>1</v>
      </c>
      <c r="B510" s="40">
        <f t="shared" si="48"/>
        <v>82.315481000000005</v>
      </c>
      <c r="C510" s="40">
        <f t="shared" si="48"/>
        <v>18.638404000000001</v>
      </c>
      <c r="D510" s="40">
        <f t="shared" si="48"/>
        <v>-45.871527</v>
      </c>
      <c r="E510" s="46">
        <f t="shared" si="48"/>
        <v>-55.082360999999999</v>
      </c>
      <c r="F510" s="47">
        <v>82.315481000000005</v>
      </c>
      <c r="G510" s="47">
        <v>18.638404000000001</v>
      </c>
      <c r="H510" s="47">
        <v>-55.082360999999999</v>
      </c>
      <c r="I510" s="48">
        <v>-45.871527</v>
      </c>
      <c r="J510" s="49"/>
      <c r="K510" s="49"/>
      <c r="L510" s="49"/>
      <c r="M510" s="49"/>
      <c r="O510" s="44">
        <f t="shared" si="44"/>
        <v>82.315481000000005</v>
      </c>
      <c r="P510" s="45">
        <f t="shared" si="45"/>
        <v>82.315481000000005</v>
      </c>
      <c r="Q510">
        <f t="shared" si="46"/>
        <v>1</v>
      </c>
      <c r="R510">
        <f t="shared" si="47"/>
        <v>1</v>
      </c>
      <c r="T510" s="6"/>
    </row>
    <row r="511" spans="1:20" x14ac:dyDescent="0.25">
      <c r="A511" s="5">
        <v>2</v>
      </c>
      <c r="B511" s="40">
        <f t="shared" si="48"/>
        <v>26.117892000000001</v>
      </c>
      <c r="C511" s="40">
        <f t="shared" si="48"/>
        <v>3.446701</v>
      </c>
      <c r="D511" s="40">
        <f t="shared" si="48"/>
        <v>-7.6942779999999997</v>
      </c>
      <c r="E511" s="46">
        <f t="shared" si="48"/>
        <v>-21.870311999999998</v>
      </c>
      <c r="F511" s="42">
        <v>-7.6942779999999997</v>
      </c>
      <c r="G511" s="42">
        <v>26.117892000000001</v>
      </c>
      <c r="H511" s="42">
        <v>-21.870311999999998</v>
      </c>
      <c r="I511" s="43">
        <v>3.446701</v>
      </c>
      <c r="J511" s="49"/>
      <c r="K511" s="49"/>
      <c r="L511" s="49"/>
      <c r="M511" s="49"/>
      <c r="O511" s="44">
        <f t="shared" si="44"/>
        <v>26.117892000000001</v>
      </c>
      <c r="P511" s="45">
        <f t="shared" si="45"/>
        <v>26.117892000000001</v>
      </c>
      <c r="Q511">
        <f t="shared" si="46"/>
        <v>1</v>
      </c>
      <c r="R511">
        <f t="shared" si="47"/>
        <v>1</v>
      </c>
      <c r="T511" s="6"/>
    </row>
    <row r="512" spans="1:20" x14ac:dyDescent="0.25">
      <c r="A512" s="5">
        <v>2</v>
      </c>
      <c r="B512" s="40">
        <f t="shared" si="48"/>
        <v>25.933316999999999</v>
      </c>
      <c r="C512" s="40">
        <f t="shared" si="48"/>
        <v>-3.4518939999999998</v>
      </c>
      <c r="D512" s="40">
        <f t="shared" si="48"/>
        <v>-11.02519</v>
      </c>
      <c r="E512" s="46">
        <f t="shared" si="48"/>
        <v>-11.456232</v>
      </c>
      <c r="F512" s="47">
        <v>-3.4518939999999998</v>
      </c>
      <c r="G512" s="47">
        <v>25.933316999999999</v>
      </c>
      <c r="H512" s="47">
        <v>-11.456232</v>
      </c>
      <c r="I512" s="48">
        <v>-11.02519</v>
      </c>
      <c r="J512" s="49"/>
      <c r="K512" s="49"/>
      <c r="L512" s="49"/>
      <c r="M512" s="49"/>
      <c r="O512" s="44">
        <f t="shared" si="44"/>
        <v>25.933316999999999</v>
      </c>
      <c r="P512" s="45">
        <f t="shared" si="45"/>
        <v>25.933316999999999</v>
      </c>
      <c r="Q512">
        <f t="shared" si="46"/>
        <v>1</v>
      </c>
      <c r="R512">
        <f t="shared" si="47"/>
        <v>1</v>
      </c>
      <c r="T512" s="6"/>
    </row>
    <row r="513" spans="1:20" x14ac:dyDescent="0.25">
      <c r="A513" s="5">
        <v>3</v>
      </c>
      <c r="B513" s="40">
        <f t="shared" si="48"/>
        <v>61.837513000000001</v>
      </c>
      <c r="C513" s="40">
        <f t="shared" si="48"/>
        <v>5.1595510000000004</v>
      </c>
      <c r="D513" s="40">
        <f t="shared" si="48"/>
        <v>-21.317243000000001</v>
      </c>
      <c r="E513" s="46">
        <f t="shared" si="48"/>
        <v>-45.680078999999999</v>
      </c>
      <c r="F513" s="42">
        <v>-45.680078999999999</v>
      </c>
      <c r="G513" s="42">
        <v>61.837513000000001</v>
      </c>
      <c r="H513" s="42">
        <v>5.1595510000000004</v>
      </c>
      <c r="I513" s="43">
        <v>-21.317243000000001</v>
      </c>
      <c r="J513" s="49"/>
      <c r="K513" s="49"/>
      <c r="L513" s="49"/>
      <c r="M513" s="49"/>
      <c r="O513" s="44">
        <f t="shared" si="44"/>
        <v>5.1595510000000004</v>
      </c>
      <c r="P513" s="45">
        <f t="shared" si="45"/>
        <v>5.1595510000000004</v>
      </c>
      <c r="Q513">
        <f t="shared" si="46"/>
        <v>2</v>
      </c>
      <c r="R513">
        <f t="shared" si="47"/>
        <v>0.5</v>
      </c>
      <c r="T513" s="6"/>
    </row>
    <row r="514" spans="1:20" x14ac:dyDescent="0.25">
      <c r="A514" s="5">
        <v>2</v>
      </c>
      <c r="B514" s="40">
        <f t="shared" si="48"/>
        <v>9.4407800000000002</v>
      </c>
      <c r="C514" s="40">
        <f t="shared" si="48"/>
        <v>6.0340290000000003</v>
      </c>
      <c r="D514" s="40">
        <f t="shared" si="48"/>
        <v>-1.7237880000000001</v>
      </c>
      <c r="E514" s="46">
        <f t="shared" si="48"/>
        <v>-13.75102</v>
      </c>
      <c r="F514" s="47">
        <v>9.4407800000000002</v>
      </c>
      <c r="G514" s="47">
        <v>6.0340290000000003</v>
      </c>
      <c r="H514" s="47">
        <v>-1.7237880000000001</v>
      </c>
      <c r="I514" s="48">
        <v>-13.75102</v>
      </c>
      <c r="J514" s="49"/>
      <c r="K514" s="49"/>
      <c r="L514" s="49"/>
      <c r="M514" s="49"/>
      <c r="O514" s="44">
        <f t="shared" si="44"/>
        <v>6.0340290000000003</v>
      </c>
      <c r="P514" s="45">
        <f t="shared" si="45"/>
        <v>6.0340290000000003</v>
      </c>
      <c r="Q514">
        <f t="shared" si="46"/>
        <v>2</v>
      </c>
      <c r="R514">
        <f t="shared" si="47"/>
        <v>0.5</v>
      </c>
      <c r="T514" s="6"/>
    </row>
    <row r="515" spans="1:20" x14ac:dyDescent="0.25">
      <c r="A515" s="5">
        <v>2</v>
      </c>
      <c r="B515" s="40">
        <f t="shared" si="48"/>
        <v>59.596176</v>
      </c>
      <c r="C515" s="40">
        <f t="shared" si="48"/>
        <v>-9.1958870000000008</v>
      </c>
      <c r="D515" s="40">
        <f t="shared" si="48"/>
        <v>-18.052294</v>
      </c>
      <c r="E515" s="46">
        <f t="shared" si="48"/>
        <v>-32.347997999999997</v>
      </c>
      <c r="F515" s="42">
        <v>-32.347997999999997</v>
      </c>
      <c r="G515" s="42">
        <v>59.596176</v>
      </c>
      <c r="H515" s="42">
        <v>-9.1958870000000008</v>
      </c>
      <c r="I515" s="43">
        <v>-18.052294</v>
      </c>
      <c r="J515" s="49"/>
      <c r="K515" s="49"/>
      <c r="L515" s="49"/>
      <c r="M515" s="49"/>
      <c r="O515" s="44">
        <f t="shared" si="44"/>
        <v>59.596176</v>
      </c>
      <c r="P515" s="45">
        <f t="shared" si="45"/>
        <v>59.596176</v>
      </c>
      <c r="Q515">
        <f t="shared" si="46"/>
        <v>1</v>
      </c>
      <c r="R515">
        <f t="shared" si="47"/>
        <v>1</v>
      </c>
      <c r="T515" s="6"/>
    </row>
    <row r="516" spans="1:20" x14ac:dyDescent="0.25">
      <c r="A516" s="5">
        <v>2</v>
      </c>
      <c r="B516" s="40">
        <f t="shared" si="48"/>
        <v>16.017520999999999</v>
      </c>
      <c r="C516" s="40">
        <f t="shared" si="48"/>
        <v>-4.0348889999999997</v>
      </c>
      <c r="D516" s="40">
        <f t="shared" si="48"/>
        <v>-5.254448</v>
      </c>
      <c r="E516" s="46">
        <f t="shared" si="48"/>
        <v>-6.7281849999999999</v>
      </c>
      <c r="F516" s="47">
        <v>-5.254448</v>
      </c>
      <c r="G516" s="47">
        <v>16.017520999999999</v>
      </c>
      <c r="H516" s="47">
        <v>-4.0348889999999997</v>
      </c>
      <c r="I516" s="48">
        <v>-6.7281849999999999</v>
      </c>
      <c r="J516" s="49"/>
      <c r="K516" s="49"/>
      <c r="L516" s="49"/>
      <c r="M516" s="49"/>
      <c r="O516" s="44">
        <f t="shared" ref="O516:O579" si="49">IF(A516=1,F516,IF(A516=2,G516,IF(A516=3,H516,IF(A516=4,I516,0))))</f>
        <v>16.017520999999999</v>
      </c>
      <c r="P516" s="45">
        <f t="shared" ref="P516:P579" si="50">O516</f>
        <v>16.017520999999999</v>
      </c>
      <c r="Q516">
        <f t="shared" ref="Q516:Q579" si="51">IF(P516=B516,1,IF(P516=C516,2,IF(P516=D516,3,IF(E516=P516,4,0))))</f>
        <v>1</v>
      </c>
      <c r="R516">
        <f t="shared" si="47"/>
        <v>1</v>
      </c>
      <c r="T516" s="6"/>
    </row>
    <row r="517" spans="1:20" x14ac:dyDescent="0.25">
      <c r="A517" s="5">
        <v>3</v>
      </c>
      <c r="B517" s="40">
        <f t="shared" si="48"/>
        <v>12.467119</v>
      </c>
      <c r="C517" s="40">
        <f t="shared" si="48"/>
        <v>-1.0748390000000001</v>
      </c>
      <c r="D517" s="40">
        <f t="shared" si="48"/>
        <v>-2.0781170000000002</v>
      </c>
      <c r="E517" s="46">
        <f t="shared" si="48"/>
        <v>-9.3142010000000006</v>
      </c>
      <c r="F517" s="42">
        <v>12.467119</v>
      </c>
      <c r="G517" s="42">
        <v>-1.0748390000000001</v>
      </c>
      <c r="H517" s="42">
        <v>-2.0781170000000002</v>
      </c>
      <c r="I517" s="43">
        <v>-9.3142010000000006</v>
      </c>
      <c r="J517" s="49"/>
      <c r="K517" s="49"/>
      <c r="L517" s="49"/>
      <c r="M517" s="49"/>
      <c r="O517" s="44">
        <f t="shared" si="49"/>
        <v>-2.0781170000000002</v>
      </c>
      <c r="P517" s="45">
        <f t="shared" si="50"/>
        <v>-2.0781170000000002</v>
      </c>
      <c r="Q517">
        <f t="shared" si="51"/>
        <v>3</v>
      </c>
      <c r="R517">
        <f t="shared" ref="R517:R580" si="52">1/Q517</f>
        <v>0.33333333333333331</v>
      </c>
      <c r="T517" s="6"/>
    </row>
    <row r="518" spans="1:20" x14ac:dyDescent="0.25">
      <c r="A518" s="5">
        <v>3</v>
      </c>
      <c r="B518" s="40">
        <f t="shared" si="48"/>
        <v>27.926417000000001</v>
      </c>
      <c r="C518" s="40">
        <f t="shared" si="48"/>
        <v>23.552204</v>
      </c>
      <c r="D518" s="40">
        <f t="shared" si="48"/>
        <v>-21.965802</v>
      </c>
      <c r="E518" s="46">
        <f t="shared" si="48"/>
        <v>-29.513853000000001</v>
      </c>
      <c r="F518" s="47">
        <v>-21.965802</v>
      </c>
      <c r="G518" s="47">
        <v>23.552204</v>
      </c>
      <c r="H518" s="47">
        <v>27.926417000000001</v>
      </c>
      <c r="I518" s="48">
        <v>-29.513853000000001</v>
      </c>
      <c r="J518" s="49"/>
      <c r="K518" s="49"/>
      <c r="L518" s="49"/>
      <c r="M518" s="49"/>
      <c r="O518" s="44">
        <f t="shared" si="49"/>
        <v>27.926417000000001</v>
      </c>
      <c r="P518" s="45">
        <f t="shared" si="50"/>
        <v>27.926417000000001</v>
      </c>
      <c r="Q518">
        <f t="shared" si="51"/>
        <v>1</v>
      </c>
      <c r="R518">
        <f t="shared" si="52"/>
        <v>1</v>
      </c>
      <c r="T518" s="6"/>
    </row>
    <row r="519" spans="1:20" x14ac:dyDescent="0.25">
      <c r="A519" s="5">
        <v>1</v>
      </c>
      <c r="B519" s="40">
        <f t="shared" si="48"/>
        <v>62.773591000000003</v>
      </c>
      <c r="C519" s="40">
        <f t="shared" si="48"/>
        <v>35.190593</v>
      </c>
      <c r="D519" s="40">
        <f t="shared" si="48"/>
        <v>-33.177053000000001</v>
      </c>
      <c r="E519" s="46">
        <f t="shared" si="48"/>
        <v>-64.787319999999994</v>
      </c>
      <c r="F519" s="42">
        <v>62.773591000000003</v>
      </c>
      <c r="G519" s="42">
        <v>35.190593</v>
      </c>
      <c r="H519" s="42">
        <v>-33.177053000000001</v>
      </c>
      <c r="I519" s="43">
        <v>-64.787319999999994</v>
      </c>
      <c r="J519" s="49"/>
      <c r="K519" s="49"/>
      <c r="L519" s="49"/>
      <c r="M519" s="49"/>
      <c r="O519" s="44">
        <f t="shared" si="49"/>
        <v>62.773591000000003</v>
      </c>
      <c r="P519" s="45">
        <f t="shared" si="50"/>
        <v>62.773591000000003</v>
      </c>
      <c r="Q519">
        <f t="shared" si="51"/>
        <v>1</v>
      </c>
      <c r="R519">
        <f t="shared" si="52"/>
        <v>1</v>
      </c>
      <c r="T519" s="6"/>
    </row>
    <row r="520" spans="1:20" x14ac:dyDescent="0.25">
      <c r="A520" s="5">
        <v>2</v>
      </c>
      <c r="B520" s="40">
        <f t="shared" si="48"/>
        <v>112.593014</v>
      </c>
      <c r="C520" s="40">
        <f t="shared" si="48"/>
        <v>-24.154052</v>
      </c>
      <c r="D520" s="40">
        <f t="shared" si="48"/>
        <v>-29.868328000000002</v>
      </c>
      <c r="E520" s="46">
        <f t="shared" si="48"/>
        <v>-58.570635000000003</v>
      </c>
      <c r="F520" s="47">
        <v>-29.868328000000002</v>
      </c>
      <c r="G520" s="47">
        <v>112.593014</v>
      </c>
      <c r="H520" s="47">
        <v>-58.570635000000003</v>
      </c>
      <c r="I520" s="48">
        <v>-24.154052</v>
      </c>
      <c r="J520" s="49"/>
      <c r="K520" s="49"/>
      <c r="L520" s="49"/>
      <c r="M520" s="49"/>
      <c r="O520" s="44">
        <f t="shared" si="49"/>
        <v>112.593014</v>
      </c>
      <c r="P520" s="45">
        <f t="shared" si="50"/>
        <v>112.593014</v>
      </c>
      <c r="Q520">
        <f t="shared" si="51"/>
        <v>1</v>
      </c>
      <c r="R520">
        <f t="shared" si="52"/>
        <v>1</v>
      </c>
      <c r="T520" s="6"/>
    </row>
    <row r="521" spans="1:20" x14ac:dyDescent="0.25">
      <c r="A521" s="5">
        <v>1</v>
      </c>
      <c r="B521" s="40">
        <f t="shared" si="48"/>
        <v>40.494036000000001</v>
      </c>
      <c r="C521" s="40">
        <f t="shared" si="48"/>
        <v>27.639320999999999</v>
      </c>
      <c r="D521" s="40">
        <f t="shared" si="48"/>
        <v>-24.770975</v>
      </c>
      <c r="E521" s="46">
        <f t="shared" si="48"/>
        <v>-43.362389999999998</v>
      </c>
      <c r="F521" s="42">
        <v>40.494036000000001</v>
      </c>
      <c r="G521" s="42">
        <v>27.639320999999999</v>
      </c>
      <c r="H521" s="42">
        <v>-24.770975</v>
      </c>
      <c r="I521" s="43">
        <v>-43.362389999999998</v>
      </c>
      <c r="J521" s="49"/>
      <c r="K521" s="49"/>
      <c r="L521" s="49"/>
      <c r="M521" s="49"/>
      <c r="O521" s="44">
        <f t="shared" si="49"/>
        <v>40.494036000000001</v>
      </c>
      <c r="P521" s="45">
        <f t="shared" si="50"/>
        <v>40.494036000000001</v>
      </c>
      <c r="Q521">
        <f t="shared" si="51"/>
        <v>1</v>
      </c>
      <c r="R521">
        <f t="shared" si="52"/>
        <v>1</v>
      </c>
      <c r="T521" s="6"/>
    </row>
    <row r="522" spans="1:20" x14ac:dyDescent="0.25">
      <c r="A522" s="5">
        <v>2</v>
      </c>
      <c r="B522" s="40">
        <f t="shared" si="48"/>
        <v>152.356413</v>
      </c>
      <c r="C522" s="40">
        <f t="shared" si="48"/>
        <v>-48.198545000000003</v>
      </c>
      <c r="D522" s="40">
        <f t="shared" si="48"/>
        <v>-50.668714999999999</v>
      </c>
      <c r="E522" s="46">
        <f t="shared" ref="E522:E585" si="53">LARGE($F522:$M522,COLUMN()-1)</f>
        <v>-53.489151</v>
      </c>
      <c r="F522" s="47">
        <v>-53.489151</v>
      </c>
      <c r="G522" s="47">
        <v>152.356413</v>
      </c>
      <c r="H522" s="47">
        <v>-48.198545000000003</v>
      </c>
      <c r="I522" s="48">
        <v>-50.668714999999999</v>
      </c>
      <c r="J522" s="49"/>
      <c r="K522" s="49"/>
      <c r="L522" s="49"/>
      <c r="M522" s="49"/>
      <c r="O522" s="44">
        <f t="shared" si="49"/>
        <v>152.356413</v>
      </c>
      <c r="P522" s="45">
        <f t="shared" si="50"/>
        <v>152.356413</v>
      </c>
      <c r="Q522">
        <f t="shared" si="51"/>
        <v>1</v>
      </c>
      <c r="R522">
        <f t="shared" si="52"/>
        <v>1</v>
      </c>
      <c r="T522" s="6"/>
    </row>
    <row r="523" spans="1:20" x14ac:dyDescent="0.25">
      <c r="A523" s="5">
        <v>1</v>
      </c>
      <c r="B523" s="40">
        <f t="shared" ref="B523:E586" si="54">LARGE($F523:$M523,COLUMN()-1)</f>
        <v>96.114396999999997</v>
      </c>
      <c r="C523" s="40">
        <f t="shared" si="54"/>
        <v>-14.499725</v>
      </c>
      <c r="D523" s="40">
        <f t="shared" si="54"/>
        <v>-31.352608</v>
      </c>
      <c r="E523" s="46">
        <f t="shared" si="53"/>
        <v>-50.262141</v>
      </c>
      <c r="F523" s="42">
        <v>96.114396999999997</v>
      </c>
      <c r="G523" s="42">
        <v>-31.352608</v>
      </c>
      <c r="H523" s="42">
        <v>-50.262141</v>
      </c>
      <c r="I523" s="43">
        <v>-14.499725</v>
      </c>
      <c r="J523" s="49"/>
      <c r="K523" s="49"/>
      <c r="L523" s="49"/>
      <c r="M523" s="49"/>
      <c r="O523" s="44">
        <f t="shared" si="49"/>
        <v>96.114396999999997</v>
      </c>
      <c r="P523" s="45">
        <f t="shared" si="50"/>
        <v>96.114396999999997</v>
      </c>
      <c r="Q523">
        <f t="shared" si="51"/>
        <v>1</v>
      </c>
      <c r="R523">
        <f t="shared" si="52"/>
        <v>1</v>
      </c>
      <c r="T523" s="6"/>
    </row>
    <row r="524" spans="1:20" x14ac:dyDescent="0.25">
      <c r="A524" s="5">
        <v>3</v>
      </c>
      <c r="B524" s="40">
        <f t="shared" si="54"/>
        <v>10.237159999999999</v>
      </c>
      <c r="C524" s="40">
        <f t="shared" si="54"/>
        <v>9.9723310000000005</v>
      </c>
      <c r="D524" s="40">
        <f t="shared" si="54"/>
        <v>-6.552022</v>
      </c>
      <c r="E524" s="46">
        <f t="shared" si="53"/>
        <v>-13.657876</v>
      </c>
      <c r="F524" s="47">
        <v>10.237159999999999</v>
      </c>
      <c r="G524" s="47">
        <v>-6.552022</v>
      </c>
      <c r="H524" s="47">
        <v>9.9723310000000005</v>
      </c>
      <c r="I524" s="48">
        <v>-13.657876</v>
      </c>
      <c r="J524" s="49"/>
      <c r="K524" s="49"/>
      <c r="L524" s="49"/>
      <c r="M524" s="49"/>
      <c r="O524" s="44">
        <f t="shared" si="49"/>
        <v>9.9723310000000005</v>
      </c>
      <c r="P524" s="45">
        <f t="shared" si="50"/>
        <v>9.9723310000000005</v>
      </c>
      <c r="Q524">
        <f t="shared" si="51"/>
        <v>2</v>
      </c>
      <c r="R524">
        <f t="shared" si="52"/>
        <v>0.5</v>
      </c>
      <c r="T524" s="6"/>
    </row>
    <row r="525" spans="1:20" x14ac:dyDescent="0.25">
      <c r="A525" s="5">
        <v>3</v>
      </c>
      <c r="B525" s="40">
        <f t="shared" si="54"/>
        <v>19.274594</v>
      </c>
      <c r="C525" s="40">
        <f t="shared" si="54"/>
        <v>7.7455230000000004</v>
      </c>
      <c r="D525" s="40">
        <f t="shared" si="54"/>
        <v>-5.2502760000000004</v>
      </c>
      <c r="E525" s="46">
        <f t="shared" si="53"/>
        <v>-21.769876</v>
      </c>
      <c r="F525" s="42">
        <v>-21.769876</v>
      </c>
      <c r="G525" s="42">
        <v>-5.2502760000000004</v>
      </c>
      <c r="H525" s="42">
        <v>19.274594</v>
      </c>
      <c r="I525" s="43">
        <v>7.7455230000000004</v>
      </c>
      <c r="J525" s="49"/>
      <c r="K525" s="49"/>
      <c r="L525" s="49"/>
      <c r="M525" s="49"/>
      <c r="O525" s="44">
        <f t="shared" si="49"/>
        <v>19.274594</v>
      </c>
      <c r="P525" s="45">
        <f t="shared" si="50"/>
        <v>19.274594</v>
      </c>
      <c r="Q525">
        <f t="shared" si="51"/>
        <v>1</v>
      </c>
      <c r="R525">
        <f t="shared" si="52"/>
        <v>1</v>
      </c>
      <c r="T525" s="6"/>
    </row>
    <row r="526" spans="1:20" x14ac:dyDescent="0.25">
      <c r="A526" s="5">
        <v>1</v>
      </c>
      <c r="B526" s="40">
        <f t="shared" si="54"/>
        <v>11.46415</v>
      </c>
      <c r="C526" s="40">
        <f t="shared" si="54"/>
        <v>-3.1108920000000002</v>
      </c>
      <c r="D526" s="40">
        <f t="shared" si="54"/>
        <v>-3.4258600000000001</v>
      </c>
      <c r="E526" s="46">
        <f t="shared" si="53"/>
        <v>-4.9273999999999996</v>
      </c>
      <c r="F526" s="47">
        <v>11.46415</v>
      </c>
      <c r="G526" s="47">
        <v>-4.9273999999999996</v>
      </c>
      <c r="H526" s="47">
        <v>-3.1108920000000002</v>
      </c>
      <c r="I526" s="48">
        <v>-3.4258600000000001</v>
      </c>
      <c r="J526" s="49"/>
      <c r="K526" s="49"/>
      <c r="L526" s="49"/>
      <c r="M526" s="49"/>
      <c r="O526" s="44">
        <f t="shared" si="49"/>
        <v>11.46415</v>
      </c>
      <c r="P526" s="45">
        <f t="shared" si="50"/>
        <v>11.46415</v>
      </c>
      <c r="Q526">
        <f t="shared" si="51"/>
        <v>1</v>
      </c>
      <c r="R526">
        <f t="shared" si="52"/>
        <v>1</v>
      </c>
      <c r="T526" s="6"/>
    </row>
    <row r="527" spans="1:20" x14ac:dyDescent="0.25">
      <c r="A527" s="5">
        <v>2</v>
      </c>
      <c r="B527" s="40">
        <f t="shared" si="54"/>
        <v>42.025705000000002</v>
      </c>
      <c r="C527" s="40">
        <f t="shared" si="54"/>
        <v>-0.347495</v>
      </c>
      <c r="D527" s="40">
        <f t="shared" si="54"/>
        <v>-10.937625000000001</v>
      </c>
      <c r="E527" s="46">
        <f t="shared" si="53"/>
        <v>-30.740659999999998</v>
      </c>
      <c r="F527" s="42">
        <v>-0.347495</v>
      </c>
      <c r="G527" s="42">
        <v>42.025705000000002</v>
      </c>
      <c r="H527" s="42">
        <v>-30.740659999999998</v>
      </c>
      <c r="I527" s="43">
        <v>-10.937625000000001</v>
      </c>
      <c r="J527" s="49"/>
      <c r="K527" s="49"/>
      <c r="L527" s="49"/>
      <c r="M527" s="49"/>
      <c r="O527" s="44">
        <f t="shared" si="49"/>
        <v>42.025705000000002</v>
      </c>
      <c r="P527" s="45">
        <f t="shared" si="50"/>
        <v>42.025705000000002</v>
      </c>
      <c r="Q527">
        <f t="shared" si="51"/>
        <v>1</v>
      </c>
      <c r="R527">
        <f t="shared" si="52"/>
        <v>1</v>
      </c>
      <c r="T527" s="6"/>
    </row>
    <row r="528" spans="1:20" x14ac:dyDescent="0.25">
      <c r="A528" s="5">
        <v>2</v>
      </c>
      <c r="B528" s="40">
        <f t="shared" si="54"/>
        <v>86.289203000000001</v>
      </c>
      <c r="C528" s="40">
        <f t="shared" si="54"/>
        <v>11.953514</v>
      </c>
      <c r="D528" s="40">
        <f t="shared" si="54"/>
        <v>-41.940097000000002</v>
      </c>
      <c r="E528" s="46">
        <f t="shared" si="53"/>
        <v>-56.302622</v>
      </c>
      <c r="F528" s="47">
        <v>-56.302622</v>
      </c>
      <c r="G528" s="47">
        <v>86.289203000000001</v>
      </c>
      <c r="H528" s="47">
        <v>11.953514</v>
      </c>
      <c r="I528" s="48">
        <v>-41.940097000000002</v>
      </c>
      <c r="J528" s="49"/>
      <c r="K528" s="49"/>
      <c r="L528" s="49"/>
      <c r="M528" s="49"/>
      <c r="O528" s="44">
        <f t="shared" si="49"/>
        <v>86.289203000000001</v>
      </c>
      <c r="P528" s="45">
        <f t="shared" si="50"/>
        <v>86.289203000000001</v>
      </c>
      <c r="Q528">
        <f t="shared" si="51"/>
        <v>1</v>
      </c>
      <c r="R528">
        <f t="shared" si="52"/>
        <v>1</v>
      </c>
      <c r="T528" s="6"/>
    </row>
    <row r="529" spans="1:20" x14ac:dyDescent="0.25">
      <c r="A529" s="5">
        <v>1</v>
      </c>
      <c r="B529" s="40">
        <f t="shared" si="54"/>
        <v>70.036552</v>
      </c>
      <c r="C529" s="40">
        <f t="shared" si="54"/>
        <v>23.219933999999999</v>
      </c>
      <c r="D529" s="40">
        <f t="shared" si="54"/>
        <v>3.1727880000000002</v>
      </c>
      <c r="E529" s="46">
        <f t="shared" si="53"/>
        <v>-96.430239999999998</v>
      </c>
      <c r="F529" s="42">
        <v>3.1727880000000002</v>
      </c>
      <c r="G529" s="42">
        <v>23.219933999999999</v>
      </c>
      <c r="H529" s="42">
        <v>70.036552</v>
      </c>
      <c r="I529" s="43">
        <v>-96.430239999999998</v>
      </c>
      <c r="J529" s="49"/>
      <c r="K529" s="49"/>
      <c r="L529" s="49"/>
      <c r="M529" s="49"/>
      <c r="O529" s="44">
        <f t="shared" si="49"/>
        <v>3.1727880000000002</v>
      </c>
      <c r="P529" s="45">
        <f t="shared" si="50"/>
        <v>3.1727880000000002</v>
      </c>
      <c r="Q529">
        <f t="shared" si="51"/>
        <v>3</v>
      </c>
      <c r="R529">
        <f t="shared" si="52"/>
        <v>0.33333333333333331</v>
      </c>
      <c r="T529" s="6"/>
    </row>
    <row r="530" spans="1:20" x14ac:dyDescent="0.25">
      <c r="A530" s="5">
        <v>2</v>
      </c>
      <c r="B530" s="40">
        <f t="shared" si="54"/>
        <v>44.573138999999998</v>
      </c>
      <c r="C530" s="40">
        <f t="shared" si="54"/>
        <v>32.236752000000003</v>
      </c>
      <c r="D530" s="40">
        <f t="shared" si="54"/>
        <v>-29.367625</v>
      </c>
      <c r="E530" s="46">
        <f t="shared" si="53"/>
        <v>-47.442418000000004</v>
      </c>
      <c r="F530" s="47">
        <v>-29.367625</v>
      </c>
      <c r="G530" s="47">
        <v>32.236752000000003</v>
      </c>
      <c r="H530" s="47">
        <v>44.573138999999998</v>
      </c>
      <c r="I530" s="48">
        <v>-47.442418000000004</v>
      </c>
      <c r="J530" s="49"/>
      <c r="K530" s="49"/>
      <c r="L530" s="49"/>
      <c r="M530" s="49"/>
      <c r="O530" s="44">
        <f t="shared" si="49"/>
        <v>32.236752000000003</v>
      </c>
      <c r="P530" s="45">
        <f t="shared" si="50"/>
        <v>32.236752000000003</v>
      </c>
      <c r="Q530">
        <f t="shared" si="51"/>
        <v>2</v>
      </c>
      <c r="R530">
        <f t="shared" si="52"/>
        <v>0.5</v>
      </c>
      <c r="T530" s="6"/>
    </row>
    <row r="531" spans="1:20" x14ac:dyDescent="0.25">
      <c r="A531" s="5">
        <v>1</v>
      </c>
      <c r="B531" s="40">
        <f t="shared" si="54"/>
        <v>10.713497</v>
      </c>
      <c r="C531" s="40">
        <f t="shared" si="54"/>
        <v>0.11176700000000001</v>
      </c>
      <c r="D531" s="40">
        <f t="shared" si="54"/>
        <v>-1.2838849999999999</v>
      </c>
      <c r="E531" s="46">
        <f t="shared" si="53"/>
        <v>-9.5413759999999996</v>
      </c>
      <c r="F531" s="42">
        <v>10.713497</v>
      </c>
      <c r="G531" s="42">
        <v>0.11176700000000001</v>
      </c>
      <c r="H531" s="42">
        <v>-1.2838849999999999</v>
      </c>
      <c r="I531" s="43">
        <v>-9.5413759999999996</v>
      </c>
      <c r="J531" s="49"/>
      <c r="K531" s="49"/>
      <c r="L531" s="49"/>
      <c r="M531" s="49"/>
      <c r="O531" s="44">
        <f t="shared" si="49"/>
        <v>10.713497</v>
      </c>
      <c r="P531" s="45">
        <f t="shared" si="50"/>
        <v>10.713497</v>
      </c>
      <c r="Q531">
        <f t="shared" si="51"/>
        <v>1</v>
      </c>
      <c r="R531">
        <f t="shared" si="52"/>
        <v>1</v>
      </c>
      <c r="T531" s="6"/>
    </row>
    <row r="532" spans="1:20" x14ac:dyDescent="0.25">
      <c r="A532" s="5">
        <v>1</v>
      </c>
      <c r="B532" s="40">
        <f t="shared" si="54"/>
        <v>73.569890000000001</v>
      </c>
      <c r="C532" s="40">
        <f t="shared" si="54"/>
        <v>-12.712847999999999</v>
      </c>
      <c r="D532" s="40">
        <f t="shared" si="54"/>
        <v>-23.374480999999999</v>
      </c>
      <c r="E532" s="46">
        <f t="shared" si="53"/>
        <v>-37.482562999999999</v>
      </c>
      <c r="F532" s="47">
        <v>73.569890000000001</v>
      </c>
      <c r="G532" s="47">
        <v>-12.712847999999999</v>
      </c>
      <c r="H532" s="47">
        <v>-37.482562999999999</v>
      </c>
      <c r="I532" s="48">
        <v>-23.374480999999999</v>
      </c>
      <c r="J532" s="49"/>
      <c r="K532" s="49"/>
      <c r="L532" s="49"/>
      <c r="M532" s="49"/>
      <c r="O532" s="44">
        <f t="shared" si="49"/>
        <v>73.569890000000001</v>
      </c>
      <c r="P532" s="45">
        <f t="shared" si="50"/>
        <v>73.569890000000001</v>
      </c>
      <c r="Q532">
        <f t="shared" si="51"/>
        <v>1</v>
      </c>
      <c r="R532">
        <f t="shared" si="52"/>
        <v>1</v>
      </c>
      <c r="T532" s="6"/>
    </row>
    <row r="533" spans="1:20" x14ac:dyDescent="0.25">
      <c r="A533" s="5">
        <v>1</v>
      </c>
      <c r="B533" s="40">
        <f t="shared" si="54"/>
        <v>31.250961</v>
      </c>
      <c r="C533" s="40">
        <f t="shared" si="54"/>
        <v>-2.2476430000000001</v>
      </c>
      <c r="D533" s="40">
        <f t="shared" si="54"/>
        <v>-13.662546000000001</v>
      </c>
      <c r="E533" s="46">
        <f t="shared" si="53"/>
        <v>-15.340883</v>
      </c>
      <c r="F533" s="42">
        <v>-13.662546000000001</v>
      </c>
      <c r="G533" s="42">
        <v>31.250961</v>
      </c>
      <c r="H533" s="42">
        <v>-2.2476430000000001</v>
      </c>
      <c r="I533" s="43">
        <v>-15.340883</v>
      </c>
      <c r="J533" s="49"/>
      <c r="K533" s="49"/>
      <c r="L533" s="49"/>
      <c r="M533" s="49"/>
      <c r="O533" s="44">
        <f t="shared" si="49"/>
        <v>-13.662546000000001</v>
      </c>
      <c r="P533" s="45">
        <f t="shared" si="50"/>
        <v>-13.662546000000001</v>
      </c>
      <c r="Q533">
        <f t="shared" si="51"/>
        <v>3</v>
      </c>
      <c r="R533">
        <f t="shared" si="52"/>
        <v>0.33333333333333331</v>
      </c>
      <c r="T533" s="6"/>
    </row>
    <row r="534" spans="1:20" x14ac:dyDescent="0.25">
      <c r="A534" s="5">
        <v>3</v>
      </c>
      <c r="B534" s="40">
        <f t="shared" si="54"/>
        <v>30.956427000000001</v>
      </c>
      <c r="C534" s="40">
        <f t="shared" si="54"/>
        <v>0.86486099999999999</v>
      </c>
      <c r="D534" s="40">
        <f t="shared" si="54"/>
        <v>-9.5644220000000004</v>
      </c>
      <c r="E534" s="46">
        <f t="shared" si="53"/>
        <v>-22.256902</v>
      </c>
      <c r="F534" s="47">
        <v>-22.256902</v>
      </c>
      <c r="G534" s="47">
        <v>0.86486099999999999</v>
      </c>
      <c r="H534" s="47">
        <v>30.956427000000001</v>
      </c>
      <c r="I534" s="48">
        <v>-9.5644220000000004</v>
      </c>
      <c r="J534" s="49"/>
      <c r="K534" s="49"/>
      <c r="L534" s="49"/>
      <c r="M534" s="49"/>
      <c r="O534" s="44">
        <f t="shared" si="49"/>
        <v>30.956427000000001</v>
      </c>
      <c r="P534" s="45">
        <f t="shared" si="50"/>
        <v>30.956427000000001</v>
      </c>
      <c r="Q534">
        <f t="shared" si="51"/>
        <v>1</v>
      </c>
      <c r="R534">
        <f t="shared" si="52"/>
        <v>1</v>
      </c>
      <c r="T534" s="6"/>
    </row>
    <row r="535" spans="1:20" x14ac:dyDescent="0.25">
      <c r="A535" s="5">
        <v>2</v>
      </c>
      <c r="B535" s="40">
        <f t="shared" si="54"/>
        <v>78.238766999999996</v>
      </c>
      <c r="C535" s="40">
        <f t="shared" si="54"/>
        <v>-12.823453000000001</v>
      </c>
      <c r="D535" s="40">
        <f t="shared" si="54"/>
        <v>-27.381446</v>
      </c>
      <c r="E535" s="46">
        <f t="shared" si="53"/>
        <v>-38.033869000000003</v>
      </c>
      <c r="F535" s="42">
        <v>-12.823453000000001</v>
      </c>
      <c r="G535" s="42">
        <v>78.238766999999996</v>
      </c>
      <c r="H535" s="42">
        <v>-38.033869000000003</v>
      </c>
      <c r="I535" s="43">
        <v>-27.381446</v>
      </c>
      <c r="J535" s="49"/>
      <c r="K535" s="49"/>
      <c r="L535" s="49"/>
      <c r="M535" s="49"/>
      <c r="O535" s="44">
        <f t="shared" si="49"/>
        <v>78.238766999999996</v>
      </c>
      <c r="P535" s="45">
        <f t="shared" si="50"/>
        <v>78.238766999999996</v>
      </c>
      <c r="Q535">
        <f t="shared" si="51"/>
        <v>1</v>
      </c>
      <c r="R535">
        <f t="shared" si="52"/>
        <v>1</v>
      </c>
      <c r="T535" s="6"/>
    </row>
    <row r="536" spans="1:20" x14ac:dyDescent="0.25">
      <c r="A536" s="5">
        <v>3</v>
      </c>
      <c r="B536" s="40">
        <f t="shared" si="54"/>
        <v>8.978332</v>
      </c>
      <c r="C536" s="40">
        <f t="shared" si="54"/>
        <v>7.5740819999999998</v>
      </c>
      <c r="D536" s="40">
        <f t="shared" si="54"/>
        <v>-3.672952</v>
      </c>
      <c r="E536" s="46">
        <f t="shared" si="53"/>
        <v>-12.879682000000001</v>
      </c>
      <c r="F536" s="47">
        <v>8.978332</v>
      </c>
      <c r="G536" s="47">
        <v>-3.672952</v>
      </c>
      <c r="H536" s="47">
        <v>7.5740819999999998</v>
      </c>
      <c r="I536" s="48">
        <v>-12.879682000000001</v>
      </c>
      <c r="J536" s="49"/>
      <c r="K536" s="49"/>
      <c r="L536" s="49"/>
      <c r="M536" s="49"/>
      <c r="O536" s="44">
        <f t="shared" si="49"/>
        <v>7.5740819999999998</v>
      </c>
      <c r="P536" s="45">
        <f t="shared" si="50"/>
        <v>7.5740819999999998</v>
      </c>
      <c r="Q536">
        <f t="shared" si="51"/>
        <v>2</v>
      </c>
      <c r="R536">
        <f t="shared" si="52"/>
        <v>0.5</v>
      </c>
      <c r="T536" s="6"/>
    </row>
    <row r="537" spans="1:20" x14ac:dyDescent="0.25">
      <c r="A537" s="5">
        <v>1</v>
      </c>
      <c r="B537" s="40">
        <f t="shared" si="54"/>
        <v>22.190087999999999</v>
      </c>
      <c r="C537" s="40">
        <f t="shared" si="54"/>
        <v>2.3552620000000002</v>
      </c>
      <c r="D537" s="40">
        <f t="shared" si="54"/>
        <v>-12.064838999999999</v>
      </c>
      <c r="E537" s="46">
        <f t="shared" si="53"/>
        <v>-12.480510000000001</v>
      </c>
      <c r="F537" s="42">
        <v>22.190087999999999</v>
      </c>
      <c r="G537" s="42">
        <v>-12.064838999999999</v>
      </c>
      <c r="H537" s="42">
        <v>2.3552620000000002</v>
      </c>
      <c r="I537" s="43">
        <v>-12.480510000000001</v>
      </c>
      <c r="J537" s="49"/>
      <c r="K537" s="49"/>
      <c r="L537" s="49"/>
      <c r="M537" s="49"/>
      <c r="O537" s="44">
        <f t="shared" si="49"/>
        <v>22.190087999999999</v>
      </c>
      <c r="P537" s="45">
        <f t="shared" si="50"/>
        <v>22.190087999999999</v>
      </c>
      <c r="Q537">
        <f t="shared" si="51"/>
        <v>1</v>
      </c>
      <c r="R537">
        <f t="shared" si="52"/>
        <v>1</v>
      </c>
      <c r="T537" s="6"/>
    </row>
    <row r="538" spans="1:20" x14ac:dyDescent="0.25">
      <c r="A538" s="5">
        <v>1</v>
      </c>
      <c r="B538" s="40">
        <f t="shared" si="54"/>
        <v>76.854235000000003</v>
      </c>
      <c r="C538" s="40">
        <f t="shared" si="54"/>
        <v>-3.7320549999999999</v>
      </c>
      <c r="D538" s="40">
        <f t="shared" si="54"/>
        <v>-22.225297000000001</v>
      </c>
      <c r="E538" s="46">
        <f t="shared" si="53"/>
        <v>-50.896881</v>
      </c>
      <c r="F538" s="47">
        <v>76.854235000000003</v>
      </c>
      <c r="G538" s="47">
        <v>-3.7320549999999999</v>
      </c>
      <c r="H538" s="47">
        <v>-50.896881</v>
      </c>
      <c r="I538" s="48">
        <v>-22.225297000000001</v>
      </c>
      <c r="J538" s="49"/>
      <c r="K538" s="49"/>
      <c r="L538" s="49"/>
      <c r="M538" s="49"/>
      <c r="O538" s="44">
        <f t="shared" si="49"/>
        <v>76.854235000000003</v>
      </c>
      <c r="P538" s="45">
        <f t="shared" si="50"/>
        <v>76.854235000000003</v>
      </c>
      <c r="Q538">
        <f t="shared" si="51"/>
        <v>1</v>
      </c>
      <c r="R538">
        <f t="shared" si="52"/>
        <v>1</v>
      </c>
      <c r="T538" s="6"/>
    </row>
    <row r="539" spans="1:20" x14ac:dyDescent="0.25">
      <c r="A539" s="5">
        <v>2</v>
      </c>
      <c r="B539" s="40">
        <f t="shared" si="54"/>
        <v>45.737133999999998</v>
      </c>
      <c r="C539" s="40">
        <f t="shared" si="54"/>
        <v>-12.725524999999999</v>
      </c>
      <c r="D539" s="40">
        <f t="shared" si="54"/>
        <v>-15.336360000000001</v>
      </c>
      <c r="E539" s="46">
        <f t="shared" si="53"/>
        <v>-17.675248</v>
      </c>
      <c r="F539" s="42">
        <v>-15.336360000000001</v>
      </c>
      <c r="G539" s="42">
        <v>45.737133999999998</v>
      </c>
      <c r="H539" s="42">
        <v>-12.725524999999999</v>
      </c>
      <c r="I539" s="43">
        <v>-17.675248</v>
      </c>
      <c r="J539" s="49"/>
      <c r="K539" s="49"/>
      <c r="L539" s="49"/>
      <c r="M539" s="49"/>
      <c r="O539" s="44">
        <f t="shared" si="49"/>
        <v>45.737133999999998</v>
      </c>
      <c r="P539" s="45">
        <f t="shared" si="50"/>
        <v>45.737133999999998</v>
      </c>
      <c r="Q539">
        <f t="shared" si="51"/>
        <v>1</v>
      </c>
      <c r="R539">
        <f t="shared" si="52"/>
        <v>1</v>
      </c>
      <c r="T539" s="6"/>
    </row>
    <row r="540" spans="1:20" x14ac:dyDescent="0.25">
      <c r="A540" s="5">
        <v>4</v>
      </c>
      <c r="B540" s="40">
        <f t="shared" si="54"/>
        <v>27.567392999999999</v>
      </c>
      <c r="C540" s="40">
        <f t="shared" si="54"/>
        <v>1.8445050000000001</v>
      </c>
      <c r="D540" s="40">
        <f t="shared" si="54"/>
        <v>1.8169059999999999</v>
      </c>
      <c r="E540" s="46">
        <f t="shared" si="53"/>
        <v>-31.228811</v>
      </c>
      <c r="F540" s="47">
        <v>1.8169059999999999</v>
      </c>
      <c r="G540" s="47">
        <v>27.567392999999999</v>
      </c>
      <c r="H540" s="47">
        <v>1.8445050000000001</v>
      </c>
      <c r="I540" s="48">
        <v>-31.228811</v>
      </c>
      <c r="J540" s="49"/>
      <c r="K540" s="49"/>
      <c r="L540" s="49"/>
      <c r="M540" s="49"/>
      <c r="O540" s="44">
        <f t="shared" si="49"/>
        <v>-31.228811</v>
      </c>
      <c r="P540" s="45">
        <f t="shared" si="50"/>
        <v>-31.228811</v>
      </c>
      <c r="Q540">
        <f t="shared" si="51"/>
        <v>4</v>
      </c>
      <c r="R540">
        <f t="shared" si="52"/>
        <v>0.25</v>
      </c>
      <c r="T540" s="6"/>
    </row>
    <row r="541" spans="1:20" x14ac:dyDescent="0.25">
      <c r="A541" s="5">
        <v>3</v>
      </c>
      <c r="B541" s="40">
        <f t="shared" si="54"/>
        <v>55.375895</v>
      </c>
      <c r="C541" s="40">
        <f t="shared" si="54"/>
        <v>24.907537999999999</v>
      </c>
      <c r="D541" s="40">
        <f t="shared" si="54"/>
        <v>-14.095456</v>
      </c>
      <c r="E541" s="46">
        <f t="shared" si="53"/>
        <v>-66.188049000000007</v>
      </c>
      <c r="F541" s="42">
        <v>-66.188049000000007</v>
      </c>
      <c r="G541" s="42">
        <v>24.907537999999999</v>
      </c>
      <c r="H541" s="42">
        <v>55.375895</v>
      </c>
      <c r="I541" s="43">
        <v>-14.095456</v>
      </c>
      <c r="J541" s="49"/>
      <c r="K541" s="49"/>
      <c r="L541" s="49"/>
      <c r="M541" s="49"/>
      <c r="O541" s="44">
        <f t="shared" si="49"/>
        <v>55.375895</v>
      </c>
      <c r="P541" s="45">
        <f t="shared" si="50"/>
        <v>55.375895</v>
      </c>
      <c r="Q541">
        <f t="shared" si="51"/>
        <v>1</v>
      </c>
      <c r="R541">
        <f t="shared" si="52"/>
        <v>1</v>
      </c>
      <c r="T541" s="6"/>
    </row>
    <row r="542" spans="1:20" x14ac:dyDescent="0.25">
      <c r="A542" s="5">
        <v>1</v>
      </c>
      <c r="B542" s="40">
        <f t="shared" si="54"/>
        <v>117.57308399999999</v>
      </c>
      <c r="C542" s="40">
        <f t="shared" si="54"/>
        <v>7.491314</v>
      </c>
      <c r="D542" s="40">
        <f t="shared" si="54"/>
        <v>-49.684372000000003</v>
      </c>
      <c r="E542" s="46">
        <f t="shared" si="53"/>
        <v>-75.380326999999994</v>
      </c>
      <c r="F542" s="47">
        <v>117.57308399999999</v>
      </c>
      <c r="G542" s="47">
        <v>-49.684372000000003</v>
      </c>
      <c r="H542" s="47">
        <v>7.491314</v>
      </c>
      <c r="I542" s="48">
        <v>-75.380326999999994</v>
      </c>
      <c r="J542" s="49"/>
      <c r="K542" s="49"/>
      <c r="L542" s="49"/>
      <c r="M542" s="49"/>
      <c r="O542" s="44">
        <f t="shared" si="49"/>
        <v>117.57308399999999</v>
      </c>
      <c r="P542" s="45">
        <f t="shared" si="50"/>
        <v>117.57308399999999</v>
      </c>
      <c r="Q542">
        <f t="shared" si="51"/>
        <v>1</v>
      </c>
      <c r="R542">
        <f t="shared" si="52"/>
        <v>1</v>
      </c>
      <c r="T542" s="6"/>
    </row>
    <row r="543" spans="1:20" x14ac:dyDescent="0.25">
      <c r="A543" s="5">
        <v>1</v>
      </c>
      <c r="B543" s="40">
        <f t="shared" si="54"/>
        <v>33.874724999999998</v>
      </c>
      <c r="C543" s="40">
        <f t="shared" si="54"/>
        <v>21.728103000000001</v>
      </c>
      <c r="D543" s="40">
        <f t="shared" si="54"/>
        <v>-25.930615</v>
      </c>
      <c r="E543" s="46">
        <f t="shared" si="53"/>
        <v>-29.672217</v>
      </c>
      <c r="F543" s="42">
        <v>33.874724999999998</v>
      </c>
      <c r="G543" s="42">
        <v>-25.930615</v>
      </c>
      <c r="H543" s="42">
        <v>21.728103000000001</v>
      </c>
      <c r="I543" s="43">
        <v>-29.672217</v>
      </c>
      <c r="J543" s="49"/>
      <c r="K543" s="49"/>
      <c r="L543" s="49"/>
      <c r="M543" s="49"/>
      <c r="O543" s="44">
        <f t="shared" si="49"/>
        <v>33.874724999999998</v>
      </c>
      <c r="P543" s="45">
        <f t="shared" si="50"/>
        <v>33.874724999999998</v>
      </c>
      <c r="Q543">
        <f t="shared" si="51"/>
        <v>1</v>
      </c>
      <c r="R543">
        <f t="shared" si="52"/>
        <v>1</v>
      </c>
      <c r="T543" s="6"/>
    </row>
    <row r="544" spans="1:20" x14ac:dyDescent="0.25">
      <c r="A544" s="5">
        <v>3</v>
      </c>
      <c r="B544" s="40">
        <f t="shared" si="54"/>
        <v>60.336317000000001</v>
      </c>
      <c r="C544" s="40">
        <f t="shared" si="54"/>
        <v>-3.4405860000000001</v>
      </c>
      <c r="D544" s="40">
        <f t="shared" si="54"/>
        <v>-13.986639</v>
      </c>
      <c r="E544" s="46">
        <f t="shared" si="53"/>
        <v>-42.909089000000002</v>
      </c>
      <c r="F544" s="47">
        <v>-3.4405860000000001</v>
      </c>
      <c r="G544" s="47">
        <v>-13.986639</v>
      </c>
      <c r="H544" s="47">
        <v>60.336317000000001</v>
      </c>
      <c r="I544" s="48">
        <v>-42.909089000000002</v>
      </c>
      <c r="J544" s="49"/>
      <c r="K544" s="49"/>
      <c r="L544" s="49"/>
      <c r="M544" s="49"/>
      <c r="O544" s="44">
        <f t="shared" si="49"/>
        <v>60.336317000000001</v>
      </c>
      <c r="P544" s="45">
        <f t="shared" si="50"/>
        <v>60.336317000000001</v>
      </c>
      <c r="Q544">
        <f t="shared" si="51"/>
        <v>1</v>
      </c>
      <c r="R544">
        <f t="shared" si="52"/>
        <v>1</v>
      </c>
      <c r="T544" s="6"/>
    </row>
    <row r="545" spans="1:20" x14ac:dyDescent="0.25">
      <c r="A545" s="5">
        <v>3</v>
      </c>
      <c r="B545" s="40">
        <f t="shared" si="54"/>
        <v>11.680515</v>
      </c>
      <c r="C545" s="40">
        <f t="shared" si="54"/>
        <v>2.2876099999999999</v>
      </c>
      <c r="D545" s="40">
        <f t="shared" si="54"/>
        <v>-5.013528</v>
      </c>
      <c r="E545" s="46">
        <f t="shared" si="53"/>
        <v>-8.9546720000000004</v>
      </c>
      <c r="F545" s="42">
        <v>-8.9546720000000004</v>
      </c>
      <c r="G545" s="42">
        <v>2.2876099999999999</v>
      </c>
      <c r="H545" s="42">
        <v>11.680515</v>
      </c>
      <c r="I545" s="43">
        <v>-5.013528</v>
      </c>
      <c r="J545" s="49"/>
      <c r="K545" s="49"/>
      <c r="L545" s="49"/>
      <c r="M545" s="49"/>
      <c r="O545" s="44">
        <f t="shared" si="49"/>
        <v>11.680515</v>
      </c>
      <c r="P545" s="45">
        <f t="shared" si="50"/>
        <v>11.680515</v>
      </c>
      <c r="Q545">
        <f t="shared" si="51"/>
        <v>1</v>
      </c>
      <c r="R545">
        <f t="shared" si="52"/>
        <v>1</v>
      </c>
      <c r="T545" s="6"/>
    </row>
    <row r="546" spans="1:20" x14ac:dyDescent="0.25">
      <c r="A546" s="5">
        <v>1</v>
      </c>
      <c r="B546" s="40">
        <f t="shared" si="54"/>
        <v>18.732866000000001</v>
      </c>
      <c r="C546" s="40">
        <f t="shared" si="54"/>
        <v>-1.183513</v>
      </c>
      <c r="D546" s="40">
        <f t="shared" si="54"/>
        <v>-8.2622060000000008</v>
      </c>
      <c r="E546" s="46">
        <f t="shared" si="53"/>
        <v>-9.2871459999999999</v>
      </c>
      <c r="F546" s="47">
        <v>18.732866000000001</v>
      </c>
      <c r="G546" s="47">
        <v>-1.183513</v>
      </c>
      <c r="H546" s="47">
        <v>-9.2871459999999999</v>
      </c>
      <c r="I546" s="48">
        <v>-8.2622060000000008</v>
      </c>
      <c r="J546" s="49"/>
      <c r="K546" s="49"/>
      <c r="L546" s="49"/>
      <c r="M546" s="49"/>
      <c r="O546" s="44">
        <f t="shared" si="49"/>
        <v>18.732866000000001</v>
      </c>
      <c r="P546" s="45">
        <f t="shared" si="50"/>
        <v>18.732866000000001</v>
      </c>
      <c r="Q546">
        <f t="shared" si="51"/>
        <v>1</v>
      </c>
      <c r="R546">
        <f t="shared" si="52"/>
        <v>1</v>
      </c>
      <c r="T546" s="6"/>
    </row>
    <row r="547" spans="1:20" x14ac:dyDescent="0.25">
      <c r="A547" s="5">
        <v>2</v>
      </c>
      <c r="B547" s="40">
        <f t="shared" si="54"/>
        <v>51.820740999999998</v>
      </c>
      <c r="C547" s="40">
        <f t="shared" si="54"/>
        <v>49.706949000000002</v>
      </c>
      <c r="D547" s="40">
        <f t="shared" si="54"/>
        <v>-47.518737999999999</v>
      </c>
      <c r="E547" s="46">
        <f t="shared" si="53"/>
        <v>-54.008991999999999</v>
      </c>
      <c r="F547" s="42">
        <v>-47.518737999999999</v>
      </c>
      <c r="G547" s="42">
        <v>51.820740999999998</v>
      </c>
      <c r="H547" s="42">
        <v>49.706949000000002</v>
      </c>
      <c r="I547" s="43">
        <v>-54.008991999999999</v>
      </c>
      <c r="J547" s="49"/>
      <c r="K547" s="49"/>
      <c r="L547" s="49"/>
      <c r="M547" s="49"/>
      <c r="O547" s="44">
        <f t="shared" si="49"/>
        <v>51.820740999999998</v>
      </c>
      <c r="P547" s="45">
        <f t="shared" si="50"/>
        <v>51.820740999999998</v>
      </c>
      <c r="Q547">
        <f t="shared" si="51"/>
        <v>1</v>
      </c>
      <c r="R547">
        <f t="shared" si="52"/>
        <v>1</v>
      </c>
      <c r="T547" s="6"/>
    </row>
    <row r="548" spans="1:20" x14ac:dyDescent="0.25">
      <c r="A548" s="5">
        <v>3</v>
      </c>
      <c r="B548" s="40">
        <f t="shared" si="54"/>
        <v>70.727879000000001</v>
      </c>
      <c r="C548" s="40">
        <f t="shared" si="54"/>
        <v>31.632508000000001</v>
      </c>
      <c r="D548" s="40">
        <f t="shared" si="54"/>
        <v>-34.938983999999998</v>
      </c>
      <c r="E548" s="46">
        <f t="shared" si="53"/>
        <v>-67.422089</v>
      </c>
      <c r="F548" s="47">
        <v>-67.422089</v>
      </c>
      <c r="G548" s="47">
        <v>70.727879000000001</v>
      </c>
      <c r="H548" s="47">
        <v>31.632508000000001</v>
      </c>
      <c r="I548" s="48">
        <v>-34.938983999999998</v>
      </c>
      <c r="J548" s="49"/>
      <c r="K548" s="49"/>
      <c r="L548" s="49"/>
      <c r="M548" s="49"/>
      <c r="O548" s="44">
        <f t="shared" si="49"/>
        <v>31.632508000000001</v>
      </c>
      <c r="P548" s="45">
        <f t="shared" si="50"/>
        <v>31.632508000000001</v>
      </c>
      <c r="Q548">
        <f t="shared" si="51"/>
        <v>2</v>
      </c>
      <c r="R548">
        <f t="shared" si="52"/>
        <v>0.5</v>
      </c>
      <c r="T548" s="6"/>
    </row>
    <row r="549" spans="1:20" x14ac:dyDescent="0.25">
      <c r="A549" s="5">
        <v>1</v>
      </c>
      <c r="B549" s="40">
        <f t="shared" si="54"/>
        <v>49.640270000000001</v>
      </c>
      <c r="C549" s="40">
        <f t="shared" si="54"/>
        <v>8.5198999999999997E-2</v>
      </c>
      <c r="D549" s="40">
        <f t="shared" si="54"/>
        <v>-1.6901010000000001</v>
      </c>
      <c r="E549" s="46">
        <f t="shared" si="53"/>
        <v>-48.035739999999997</v>
      </c>
      <c r="F549" s="42">
        <v>49.640270000000001</v>
      </c>
      <c r="G549" s="42">
        <v>8.5198999999999997E-2</v>
      </c>
      <c r="H549" s="42">
        <v>-1.6901010000000001</v>
      </c>
      <c r="I549" s="43">
        <v>-48.035739999999997</v>
      </c>
      <c r="J549" s="49"/>
      <c r="K549" s="49"/>
      <c r="L549" s="49"/>
      <c r="M549" s="49"/>
      <c r="O549" s="44">
        <f t="shared" si="49"/>
        <v>49.640270000000001</v>
      </c>
      <c r="P549" s="45">
        <f t="shared" si="50"/>
        <v>49.640270000000001</v>
      </c>
      <c r="Q549">
        <f t="shared" si="51"/>
        <v>1</v>
      </c>
      <c r="R549">
        <f t="shared" si="52"/>
        <v>1</v>
      </c>
      <c r="T549" s="6"/>
    </row>
    <row r="550" spans="1:20" x14ac:dyDescent="0.25">
      <c r="A550" s="5">
        <v>3</v>
      </c>
      <c r="B550" s="40">
        <f t="shared" si="54"/>
        <v>152.880888</v>
      </c>
      <c r="C550" s="40">
        <f t="shared" si="54"/>
        <v>-27.860723</v>
      </c>
      <c r="D550" s="40">
        <f t="shared" si="54"/>
        <v>-52.785651999999999</v>
      </c>
      <c r="E550" s="46">
        <f t="shared" si="53"/>
        <v>-72.235664</v>
      </c>
      <c r="F550" s="47">
        <v>-52.785651999999999</v>
      </c>
      <c r="G550" s="47">
        <v>-72.235664</v>
      </c>
      <c r="H550" s="47">
        <v>152.880888</v>
      </c>
      <c r="I550" s="48">
        <v>-27.860723</v>
      </c>
      <c r="J550" s="49"/>
      <c r="K550" s="49"/>
      <c r="L550" s="49"/>
      <c r="M550" s="49"/>
      <c r="O550" s="44">
        <f t="shared" si="49"/>
        <v>152.880888</v>
      </c>
      <c r="P550" s="45">
        <f t="shared" si="50"/>
        <v>152.880888</v>
      </c>
      <c r="Q550">
        <f t="shared" si="51"/>
        <v>1</v>
      </c>
      <c r="R550">
        <f t="shared" si="52"/>
        <v>1</v>
      </c>
      <c r="T550" s="6"/>
    </row>
    <row r="551" spans="1:20" x14ac:dyDescent="0.25">
      <c r="A551" s="5">
        <v>2</v>
      </c>
      <c r="B551" s="40">
        <f t="shared" si="54"/>
        <v>12.077667</v>
      </c>
      <c r="C551" s="40">
        <f t="shared" si="54"/>
        <v>-2.626271</v>
      </c>
      <c r="D551" s="40">
        <f t="shared" si="54"/>
        <v>-3.3725390000000002</v>
      </c>
      <c r="E551" s="46">
        <f t="shared" si="53"/>
        <v>-6.0788580000000003</v>
      </c>
      <c r="F551" s="42">
        <v>-3.3725390000000002</v>
      </c>
      <c r="G551" s="42">
        <v>-6.0788580000000003</v>
      </c>
      <c r="H551" s="42">
        <v>12.077667</v>
      </c>
      <c r="I551" s="43">
        <v>-2.626271</v>
      </c>
      <c r="J551" s="49"/>
      <c r="K551" s="49"/>
      <c r="L551" s="49"/>
      <c r="M551" s="49"/>
      <c r="O551" s="44">
        <f t="shared" si="49"/>
        <v>-6.0788580000000003</v>
      </c>
      <c r="P551" s="45">
        <f t="shared" si="50"/>
        <v>-6.0788580000000003</v>
      </c>
      <c r="Q551">
        <f t="shared" si="51"/>
        <v>4</v>
      </c>
      <c r="R551">
        <f t="shared" si="52"/>
        <v>0.25</v>
      </c>
      <c r="T551" s="6"/>
    </row>
    <row r="552" spans="1:20" x14ac:dyDescent="0.25">
      <c r="A552" s="5">
        <v>3</v>
      </c>
      <c r="B552" s="40">
        <f t="shared" si="54"/>
        <v>30.216659</v>
      </c>
      <c r="C552" s="40">
        <f t="shared" si="54"/>
        <v>-4.9997230000000004</v>
      </c>
      <c r="D552" s="40">
        <f t="shared" si="54"/>
        <v>-9.8609790000000004</v>
      </c>
      <c r="E552" s="46">
        <f t="shared" si="53"/>
        <v>-15.355957</v>
      </c>
      <c r="F552" s="47">
        <v>-15.355957</v>
      </c>
      <c r="G552" s="47">
        <v>-9.8609790000000004</v>
      </c>
      <c r="H552" s="47">
        <v>30.216659</v>
      </c>
      <c r="I552" s="48">
        <v>-4.9997230000000004</v>
      </c>
      <c r="J552" s="49"/>
      <c r="K552" s="49"/>
      <c r="L552" s="49"/>
      <c r="M552" s="49"/>
      <c r="O552" s="44">
        <f t="shared" si="49"/>
        <v>30.216659</v>
      </c>
      <c r="P552" s="45">
        <f t="shared" si="50"/>
        <v>30.216659</v>
      </c>
      <c r="Q552">
        <f t="shared" si="51"/>
        <v>1</v>
      </c>
      <c r="R552">
        <f t="shared" si="52"/>
        <v>1</v>
      </c>
      <c r="T552" s="6"/>
    </row>
    <row r="553" spans="1:20" x14ac:dyDescent="0.25">
      <c r="A553" s="5">
        <v>3</v>
      </c>
      <c r="B553" s="40">
        <f t="shared" si="54"/>
        <v>19.993988000000002</v>
      </c>
      <c r="C553" s="40">
        <f t="shared" si="54"/>
        <v>18.118468</v>
      </c>
      <c r="D553" s="40">
        <f t="shared" si="54"/>
        <v>-2.0466380000000002</v>
      </c>
      <c r="E553" s="46">
        <f t="shared" si="53"/>
        <v>-36.066856999999999</v>
      </c>
      <c r="F553" s="42">
        <v>18.118468</v>
      </c>
      <c r="G553" s="42">
        <v>-2.0466380000000002</v>
      </c>
      <c r="H553" s="42">
        <v>19.993988000000002</v>
      </c>
      <c r="I553" s="43">
        <v>-36.066856999999999</v>
      </c>
      <c r="J553" s="49"/>
      <c r="K553" s="49"/>
      <c r="L553" s="49"/>
      <c r="M553" s="49"/>
      <c r="O553" s="44">
        <f t="shared" si="49"/>
        <v>19.993988000000002</v>
      </c>
      <c r="P553" s="45">
        <f t="shared" si="50"/>
        <v>19.993988000000002</v>
      </c>
      <c r="Q553">
        <f t="shared" si="51"/>
        <v>1</v>
      </c>
      <c r="R553">
        <f t="shared" si="52"/>
        <v>1</v>
      </c>
      <c r="T553" s="6"/>
    </row>
    <row r="554" spans="1:20" x14ac:dyDescent="0.25">
      <c r="A554" s="5">
        <v>1</v>
      </c>
      <c r="B554" s="40">
        <f t="shared" si="54"/>
        <v>55.863179000000002</v>
      </c>
      <c r="C554" s="40">
        <f t="shared" si="54"/>
        <v>11.562606000000001</v>
      </c>
      <c r="D554" s="40">
        <f t="shared" si="54"/>
        <v>-28.524122999999999</v>
      </c>
      <c r="E554" s="46">
        <f t="shared" si="53"/>
        <v>-38.901699000000001</v>
      </c>
      <c r="F554" s="47">
        <v>55.863179000000002</v>
      </c>
      <c r="G554" s="47">
        <v>-38.901699000000001</v>
      </c>
      <c r="H554" s="47">
        <v>11.562606000000001</v>
      </c>
      <c r="I554" s="48">
        <v>-28.524122999999999</v>
      </c>
      <c r="J554" s="49"/>
      <c r="K554" s="49"/>
      <c r="L554" s="49"/>
      <c r="M554" s="49"/>
      <c r="O554" s="44">
        <f t="shared" si="49"/>
        <v>55.863179000000002</v>
      </c>
      <c r="P554" s="45">
        <f t="shared" si="50"/>
        <v>55.863179000000002</v>
      </c>
      <c r="Q554">
        <f t="shared" si="51"/>
        <v>1</v>
      </c>
      <c r="R554">
        <f t="shared" si="52"/>
        <v>1</v>
      </c>
      <c r="T554" s="6"/>
    </row>
    <row r="555" spans="1:20" x14ac:dyDescent="0.25">
      <c r="A555" s="5">
        <v>2</v>
      </c>
      <c r="B555" s="40">
        <f t="shared" si="54"/>
        <v>45.853817999999997</v>
      </c>
      <c r="C555" s="40">
        <f t="shared" si="54"/>
        <v>4.3599069999999998</v>
      </c>
      <c r="D555" s="40">
        <f t="shared" si="54"/>
        <v>-24.497001999999998</v>
      </c>
      <c r="E555" s="46">
        <f t="shared" si="53"/>
        <v>-25.716721</v>
      </c>
      <c r="F555" s="42">
        <v>4.3599069999999998</v>
      </c>
      <c r="G555" s="42">
        <v>45.853817999999997</v>
      </c>
      <c r="H555" s="42">
        <v>-25.716721</v>
      </c>
      <c r="I555" s="43">
        <v>-24.497001999999998</v>
      </c>
      <c r="J555" s="49"/>
      <c r="K555" s="49"/>
      <c r="L555" s="49"/>
      <c r="M555" s="49"/>
      <c r="O555" s="44">
        <f t="shared" si="49"/>
        <v>45.853817999999997</v>
      </c>
      <c r="P555" s="45">
        <f t="shared" si="50"/>
        <v>45.853817999999997</v>
      </c>
      <c r="Q555">
        <f t="shared" si="51"/>
        <v>1</v>
      </c>
      <c r="R555">
        <f t="shared" si="52"/>
        <v>1</v>
      </c>
      <c r="T555" s="6"/>
    </row>
    <row r="556" spans="1:20" x14ac:dyDescent="0.25">
      <c r="A556" s="5">
        <v>4</v>
      </c>
      <c r="B556" s="40">
        <f t="shared" si="54"/>
        <v>93.505448000000001</v>
      </c>
      <c r="C556" s="40">
        <f t="shared" si="54"/>
        <v>-17.617547999999999</v>
      </c>
      <c r="D556" s="40">
        <f t="shared" si="54"/>
        <v>-32.038581000000001</v>
      </c>
      <c r="E556" s="46">
        <f t="shared" si="53"/>
        <v>-43.849356</v>
      </c>
      <c r="F556" s="47">
        <v>-43.849356</v>
      </c>
      <c r="G556" s="47">
        <v>93.505448000000001</v>
      </c>
      <c r="H556" s="47">
        <v>-32.038581000000001</v>
      </c>
      <c r="I556" s="48">
        <v>-17.617547999999999</v>
      </c>
      <c r="J556" s="49"/>
      <c r="K556" s="49"/>
      <c r="L556" s="49"/>
      <c r="M556" s="49"/>
      <c r="O556" s="44">
        <f t="shared" si="49"/>
        <v>-17.617547999999999</v>
      </c>
      <c r="P556" s="45">
        <f t="shared" si="50"/>
        <v>-17.617547999999999</v>
      </c>
      <c r="Q556">
        <f t="shared" si="51"/>
        <v>2</v>
      </c>
      <c r="R556">
        <f t="shared" si="52"/>
        <v>0.5</v>
      </c>
      <c r="T556" s="6"/>
    </row>
    <row r="557" spans="1:20" x14ac:dyDescent="0.25">
      <c r="A557" s="5">
        <v>2</v>
      </c>
      <c r="B557" s="40">
        <f t="shared" si="54"/>
        <v>77.753585000000001</v>
      </c>
      <c r="C557" s="40">
        <f t="shared" si="54"/>
        <v>-12.404354</v>
      </c>
      <c r="D557" s="40">
        <f t="shared" si="54"/>
        <v>-18.656723</v>
      </c>
      <c r="E557" s="46">
        <f t="shared" si="53"/>
        <v>-46.692506999999999</v>
      </c>
      <c r="F557" s="42">
        <v>-12.404354</v>
      </c>
      <c r="G557" s="42">
        <v>77.753585000000001</v>
      </c>
      <c r="H557" s="42">
        <v>-46.692506999999999</v>
      </c>
      <c r="I557" s="43">
        <v>-18.656723</v>
      </c>
      <c r="J557" s="49"/>
      <c r="K557" s="49"/>
      <c r="L557" s="49"/>
      <c r="M557" s="49"/>
      <c r="O557" s="44">
        <f t="shared" si="49"/>
        <v>77.753585000000001</v>
      </c>
      <c r="P557" s="45">
        <f t="shared" si="50"/>
        <v>77.753585000000001</v>
      </c>
      <c r="Q557">
        <f t="shared" si="51"/>
        <v>1</v>
      </c>
      <c r="R557">
        <f t="shared" si="52"/>
        <v>1</v>
      </c>
      <c r="T557" s="6"/>
    </row>
    <row r="558" spans="1:20" x14ac:dyDescent="0.25">
      <c r="A558" s="5">
        <v>3</v>
      </c>
      <c r="B558" s="40">
        <f t="shared" si="54"/>
        <v>60.402507999999997</v>
      </c>
      <c r="C558" s="40">
        <f t="shared" si="54"/>
        <v>19.882422999999999</v>
      </c>
      <c r="D558" s="40">
        <f t="shared" si="54"/>
        <v>-20.023025000000001</v>
      </c>
      <c r="E558" s="46">
        <f t="shared" si="53"/>
        <v>-60.261941</v>
      </c>
      <c r="F558" s="47">
        <v>-60.261941</v>
      </c>
      <c r="G558" s="47">
        <v>19.882422999999999</v>
      </c>
      <c r="H558" s="47">
        <v>60.402507999999997</v>
      </c>
      <c r="I558" s="48">
        <v>-20.023025000000001</v>
      </c>
      <c r="J558" s="49"/>
      <c r="K558" s="49"/>
      <c r="L558" s="49"/>
      <c r="M558" s="49"/>
      <c r="O558" s="44">
        <f t="shared" si="49"/>
        <v>60.402507999999997</v>
      </c>
      <c r="P558" s="45">
        <f t="shared" si="50"/>
        <v>60.402507999999997</v>
      </c>
      <c r="Q558">
        <f t="shared" si="51"/>
        <v>1</v>
      </c>
      <c r="R558">
        <f t="shared" si="52"/>
        <v>1</v>
      </c>
      <c r="T558" s="6"/>
    </row>
    <row r="559" spans="1:20" x14ac:dyDescent="0.25">
      <c r="A559" s="5">
        <v>3</v>
      </c>
      <c r="B559" s="40">
        <f t="shared" si="54"/>
        <v>19.511012999999998</v>
      </c>
      <c r="C559" s="40">
        <f t="shared" si="54"/>
        <v>-3.3010890000000002</v>
      </c>
      <c r="D559" s="40">
        <f t="shared" si="54"/>
        <v>-5.9324399999999997</v>
      </c>
      <c r="E559" s="46">
        <f t="shared" si="53"/>
        <v>-10.277483999999999</v>
      </c>
      <c r="F559" s="42">
        <v>19.511012999999998</v>
      </c>
      <c r="G559" s="42">
        <v>-3.3010890000000002</v>
      </c>
      <c r="H559" s="42">
        <v>-5.9324399999999997</v>
      </c>
      <c r="I559" s="43">
        <v>-10.277483999999999</v>
      </c>
      <c r="J559" s="49"/>
      <c r="K559" s="49"/>
      <c r="L559" s="49"/>
      <c r="M559" s="49"/>
      <c r="O559" s="44">
        <f t="shared" si="49"/>
        <v>-5.9324399999999997</v>
      </c>
      <c r="P559" s="45">
        <f t="shared" si="50"/>
        <v>-5.9324399999999997</v>
      </c>
      <c r="Q559">
        <f t="shared" si="51"/>
        <v>3</v>
      </c>
      <c r="R559">
        <f t="shared" si="52"/>
        <v>0.33333333333333331</v>
      </c>
      <c r="T559" s="6"/>
    </row>
    <row r="560" spans="1:20" x14ac:dyDescent="0.25">
      <c r="A560" s="5">
        <v>1</v>
      </c>
      <c r="B560" s="40">
        <f t="shared" si="54"/>
        <v>55.470196000000001</v>
      </c>
      <c r="C560" s="40">
        <f t="shared" si="54"/>
        <v>5.6103870000000002</v>
      </c>
      <c r="D560" s="40">
        <f t="shared" si="54"/>
        <v>-26.524833999999998</v>
      </c>
      <c r="E560" s="46">
        <f t="shared" si="53"/>
        <v>-34.555750000000003</v>
      </c>
      <c r="F560" s="47">
        <v>55.470196000000001</v>
      </c>
      <c r="G560" s="47">
        <v>-34.555750000000003</v>
      </c>
      <c r="H560" s="47">
        <v>5.6103870000000002</v>
      </c>
      <c r="I560" s="48">
        <v>-26.524833999999998</v>
      </c>
      <c r="J560" s="49"/>
      <c r="K560" s="49"/>
      <c r="L560" s="49"/>
      <c r="M560" s="49"/>
      <c r="O560" s="44">
        <f t="shared" si="49"/>
        <v>55.470196000000001</v>
      </c>
      <c r="P560" s="45">
        <f t="shared" si="50"/>
        <v>55.470196000000001</v>
      </c>
      <c r="Q560">
        <f t="shared" si="51"/>
        <v>1</v>
      </c>
      <c r="R560">
        <f t="shared" si="52"/>
        <v>1</v>
      </c>
      <c r="T560" s="6"/>
    </row>
    <row r="561" spans="1:20" x14ac:dyDescent="0.25">
      <c r="A561" s="5">
        <v>1</v>
      </c>
      <c r="B561" s="40">
        <f t="shared" si="54"/>
        <v>29.895268000000002</v>
      </c>
      <c r="C561" s="40">
        <f t="shared" si="54"/>
        <v>17.331520999999999</v>
      </c>
      <c r="D561" s="40">
        <f t="shared" si="54"/>
        <v>4.5836009999999998</v>
      </c>
      <c r="E561" s="46">
        <f t="shared" si="53"/>
        <v>-51.810535000000002</v>
      </c>
      <c r="F561" s="42">
        <v>29.895268000000002</v>
      </c>
      <c r="G561" s="42">
        <v>17.331520999999999</v>
      </c>
      <c r="H561" s="42">
        <v>4.5836009999999998</v>
      </c>
      <c r="I561" s="43">
        <v>-51.810535000000002</v>
      </c>
      <c r="J561" s="49"/>
      <c r="K561" s="49"/>
      <c r="L561" s="49"/>
      <c r="M561" s="49"/>
      <c r="O561" s="44">
        <f t="shared" si="49"/>
        <v>29.895268000000002</v>
      </c>
      <c r="P561" s="45">
        <f t="shared" si="50"/>
        <v>29.895268000000002</v>
      </c>
      <c r="Q561">
        <f t="shared" si="51"/>
        <v>1</v>
      </c>
      <c r="R561">
        <f t="shared" si="52"/>
        <v>1</v>
      </c>
      <c r="T561" s="6"/>
    </row>
    <row r="562" spans="1:20" x14ac:dyDescent="0.25">
      <c r="A562" s="5">
        <v>4</v>
      </c>
      <c r="B562" s="40">
        <f t="shared" si="54"/>
        <v>31.148330999999999</v>
      </c>
      <c r="C562" s="40">
        <f t="shared" si="54"/>
        <v>20.756540000000001</v>
      </c>
      <c r="D562" s="40">
        <f t="shared" si="54"/>
        <v>-6.900245</v>
      </c>
      <c r="E562" s="46">
        <f t="shared" si="53"/>
        <v>-45.004626999999999</v>
      </c>
      <c r="F562" s="47">
        <v>31.148330999999999</v>
      </c>
      <c r="G562" s="47">
        <v>20.756540000000001</v>
      </c>
      <c r="H562" s="47">
        <v>-45.004626999999999</v>
      </c>
      <c r="I562" s="48">
        <v>-6.900245</v>
      </c>
      <c r="J562" s="49"/>
      <c r="K562" s="49"/>
      <c r="L562" s="49"/>
      <c r="M562" s="49"/>
      <c r="O562" s="44">
        <f t="shared" si="49"/>
        <v>-6.900245</v>
      </c>
      <c r="P562" s="45">
        <f t="shared" si="50"/>
        <v>-6.900245</v>
      </c>
      <c r="Q562">
        <f t="shared" si="51"/>
        <v>3</v>
      </c>
      <c r="R562">
        <f t="shared" si="52"/>
        <v>0.33333333333333331</v>
      </c>
      <c r="T562" s="6"/>
    </row>
    <row r="563" spans="1:20" x14ac:dyDescent="0.25">
      <c r="A563" s="5">
        <v>3</v>
      </c>
      <c r="B563" s="40">
        <f t="shared" si="54"/>
        <v>16.164272</v>
      </c>
      <c r="C563" s="40">
        <f t="shared" si="54"/>
        <v>4.7852649999999999</v>
      </c>
      <c r="D563" s="40">
        <f t="shared" si="54"/>
        <v>-1.3335900000000001</v>
      </c>
      <c r="E563" s="46">
        <f t="shared" si="53"/>
        <v>-19.616095999999999</v>
      </c>
      <c r="F563" s="42">
        <v>4.7852649999999999</v>
      </c>
      <c r="G563" s="42">
        <v>16.164272</v>
      </c>
      <c r="H563" s="42">
        <v>-1.3335900000000001</v>
      </c>
      <c r="I563" s="43">
        <v>-19.616095999999999</v>
      </c>
      <c r="J563" s="49"/>
      <c r="K563" s="49"/>
      <c r="L563" s="49"/>
      <c r="M563" s="49"/>
      <c r="O563" s="44">
        <f t="shared" si="49"/>
        <v>-1.3335900000000001</v>
      </c>
      <c r="P563" s="45">
        <f t="shared" si="50"/>
        <v>-1.3335900000000001</v>
      </c>
      <c r="Q563">
        <f t="shared" si="51"/>
        <v>3</v>
      </c>
      <c r="R563">
        <f t="shared" si="52"/>
        <v>0.33333333333333331</v>
      </c>
      <c r="T563" s="6"/>
    </row>
    <row r="564" spans="1:20" x14ac:dyDescent="0.25">
      <c r="A564" s="5">
        <v>1</v>
      </c>
      <c r="B564" s="40">
        <f t="shared" si="54"/>
        <v>60.647576999999998</v>
      </c>
      <c r="C564" s="40">
        <f t="shared" si="54"/>
        <v>-9.2364280000000001</v>
      </c>
      <c r="D564" s="40">
        <f t="shared" si="54"/>
        <v>-21.290139</v>
      </c>
      <c r="E564" s="46">
        <f t="shared" si="53"/>
        <v>-30.121234999999999</v>
      </c>
      <c r="F564" s="47">
        <v>-30.121234999999999</v>
      </c>
      <c r="G564" s="47">
        <v>-9.2364280000000001</v>
      </c>
      <c r="H564" s="47">
        <v>60.647576999999998</v>
      </c>
      <c r="I564" s="48">
        <v>-21.290139</v>
      </c>
      <c r="J564" s="49"/>
      <c r="K564" s="49"/>
      <c r="L564" s="49"/>
      <c r="M564" s="49"/>
      <c r="O564" s="44">
        <f t="shared" si="49"/>
        <v>-30.121234999999999</v>
      </c>
      <c r="P564" s="45">
        <f t="shared" si="50"/>
        <v>-30.121234999999999</v>
      </c>
      <c r="Q564">
        <f t="shared" si="51"/>
        <v>4</v>
      </c>
      <c r="R564">
        <f t="shared" si="52"/>
        <v>0.25</v>
      </c>
      <c r="T564" s="6"/>
    </row>
    <row r="565" spans="1:20" x14ac:dyDescent="0.25">
      <c r="A565" s="5">
        <v>3</v>
      </c>
      <c r="B565" s="40">
        <f t="shared" si="54"/>
        <v>24.396543000000001</v>
      </c>
      <c r="C565" s="40">
        <f t="shared" si="54"/>
        <v>-6.2994630000000003</v>
      </c>
      <c r="D565" s="40">
        <f t="shared" si="54"/>
        <v>-7.7544839999999997</v>
      </c>
      <c r="E565" s="46">
        <f t="shared" si="53"/>
        <v>-10.342599999999999</v>
      </c>
      <c r="F565" s="42">
        <v>-10.342599999999999</v>
      </c>
      <c r="G565" s="42">
        <v>-6.2994630000000003</v>
      </c>
      <c r="H565" s="42">
        <v>24.396543000000001</v>
      </c>
      <c r="I565" s="43">
        <v>-7.7544839999999997</v>
      </c>
      <c r="J565" s="49"/>
      <c r="K565" s="49"/>
      <c r="L565" s="49"/>
      <c r="M565" s="49"/>
      <c r="O565" s="44">
        <f t="shared" si="49"/>
        <v>24.396543000000001</v>
      </c>
      <c r="P565" s="45">
        <f t="shared" si="50"/>
        <v>24.396543000000001</v>
      </c>
      <c r="Q565">
        <f t="shared" si="51"/>
        <v>1</v>
      </c>
      <c r="R565">
        <f t="shared" si="52"/>
        <v>1</v>
      </c>
      <c r="T565" s="6"/>
    </row>
    <row r="566" spans="1:20" x14ac:dyDescent="0.25">
      <c r="A566" s="5">
        <v>2</v>
      </c>
      <c r="B566" s="40">
        <f t="shared" si="54"/>
        <v>101.161407</v>
      </c>
      <c r="C566" s="40">
        <f t="shared" si="54"/>
        <v>5.5304719999999996</v>
      </c>
      <c r="D566" s="40">
        <f t="shared" si="54"/>
        <v>-47.438237999999998</v>
      </c>
      <c r="E566" s="46">
        <f t="shared" si="53"/>
        <v>-59.253642999999997</v>
      </c>
      <c r="F566" s="47">
        <v>5.5304719999999996</v>
      </c>
      <c r="G566" s="47">
        <v>101.161407</v>
      </c>
      <c r="H566" s="47">
        <v>-47.438237999999998</v>
      </c>
      <c r="I566" s="48">
        <v>-59.253642999999997</v>
      </c>
      <c r="J566" s="49"/>
      <c r="K566" s="49"/>
      <c r="L566" s="49"/>
      <c r="M566" s="49"/>
      <c r="O566" s="44">
        <f t="shared" si="49"/>
        <v>101.161407</v>
      </c>
      <c r="P566" s="45">
        <f t="shared" si="50"/>
        <v>101.161407</v>
      </c>
      <c r="Q566">
        <f t="shared" si="51"/>
        <v>1</v>
      </c>
      <c r="R566">
        <f t="shared" si="52"/>
        <v>1</v>
      </c>
      <c r="T566" s="6"/>
    </row>
    <row r="567" spans="1:20" x14ac:dyDescent="0.25">
      <c r="A567" s="5">
        <v>2</v>
      </c>
      <c r="B567" s="40">
        <f t="shared" si="54"/>
        <v>73.936113000000006</v>
      </c>
      <c r="C567" s="40">
        <f t="shared" si="54"/>
        <v>-2.1230980000000002</v>
      </c>
      <c r="D567" s="40">
        <f t="shared" si="54"/>
        <v>-19.422592999999999</v>
      </c>
      <c r="E567" s="46">
        <f t="shared" si="53"/>
        <v>-52.390534000000002</v>
      </c>
      <c r="F567" s="42">
        <v>-19.422592999999999</v>
      </c>
      <c r="G567" s="42">
        <v>73.936113000000006</v>
      </c>
      <c r="H567" s="42">
        <v>-2.1230980000000002</v>
      </c>
      <c r="I567" s="43">
        <v>-52.390534000000002</v>
      </c>
      <c r="J567" s="49"/>
      <c r="K567" s="49"/>
      <c r="L567" s="49"/>
      <c r="M567" s="49"/>
      <c r="O567" s="44">
        <f t="shared" si="49"/>
        <v>73.936113000000006</v>
      </c>
      <c r="P567" s="45">
        <f t="shared" si="50"/>
        <v>73.936113000000006</v>
      </c>
      <c r="Q567">
        <f t="shared" si="51"/>
        <v>1</v>
      </c>
      <c r="R567">
        <f t="shared" si="52"/>
        <v>1</v>
      </c>
      <c r="T567" s="6"/>
    </row>
    <row r="568" spans="1:20" x14ac:dyDescent="0.25">
      <c r="A568" s="5">
        <v>1</v>
      </c>
      <c r="B568" s="40">
        <f t="shared" si="54"/>
        <v>85.664255999999995</v>
      </c>
      <c r="C568" s="40">
        <f t="shared" si="54"/>
        <v>-17.17417</v>
      </c>
      <c r="D568" s="40">
        <f t="shared" si="54"/>
        <v>-29.722825</v>
      </c>
      <c r="E568" s="46">
        <f t="shared" si="53"/>
        <v>-38.767268999999999</v>
      </c>
      <c r="F568" s="47">
        <v>85.664255999999995</v>
      </c>
      <c r="G568" s="47">
        <v>-38.767268999999999</v>
      </c>
      <c r="H568" s="47">
        <v>-17.17417</v>
      </c>
      <c r="I568" s="48">
        <v>-29.722825</v>
      </c>
      <c r="J568" s="49"/>
      <c r="K568" s="49"/>
      <c r="L568" s="49"/>
      <c r="M568" s="49"/>
      <c r="O568" s="44">
        <f t="shared" si="49"/>
        <v>85.664255999999995</v>
      </c>
      <c r="P568" s="45">
        <f t="shared" si="50"/>
        <v>85.664255999999995</v>
      </c>
      <c r="Q568">
        <f t="shared" si="51"/>
        <v>1</v>
      </c>
      <c r="R568">
        <f t="shared" si="52"/>
        <v>1</v>
      </c>
      <c r="T568" s="6"/>
    </row>
    <row r="569" spans="1:20" x14ac:dyDescent="0.25">
      <c r="A569" s="5">
        <v>2</v>
      </c>
      <c r="B569" s="40">
        <f t="shared" si="54"/>
        <v>69.029045999999994</v>
      </c>
      <c r="C569" s="40">
        <f t="shared" si="54"/>
        <v>-9.6709219999999991</v>
      </c>
      <c r="D569" s="40">
        <f t="shared" si="54"/>
        <v>-29.048826999999999</v>
      </c>
      <c r="E569" s="46">
        <f t="shared" si="53"/>
        <v>-30.309297000000001</v>
      </c>
      <c r="F569" s="42">
        <v>-9.6709219999999991</v>
      </c>
      <c r="G569" s="42">
        <v>69.029045999999994</v>
      </c>
      <c r="H569" s="42">
        <v>-30.309297000000001</v>
      </c>
      <c r="I569" s="43">
        <v>-29.048826999999999</v>
      </c>
      <c r="J569" s="49"/>
      <c r="K569" s="49"/>
      <c r="L569" s="49"/>
      <c r="M569" s="49"/>
      <c r="O569" s="44">
        <f t="shared" si="49"/>
        <v>69.029045999999994</v>
      </c>
      <c r="P569" s="45">
        <f t="shared" si="50"/>
        <v>69.029045999999994</v>
      </c>
      <c r="Q569">
        <f t="shared" si="51"/>
        <v>1</v>
      </c>
      <c r="R569">
        <f t="shared" si="52"/>
        <v>1</v>
      </c>
      <c r="T569" s="6"/>
    </row>
    <row r="570" spans="1:20" x14ac:dyDescent="0.25">
      <c r="A570" s="5">
        <v>1</v>
      </c>
      <c r="B570" s="40">
        <f t="shared" si="54"/>
        <v>19.816262999999999</v>
      </c>
      <c r="C570" s="40">
        <f t="shared" si="54"/>
        <v>13.868558</v>
      </c>
      <c r="D570" s="40">
        <f t="shared" si="54"/>
        <v>1.3071170000000001</v>
      </c>
      <c r="E570" s="46">
        <f t="shared" si="53"/>
        <v>-34.992311999999998</v>
      </c>
      <c r="F570" s="47">
        <v>19.816262999999999</v>
      </c>
      <c r="G570" s="47">
        <v>1.3071170000000001</v>
      </c>
      <c r="H570" s="47">
        <v>13.868558</v>
      </c>
      <c r="I570" s="48">
        <v>-34.992311999999998</v>
      </c>
      <c r="J570" s="49"/>
      <c r="K570" s="49"/>
      <c r="L570" s="49"/>
      <c r="M570" s="49"/>
      <c r="O570" s="44">
        <f t="shared" si="49"/>
        <v>19.816262999999999</v>
      </c>
      <c r="P570" s="45">
        <f t="shared" si="50"/>
        <v>19.816262999999999</v>
      </c>
      <c r="Q570">
        <f t="shared" si="51"/>
        <v>1</v>
      </c>
      <c r="R570">
        <f t="shared" si="52"/>
        <v>1</v>
      </c>
      <c r="T570" s="6"/>
    </row>
    <row r="571" spans="1:20" x14ac:dyDescent="0.25">
      <c r="A571" s="5">
        <v>3</v>
      </c>
      <c r="B571" s="40">
        <f t="shared" si="54"/>
        <v>40.863466000000003</v>
      </c>
      <c r="C571" s="40">
        <f t="shared" si="54"/>
        <v>20.362258000000001</v>
      </c>
      <c r="D571" s="40">
        <f t="shared" si="54"/>
        <v>-16.449026</v>
      </c>
      <c r="E571" s="46">
        <f t="shared" si="53"/>
        <v>-44.776699000000001</v>
      </c>
      <c r="F571" s="42">
        <v>-44.776699000000001</v>
      </c>
      <c r="G571" s="42">
        <v>20.362258000000001</v>
      </c>
      <c r="H571" s="42">
        <v>40.863466000000003</v>
      </c>
      <c r="I571" s="43">
        <v>-16.449026</v>
      </c>
      <c r="J571" s="49"/>
      <c r="K571" s="49"/>
      <c r="L571" s="49"/>
      <c r="M571" s="49"/>
      <c r="O571" s="44">
        <f t="shared" si="49"/>
        <v>40.863466000000003</v>
      </c>
      <c r="P571" s="45">
        <f t="shared" si="50"/>
        <v>40.863466000000003</v>
      </c>
      <c r="Q571">
        <f t="shared" si="51"/>
        <v>1</v>
      </c>
      <c r="R571">
        <f t="shared" si="52"/>
        <v>1</v>
      </c>
      <c r="T571" s="6"/>
    </row>
    <row r="572" spans="1:20" x14ac:dyDescent="0.25">
      <c r="A572" s="5">
        <v>2</v>
      </c>
      <c r="B572" s="40">
        <f t="shared" si="54"/>
        <v>54.602449</v>
      </c>
      <c r="C572" s="40">
        <f t="shared" si="54"/>
        <v>-4.4710229999999997</v>
      </c>
      <c r="D572" s="40">
        <f t="shared" si="54"/>
        <v>-24.308634000000001</v>
      </c>
      <c r="E572" s="46">
        <f t="shared" si="53"/>
        <v>-25.823015000000002</v>
      </c>
      <c r="F572" s="47">
        <v>-25.823015000000002</v>
      </c>
      <c r="G572" s="47">
        <v>54.602449</v>
      </c>
      <c r="H572" s="47">
        <v>-4.4710229999999997</v>
      </c>
      <c r="I572" s="48">
        <v>-24.308634000000001</v>
      </c>
      <c r="J572" s="49"/>
      <c r="K572" s="49"/>
      <c r="L572" s="49"/>
      <c r="M572" s="49"/>
      <c r="O572" s="44">
        <f t="shared" si="49"/>
        <v>54.602449</v>
      </c>
      <c r="P572" s="45">
        <f t="shared" si="50"/>
        <v>54.602449</v>
      </c>
      <c r="Q572">
        <f t="shared" si="51"/>
        <v>1</v>
      </c>
      <c r="R572">
        <f t="shared" si="52"/>
        <v>1</v>
      </c>
      <c r="T572" s="6"/>
    </row>
    <row r="573" spans="1:20" x14ac:dyDescent="0.25">
      <c r="A573" s="5">
        <v>2</v>
      </c>
      <c r="B573" s="40">
        <f t="shared" si="54"/>
        <v>13.337457000000001</v>
      </c>
      <c r="C573" s="40">
        <f t="shared" si="54"/>
        <v>-3.1785009999999998</v>
      </c>
      <c r="D573" s="40">
        <f t="shared" si="54"/>
        <v>-3.8822589999999999</v>
      </c>
      <c r="E573" s="46">
        <f t="shared" si="53"/>
        <v>-6.2766960000000003</v>
      </c>
      <c r="F573" s="42">
        <v>-3.8822589999999999</v>
      </c>
      <c r="G573" s="42">
        <v>13.337457000000001</v>
      </c>
      <c r="H573" s="42">
        <v>-6.2766960000000003</v>
      </c>
      <c r="I573" s="43">
        <v>-3.1785009999999998</v>
      </c>
      <c r="J573" s="49"/>
      <c r="K573" s="49"/>
      <c r="L573" s="49"/>
      <c r="M573" s="49"/>
      <c r="O573" s="44">
        <f t="shared" si="49"/>
        <v>13.337457000000001</v>
      </c>
      <c r="P573" s="45">
        <f t="shared" si="50"/>
        <v>13.337457000000001</v>
      </c>
      <c r="Q573">
        <f t="shared" si="51"/>
        <v>1</v>
      </c>
      <c r="R573">
        <f t="shared" si="52"/>
        <v>1</v>
      </c>
      <c r="T573" s="6"/>
    </row>
    <row r="574" spans="1:20" x14ac:dyDescent="0.25">
      <c r="A574" s="5">
        <v>2</v>
      </c>
      <c r="B574" s="40">
        <f t="shared" si="54"/>
        <v>49.822114999999997</v>
      </c>
      <c r="C574" s="40">
        <f t="shared" si="54"/>
        <v>9.9208269999999992</v>
      </c>
      <c r="D574" s="40">
        <f t="shared" si="54"/>
        <v>-10.725991</v>
      </c>
      <c r="E574" s="46">
        <f t="shared" si="53"/>
        <v>-49.016952000000003</v>
      </c>
      <c r="F574" s="47">
        <v>9.9208269999999992</v>
      </c>
      <c r="G574" s="47">
        <v>49.822114999999997</v>
      </c>
      <c r="H574" s="47">
        <v>-10.725991</v>
      </c>
      <c r="I574" s="48">
        <v>-49.016952000000003</v>
      </c>
      <c r="J574" s="49"/>
      <c r="K574" s="49"/>
      <c r="L574" s="49"/>
      <c r="M574" s="49"/>
      <c r="O574" s="44">
        <f t="shared" si="49"/>
        <v>49.822114999999997</v>
      </c>
      <c r="P574" s="45">
        <f t="shared" si="50"/>
        <v>49.822114999999997</v>
      </c>
      <c r="Q574">
        <f t="shared" si="51"/>
        <v>1</v>
      </c>
      <c r="R574">
        <f t="shared" si="52"/>
        <v>1</v>
      </c>
      <c r="T574" s="6"/>
    </row>
    <row r="575" spans="1:20" x14ac:dyDescent="0.25">
      <c r="A575" s="5">
        <v>2</v>
      </c>
      <c r="B575" s="40">
        <f t="shared" si="54"/>
        <v>34.276777000000003</v>
      </c>
      <c r="C575" s="40">
        <f t="shared" si="54"/>
        <v>20.583231999999999</v>
      </c>
      <c r="D575" s="40">
        <f t="shared" si="54"/>
        <v>-4.8165779999999998</v>
      </c>
      <c r="E575" s="46">
        <f t="shared" si="53"/>
        <v>-50.043509</v>
      </c>
      <c r="F575" s="42">
        <v>-50.043509</v>
      </c>
      <c r="G575" s="42">
        <v>34.276777000000003</v>
      </c>
      <c r="H575" s="42">
        <v>20.583231999999999</v>
      </c>
      <c r="I575" s="43">
        <v>-4.8165779999999998</v>
      </c>
      <c r="J575" s="49"/>
      <c r="K575" s="49"/>
      <c r="L575" s="49"/>
      <c r="M575" s="49"/>
      <c r="O575" s="44">
        <f t="shared" si="49"/>
        <v>34.276777000000003</v>
      </c>
      <c r="P575" s="45">
        <f t="shared" si="50"/>
        <v>34.276777000000003</v>
      </c>
      <c r="Q575">
        <f t="shared" si="51"/>
        <v>1</v>
      </c>
      <c r="R575">
        <f t="shared" si="52"/>
        <v>1</v>
      </c>
      <c r="T575" s="6"/>
    </row>
    <row r="576" spans="1:20" x14ac:dyDescent="0.25">
      <c r="A576" s="5">
        <v>1</v>
      </c>
      <c r="B576" s="40">
        <f t="shared" si="54"/>
        <v>43.082175999999997</v>
      </c>
      <c r="C576" s="40">
        <f t="shared" si="54"/>
        <v>-8.2474430000000005</v>
      </c>
      <c r="D576" s="40">
        <f t="shared" si="54"/>
        <v>-8.3293780000000002</v>
      </c>
      <c r="E576" s="46">
        <f t="shared" si="53"/>
        <v>-26.505355000000002</v>
      </c>
      <c r="F576" s="47">
        <v>43.082175999999997</v>
      </c>
      <c r="G576" s="47">
        <v>-26.505355000000002</v>
      </c>
      <c r="H576" s="47">
        <v>-8.2474430000000005</v>
      </c>
      <c r="I576" s="48">
        <v>-8.3293780000000002</v>
      </c>
      <c r="J576" s="49"/>
      <c r="K576" s="49"/>
      <c r="L576" s="49"/>
      <c r="M576" s="49"/>
      <c r="O576" s="44">
        <f t="shared" si="49"/>
        <v>43.082175999999997</v>
      </c>
      <c r="P576" s="45">
        <f t="shared" si="50"/>
        <v>43.082175999999997</v>
      </c>
      <c r="Q576">
        <f t="shared" si="51"/>
        <v>1</v>
      </c>
      <c r="R576">
        <f t="shared" si="52"/>
        <v>1</v>
      </c>
      <c r="T576" s="6"/>
    </row>
    <row r="577" spans="1:20" x14ac:dyDescent="0.25">
      <c r="A577" s="5">
        <v>4</v>
      </c>
      <c r="B577" s="40">
        <f t="shared" si="54"/>
        <v>22.391033</v>
      </c>
      <c r="C577" s="40">
        <f t="shared" si="54"/>
        <v>11.744175</v>
      </c>
      <c r="D577" s="40">
        <f t="shared" si="54"/>
        <v>4.2880589999999996</v>
      </c>
      <c r="E577" s="46">
        <f t="shared" si="53"/>
        <v>-38.423301000000002</v>
      </c>
      <c r="F577" s="42">
        <v>11.744175</v>
      </c>
      <c r="G577" s="42">
        <v>22.391033</v>
      </c>
      <c r="H577" s="42">
        <v>-38.423301000000002</v>
      </c>
      <c r="I577" s="43">
        <v>4.2880589999999996</v>
      </c>
      <c r="J577" s="49"/>
      <c r="K577" s="49"/>
      <c r="L577" s="49"/>
      <c r="M577" s="49"/>
      <c r="O577" s="44">
        <f t="shared" si="49"/>
        <v>4.2880589999999996</v>
      </c>
      <c r="P577" s="45">
        <f t="shared" si="50"/>
        <v>4.2880589999999996</v>
      </c>
      <c r="Q577">
        <f t="shared" si="51"/>
        <v>3</v>
      </c>
      <c r="R577">
        <f t="shared" si="52"/>
        <v>0.33333333333333331</v>
      </c>
      <c r="T577" s="6"/>
    </row>
    <row r="578" spans="1:20" x14ac:dyDescent="0.25">
      <c r="A578" s="5">
        <v>3</v>
      </c>
      <c r="B578" s="40">
        <f t="shared" si="54"/>
        <v>24.94483</v>
      </c>
      <c r="C578" s="40">
        <f t="shared" si="54"/>
        <v>1.136199</v>
      </c>
      <c r="D578" s="40">
        <f t="shared" si="54"/>
        <v>-8.2044910000000009</v>
      </c>
      <c r="E578" s="46">
        <f t="shared" si="53"/>
        <v>-17.876650000000001</v>
      </c>
      <c r="F578" s="47">
        <v>-17.876650000000001</v>
      </c>
      <c r="G578" s="47">
        <v>24.94483</v>
      </c>
      <c r="H578" s="47">
        <v>1.136199</v>
      </c>
      <c r="I578" s="48">
        <v>-8.2044910000000009</v>
      </c>
      <c r="J578" s="49"/>
      <c r="K578" s="49"/>
      <c r="L578" s="49"/>
      <c r="M578" s="49"/>
      <c r="O578" s="44">
        <f t="shared" si="49"/>
        <v>1.136199</v>
      </c>
      <c r="P578" s="45">
        <f t="shared" si="50"/>
        <v>1.136199</v>
      </c>
      <c r="Q578">
        <f t="shared" si="51"/>
        <v>2</v>
      </c>
      <c r="R578">
        <f t="shared" si="52"/>
        <v>0.5</v>
      </c>
      <c r="T578" s="6"/>
    </row>
    <row r="579" spans="1:20" x14ac:dyDescent="0.25">
      <c r="A579" s="5">
        <v>4</v>
      </c>
      <c r="B579" s="40">
        <f t="shared" si="54"/>
        <v>59.525787999999999</v>
      </c>
      <c r="C579" s="40">
        <f t="shared" si="54"/>
        <v>27.604862000000001</v>
      </c>
      <c r="D579" s="40">
        <f t="shared" si="54"/>
        <v>-33.042434</v>
      </c>
      <c r="E579" s="46">
        <f t="shared" si="53"/>
        <v>-54.088214999999998</v>
      </c>
      <c r="F579" s="42">
        <v>-33.042434</v>
      </c>
      <c r="G579" s="42">
        <v>59.525787999999999</v>
      </c>
      <c r="H579" s="42">
        <v>27.604862000000001</v>
      </c>
      <c r="I579" s="43">
        <v>-54.088214999999998</v>
      </c>
      <c r="J579" s="49"/>
      <c r="K579" s="49"/>
      <c r="L579" s="49"/>
      <c r="M579" s="49"/>
      <c r="O579" s="44">
        <f t="shared" si="49"/>
        <v>-54.088214999999998</v>
      </c>
      <c r="P579" s="45">
        <f t="shared" si="50"/>
        <v>-54.088214999999998</v>
      </c>
      <c r="Q579">
        <f t="shared" si="51"/>
        <v>4</v>
      </c>
      <c r="R579">
        <f t="shared" si="52"/>
        <v>0.25</v>
      </c>
      <c r="T579" s="6"/>
    </row>
    <row r="580" spans="1:20" x14ac:dyDescent="0.25">
      <c r="A580" s="5">
        <v>3</v>
      </c>
      <c r="B580" s="40">
        <f t="shared" si="54"/>
        <v>77.820025999999999</v>
      </c>
      <c r="C580" s="40">
        <f t="shared" si="54"/>
        <v>-23.232661</v>
      </c>
      <c r="D580" s="40">
        <f t="shared" si="54"/>
        <v>-27.129916999999999</v>
      </c>
      <c r="E580" s="46">
        <f t="shared" si="53"/>
        <v>-27.458078</v>
      </c>
      <c r="F580" s="47">
        <v>-27.129916999999999</v>
      </c>
      <c r="G580" s="47">
        <v>-23.232661</v>
      </c>
      <c r="H580" s="47">
        <v>77.820025999999999</v>
      </c>
      <c r="I580" s="48">
        <v>-27.458078</v>
      </c>
      <c r="J580" s="49"/>
      <c r="K580" s="49"/>
      <c r="L580" s="49"/>
      <c r="M580" s="49"/>
      <c r="O580" s="44">
        <f t="shared" ref="O580:O643" si="55">IF(A580=1,F580,IF(A580=2,G580,IF(A580=3,H580,IF(A580=4,I580,0))))</f>
        <v>77.820025999999999</v>
      </c>
      <c r="P580" s="45">
        <f t="shared" ref="P580:P643" si="56">O580</f>
        <v>77.820025999999999</v>
      </c>
      <c r="Q580">
        <f t="shared" ref="Q580:Q643" si="57">IF(P580=B580,1,IF(P580=C580,2,IF(P580=D580,3,IF(E580=P580,4,0))))</f>
        <v>1</v>
      </c>
      <c r="R580">
        <f t="shared" si="52"/>
        <v>1</v>
      </c>
      <c r="T580" s="6"/>
    </row>
    <row r="581" spans="1:20" x14ac:dyDescent="0.25">
      <c r="A581" s="5">
        <v>1</v>
      </c>
      <c r="B581" s="40">
        <f t="shared" si="54"/>
        <v>29.232799</v>
      </c>
      <c r="C581" s="40">
        <f t="shared" si="54"/>
        <v>-1.1417280000000001</v>
      </c>
      <c r="D581" s="40">
        <f t="shared" si="54"/>
        <v>-1.5613969999999999</v>
      </c>
      <c r="E581" s="46">
        <f t="shared" si="53"/>
        <v>-26.529748000000001</v>
      </c>
      <c r="F581" s="42">
        <v>29.232799</v>
      </c>
      <c r="G581" s="42">
        <v>-26.529748000000001</v>
      </c>
      <c r="H581" s="42">
        <v>-1.5613969999999999</v>
      </c>
      <c r="I581" s="43">
        <v>-1.1417280000000001</v>
      </c>
      <c r="J581" s="49"/>
      <c r="K581" s="49"/>
      <c r="L581" s="49"/>
      <c r="M581" s="49"/>
      <c r="O581" s="44">
        <f t="shared" si="55"/>
        <v>29.232799</v>
      </c>
      <c r="P581" s="45">
        <f t="shared" si="56"/>
        <v>29.232799</v>
      </c>
      <c r="Q581">
        <f t="shared" si="57"/>
        <v>1</v>
      </c>
      <c r="R581">
        <f t="shared" ref="R581:R644" si="58">1/Q581</f>
        <v>1</v>
      </c>
      <c r="T581" s="6"/>
    </row>
    <row r="582" spans="1:20" x14ac:dyDescent="0.25">
      <c r="A582" s="5">
        <v>2</v>
      </c>
      <c r="B582" s="40">
        <f t="shared" si="54"/>
        <v>77.604149000000007</v>
      </c>
      <c r="C582" s="40">
        <f t="shared" si="54"/>
        <v>-10.102002000000001</v>
      </c>
      <c r="D582" s="40">
        <f t="shared" si="54"/>
        <v>-18.163478000000001</v>
      </c>
      <c r="E582" s="46">
        <f t="shared" si="53"/>
        <v>-49.338667999999998</v>
      </c>
      <c r="F582" s="47">
        <v>-10.102002000000001</v>
      </c>
      <c r="G582" s="47">
        <v>77.604149000000007</v>
      </c>
      <c r="H582" s="47">
        <v>-49.338667999999998</v>
      </c>
      <c r="I582" s="48">
        <v>-18.163478000000001</v>
      </c>
      <c r="J582" s="49"/>
      <c r="K582" s="49"/>
      <c r="L582" s="49"/>
      <c r="M582" s="49"/>
      <c r="O582" s="44">
        <f t="shared" si="55"/>
        <v>77.604149000000007</v>
      </c>
      <c r="P582" s="45">
        <f t="shared" si="56"/>
        <v>77.604149000000007</v>
      </c>
      <c r="Q582">
        <f t="shared" si="57"/>
        <v>1</v>
      </c>
      <c r="R582">
        <f t="shared" si="58"/>
        <v>1</v>
      </c>
      <c r="T582" s="6"/>
    </row>
    <row r="583" spans="1:20" x14ac:dyDescent="0.25">
      <c r="A583" s="5">
        <v>2</v>
      </c>
      <c r="B583" s="40">
        <f t="shared" si="54"/>
        <v>51.536839999999998</v>
      </c>
      <c r="C583" s="40">
        <f t="shared" si="54"/>
        <v>-5.1571210000000001</v>
      </c>
      <c r="D583" s="40">
        <f t="shared" si="54"/>
        <v>-12.239053</v>
      </c>
      <c r="E583" s="46">
        <f t="shared" si="53"/>
        <v>-34.140664000000001</v>
      </c>
      <c r="F583" s="42">
        <v>-5.1571210000000001</v>
      </c>
      <c r="G583" s="42">
        <v>51.536839999999998</v>
      </c>
      <c r="H583" s="42">
        <v>-34.140664000000001</v>
      </c>
      <c r="I583" s="43">
        <v>-12.239053</v>
      </c>
      <c r="J583" s="49"/>
      <c r="K583" s="49"/>
      <c r="L583" s="49"/>
      <c r="M583" s="49"/>
      <c r="O583" s="44">
        <f t="shared" si="55"/>
        <v>51.536839999999998</v>
      </c>
      <c r="P583" s="45">
        <f t="shared" si="56"/>
        <v>51.536839999999998</v>
      </c>
      <c r="Q583">
        <f t="shared" si="57"/>
        <v>1</v>
      </c>
      <c r="R583">
        <f t="shared" si="58"/>
        <v>1</v>
      </c>
      <c r="T583" s="6"/>
    </row>
    <row r="584" spans="1:20" x14ac:dyDescent="0.25">
      <c r="A584" s="5">
        <v>2</v>
      </c>
      <c r="B584" s="40">
        <f t="shared" si="54"/>
        <v>40.398673000000002</v>
      </c>
      <c r="C584" s="40">
        <f t="shared" si="54"/>
        <v>-4.106357</v>
      </c>
      <c r="D584" s="40">
        <f t="shared" si="54"/>
        <v>-14.820048999999999</v>
      </c>
      <c r="E584" s="46">
        <f t="shared" si="53"/>
        <v>-21.472265</v>
      </c>
      <c r="F584" s="47">
        <v>-4.106357</v>
      </c>
      <c r="G584" s="47">
        <v>40.398673000000002</v>
      </c>
      <c r="H584" s="47">
        <v>-21.472265</v>
      </c>
      <c r="I584" s="48">
        <v>-14.820048999999999</v>
      </c>
      <c r="J584" s="49"/>
      <c r="K584" s="49"/>
      <c r="L584" s="49"/>
      <c r="M584" s="49"/>
      <c r="O584" s="44">
        <f t="shared" si="55"/>
        <v>40.398673000000002</v>
      </c>
      <c r="P584" s="45">
        <f t="shared" si="56"/>
        <v>40.398673000000002</v>
      </c>
      <c r="Q584">
        <f t="shared" si="57"/>
        <v>1</v>
      </c>
      <c r="R584">
        <f t="shared" si="58"/>
        <v>1</v>
      </c>
      <c r="T584" s="6"/>
    </row>
    <row r="585" spans="1:20" x14ac:dyDescent="0.25">
      <c r="A585" s="5">
        <v>3</v>
      </c>
      <c r="B585" s="40">
        <f t="shared" si="54"/>
        <v>44.190641999999997</v>
      </c>
      <c r="C585" s="40">
        <f t="shared" si="54"/>
        <v>5.6475749999999998</v>
      </c>
      <c r="D585" s="40">
        <f t="shared" si="54"/>
        <v>-14.182456</v>
      </c>
      <c r="E585" s="46">
        <f t="shared" si="53"/>
        <v>-35.655762000000003</v>
      </c>
      <c r="F585" s="42">
        <v>5.6475749999999998</v>
      </c>
      <c r="G585" s="42">
        <v>-35.655762000000003</v>
      </c>
      <c r="H585" s="42">
        <v>44.190641999999997</v>
      </c>
      <c r="I585" s="43">
        <v>-14.182456</v>
      </c>
      <c r="J585" s="49"/>
      <c r="K585" s="49"/>
      <c r="L585" s="49"/>
      <c r="M585" s="49"/>
      <c r="O585" s="44">
        <f t="shared" si="55"/>
        <v>44.190641999999997</v>
      </c>
      <c r="P585" s="45">
        <f t="shared" si="56"/>
        <v>44.190641999999997</v>
      </c>
      <c r="Q585">
        <f t="shared" si="57"/>
        <v>1</v>
      </c>
      <c r="R585">
        <f t="shared" si="58"/>
        <v>1</v>
      </c>
      <c r="T585" s="6"/>
    </row>
    <row r="586" spans="1:20" x14ac:dyDescent="0.25">
      <c r="A586" s="5">
        <v>1</v>
      </c>
      <c r="B586" s="40">
        <f t="shared" si="54"/>
        <v>23.806833999999998</v>
      </c>
      <c r="C586" s="40">
        <f t="shared" si="54"/>
        <v>9.2545439999999992</v>
      </c>
      <c r="D586" s="40">
        <f t="shared" si="54"/>
        <v>-4.7940509999999996</v>
      </c>
      <c r="E586" s="46">
        <f t="shared" si="54"/>
        <v>-28.267475000000001</v>
      </c>
      <c r="F586" s="47">
        <v>9.2545439999999992</v>
      </c>
      <c r="G586" s="47">
        <v>23.806833999999998</v>
      </c>
      <c r="H586" s="47">
        <v>-28.267475000000001</v>
      </c>
      <c r="I586" s="48">
        <v>-4.7940509999999996</v>
      </c>
      <c r="J586" s="49"/>
      <c r="K586" s="49"/>
      <c r="L586" s="49"/>
      <c r="M586" s="49"/>
      <c r="O586" s="44">
        <f t="shared" si="55"/>
        <v>9.2545439999999992</v>
      </c>
      <c r="P586" s="45">
        <f t="shared" si="56"/>
        <v>9.2545439999999992</v>
      </c>
      <c r="Q586">
        <f t="shared" si="57"/>
        <v>2</v>
      </c>
      <c r="R586">
        <f t="shared" si="58"/>
        <v>0.5</v>
      </c>
      <c r="T586" s="6"/>
    </row>
    <row r="587" spans="1:20" x14ac:dyDescent="0.25">
      <c r="A587" s="5">
        <v>1</v>
      </c>
      <c r="B587" s="40">
        <f t="shared" ref="B587:E650" si="59">LARGE($F587:$M587,COLUMN()-1)</f>
        <v>69.002656999999999</v>
      </c>
      <c r="C587" s="40">
        <f t="shared" si="59"/>
        <v>-5.2073830000000001</v>
      </c>
      <c r="D587" s="40">
        <f t="shared" si="59"/>
        <v>-14.041888999999999</v>
      </c>
      <c r="E587" s="46">
        <f t="shared" si="59"/>
        <v>-49.753537000000001</v>
      </c>
      <c r="F587" s="42">
        <v>69.002656999999999</v>
      </c>
      <c r="G587" s="42">
        <v>-5.2073830000000001</v>
      </c>
      <c r="H587" s="42">
        <v>-49.753537000000001</v>
      </c>
      <c r="I587" s="43">
        <v>-14.041888999999999</v>
      </c>
      <c r="J587" s="49"/>
      <c r="K587" s="49"/>
      <c r="L587" s="49"/>
      <c r="M587" s="49"/>
      <c r="O587" s="44">
        <f t="shared" si="55"/>
        <v>69.002656999999999</v>
      </c>
      <c r="P587" s="45">
        <f t="shared" si="56"/>
        <v>69.002656999999999</v>
      </c>
      <c r="Q587">
        <f t="shared" si="57"/>
        <v>1</v>
      </c>
      <c r="R587">
        <f t="shared" si="58"/>
        <v>1</v>
      </c>
      <c r="T587" s="6"/>
    </row>
    <row r="588" spans="1:20" x14ac:dyDescent="0.25">
      <c r="A588" s="5">
        <v>3</v>
      </c>
      <c r="B588" s="40">
        <f t="shared" si="59"/>
        <v>51.915598000000003</v>
      </c>
      <c r="C588" s="40">
        <f t="shared" si="59"/>
        <v>12.246689999999999</v>
      </c>
      <c r="D588" s="40">
        <f t="shared" si="59"/>
        <v>-22.085740000000001</v>
      </c>
      <c r="E588" s="46">
        <f t="shared" si="59"/>
        <v>-42.076554999999999</v>
      </c>
      <c r="F588" s="47">
        <v>51.915598000000003</v>
      </c>
      <c r="G588" s="47">
        <v>12.246689999999999</v>
      </c>
      <c r="H588" s="47">
        <v>-22.085740000000001</v>
      </c>
      <c r="I588" s="48">
        <v>-42.076554999999999</v>
      </c>
      <c r="J588" s="49"/>
      <c r="K588" s="49"/>
      <c r="L588" s="49"/>
      <c r="M588" s="49"/>
      <c r="O588" s="44">
        <f t="shared" si="55"/>
        <v>-22.085740000000001</v>
      </c>
      <c r="P588" s="45">
        <f t="shared" si="56"/>
        <v>-22.085740000000001</v>
      </c>
      <c r="Q588">
        <f t="shared" si="57"/>
        <v>3</v>
      </c>
      <c r="R588">
        <f t="shared" si="58"/>
        <v>0.33333333333333331</v>
      </c>
      <c r="T588" s="6"/>
    </row>
    <row r="589" spans="1:20" x14ac:dyDescent="0.25">
      <c r="A589" s="5">
        <v>2</v>
      </c>
      <c r="B589" s="40">
        <f t="shared" si="59"/>
        <v>82.153581000000003</v>
      </c>
      <c r="C589" s="40">
        <f t="shared" si="59"/>
        <v>-1.4716E-2</v>
      </c>
      <c r="D589" s="40">
        <f t="shared" si="59"/>
        <v>-25.557472000000001</v>
      </c>
      <c r="E589" s="46">
        <f t="shared" si="59"/>
        <v>-56.581392000000001</v>
      </c>
      <c r="F589" s="42">
        <v>-1.4716E-2</v>
      </c>
      <c r="G589" s="42">
        <v>82.153581000000003</v>
      </c>
      <c r="H589" s="42">
        <v>-56.581392000000001</v>
      </c>
      <c r="I589" s="43">
        <v>-25.557472000000001</v>
      </c>
      <c r="J589" s="49"/>
      <c r="K589" s="49"/>
      <c r="L589" s="49"/>
      <c r="M589" s="49"/>
      <c r="O589" s="44">
        <f t="shared" si="55"/>
        <v>82.153581000000003</v>
      </c>
      <c r="P589" s="45">
        <f t="shared" si="56"/>
        <v>82.153581000000003</v>
      </c>
      <c r="Q589">
        <f t="shared" si="57"/>
        <v>1</v>
      </c>
      <c r="R589">
        <f t="shared" si="58"/>
        <v>1</v>
      </c>
      <c r="T589" s="6"/>
    </row>
    <row r="590" spans="1:20" x14ac:dyDescent="0.25">
      <c r="A590" s="5">
        <v>2</v>
      </c>
      <c r="B590" s="40">
        <f t="shared" si="59"/>
        <v>106.888688</v>
      </c>
      <c r="C590" s="40">
        <f t="shared" si="59"/>
        <v>-4.4276590000000002</v>
      </c>
      <c r="D590" s="40">
        <f t="shared" si="59"/>
        <v>-37.475842999999998</v>
      </c>
      <c r="E590" s="46">
        <f t="shared" si="59"/>
        <v>-64.985269000000002</v>
      </c>
      <c r="F590" s="47">
        <v>-4.4276590000000002</v>
      </c>
      <c r="G590" s="47">
        <v>106.888688</v>
      </c>
      <c r="H590" s="47">
        <v>-64.985269000000002</v>
      </c>
      <c r="I590" s="48">
        <v>-37.475842999999998</v>
      </c>
      <c r="J590" s="49"/>
      <c r="K590" s="49"/>
      <c r="L590" s="49"/>
      <c r="M590" s="49"/>
      <c r="O590" s="44">
        <f t="shared" si="55"/>
        <v>106.888688</v>
      </c>
      <c r="P590" s="45">
        <f t="shared" si="56"/>
        <v>106.888688</v>
      </c>
      <c r="Q590">
        <f t="shared" si="57"/>
        <v>1</v>
      </c>
      <c r="R590">
        <f t="shared" si="58"/>
        <v>1</v>
      </c>
      <c r="T590" s="6"/>
    </row>
    <row r="591" spans="1:20" x14ac:dyDescent="0.25">
      <c r="A591" s="5">
        <v>3</v>
      </c>
      <c r="B591" s="40">
        <f t="shared" si="59"/>
        <v>85.852376000000007</v>
      </c>
      <c r="C591" s="40">
        <f t="shared" si="59"/>
        <v>45.983471000000002</v>
      </c>
      <c r="D591" s="40">
        <f t="shared" si="59"/>
        <v>-43.278410000000001</v>
      </c>
      <c r="E591" s="46">
        <f t="shared" si="59"/>
        <v>-88.558256999999998</v>
      </c>
      <c r="F591" s="42">
        <v>85.852376000000007</v>
      </c>
      <c r="G591" s="42">
        <v>-43.278410000000001</v>
      </c>
      <c r="H591" s="42">
        <v>45.983471000000002</v>
      </c>
      <c r="I591" s="43">
        <v>-88.558256999999998</v>
      </c>
      <c r="J591" s="49"/>
      <c r="K591" s="49"/>
      <c r="L591" s="49"/>
      <c r="M591" s="49"/>
      <c r="O591" s="44">
        <f t="shared" si="55"/>
        <v>45.983471000000002</v>
      </c>
      <c r="P591" s="45">
        <f t="shared" si="56"/>
        <v>45.983471000000002</v>
      </c>
      <c r="Q591">
        <f t="shared" si="57"/>
        <v>2</v>
      </c>
      <c r="R591">
        <f t="shared" si="58"/>
        <v>0.5</v>
      </c>
      <c r="T591" s="6"/>
    </row>
    <row r="592" spans="1:20" x14ac:dyDescent="0.25">
      <c r="A592" s="5">
        <v>1</v>
      </c>
      <c r="B592" s="40">
        <f t="shared" si="59"/>
        <v>51.979343999999998</v>
      </c>
      <c r="C592" s="40">
        <f t="shared" si="59"/>
        <v>3.3695219999999999</v>
      </c>
      <c r="D592" s="40">
        <f t="shared" si="59"/>
        <v>-19.241285000000001</v>
      </c>
      <c r="E592" s="46">
        <f t="shared" si="59"/>
        <v>-36.107585999999998</v>
      </c>
      <c r="F592" s="47">
        <v>51.979343999999998</v>
      </c>
      <c r="G592" s="47">
        <v>3.3695219999999999</v>
      </c>
      <c r="H592" s="47">
        <v>-19.241285000000001</v>
      </c>
      <c r="I592" s="48">
        <v>-36.107585999999998</v>
      </c>
      <c r="J592" s="49"/>
      <c r="K592" s="49"/>
      <c r="L592" s="49"/>
      <c r="M592" s="49"/>
      <c r="O592" s="44">
        <f t="shared" si="55"/>
        <v>51.979343999999998</v>
      </c>
      <c r="P592" s="45">
        <f t="shared" si="56"/>
        <v>51.979343999999998</v>
      </c>
      <c r="Q592">
        <f t="shared" si="57"/>
        <v>1</v>
      </c>
      <c r="R592">
        <f t="shared" si="58"/>
        <v>1</v>
      </c>
      <c r="T592" s="6"/>
    </row>
    <row r="593" spans="1:20" x14ac:dyDescent="0.25">
      <c r="A593" s="5">
        <v>2</v>
      </c>
      <c r="B593" s="40">
        <f t="shared" si="59"/>
        <v>16.377272999999999</v>
      </c>
      <c r="C593" s="40">
        <f t="shared" si="59"/>
        <v>8.9022679999999994</v>
      </c>
      <c r="D593" s="40">
        <f t="shared" si="59"/>
        <v>-10.948961000000001</v>
      </c>
      <c r="E593" s="46">
        <f t="shared" si="59"/>
        <v>-14.330579999999999</v>
      </c>
      <c r="F593" s="42">
        <v>8.9022679999999994</v>
      </c>
      <c r="G593" s="42">
        <v>16.377272999999999</v>
      </c>
      <c r="H593" s="42">
        <v>-14.330579999999999</v>
      </c>
      <c r="I593" s="43">
        <v>-10.948961000000001</v>
      </c>
      <c r="J593" s="49"/>
      <c r="K593" s="49"/>
      <c r="L593" s="49"/>
      <c r="M593" s="49"/>
      <c r="O593" s="44">
        <f t="shared" si="55"/>
        <v>16.377272999999999</v>
      </c>
      <c r="P593" s="45">
        <f t="shared" si="56"/>
        <v>16.377272999999999</v>
      </c>
      <c r="Q593">
        <f t="shared" si="57"/>
        <v>1</v>
      </c>
      <c r="R593">
        <f t="shared" si="58"/>
        <v>1</v>
      </c>
      <c r="T593" s="6"/>
    </row>
    <row r="594" spans="1:20" x14ac:dyDescent="0.25">
      <c r="A594" s="5">
        <v>3</v>
      </c>
      <c r="B594" s="40">
        <f t="shared" si="59"/>
        <v>60.363961000000003</v>
      </c>
      <c r="C594" s="40">
        <f t="shared" si="59"/>
        <v>-8.9969479999999997</v>
      </c>
      <c r="D594" s="40">
        <f t="shared" si="59"/>
        <v>-22.549168999999999</v>
      </c>
      <c r="E594" s="46">
        <f t="shared" si="59"/>
        <v>-28.817844000000001</v>
      </c>
      <c r="F594" s="47">
        <v>-8.9969479999999997</v>
      </c>
      <c r="G594" s="47">
        <v>60.363961000000003</v>
      </c>
      <c r="H594" s="47">
        <v>-22.549168999999999</v>
      </c>
      <c r="I594" s="48">
        <v>-28.817844000000001</v>
      </c>
      <c r="J594" s="49"/>
      <c r="K594" s="49"/>
      <c r="L594" s="49"/>
      <c r="M594" s="49"/>
      <c r="O594" s="44">
        <f t="shared" si="55"/>
        <v>-22.549168999999999</v>
      </c>
      <c r="P594" s="45">
        <f t="shared" si="56"/>
        <v>-22.549168999999999</v>
      </c>
      <c r="Q594">
        <f t="shared" si="57"/>
        <v>3</v>
      </c>
      <c r="R594">
        <f t="shared" si="58"/>
        <v>0.33333333333333331</v>
      </c>
      <c r="T594" s="6"/>
    </row>
    <row r="595" spans="1:20" x14ac:dyDescent="0.25">
      <c r="A595" s="5">
        <v>2</v>
      </c>
      <c r="B595" s="40">
        <f t="shared" si="59"/>
        <v>96.873571999999996</v>
      </c>
      <c r="C595" s="40">
        <f t="shared" si="59"/>
        <v>-19.176300000000001</v>
      </c>
      <c r="D595" s="40">
        <f t="shared" si="59"/>
        <v>-38.148556999999997</v>
      </c>
      <c r="E595" s="46">
        <f t="shared" si="59"/>
        <v>-39.548712000000002</v>
      </c>
      <c r="F595" s="42">
        <v>-19.176300000000001</v>
      </c>
      <c r="G595" s="42">
        <v>96.873571999999996</v>
      </c>
      <c r="H595" s="42">
        <v>-39.548712000000002</v>
      </c>
      <c r="I595" s="43">
        <v>-38.148556999999997</v>
      </c>
      <c r="J595" s="49"/>
      <c r="K595" s="49"/>
      <c r="L595" s="49"/>
      <c r="M595" s="49"/>
      <c r="O595" s="44">
        <f t="shared" si="55"/>
        <v>96.873571999999996</v>
      </c>
      <c r="P595" s="45">
        <f t="shared" si="56"/>
        <v>96.873571999999996</v>
      </c>
      <c r="Q595">
        <f t="shared" si="57"/>
        <v>1</v>
      </c>
      <c r="R595">
        <f t="shared" si="58"/>
        <v>1</v>
      </c>
      <c r="T595" s="6"/>
    </row>
    <row r="596" spans="1:20" x14ac:dyDescent="0.25">
      <c r="A596" s="5">
        <v>3</v>
      </c>
      <c r="B596" s="40">
        <f t="shared" si="59"/>
        <v>56.077891999999999</v>
      </c>
      <c r="C596" s="40">
        <f t="shared" si="59"/>
        <v>24.310378</v>
      </c>
      <c r="D596" s="40">
        <f t="shared" si="59"/>
        <v>-19.462682999999998</v>
      </c>
      <c r="E596" s="46">
        <f t="shared" si="59"/>
        <v>-60.926918999999998</v>
      </c>
      <c r="F596" s="47">
        <v>24.310378</v>
      </c>
      <c r="G596" s="47">
        <v>-19.462682999999998</v>
      </c>
      <c r="H596" s="47">
        <v>56.077891999999999</v>
      </c>
      <c r="I596" s="48">
        <v>-60.926918999999998</v>
      </c>
      <c r="J596" s="49"/>
      <c r="K596" s="49"/>
      <c r="L596" s="49"/>
      <c r="M596" s="49"/>
      <c r="O596" s="44">
        <f t="shared" si="55"/>
        <v>56.077891999999999</v>
      </c>
      <c r="P596" s="45">
        <f t="shared" si="56"/>
        <v>56.077891999999999</v>
      </c>
      <c r="Q596">
        <f t="shared" si="57"/>
        <v>1</v>
      </c>
      <c r="R596">
        <f t="shared" si="58"/>
        <v>1</v>
      </c>
      <c r="T596" s="6"/>
    </row>
    <row r="597" spans="1:20" x14ac:dyDescent="0.25">
      <c r="A597" s="5">
        <v>1</v>
      </c>
      <c r="B597" s="40">
        <f t="shared" si="59"/>
        <v>28.802264999999998</v>
      </c>
      <c r="C597" s="40">
        <f t="shared" si="59"/>
        <v>8.6702820000000003</v>
      </c>
      <c r="D597" s="40">
        <f t="shared" si="59"/>
        <v>-8.9161219999999997</v>
      </c>
      <c r="E597" s="46">
        <f t="shared" si="59"/>
        <v>-28.556428</v>
      </c>
      <c r="F597" s="42">
        <v>8.6702820000000003</v>
      </c>
      <c r="G597" s="42">
        <v>-28.556428</v>
      </c>
      <c r="H597" s="42">
        <v>28.802264999999998</v>
      </c>
      <c r="I597" s="43">
        <v>-8.9161219999999997</v>
      </c>
      <c r="J597" s="49"/>
      <c r="K597" s="49"/>
      <c r="L597" s="49"/>
      <c r="M597" s="49"/>
      <c r="O597" s="44">
        <f t="shared" si="55"/>
        <v>8.6702820000000003</v>
      </c>
      <c r="P597" s="45">
        <f t="shared" si="56"/>
        <v>8.6702820000000003</v>
      </c>
      <c r="Q597">
        <f t="shared" si="57"/>
        <v>2</v>
      </c>
      <c r="R597">
        <f t="shared" si="58"/>
        <v>0.5</v>
      </c>
      <c r="T597" s="6"/>
    </row>
    <row r="598" spans="1:20" x14ac:dyDescent="0.25">
      <c r="A598" s="5">
        <v>1</v>
      </c>
      <c r="B598" s="40">
        <f t="shared" si="59"/>
        <v>54.515779999999999</v>
      </c>
      <c r="C598" s="40">
        <f t="shared" si="59"/>
        <v>5.9379999999999997E-3</v>
      </c>
      <c r="D598" s="40">
        <f t="shared" si="59"/>
        <v>-21.939525</v>
      </c>
      <c r="E598" s="46">
        <f t="shared" si="59"/>
        <v>-32.582417</v>
      </c>
      <c r="F598" s="47">
        <v>54.515779999999999</v>
      </c>
      <c r="G598" s="47">
        <v>5.9379999999999997E-3</v>
      </c>
      <c r="H598" s="47">
        <v>-21.939525</v>
      </c>
      <c r="I598" s="48">
        <v>-32.582417</v>
      </c>
      <c r="J598" s="49"/>
      <c r="K598" s="49"/>
      <c r="L598" s="49"/>
      <c r="M598" s="49"/>
      <c r="O598" s="44">
        <f t="shared" si="55"/>
        <v>54.515779999999999</v>
      </c>
      <c r="P598" s="45">
        <f t="shared" si="56"/>
        <v>54.515779999999999</v>
      </c>
      <c r="Q598">
        <f t="shared" si="57"/>
        <v>1</v>
      </c>
      <c r="R598">
        <f t="shared" si="58"/>
        <v>1</v>
      </c>
      <c r="T598" s="6"/>
    </row>
    <row r="599" spans="1:20" x14ac:dyDescent="0.25">
      <c r="A599" s="5">
        <v>3</v>
      </c>
      <c r="B599" s="40">
        <f t="shared" si="59"/>
        <v>35.865532000000002</v>
      </c>
      <c r="C599" s="40">
        <f t="shared" si="59"/>
        <v>0.41674699999999998</v>
      </c>
      <c r="D599" s="40">
        <f t="shared" si="59"/>
        <v>-15.477672</v>
      </c>
      <c r="E599" s="46">
        <f t="shared" si="59"/>
        <v>-20.804828000000001</v>
      </c>
      <c r="F599" s="42">
        <v>-15.477672</v>
      </c>
      <c r="G599" s="42">
        <v>35.865532000000002</v>
      </c>
      <c r="H599" s="42">
        <v>0.41674699999999998</v>
      </c>
      <c r="I599" s="43">
        <v>-20.804828000000001</v>
      </c>
      <c r="J599" s="49"/>
      <c r="K599" s="49"/>
      <c r="L599" s="49"/>
      <c r="M599" s="49"/>
      <c r="O599" s="44">
        <f t="shared" si="55"/>
        <v>0.41674699999999998</v>
      </c>
      <c r="P599" s="45">
        <f t="shared" si="56"/>
        <v>0.41674699999999998</v>
      </c>
      <c r="Q599">
        <f t="shared" si="57"/>
        <v>2</v>
      </c>
      <c r="R599">
        <f t="shared" si="58"/>
        <v>0.5</v>
      </c>
      <c r="T599" s="6"/>
    </row>
    <row r="600" spans="1:20" x14ac:dyDescent="0.25">
      <c r="A600" s="5">
        <v>1</v>
      </c>
      <c r="B600" s="40">
        <f t="shared" si="59"/>
        <v>33.865853000000001</v>
      </c>
      <c r="C600" s="40">
        <f t="shared" si="59"/>
        <v>31.510065999999998</v>
      </c>
      <c r="D600" s="40">
        <f t="shared" si="59"/>
        <v>-29.820976000000002</v>
      </c>
      <c r="E600" s="46">
        <f t="shared" si="59"/>
        <v>-35.554940000000002</v>
      </c>
      <c r="F600" s="47">
        <v>33.865853000000001</v>
      </c>
      <c r="G600" s="47">
        <v>31.510065999999998</v>
      </c>
      <c r="H600" s="47">
        <v>-29.820976000000002</v>
      </c>
      <c r="I600" s="48">
        <v>-35.554940000000002</v>
      </c>
      <c r="J600" s="49"/>
      <c r="K600" s="49"/>
      <c r="L600" s="49"/>
      <c r="M600" s="49"/>
      <c r="O600" s="44">
        <f t="shared" si="55"/>
        <v>33.865853000000001</v>
      </c>
      <c r="P600" s="45">
        <f t="shared" si="56"/>
        <v>33.865853000000001</v>
      </c>
      <c r="Q600">
        <f t="shared" si="57"/>
        <v>1</v>
      </c>
      <c r="R600">
        <f t="shared" si="58"/>
        <v>1</v>
      </c>
      <c r="T600" s="6"/>
    </row>
    <row r="601" spans="1:20" x14ac:dyDescent="0.25">
      <c r="A601" s="5">
        <v>2</v>
      </c>
      <c r="B601" s="40">
        <f t="shared" si="59"/>
        <v>45.877628000000001</v>
      </c>
      <c r="C601" s="40">
        <f t="shared" si="59"/>
        <v>8.7492929999999998</v>
      </c>
      <c r="D601" s="40">
        <f t="shared" si="59"/>
        <v>-13.666116000000001</v>
      </c>
      <c r="E601" s="46">
        <f t="shared" si="59"/>
        <v>-40.960915999999997</v>
      </c>
      <c r="F601" s="42">
        <v>8.7492929999999998</v>
      </c>
      <c r="G601" s="42">
        <v>45.877628000000001</v>
      </c>
      <c r="H601" s="42">
        <v>-40.960915999999997</v>
      </c>
      <c r="I601" s="43">
        <v>-13.666116000000001</v>
      </c>
      <c r="J601" s="49"/>
      <c r="K601" s="49"/>
      <c r="L601" s="49"/>
      <c r="M601" s="49"/>
      <c r="O601" s="44">
        <f t="shared" si="55"/>
        <v>45.877628000000001</v>
      </c>
      <c r="P601" s="45">
        <f t="shared" si="56"/>
        <v>45.877628000000001</v>
      </c>
      <c r="Q601">
        <f t="shared" si="57"/>
        <v>1</v>
      </c>
      <c r="R601">
        <f t="shared" si="58"/>
        <v>1</v>
      </c>
      <c r="T601" s="6"/>
    </row>
    <row r="602" spans="1:20" x14ac:dyDescent="0.25">
      <c r="A602" s="5">
        <v>2</v>
      </c>
      <c r="B602" s="40">
        <f t="shared" si="59"/>
        <v>38.587781</v>
      </c>
      <c r="C602" s="40">
        <f t="shared" si="59"/>
        <v>1.6074809999999999</v>
      </c>
      <c r="D602" s="40">
        <f t="shared" si="59"/>
        <v>-7.1014759999999999</v>
      </c>
      <c r="E602" s="46">
        <f t="shared" si="59"/>
        <v>-33.093786000000001</v>
      </c>
      <c r="F602" s="47">
        <v>-7.1014759999999999</v>
      </c>
      <c r="G602" s="47">
        <v>38.587781</v>
      </c>
      <c r="H602" s="47">
        <v>-33.093786000000001</v>
      </c>
      <c r="I602" s="48">
        <v>1.6074809999999999</v>
      </c>
      <c r="J602" s="49"/>
      <c r="K602" s="49"/>
      <c r="L602" s="49"/>
      <c r="M602" s="49"/>
      <c r="O602" s="44">
        <f t="shared" si="55"/>
        <v>38.587781</v>
      </c>
      <c r="P602" s="45">
        <f t="shared" si="56"/>
        <v>38.587781</v>
      </c>
      <c r="Q602">
        <f t="shared" si="57"/>
        <v>1</v>
      </c>
      <c r="R602">
        <f t="shared" si="58"/>
        <v>1</v>
      </c>
      <c r="T602" s="6"/>
    </row>
    <row r="603" spans="1:20" x14ac:dyDescent="0.25">
      <c r="A603" s="5">
        <v>3</v>
      </c>
      <c r="B603" s="40">
        <f t="shared" si="59"/>
        <v>22.943194999999999</v>
      </c>
      <c r="C603" s="40">
        <f t="shared" si="59"/>
        <v>8.1882479999999997</v>
      </c>
      <c r="D603" s="40">
        <f t="shared" si="59"/>
        <v>-5.9496140000000004</v>
      </c>
      <c r="E603" s="46">
        <f t="shared" si="59"/>
        <v>-25.181823999999999</v>
      </c>
      <c r="F603" s="42">
        <v>-25.181823999999999</v>
      </c>
      <c r="G603" s="42">
        <v>22.943194999999999</v>
      </c>
      <c r="H603" s="42">
        <v>-5.9496140000000004</v>
      </c>
      <c r="I603" s="43">
        <v>8.1882479999999997</v>
      </c>
      <c r="J603" s="49"/>
      <c r="K603" s="49"/>
      <c r="L603" s="49"/>
      <c r="M603" s="49"/>
      <c r="O603" s="44">
        <f t="shared" si="55"/>
        <v>-5.9496140000000004</v>
      </c>
      <c r="P603" s="45">
        <f t="shared" si="56"/>
        <v>-5.9496140000000004</v>
      </c>
      <c r="Q603">
        <f t="shared" si="57"/>
        <v>3</v>
      </c>
      <c r="R603">
        <f t="shared" si="58"/>
        <v>0.33333333333333331</v>
      </c>
      <c r="T603" s="6"/>
    </row>
    <row r="604" spans="1:20" x14ac:dyDescent="0.25">
      <c r="A604" s="5">
        <v>3</v>
      </c>
      <c r="B604" s="40">
        <f t="shared" si="59"/>
        <v>48.831569000000002</v>
      </c>
      <c r="C604" s="40">
        <f t="shared" si="59"/>
        <v>-7.7063050000000004</v>
      </c>
      <c r="D604" s="40">
        <f t="shared" si="59"/>
        <v>-14.637881999999999</v>
      </c>
      <c r="E604" s="46">
        <f t="shared" si="59"/>
        <v>-26.487382</v>
      </c>
      <c r="F604" s="47">
        <v>-26.487382</v>
      </c>
      <c r="G604" s="47">
        <v>48.831569000000002</v>
      </c>
      <c r="H604" s="47">
        <v>-14.637881999999999</v>
      </c>
      <c r="I604" s="48">
        <v>-7.7063050000000004</v>
      </c>
      <c r="J604" s="49"/>
      <c r="K604" s="49"/>
      <c r="L604" s="49"/>
      <c r="M604" s="49"/>
      <c r="O604" s="44">
        <f t="shared" si="55"/>
        <v>-14.637881999999999</v>
      </c>
      <c r="P604" s="45">
        <f t="shared" si="56"/>
        <v>-14.637881999999999</v>
      </c>
      <c r="Q604">
        <f t="shared" si="57"/>
        <v>3</v>
      </c>
      <c r="R604">
        <f t="shared" si="58"/>
        <v>0.33333333333333331</v>
      </c>
      <c r="T604" s="6"/>
    </row>
    <row r="605" spans="1:20" x14ac:dyDescent="0.25">
      <c r="A605" s="5">
        <v>1</v>
      </c>
      <c r="B605" s="40">
        <f t="shared" si="59"/>
        <v>65.047804999999997</v>
      </c>
      <c r="C605" s="40">
        <f t="shared" si="59"/>
        <v>-6.9242600000000003</v>
      </c>
      <c r="D605" s="40">
        <f t="shared" si="59"/>
        <v>-20.657782999999998</v>
      </c>
      <c r="E605" s="46">
        <f t="shared" si="59"/>
        <v>-37.465744999999998</v>
      </c>
      <c r="F605" s="42">
        <v>65.047804999999997</v>
      </c>
      <c r="G605" s="42">
        <v>-6.9242600000000003</v>
      </c>
      <c r="H605" s="42">
        <v>-37.465744999999998</v>
      </c>
      <c r="I605" s="43">
        <v>-20.657782999999998</v>
      </c>
      <c r="J605" s="49"/>
      <c r="K605" s="49"/>
      <c r="L605" s="49"/>
      <c r="M605" s="49"/>
      <c r="O605" s="44">
        <f t="shared" si="55"/>
        <v>65.047804999999997</v>
      </c>
      <c r="P605" s="45">
        <f t="shared" si="56"/>
        <v>65.047804999999997</v>
      </c>
      <c r="Q605">
        <f t="shared" si="57"/>
        <v>1</v>
      </c>
      <c r="R605">
        <f t="shared" si="58"/>
        <v>1</v>
      </c>
      <c r="T605" s="6"/>
    </row>
    <row r="606" spans="1:20" x14ac:dyDescent="0.25">
      <c r="A606" s="5">
        <v>1</v>
      </c>
      <c r="B606" s="40">
        <f t="shared" si="59"/>
        <v>62.708855999999997</v>
      </c>
      <c r="C606" s="40">
        <f t="shared" si="59"/>
        <v>9.2789850000000005</v>
      </c>
      <c r="D606" s="40">
        <f t="shared" si="59"/>
        <v>-24.104147999999999</v>
      </c>
      <c r="E606" s="46">
        <f t="shared" si="59"/>
        <v>-47.883688999999997</v>
      </c>
      <c r="F606" s="47">
        <v>62.708855999999997</v>
      </c>
      <c r="G606" s="47">
        <v>9.2789850000000005</v>
      </c>
      <c r="H606" s="47">
        <v>-47.883688999999997</v>
      </c>
      <c r="I606" s="48">
        <v>-24.104147999999999</v>
      </c>
      <c r="J606" s="49"/>
      <c r="K606" s="49"/>
      <c r="L606" s="49"/>
      <c r="M606" s="49"/>
      <c r="O606" s="44">
        <f t="shared" si="55"/>
        <v>62.708855999999997</v>
      </c>
      <c r="P606" s="45">
        <f t="shared" si="56"/>
        <v>62.708855999999997</v>
      </c>
      <c r="Q606">
        <f t="shared" si="57"/>
        <v>1</v>
      </c>
      <c r="R606">
        <f t="shared" si="58"/>
        <v>1</v>
      </c>
      <c r="T606" s="6"/>
    </row>
    <row r="607" spans="1:20" x14ac:dyDescent="0.25">
      <c r="A607" s="5">
        <v>3</v>
      </c>
      <c r="B607" s="40">
        <f t="shared" si="59"/>
        <v>16.735143999999998</v>
      </c>
      <c r="C607" s="40">
        <f t="shared" si="59"/>
        <v>4.1976820000000004</v>
      </c>
      <c r="D607" s="40">
        <f t="shared" si="59"/>
        <v>-6.5401030000000002</v>
      </c>
      <c r="E607" s="46">
        <f t="shared" si="59"/>
        <v>-14.392721999999999</v>
      </c>
      <c r="F607" s="42">
        <v>16.735143999999998</v>
      </c>
      <c r="G607" s="42">
        <v>-14.392721999999999</v>
      </c>
      <c r="H607" s="42">
        <v>4.1976820000000004</v>
      </c>
      <c r="I607" s="43">
        <v>-6.5401030000000002</v>
      </c>
      <c r="J607" s="49"/>
      <c r="K607" s="49"/>
      <c r="L607" s="49"/>
      <c r="M607" s="49"/>
      <c r="O607" s="44">
        <f t="shared" si="55"/>
        <v>4.1976820000000004</v>
      </c>
      <c r="P607" s="45">
        <f t="shared" si="56"/>
        <v>4.1976820000000004</v>
      </c>
      <c r="Q607">
        <f t="shared" si="57"/>
        <v>2</v>
      </c>
      <c r="R607">
        <f t="shared" si="58"/>
        <v>0.5</v>
      </c>
      <c r="T607" s="6"/>
    </row>
    <row r="608" spans="1:20" x14ac:dyDescent="0.25">
      <c r="A608" s="5">
        <v>1</v>
      </c>
      <c r="B608" s="40">
        <f t="shared" si="59"/>
        <v>45.708030000000001</v>
      </c>
      <c r="C608" s="40">
        <f t="shared" si="59"/>
        <v>23.512867</v>
      </c>
      <c r="D608" s="40">
        <f t="shared" si="59"/>
        <v>-15.895745</v>
      </c>
      <c r="E608" s="46">
        <f t="shared" si="59"/>
        <v>-53.325150999999998</v>
      </c>
      <c r="F608" s="47">
        <v>45.708030000000001</v>
      </c>
      <c r="G608" s="47">
        <v>23.512867</v>
      </c>
      <c r="H608" s="47">
        <v>-53.325150999999998</v>
      </c>
      <c r="I608" s="48">
        <v>-15.895745</v>
      </c>
      <c r="J608" s="49"/>
      <c r="K608" s="49"/>
      <c r="L608" s="49"/>
      <c r="M608" s="49"/>
      <c r="O608" s="44">
        <f t="shared" si="55"/>
        <v>45.708030000000001</v>
      </c>
      <c r="P608" s="45">
        <f t="shared" si="56"/>
        <v>45.708030000000001</v>
      </c>
      <c r="Q608">
        <f t="shared" si="57"/>
        <v>1</v>
      </c>
      <c r="R608">
        <f t="shared" si="58"/>
        <v>1</v>
      </c>
      <c r="T608" s="6"/>
    </row>
    <row r="609" spans="1:20" x14ac:dyDescent="0.25">
      <c r="A609" s="5">
        <v>3</v>
      </c>
      <c r="B609" s="40">
        <f t="shared" si="59"/>
        <v>32.679867999999999</v>
      </c>
      <c r="C609" s="40">
        <f t="shared" si="59"/>
        <v>-8.2769549999999992</v>
      </c>
      <c r="D609" s="40">
        <f t="shared" si="59"/>
        <v>-9.0046269999999993</v>
      </c>
      <c r="E609" s="46">
        <f t="shared" si="59"/>
        <v>-15.398285</v>
      </c>
      <c r="F609" s="42">
        <v>-9.0046269999999993</v>
      </c>
      <c r="G609" s="42">
        <v>-15.398285</v>
      </c>
      <c r="H609" s="42">
        <v>32.679867999999999</v>
      </c>
      <c r="I609" s="43">
        <v>-8.2769549999999992</v>
      </c>
      <c r="J609" s="49"/>
      <c r="K609" s="49"/>
      <c r="L609" s="49"/>
      <c r="M609" s="49"/>
      <c r="O609" s="44">
        <f t="shared" si="55"/>
        <v>32.679867999999999</v>
      </c>
      <c r="P609" s="45">
        <f t="shared" si="56"/>
        <v>32.679867999999999</v>
      </c>
      <c r="Q609">
        <f t="shared" si="57"/>
        <v>1</v>
      </c>
      <c r="R609">
        <f t="shared" si="58"/>
        <v>1</v>
      </c>
      <c r="T609" s="6"/>
    </row>
    <row r="610" spans="1:20" x14ac:dyDescent="0.25">
      <c r="A610" s="5">
        <v>2</v>
      </c>
      <c r="B610" s="40">
        <f t="shared" si="59"/>
        <v>75.018271999999996</v>
      </c>
      <c r="C610" s="40">
        <f t="shared" si="59"/>
        <v>-19.94256</v>
      </c>
      <c r="D610" s="40">
        <f t="shared" si="59"/>
        <v>-24.160492000000001</v>
      </c>
      <c r="E610" s="46">
        <f t="shared" si="59"/>
        <v>-30.915223999999998</v>
      </c>
      <c r="F610" s="47">
        <v>-24.160492000000001</v>
      </c>
      <c r="G610" s="47">
        <v>75.018271999999996</v>
      </c>
      <c r="H610" s="47">
        <v>-30.915223999999998</v>
      </c>
      <c r="I610" s="48">
        <v>-19.94256</v>
      </c>
      <c r="J610" s="49"/>
      <c r="K610" s="49"/>
      <c r="L610" s="49"/>
      <c r="M610" s="49"/>
      <c r="O610" s="44">
        <f t="shared" si="55"/>
        <v>75.018271999999996</v>
      </c>
      <c r="P610" s="45">
        <f t="shared" si="56"/>
        <v>75.018271999999996</v>
      </c>
      <c r="Q610">
        <f t="shared" si="57"/>
        <v>1</v>
      </c>
      <c r="R610">
        <f t="shared" si="58"/>
        <v>1</v>
      </c>
      <c r="T610" s="6"/>
    </row>
    <row r="611" spans="1:20" x14ac:dyDescent="0.25">
      <c r="A611" s="5">
        <v>3</v>
      </c>
      <c r="B611" s="40">
        <f t="shared" si="59"/>
        <v>53.339331999999999</v>
      </c>
      <c r="C611" s="40">
        <f t="shared" si="59"/>
        <v>-1.807393</v>
      </c>
      <c r="D611" s="40">
        <f t="shared" si="59"/>
        <v>-15.77201</v>
      </c>
      <c r="E611" s="46">
        <f t="shared" si="59"/>
        <v>-35.759891000000003</v>
      </c>
      <c r="F611" s="42">
        <v>-1.807393</v>
      </c>
      <c r="G611" s="42">
        <v>-35.759891000000003</v>
      </c>
      <c r="H611" s="42">
        <v>53.339331999999999</v>
      </c>
      <c r="I611" s="43">
        <v>-15.77201</v>
      </c>
      <c r="J611" s="49"/>
      <c r="K611" s="49"/>
      <c r="L611" s="49"/>
      <c r="M611" s="49"/>
      <c r="O611" s="44">
        <f t="shared" si="55"/>
        <v>53.339331999999999</v>
      </c>
      <c r="P611" s="45">
        <f t="shared" si="56"/>
        <v>53.339331999999999</v>
      </c>
      <c r="Q611">
        <f t="shared" si="57"/>
        <v>1</v>
      </c>
      <c r="R611">
        <f t="shared" si="58"/>
        <v>1</v>
      </c>
      <c r="T611" s="6"/>
    </row>
    <row r="612" spans="1:20" x14ac:dyDescent="0.25">
      <c r="A612" s="5">
        <v>1</v>
      </c>
      <c r="B612" s="40">
        <f t="shared" si="59"/>
        <v>59.924511000000003</v>
      </c>
      <c r="C612" s="40">
        <f t="shared" si="59"/>
        <v>15.952021999999999</v>
      </c>
      <c r="D612" s="40">
        <f t="shared" si="59"/>
        <v>-37.914324999999998</v>
      </c>
      <c r="E612" s="46">
        <f t="shared" si="59"/>
        <v>-37.962214000000003</v>
      </c>
      <c r="F612" s="47">
        <v>59.924511000000003</v>
      </c>
      <c r="G612" s="47">
        <v>15.952021999999999</v>
      </c>
      <c r="H612" s="47">
        <v>-37.962214000000003</v>
      </c>
      <c r="I612" s="48">
        <v>-37.914324999999998</v>
      </c>
      <c r="J612" s="49"/>
      <c r="K612" s="49"/>
      <c r="L612" s="49"/>
      <c r="M612" s="49"/>
      <c r="O612" s="44">
        <f t="shared" si="55"/>
        <v>59.924511000000003</v>
      </c>
      <c r="P612" s="45">
        <f t="shared" si="56"/>
        <v>59.924511000000003</v>
      </c>
      <c r="Q612">
        <f t="shared" si="57"/>
        <v>1</v>
      </c>
      <c r="R612">
        <f t="shared" si="58"/>
        <v>1</v>
      </c>
      <c r="T612" s="6"/>
    </row>
    <row r="613" spans="1:20" x14ac:dyDescent="0.25">
      <c r="A613" s="5">
        <v>1</v>
      </c>
      <c r="B613" s="40">
        <f t="shared" si="59"/>
        <v>18.078133000000001</v>
      </c>
      <c r="C613" s="40">
        <f t="shared" si="59"/>
        <v>15.211828000000001</v>
      </c>
      <c r="D613" s="40">
        <f t="shared" si="59"/>
        <v>-15.928471</v>
      </c>
      <c r="E613" s="46">
        <f t="shared" si="59"/>
        <v>-17.361481999999999</v>
      </c>
      <c r="F613" s="42">
        <v>-17.361481999999999</v>
      </c>
      <c r="G613" s="42">
        <v>18.078133000000001</v>
      </c>
      <c r="H613" s="42">
        <v>15.211828000000001</v>
      </c>
      <c r="I613" s="43">
        <v>-15.928471</v>
      </c>
      <c r="J613" s="49"/>
      <c r="K613" s="49"/>
      <c r="L613" s="49"/>
      <c r="M613" s="49"/>
      <c r="O613" s="44">
        <f t="shared" si="55"/>
        <v>-17.361481999999999</v>
      </c>
      <c r="P613" s="45">
        <f t="shared" si="56"/>
        <v>-17.361481999999999</v>
      </c>
      <c r="Q613">
        <f t="shared" si="57"/>
        <v>4</v>
      </c>
      <c r="R613">
        <f t="shared" si="58"/>
        <v>0.25</v>
      </c>
      <c r="T613" s="6"/>
    </row>
    <row r="614" spans="1:20" x14ac:dyDescent="0.25">
      <c r="A614" s="5">
        <v>2</v>
      </c>
      <c r="B614" s="40">
        <f t="shared" si="59"/>
        <v>74.802608000000006</v>
      </c>
      <c r="C614" s="40">
        <f t="shared" si="59"/>
        <v>25.212575999999999</v>
      </c>
      <c r="D614" s="40">
        <f t="shared" si="59"/>
        <v>17.002793</v>
      </c>
      <c r="E614" s="46">
        <f t="shared" si="59"/>
        <v>-117.017955</v>
      </c>
      <c r="F614" s="47">
        <v>-117.017955</v>
      </c>
      <c r="G614" s="47">
        <v>74.802608000000006</v>
      </c>
      <c r="H614" s="47">
        <v>17.002793</v>
      </c>
      <c r="I614" s="48">
        <v>25.212575999999999</v>
      </c>
      <c r="J614" s="49"/>
      <c r="K614" s="49"/>
      <c r="L614" s="49"/>
      <c r="M614" s="49"/>
      <c r="O614" s="44">
        <f t="shared" si="55"/>
        <v>74.802608000000006</v>
      </c>
      <c r="P614" s="45">
        <f t="shared" si="56"/>
        <v>74.802608000000006</v>
      </c>
      <c r="Q614">
        <f t="shared" si="57"/>
        <v>1</v>
      </c>
      <c r="R614">
        <f t="shared" si="58"/>
        <v>1</v>
      </c>
      <c r="T614" s="6"/>
    </row>
    <row r="615" spans="1:20" x14ac:dyDescent="0.25">
      <c r="A615" s="5">
        <v>1</v>
      </c>
      <c r="B615" s="40">
        <f t="shared" si="59"/>
        <v>62.449283000000001</v>
      </c>
      <c r="C615" s="40">
        <f t="shared" si="59"/>
        <v>48.148446</v>
      </c>
      <c r="D615" s="40">
        <f t="shared" si="59"/>
        <v>-44.946344000000003</v>
      </c>
      <c r="E615" s="46">
        <f t="shared" si="59"/>
        <v>-65.651345000000006</v>
      </c>
      <c r="F615" s="42">
        <v>62.449283000000001</v>
      </c>
      <c r="G615" s="42">
        <v>-65.651345000000006</v>
      </c>
      <c r="H615" s="42">
        <v>48.148446</v>
      </c>
      <c r="I615" s="43">
        <v>-44.946344000000003</v>
      </c>
      <c r="J615" s="49"/>
      <c r="K615" s="49"/>
      <c r="L615" s="49"/>
      <c r="M615" s="49"/>
      <c r="O615" s="44">
        <f t="shared" si="55"/>
        <v>62.449283000000001</v>
      </c>
      <c r="P615" s="45">
        <f t="shared" si="56"/>
        <v>62.449283000000001</v>
      </c>
      <c r="Q615">
        <f t="shared" si="57"/>
        <v>1</v>
      </c>
      <c r="R615">
        <f t="shared" si="58"/>
        <v>1</v>
      </c>
      <c r="T615" s="6"/>
    </row>
    <row r="616" spans="1:20" x14ac:dyDescent="0.25">
      <c r="A616" s="5">
        <v>1</v>
      </c>
      <c r="B616" s="40">
        <f t="shared" si="59"/>
        <v>70.841082</v>
      </c>
      <c r="C616" s="40">
        <f t="shared" si="59"/>
        <v>-17.826122999999999</v>
      </c>
      <c r="D616" s="40">
        <f t="shared" si="59"/>
        <v>-24.174171999999999</v>
      </c>
      <c r="E616" s="46">
        <f t="shared" si="59"/>
        <v>-28.840786000000001</v>
      </c>
      <c r="F616" s="47">
        <v>-28.840786000000001</v>
      </c>
      <c r="G616" s="47">
        <v>70.841082</v>
      </c>
      <c r="H616" s="47">
        <v>-24.174171999999999</v>
      </c>
      <c r="I616" s="48">
        <v>-17.826122999999999</v>
      </c>
      <c r="J616" s="49"/>
      <c r="K616" s="49"/>
      <c r="L616" s="49"/>
      <c r="M616" s="49"/>
      <c r="O616" s="44">
        <f t="shared" si="55"/>
        <v>-28.840786000000001</v>
      </c>
      <c r="P616" s="45">
        <f t="shared" si="56"/>
        <v>-28.840786000000001</v>
      </c>
      <c r="Q616">
        <f t="shared" si="57"/>
        <v>4</v>
      </c>
      <c r="R616">
        <f t="shared" si="58"/>
        <v>0.25</v>
      </c>
      <c r="T616" s="6"/>
    </row>
    <row r="617" spans="1:20" x14ac:dyDescent="0.25">
      <c r="A617" s="5">
        <v>1</v>
      </c>
      <c r="B617" s="40">
        <f t="shared" si="59"/>
        <v>90.218564999999998</v>
      </c>
      <c r="C617" s="40">
        <f t="shared" si="59"/>
        <v>-17.322982</v>
      </c>
      <c r="D617" s="40">
        <f t="shared" si="59"/>
        <v>-26.494147999999999</v>
      </c>
      <c r="E617" s="46">
        <f t="shared" si="59"/>
        <v>-46.401432999999997</v>
      </c>
      <c r="F617" s="42">
        <v>90.218564999999998</v>
      </c>
      <c r="G617" s="42">
        <v>-17.322982</v>
      </c>
      <c r="H617" s="42">
        <v>-46.401432999999997</v>
      </c>
      <c r="I617" s="43">
        <v>-26.494147999999999</v>
      </c>
      <c r="J617" s="49"/>
      <c r="K617" s="49"/>
      <c r="L617" s="49"/>
      <c r="M617" s="49"/>
      <c r="O617" s="44">
        <f t="shared" si="55"/>
        <v>90.218564999999998</v>
      </c>
      <c r="P617" s="45">
        <f t="shared" si="56"/>
        <v>90.218564999999998</v>
      </c>
      <c r="Q617">
        <f t="shared" si="57"/>
        <v>1</v>
      </c>
      <c r="R617">
        <f t="shared" si="58"/>
        <v>1</v>
      </c>
      <c r="T617" s="6"/>
    </row>
    <row r="618" spans="1:20" x14ac:dyDescent="0.25">
      <c r="A618" s="5">
        <v>3</v>
      </c>
      <c r="B618" s="40">
        <f t="shared" si="59"/>
        <v>16.679093999999999</v>
      </c>
      <c r="C618" s="40">
        <f t="shared" si="59"/>
        <v>5.4465640000000004</v>
      </c>
      <c r="D618" s="40">
        <f t="shared" si="59"/>
        <v>-2.0224380000000002</v>
      </c>
      <c r="E618" s="46">
        <f t="shared" si="59"/>
        <v>-20.103210000000001</v>
      </c>
      <c r="F618" s="47">
        <v>5.4465640000000004</v>
      </c>
      <c r="G618" s="47">
        <v>-20.103210000000001</v>
      </c>
      <c r="H618" s="47">
        <v>-2.0224380000000002</v>
      </c>
      <c r="I618" s="48">
        <v>16.679093999999999</v>
      </c>
      <c r="J618" s="49"/>
      <c r="K618" s="49"/>
      <c r="L618" s="49"/>
      <c r="M618" s="49"/>
      <c r="O618" s="44">
        <f t="shared" si="55"/>
        <v>-2.0224380000000002</v>
      </c>
      <c r="P618" s="45">
        <f t="shared" si="56"/>
        <v>-2.0224380000000002</v>
      </c>
      <c r="Q618">
        <f t="shared" si="57"/>
        <v>3</v>
      </c>
      <c r="R618">
        <f t="shared" si="58"/>
        <v>0.33333333333333331</v>
      </c>
      <c r="T618" s="6"/>
    </row>
    <row r="619" spans="1:20" x14ac:dyDescent="0.25">
      <c r="A619" s="5">
        <v>2</v>
      </c>
      <c r="B619" s="40">
        <f t="shared" si="59"/>
        <v>32.050314</v>
      </c>
      <c r="C619" s="40">
        <f t="shared" si="59"/>
        <v>20.116579000000002</v>
      </c>
      <c r="D619" s="40">
        <f t="shared" si="59"/>
        <v>-8.8964780000000001</v>
      </c>
      <c r="E619" s="46">
        <f t="shared" si="59"/>
        <v>-43.270409000000001</v>
      </c>
      <c r="F619" s="42">
        <v>20.116579000000002</v>
      </c>
      <c r="G619" s="42">
        <v>32.050314</v>
      </c>
      <c r="H619" s="42">
        <v>-43.270409000000001</v>
      </c>
      <c r="I619" s="43">
        <v>-8.8964780000000001</v>
      </c>
      <c r="J619" s="49"/>
      <c r="K619" s="49"/>
      <c r="L619" s="49"/>
      <c r="M619" s="49"/>
      <c r="O619" s="44">
        <f t="shared" si="55"/>
        <v>32.050314</v>
      </c>
      <c r="P619" s="45">
        <f t="shared" si="56"/>
        <v>32.050314</v>
      </c>
      <c r="Q619">
        <f t="shared" si="57"/>
        <v>1</v>
      </c>
      <c r="R619">
        <f t="shared" si="58"/>
        <v>1</v>
      </c>
      <c r="T619" s="6"/>
    </row>
    <row r="620" spans="1:20" x14ac:dyDescent="0.25">
      <c r="A620" s="5">
        <v>2</v>
      </c>
      <c r="B620" s="40">
        <f t="shared" si="59"/>
        <v>17.773242</v>
      </c>
      <c r="C620" s="40">
        <f t="shared" si="59"/>
        <v>17.213536000000001</v>
      </c>
      <c r="D620" s="40">
        <f t="shared" si="59"/>
        <v>-2.0254259999999999</v>
      </c>
      <c r="E620" s="46">
        <f t="shared" si="59"/>
        <v>-32.961340999999997</v>
      </c>
      <c r="F620" s="47">
        <v>-2.0254259999999999</v>
      </c>
      <c r="G620" s="47">
        <v>17.773242</v>
      </c>
      <c r="H620" s="47">
        <v>17.213536000000001</v>
      </c>
      <c r="I620" s="48">
        <v>-32.961340999999997</v>
      </c>
      <c r="J620" s="49"/>
      <c r="K620" s="49"/>
      <c r="L620" s="49"/>
      <c r="M620" s="49"/>
      <c r="O620" s="44">
        <f t="shared" si="55"/>
        <v>17.773242</v>
      </c>
      <c r="P620" s="45">
        <f t="shared" si="56"/>
        <v>17.773242</v>
      </c>
      <c r="Q620">
        <f t="shared" si="57"/>
        <v>1</v>
      </c>
      <c r="R620">
        <f t="shared" si="58"/>
        <v>1</v>
      </c>
      <c r="T620" s="6"/>
    </row>
    <row r="621" spans="1:20" x14ac:dyDescent="0.25">
      <c r="A621" s="5">
        <v>1</v>
      </c>
      <c r="B621" s="40">
        <f t="shared" si="59"/>
        <v>25.937002</v>
      </c>
      <c r="C621" s="40">
        <f t="shared" si="59"/>
        <v>12.050848999999999</v>
      </c>
      <c r="D621" s="40">
        <f t="shared" si="59"/>
        <v>-12.575637</v>
      </c>
      <c r="E621" s="46">
        <f t="shared" si="59"/>
        <v>-25.412202000000001</v>
      </c>
      <c r="F621" s="42">
        <v>12.050848999999999</v>
      </c>
      <c r="G621" s="42">
        <v>25.937002</v>
      </c>
      <c r="H621" s="42">
        <v>-25.412202000000001</v>
      </c>
      <c r="I621" s="43">
        <v>-12.575637</v>
      </c>
      <c r="J621" s="49"/>
      <c r="K621" s="49"/>
      <c r="L621" s="49"/>
      <c r="M621" s="49"/>
      <c r="O621" s="44">
        <f t="shared" si="55"/>
        <v>12.050848999999999</v>
      </c>
      <c r="P621" s="45">
        <f t="shared" si="56"/>
        <v>12.050848999999999</v>
      </c>
      <c r="Q621">
        <f t="shared" si="57"/>
        <v>2</v>
      </c>
      <c r="R621">
        <f t="shared" si="58"/>
        <v>0.5</v>
      </c>
      <c r="T621" s="6"/>
    </row>
    <row r="622" spans="1:20" x14ac:dyDescent="0.25">
      <c r="A622" s="5">
        <v>3</v>
      </c>
      <c r="B622" s="40">
        <f t="shared" si="59"/>
        <v>42.225408000000002</v>
      </c>
      <c r="C622" s="40">
        <f t="shared" si="59"/>
        <v>13.748462</v>
      </c>
      <c r="D622" s="40">
        <f t="shared" si="59"/>
        <v>-24.269608999999999</v>
      </c>
      <c r="E622" s="46">
        <f t="shared" si="59"/>
        <v>-31.704257999999999</v>
      </c>
      <c r="F622" s="47">
        <v>42.225408000000002</v>
      </c>
      <c r="G622" s="47">
        <v>13.748462</v>
      </c>
      <c r="H622" s="47">
        <v>-24.269608999999999</v>
      </c>
      <c r="I622" s="48">
        <v>-31.704257999999999</v>
      </c>
      <c r="J622" s="49"/>
      <c r="K622" s="49"/>
      <c r="L622" s="49"/>
      <c r="M622" s="49"/>
      <c r="O622" s="44">
        <f t="shared" si="55"/>
        <v>-24.269608999999999</v>
      </c>
      <c r="P622" s="45">
        <f t="shared" si="56"/>
        <v>-24.269608999999999</v>
      </c>
      <c r="Q622">
        <f t="shared" si="57"/>
        <v>3</v>
      </c>
      <c r="R622">
        <f t="shared" si="58"/>
        <v>0.33333333333333331</v>
      </c>
      <c r="T622" s="6"/>
    </row>
    <row r="623" spans="1:20" x14ac:dyDescent="0.25">
      <c r="A623" s="5">
        <v>3</v>
      </c>
      <c r="B623" s="40">
        <f t="shared" si="59"/>
        <v>19.196978000000001</v>
      </c>
      <c r="C623" s="40">
        <f t="shared" si="59"/>
        <v>2.8519540000000001</v>
      </c>
      <c r="D623" s="40">
        <f t="shared" si="59"/>
        <v>-9.2187889999999992</v>
      </c>
      <c r="E623" s="46">
        <f t="shared" si="59"/>
        <v>-12.830142</v>
      </c>
      <c r="F623" s="42">
        <v>-12.830142</v>
      </c>
      <c r="G623" s="42">
        <v>-9.2187889999999992</v>
      </c>
      <c r="H623" s="42">
        <v>19.196978000000001</v>
      </c>
      <c r="I623" s="43">
        <v>2.8519540000000001</v>
      </c>
      <c r="J623" s="49"/>
      <c r="K623" s="49"/>
      <c r="L623" s="49"/>
      <c r="M623" s="49"/>
      <c r="O623" s="44">
        <f t="shared" si="55"/>
        <v>19.196978000000001</v>
      </c>
      <c r="P623" s="45">
        <f t="shared" si="56"/>
        <v>19.196978000000001</v>
      </c>
      <c r="Q623">
        <f t="shared" si="57"/>
        <v>1</v>
      </c>
      <c r="R623">
        <f t="shared" si="58"/>
        <v>1</v>
      </c>
      <c r="T623" s="6"/>
    </row>
    <row r="624" spans="1:20" x14ac:dyDescent="0.25">
      <c r="A624" s="5">
        <v>1</v>
      </c>
      <c r="B624" s="40">
        <f t="shared" si="59"/>
        <v>67.893182999999993</v>
      </c>
      <c r="C624" s="40">
        <f t="shared" si="59"/>
        <v>-12.605022999999999</v>
      </c>
      <c r="D624" s="40">
        <f t="shared" si="59"/>
        <v>-18.404879000000001</v>
      </c>
      <c r="E624" s="46">
        <f t="shared" si="59"/>
        <v>-36.883282000000001</v>
      </c>
      <c r="F624" s="47">
        <v>67.893182999999993</v>
      </c>
      <c r="G624" s="47">
        <v>-12.605022999999999</v>
      </c>
      <c r="H624" s="47">
        <v>-36.883282000000001</v>
      </c>
      <c r="I624" s="48">
        <v>-18.404879000000001</v>
      </c>
      <c r="J624" s="49"/>
      <c r="K624" s="49"/>
      <c r="L624" s="49"/>
      <c r="M624" s="49"/>
      <c r="O624" s="44">
        <f t="shared" si="55"/>
        <v>67.893182999999993</v>
      </c>
      <c r="P624" s="45">
        <f t="shared" si="56"/>
        <v>67.893182999999993</v>
      </c>
      <c r="Q624">
        <f t="shared" si="57"/>
        <v>1</v>
      </c>
      <c r="R624">
        <f t="shared" si="58"/>
        <v>1</v>
      </c>
      <c r="T624" s="6"/>
    </row>
    <row r="625" spans="1:20" x14ac:dyDescent="0.25">
      <c r="A625" s="5">
        <v>3</v>
      </c>
      <c r="B625" s="40">
        <f t="shared" si="59"/>
        <v>47.973626000000003</v>
      </c>
      <c r="C625" s="40">
        <f t="shared" si="59"/>
        <v>-12.630334</v>
      </c>
      <c r="D625" s="40">
        <f t="shared" si="59"/>
        <v>-15.276596</v>
      </c>
      <c r="E625" s="46">
        <f t="shared" si="59"/>
        <v>-20.066700000000001</v>
      </c>
      <c r="F625" s="42">
        <v>-15.276596</v>
      </c>
      <c r="G625" s="42">
        <v>-12.630334</v>
      </c>
      <c r="H625" s="42">
        <v>47.973626000000003</v>
      </c>
      <c r="I625" s="43">
        <v>-20.066700000000001</v>
      </c>
      <c r="J625" s="49"/>
      <c r="K625" s="49"/>
      <c r="L625" s="49"/>
      <c r="M625" s="49"/>
      <c r="O625" s="44">
        <f t="shared" si="55"/>
        <v>47.973626000000003</v>
      </c>
      <c r="P625" s="45">
        <f t="shared" si="56"/>
        <v>47.973626000000003</v>
      </c>
      <c r="Q625">
        <f t="shared" si="57"/>
        <v>1</v>
      </c>
      <c r="R625">
        <f t="shared" si="58"/>
        <v>1</v>
      </c>
      <c r="T625" s="6"/>
    </row>
    <row r="626" spans="1:20" x14ac:dyDescent="0.25">
      <c r="A626" s="5">
        <v>2</v>
      </c>
      <c r="B626" s="40">
        <f t="shared" si="59"/>
        <v>116.934994</v>
      </c>
      <c r="C626" s="40">
        <f t="shared" si="59"/>
        <v>1.252956</v>
      </c>
      <c r="D626" s="40">
        <f t="shared" si="59"/>
        <v>-42.426636000000002</v>
      </c>
      <c r="E626" s="46">
        <f t="shared" si="59"/>
        <v>-75.761313000000001</v>
      </c>
      <c r="F626" s="47">
        <v>-75.761313000000001</v>
      </c>
      <c r="G626" s="47">
        <v>116.934994</v>
      </c>
      <c r="H626" s="47">
        <v>1.252956</v>
      </c>
      <c r="I626" s="48">
        <v>-42.426636000000002</v>
      </c>
      <c r="J626" s="49"/>
      <c r="K626" s="49"/>
      <c r="L626" s="49"/>
      <c r="M626" s="49"/>
      <c r="O626" s="44">
        <f t="shared" si="55"/>
        <v>116.934994</v>
      </c>
      <c r="P626" s="45">
        <f t="shared" si="56"/>
        <v>116.934994</v>
      </c>
      <c r="Q626">
        <f t="shared" si="57"/>
        <v>1</v>
      </c>
      <c r="R626">
        <f t="shared" si="58"/>
        <v>1</v>
      </c>
      <c r="T626" s="6"/>
    </row>
    <row r="627" spans="1:20" x14ac:dyDescent="0.25">
      <c r="A627" s="5">
        <v>2</v>
      </c>
      <c r="B627" s="40">
        <f t="shared" si="59"/>
        <v>34.392702</v>
      </c>
      <c r="C627" s="40">
        <f t="shared" si="59"/>
        <v>9.9900850000000005</v>
      </c>
      <c r="D627" s="40">
        <f t="shared" si="59"/>
        <v>-0.78170600000000001</v>
      </c>
      <c r="E627" s="46">
        <f t="shared" si="59"/>
        <v>-43.601086000000002</v>
      </c>
      <c r="F627" s="42">
        <v>9.9900850000000005</v>
      </c>
      <c r="G627" s="42">
        <v>34.392702</v>
      </c>
      <c r="H627" s="42">
        <v>-0.78170600000000001</v>
      </c>
      <c r="I627" s="43">
        <v>-43.601086000000002</v>
      </c>
      <c r="J627" s="49"/>
      <c r="K627" s="49"/>
      <c r="L627" s="49"/>
      <c r="M627" s="49"/>
      <c r="O627" s="44">
        <f t="shared" si="55"/>
        <v>34.392702</v>
      </c>
      <c r="P627" s="45">
        <f t="shared" si="56"/>
        <v>34.392702</v>
      </c>
      <c r="Q627">
        <f t="shared" si="57"/>
        <v>1</v>
      </c>
      <c r="R627">
        <f t="shared" si="58"/>
        <v>1</v>
      </c>
      <c r="T627" s="6"/>
    </row>
    <row r="628" spans="1:20" x14ac:dyDescent="0.25">
      <c r="A628" s="5">
        <v>1</v>
      </c>
      <c r="B628" s="40">
        <f t="shared" si="59"/>
        <v>42.463197000000001</v>
      </c>
      <c r="C628" s="40">
        <f t="shared" si="59"/>
        <v>22.459499000000001</v>
      </c>
      <c r="D628" s="40">
        <f t="shared" si="59"/>
        <v>-7.8207490000000002</v>
      </c>
      <c r="E628" s="46">
        <f t="shared" si="59"/>
        <v>-57.101900999999998</v>
      </c>
      <c r="F628" s="47">
        <v>42.463197000000001</v>
      </c>
      <c r="G628" s="47">
        <v>-7.8207490000000002</v>
      </c>
      <c r="H628" s="47">
        <v>22.459499000000001</v>
      </c>
      <c r="I628" s="48">
        <v>-57.101900999999998</v>
      </c>
      <c r="J628" s="49"/>
      <c r="K628" s="49"/>
      <c r="L628" s="49"/>
      <c r="M628" s="49"/>
      <c r="O628" s="44">
        <f t="shared" si="55"/>
        <v>42.463197000000001</v>
      </c>
      <c r="P628" s="45">
        <f t="shared" si="56"/>
        <v>42.463197000000001</v>
      </c>
      <c r="Q628">
        <f t="shared" si="57"/>
        <v>1</v>
      </c>
      <c r="R628">
        <f t="shared" si="58"/>
        <v>1</v>
      </c>
      <c r="T628" s="6"/>
    </row>
    <row r="629" spans="1:20" x14ac:dyDescent="0.25">
      <c r="A629" s="5">
        <v>3</v>
      </c>
      <c r="B629" s="40">
        <f t="shared" si="59"/>
        <v>24.372229999999998</v>
      </c>
      <c r="C629" s="40">
        <f t="shared" si="59"/>
        <v>22.522684000000002</v>
      </c>
      <c r="D629" s="40">
        <f t="shared" si="59"/>
        <v>-20.572458999999998</v>
      </c>
      <c r="E629" s="46">
        <f t="shared" si="59"/>
        <v>-26.322420999999999</v>
      </c>
      <c r="F629" s="42">
        <v>22.522684000000002</v>
      </c>
      <c r="G629" s="42">
        <v>-20.572458999999998</v>
      </c>
      <c r="H629" s="42">
        <v>24.372229999999998</v>
      </c>
      <c r="I629" s="43">
        <v>-26.322420999999999</v>
      </c>
      <c r="J629" s="49"/>
      <c r="K629" s="49"/>
      <c r="L629" s="49"/>
      <c r="M629" s="49"/>
      <c r="O629" s="44">
        <f t="shared" si="55"/>
        <v>24.372229999999998</v>
      </c>
      <c r="P629" s="45">
        <f t="shared" si="56"/>
        <v>24.372229999999998</v>
      </c>
      <c r="Q629">
        <f t="shared" si="57"/>
        <v>1</v>
      </c>
      <c r="R629">
        <f t="shared" si="58"/>
        <v>1</v>
      </c>
      <c r="T629" s="6"/>
    </row>
    <row r="630" spans="1:20" x14ac:dyDescent="0.25">
      <c r="A630" s="5">
        <v>1</v>
      </c>
      <c r="B630" s="40">
        <f t="shared" si="59"/>
        <v>42.873187999999999</v>
      </c>
      <c r="C630" s="40">
        <f t="shared" si="59"/>
        <v>16.644442000000002</v>
      </c>
      <c r="D630" s="40">
        <f t="shared" si="59"/>
        <v>-0.79309600000000002</v>
      </c>
      <c r="E630" s="46">
        <f t="shared" si="59"/>
        <v>-58.724536999999998</v>
      </c>
      <c r="F630" s="47">
        <v>42.873187999999999</v>
      </c>
      <c r="G630" s="47">
        <v>-58.724536999999998</v>
      </c>
      <c r="H630" s="47">
        <v>16.644442000000002</v>
      </c>
      <c r="I630" s="48">
        <v>-0.79309600000000002</v>
      </c>
      <c r="J630" s="49"/>
      <c r="K630" s="49"/>
      <c r="L630" s="49"/>
      <c r="M630" s="49"/>
      <c r="O630" s="44">
        <f t="shared" si="55"/>
        <v>42.873187999999999</v>
      </c>
      <c r="P630" s="45">
        <f t="shared" si="56"/>
        <v>42.873187999999999</v>
      </c>
      <c r="Q630">
        <f t="shared" si="57"/>
        <v>1</v>
      </c>
      <c r="R630">
        <f t="shared" si="58"/>
        <v>1</v>
      </c>
      <c r="T630" s="6"/>
    </row>
    <row r="631" spans="1:20" x14ac:dyDescent="0.25">
      <c r="A631" s="5">
        <v>3</v>
      </c>
      <c r="B631" s="40">
        <f t="shared" si="59"/>
        <v>70.118263999999996</v>
      </c>
      <c r="C631" s="40">
        <f t="shared" si="59"/>
        <v>22.184297999999998</v>
      </c>
      <c r="D631" s="40">
        <f t="shared" si="59"/>
        <v>-31.664390000000001</v>
      </c>
      <c r="E631" s="46">
        <f t="shared" si="59"/>
        <v>-60.638171</v>
      </c>
      <c r="F631" s="42">
        <v>22.184297999999998</v>
      </c>
      <c r="G631" s="42">
        <v>70.118263999999996</v>
      </c>
      <c r="H631" s="42">
        <v>-60.638171</v>
      </c>
      <c r="I631" s="43">
        <v>-31.664390000000001</v>
      </c>
      <c r="J631" s="49"/>
      <c r="K631" s="49"/>
      <c r="L631" s="49"/>
      <c r="M631" s="49"/>
      <c r="O631" s="44">
        <f t="shared" si="55"/>
        <v>-60.638171</v>
      </c>
      <c r="P631" s="45">
        <f t="shared" si="56"/>
        <v>-60.638171</v>
      </c>
      <c r="Q631">
        <f t="shared" si="57"/>
        <v>4</v>
      </c>
      <c r="R631">
        <f t="shared" si="58"/>
        <v>0.25</v>
      </c>
      <c r="T631" s="6"/>
    </row>
    <row r="632" spans="1:20" x14ac:dyDescent="0.25">
      <c r="A632" s="5">
        <v>1</v>
      </c>
      <c r="B632" s="40">
        <f t="shared" si="59"/>
        <v>11.398956</v>
      </c>
      <c r="C632" s="40">
        <f t="shared" si="59"/>
        <v>6.1354170000000003</v>
      </c>
      <c r="D632" s="40">
        <f t="shared" si="59"/>
        <v>-5.579294</v>
      </c>
      <c r="E632" s="46">
        <f t="shared" si="59"/>
        <v>-11.955076999999999</v>
      </c>
      <c r="F632" s="47">
        <v>11.398956</v>
      </c>
      <c r="G632" s="47">
        <v>6.1354170000000003</v>
      </c>
      <c r="H632" s="47">
        <v>-5.579294</v>
      </c>
      <c r="I632" s="48">
        <v>-11.955076999999999</v>
      </c>
      <c r="J632" s="49"/>
      <c r="K632" s="49"/>
      <c r="L632" s="49"/>
      <c r="M632" s="49"/>
      <c r="O632" s="44">
        <f t="shared" si="55"/>
        <v>11.398956</v>
      </c>
      <c r="P632" s="45">
        <f t="shared" si="56"/>
        <v>11.398956</v>
      </c>
      <c r="Q632">
        <f t="shared" si="57"/>
        <v>1</v>
      </c>
      <c r="R632">
        <f t="shared" si="58"/>
        <v>1</v>
      </c>
      <c r="T632" s="6"/>
    </row>
    <row r="633" spans="1:20" x14ac:dyDescent="0.25">
      <c r="A633" s="5">
        <v>3</v>
      </c>
      <c r="B633" s="40">
        <f t="shared" si="59"/>
        <v>96.409300999999999</v>
      </c>
      <c r="C633" s="40">
        <f t="shared" si="59"/>
        <v>28.410869999999999</v>
      </c>
      <c r="D633" s="40">
        <f t="shared" si="59"/>
        <v>-57.048225000000002</v>
      </c>
      <c r="E633" s="46">
        <f t="shared" si="59"/>
        <v>-67.771908999999994</v>
      </c>
      <c r="F633" s="42">
        <v>96.409300999999999</v>
      </c>
      <c r="G633" s="42">
        <v>-57.048225000000002</v>
      </c>
      <c r="H633" s="42">
        <v>28.410869999999999</v>
      </c>
      <c r="I633" s="43">
        <v>-67.771908999999994</v>
      </c>
      <c r="J633" s="49"/>
      <c r="K633" s="49"/>
      <c r="L633" s="49"/>
      <c r="M633" s="49"/>
      <c r="O633" s="44">
        <f t="shared" si="55"/>
        <v>28.410869999999999</v>
      </c>
      <c r="P633" s="45">
        <f t="shared" si="56"/>
        <v>28.410869999999999</v>
      </c>
      <c r="Q633">
        <f t="shared" si="57"/>
        <v>2</v>
      </c>
      <c r="R633">
        <f t="shared" si="58"/>
        <v>0.5</v>
      </c>
      <c r="T633" s="6"/>
    </row>
    <row r="634" spans="1:20" x14ac:dyDescent="0.25">
      <c r="A634" s="5">
        <v>4</v>
      </c>
      <c r="B634" s="40">
        <f t="shared" si="59"/>
        <v>66.726518999999996</v>
      </c>
      <c r="C634" s="40">
        <f t="shared" si="59"/>
        <v>-1.995665</v>
      </c>
      <c r="D634" s="40">
        <f t="shared" si="59"/>
        <v>-26.405123</v>
      </c>
      <c r="E634" s="46">
        <f t="shared" si="59"/>
        <v>-38.325738999999999</v>
      </c>
      <c r="F634" s="47">
        <v>-26.405123</v>
      </c>
      <c r="G634" s="47">
        <v>66.726518999999996</v>
      </c>
      <c r="H634" s="47">
        <v>-1.995665</v>
      </c>
      <c r="I634" s="48">
        <v>-38.325738999999999</v>
      </c>
      <c r="J634" s="49"/>
      <c r="K634" s="49"/>
      <c r="L634" s="49"/>
      <c r="M634" s="49"/>
      <c r="O634" s="44">
        <f t="shared" si="55"/>
        <v>-38.325738999999999</v>
      </c>
      <c r="P634" s="45">
        <f t="shared" si="56"/>
        <v>-38.325738999999999</v>
      </c>
      <c r="Q634">
        <f t="shared" si="57"/>
        <v>4</v>
      </c>
      <c r="R634">
        <f t="shared" si="58"/>
        <v>0.25</v>
      </c>
      <c r="T634" s="6"/>
    </row>
    <row r="635" spans="1:20" x14ac:dyDescent="0.25">
      <c r="A635" s="5">
        <v>2</v>
      </c>
      <c r="B635" s="40">
        <f t="shared" si="59"/>
        <v>51.561669999999999</v>
      </c>
      <c r="C635" s="40">
        <f t="shared" si="59"/>
        <v>27.273862999999999</v>
      </c>
      <c r="D635" s="40">
        <f t="shared" si="59"/>
        <v>-31.307548000000001</v>
      </c>
      <c r="E635" s="46">
        <f t="shared" si="59"/>
        <v>-47.527951999999999</v>
      </c>
      <c r="F635" s="42">
        <v>51.561669999999999</v>
      </c>
      <c r="G635" s="42">
        <v>27.273862999999999</v>
      </c>
      <c r="H635" s="42">
        <v>-47.527951999999999</v>
      </c>
      <c r="I635" s="43">
        <v>-31.307548000000001</v>
      </c>
      <c r="J635" s="49"/>
      <c r="K635" s="49"/>
      <c r="L635" s="49"/>
      <c r="M635" s="49"/>
      <c r="O635" s="44">
        <f t="shared" si="55"/>
        <v>27.273862999999999</v>
      </c>
      <c r="P635" s="45">
        <f t="shared" si="56"/>
        <v>27.273862999999999</v>
      </c>
      <c r="Q635">
        <f t="shared" si="57"/>
        <v>2</v>
      </c>
      <c r="R635">
        <f t="shared" si="58"/>
        <v>0.5</v>
      </c>
      <c r="T635" s="6"/>
    </row>
    <row r="636" spans="1:20" x14ac:dyDescent="0.25">
      <c r="A636" s="5">
        <v>2</v>
      </c>
      <c r="B636" s="40">
        <f t="shared" si="59"/>
        <v>84.621487999999999</v>
      </c>
      <c r="C636" s="40">
        <f t="shared" si="59"/>
        <v>-13.668115999999999</v>
      </c>
      <c r="D636" s="40">
        <f t="shared" si="59"/>
        <v>-17.277059000000001</v>
      </c>
      <c r="E636" s="46">
        <f t="shared" si="59"/>
        <v>-53.676316</v>
      </c>
      <c r="F636" s="47">
        <v>-17.277059000000001</v>
      </c>
      <c r="G636" s="47">
        <v>84.621487999999999</v>
      </c>
      <c r="H636" s="47">
        <v>-13.668115999999999</v>
      </c>
      <c r="I636" s="48">
        <v>-53.676316</v>
      </c>
      <c r="J636" s="49"/>
      <c r="K636" s="49"/>
      <c r="L636" s="49"/>
      <c r="M636" s="49"/>
      <c r="O636" s="44">
        <f t="shared" si="55"/>
        <v>84.621487999999999</v>
      </c>
      <c r="P636" s="45">
        <f t="shared" si="56"/>
        <v>84.621487999999999</v>
      </c>
      <c r="Q636">
        <f t="shared" si="57"/>
        <v>1</v>
      </c>
      <c r="R636">
        <f t="shared" si="58"/>
        <v>1</v>
      </c>
      <c r="T636" s="6"/>
    </row>
    <row r="637" spans="1:20" x14ac:dyDescent="0.25">
      <c r="A637" s="5">
        <v>3</v>
      </c>
      <c r="B637" s="40">
        <f t="shared" si="59"/>
        <v>22.554704999999998</v>
      </c>
      <c r="C637" s="40">
        <f t="shared" si="59"/>
        <v>3.883222</v>
      </c>
      <c r="D637" s="40">
        <f t="shared" si="59"/>
        <v>-8.4653449999999992</v>
      </c>
      <c r="E637" s="46">
        <f t="shared" si="59"/>
        <v>-17.972584000000001</v>
      </c>
      <c r="F637" s="42">
        <v>3.883222</v>
      </c>
      <c r="G637" s="42">
        <v>22.554704999999998</v>
      </c>
      <c r="H637" s="42">
        <v>-8.4653449999999992</v>
      </c>
      <c r="I637" s="43">
        <v>-17.972584000000001</v>
      </c>
      <c r="J637" s="49"/>
      <c r="K637" s="49"/>
      <c r="L637" s="49"/>
      <c r="M637" s="49"/>
      <c r="O637" s="44">
        <f t="shared" si="55"/>
        <v>-8.4653449999999992</v>
      </c>
      <c r="P637" s="45">
        <f t="shared" si="56"/>
        <v>-8.4653449999999992</v>
      </c>
      <c r="Q637">
        <f t="shared" si="57"/>
        <v>3</v>
      </c>
      <c r="R637">
        <f t="shared" si="58"/>
        <v>0.33333333333333331</v>
      </c>
      <c r="T637" s="6"/>
    </row>
    <row r="638" spans="1:20" x14ac:dyDescent="0.25">
      <c r="A638" s="5">
        <v>2</v>
      </c>
      <c r="B638" s="40">
        <f t="shared" si="59"/>
        <v>14.203326000000001</v>
      </c>
      <c r="C638" s="40">
        <f t="shared" si="59"/>
        <v>3.8625729999999998</v>
      </c>
      <c r="D638" s="40">
        <f t="shared" si="59"/>
        <v>-2.4160780000000002</v>
      </c>
      <c r="E638" s="46">
        <f t="shared" si="59"/>
        <v>-15.649803</v>
      </c>
      <c r="F638" s="47">
        <v>-15.649803</v>
      </c>
      <c r="G638" s="47">
        <v>14.203326000000001</v>
      </c>
      <c r="H638" s="47">
        <v>3.8625729999999998</v>
      </c>
      <c r="I638" s="48">
        <v>-2.4160780000000002</v>
      </c>
      <c r="J638" s="49"/>
      <c r="K638" s="49"/>
      <c r="L638" s="49"/>
      <c r="M638" s="49"/>
      <c r="O638" s="44">
        <f t="shared" si="55"/>
        <v>14.203326000000001</v>
      </c>
      <c r="P638" s="45">
        <f t="shared" si="56"/>
        <v>14.203326000000001</v>
      </c>
      <c r="Q638">
        <f t="shared" si="57"/>
        <v>1</v>
      </c>
      <c r="R638">
        <f t="shared" si="58"/>
        <v>1</v>
      </c>
      <c r="T638" s="6"/>
    </row>
    <row r="639" spans="1:20" x14ac:dyDescent="0.25">
      <c r="A639" s="5">
        <v>3</v>
      </c>
      <c r="B639" s="40">
        <f t="shared" si="59"/>
        <v>107.779911</v>
      </c>
      <c r="C639" s="40">
        <f t="shared" si="59"/>
        <v>-15.697692999999999</v>
      </c>
      <c r="D639" s="40">
        <f t="shared" si="59"/>
        <v>-40.896801000000004</v>
      </c>
      <c r="E639" s="46">
        <f t="shared" si="59"/>
        <v>-51.185397999999999</v>
      </c>
      <c r="F639" s="42">
        <v>-51.185397999999999</v>
      </c>
      <c r="G639" s="42">
        <v>-40.896801000000004</v>
      </c>
      <c r="H639" s="42">
        <v>107.779911</v>
      </c>
      <c r="I639" s="43">
        <v>-15.697692999999999</v>
      </c>
      <c r="J639" s="49"/>
      <c r="K639" s="49"/>
      <c r="L639" s="49"/>
      <c r="M639" s="49"/>
      <c r="O639" s="44">
        <f t="shared" si="55"/>
        <v>107.779911</v>
      </c>
      <c r="P639" s="45">
        <f t="shared" si="56"/>
        <v>107.779911</v>
      </c>
      <c r="Q639">
        <f t="shared" si="57"/>
        <v>1</v>
      </c>
      <c r="R639">
        <f t="shared" si="58"/>
        <v>1</v>
      </c>
      <c r="T639" s="6"/>
    </row>
    <row r="640" spans="1:20" x14ac:dyDescent="0.25">
      <c r="A640" s="5">
        <v>3</v>
      </c>
      <c r="B640" s="40">
        <f t="shared" si="59"/>
        <v>60.312815000000001</v>
      </c>
      <c r="C640" s="40">
        <f t="shared" si="59"/>
        <v>-5.303795</v>
      </c>
      <c r="D640" s="40">
        <f t="shared" si="59"/>
        <v>-10.302281000000001</v>
      </c>
      <c r="E640" s="46">
        <f t="shared" si="59"/>
        <v>-44.706716999999998</v>
      </c>
      <c r="F640" s="47">
        <v>-5.303795</v>
      </c>
      <c r="G640" s="47">
        <v>-44.706716999999998</v>
      </c>
      <c r="H640" s="47">
        <v>60.312815000000001</v>
      </c>
      <c r="I640" s="48">
        <v>-10.302281000000001</v>
      </c>
      <c r="J640" s="49"/>
      <c r="K640" s="49"/>
      <c r="L640" s="49"/>
      <c r="M640" s="49"/>
      <c r="O640" s="44">
        <f t="shared" si="55"/>
        <v>60.312815000000001</v>
      </c>
      <c r="P640" s="45">
        <f t="shared" si="56"/>
        <v>60.312815000000001</v>
      </c>
      <c r="Q640">
        <f t="shared" si="57"/>
        <v>1</v>
      </c>
      <c r="R640">
        <f t="shared" si="58"/>
        <v>1</v>
      </c>
      <c r="T640" s="6"/>
    </row>
    <row r="641" spans="1:20" x14ac:dyDescent="0.25">
      <c r="A641" s="5">
        <v>1</v>
      </c>
      <c r="B641" s="40">
        <f t="shared" si="59"/>
        <v>36.648288999999998</v>
      </c>
      <c r="C641" s="40">
        <f t="shared" si="59"/>
        <v>-7.9683830000000002</v>
      </c>
      <c r="D641" s="40">
        <f t="shared" si="59"/>
        <v>-9.3640190000000008</v>
      </c>
      <c r="E641" s="46">
        <f t="shared" si="59"/>
        <v>-19.315885999999999</v>
      </c>
      <c r="F641" s="42">
        <v>36.648288999999998</v>
      </c>
      <c r="G641" s="42">
        <v>-19.315885999999999</v>
      </c>
      <c r="H641" s="42">
        <v>-7.9683830000000002</v>
      </c>
      <c r="I641" s="43">
        <v>-9.3640190000000008</v>
      </c>
      <c r="J641" s="49"/>
      <c r="K641" s="49"/>
      <c r="L641" s="49"/>
      <c r="M641" s="49"/>
      <c r="O641" s="44">
        <f t="shared" si="55"/>
        <v>36.648288999999998</v>
      </c>
      <c r="P641" s="45">
        <f t="shared" si="56"/>
        <v>36.648288999999998</v>
      </c>
      <c r="Q641">
        <f t="shared" si="57"/>
        <v>1</v>
      </c>
      <c r="R641">
        <f t="shared" si="58"/>
        <v>1</v>
      </c>
      <c r="T641" s="6"/>
    </row>
    <row r="642" spans="1:20" x14ac:dyDescent="0.25">
      <c r="A642" s="5">
        <v>3</v>
      </c>
      <c r="B642" s="40">
        <f t="shared" si="59"/>
        <v>9.6623929999999998</v>
      </c>
      <c r="C642" s="40">
        <f t="shared" si="59"/>
        <v>-0.76827599999999996</v>
      </c>
      <c r="D642" s="40">
        <f t="shared" si="59"/>
        <v>-3.5236550000000002</v>
      </c>
      <c r="E642" s="46">
        <f t="shared" si="59"/>
        <v>-5.3704619999999998</v>
      </c>
      <c r="F642" s="47">
        <v>-5.3704619999999998</v>
      </c>
      <c r="G642" s="47">
        <v>9.6623929999999998</v>
      </c>
      <c r="H642" s="47">
        <v>-3.5236550000000002</v>
      </c>
      <c r="I642" s="48">
        <v>-0.76827599999999996</v>
      </c>
      <c r="J642" s="49"/>
      <c r="K642" s="49"/>
      <c r="L642" s="49"/>
      <c r="M642" s="49"/>
      <c r="O642" s="44">
        <f t="shared" si="55"/>
        <v>-3.5236550000000002</v>
      </c>
      <c r="P642" s="45">
        <f t="shared" si="56"/>
        <v>-3.5236550000000002</v>
      </c>
      <c r="Q642">
        <f t="shared" si="57"/>
        <v>3</v>
      </c>
      <c r="R642">
        <f t="shared" si="58"/>
        <v>0.33333333333333331</v>
      </c>
      <c r="T642" s="6"/>
    </row>
    <row r="643" spans="1:20" x14ac:dyDescent="0.25">
      <c r="A643" s="5">
        <v>3</v>
      </c>
      <c r="B643" s="40">
        <f t="shared" si="59"/>
        <v>58.972496999999997</v>
      </c>
      <c r="C643" s="40">
        <f t="shared" si="59"/>
        <v>-7.1709129999999996</v>
      </c>
      <c r="D643" s="40">
        <f t="shared" si="59"/>
        <v>-16.264336</v>
      </c>
      <c r="E643" s="46">
        <f t="shared" si="59"/>
        <v>-35.537250999999998</v>
      </c>
      <c r="F643" s="42">
        <v>-35.537250999999998</v>
      </c>
      <c r="G643" s="42">
        <v>-7.1709129999999996</v>
      </c>
      <c r="H643" s="42">
        <v>58.972496999999997</v>
      </c>
      <c r="I643" s="43">
        <v>-16.264336</v>
      </c>
      <c r="J643" s="49"/>
      <c r="K643" s="49"/>
      <c r="L643" s="49"/>
      <c r="M643" s="49"/>
      <c r="O643" s="44">
        <f t="shared" si="55"/>
        <v>58.972496999999997</v>
      </c>
      <c r="P643" s="45">
        <f t="shared" si="56"/>
        <v>58.972496999999997</v>
      </c>
      <c r="Q643">
        <f t="shared" si="57"/>
        <v>1</v>
      </c>
      <c r="R643">
        <f t="shared" si="58"/>
        <v>1</v>
      </c>
      <c r="T643" s="6"/>
    </row>
    <row r="644" spans="1:20" x14ac:dyDescent="0.25">
      <c r="A644" s="5">
        <v>2</v>
      </c>
      <c r="B644" s="40">
        <f t="shared" si="59"/>
        <v>64.695662999999996</v>
      </c>
      <c r="C644" s="40">
        <f t="shared" si="59"/>
        <v>-17.465222000000001</v>
      </c>
      <c r="D644" s="40">
        <f t="shared" si="59"/>
        <v>-21.913535</v>
      </c>
      <c r="E644" s="46">
        <f t="shared" si="59"/>
        <v>-25.316907</v>
      </c>
      <c r="F644" s="47">
        <v>-17.465222000000001</v>
      </c>
      <c r="G644" s="47">
        <v>64.695662999999996</v>
      </c>
      <c r="H644" s="47">
        <v>-25.316907</v>
      </c>
      <c r="I644" s="48">
        <v>-21.913535</v>
      </c>
      <c r="J644" s="49"/>
      <c r="K644" s="49"/>
      <c r="L644" s="49"/>
      <c r="M644" s="49"/>
      <c r="O644" s="44">
        <f t="shared" ref="O644:O707" si="60">IF(A644=1,F644,IF(A644=2,G644,IF(A644=3,H644,IF(A644=4,I644,0))))</f>
        <v>64.695662999999996</v>
      </c>
      <c r="P644" s="45">
        <f t="shared" ref="P644:P707" si="61">O644</f>
        <v>64.695662999999996</v>
      </c>
      <c r="Q644">
        <f t="shared" ref="Q644:Q707" si="62">IF(P644=B644,1,IF(P644=C644,2,IF(P644=D644,3,IF(E644=P644,4,0))))</f>
        <v>1</v>
      </c>
      <c r="R644">
        <f t="shared" si="58"/>
        <v>1</v>
      </c>
      <c r="T644" s="6"/>
    </row>
    <row r="645" spans="1:20" x14ac:dyDescent="0.25">
      <c r="A645" s="5">
        <v>1</v>
      </c>
      <c r="B645" s="40">
        <f t="shared" si="59"/>
        <v>47.942180999999998</v>
      </c>
      <c r="C645" s="40">
        <f t="shared" si="59"/>
        <v>3.7593299999999998</v>
      </c>
      <c r="D645" s="40">
        <f t="shared" si="59"/>
        <v>-16.245145999999998</v>
      </c>
      <c r="E645" s="46">
        <f t="shared" si="59"/>
        <v>-35.456364000000001</v>
      </c>
      <c r="F645" s="42">
        <v>47.942180999999998</v>
      </c>
      <c r="G645" s="42">
        <v>-16.245145999999998</v>
      </c>
      <c r="H645" s="42">
        <v>3.7593299999999998</v>
      </c>
      <c r="I645" s="43">
        <v>-35.456364000000001</v>
      </c>
      <c r="J645" s="49"/>
      <c r="K645" s="49"/>
      <c r="L645" s="49"/>
      <c r="M645" s="49"/>
      <c r="O645" s="44">
        <f t="shared" si="60"/>
        <v>47.942180999999998</v>
      </c>
      <c r="P645" s="45">
        <f t="shared" si="61"/>
        <v>47.942180999999998</v>
      </c>
      <c r="Q645">
        <f t="shared" si="62"/>
        <v>1</v>
      </c>
      <c r="R645">
        <f t="shared" ref="R645:R708" si="63">1/Q645</f>
        <v>1</v>
      </c>
      <c r="T645" s="6"/>
    </row>
    <row r="646" spans="1:20" x14ac:dyDescent="0.25">
      <c r="A646" s="5">
        <v>2</v>
      </c>
      <c r="B646" s="40">
        <f t="shared" si="59"/>
        <v>39.524616000000002</v>
      </c>
      <c r="C646" s="40">
        <f t="shared" si="59"/>
        <v>-4.864509</v>
      </c>
      <c r="D646" s="40">
        <f t="shared" si="59"/>
        <v>-13.97931</v>
      </c>
      <c r="E646" s="46">
        <f t="shared" si="59"/>
        <v>-20.680800000000001</v>
      </c>
      <c r="F646" s="47">
        <v>-13.97931</v>
      </c>
      <c r="G646" s="47">
        <v>39.524616000000002</v>
      </c>
      <c r="H646" s="47">
        <v>-20.680800000000001</v>
      </c>
      <c r="I646" s="48">
        <v>-4.864509</v>
      </c>
      <c r="J646" s="49"/>
      <c r="K646" s="49"/>
      <c r="L646" s="49"/>
      <c r="M646" s="49"/>
      <c r="O646" s="44">
        <f t="shared" si="60"/>
        <v>39.524616000000002</v>
      </c>
      <c r="P646" s="45">
        <f t="shared" si="61"/>
        <v>39.524616000000002</v>
      </c>
      <c r="Q646">
        <f t="shared" si="62"/>
        <v>1</v>
      </c>
      <c r="R646">
        <f t="shared" si="63"/>
        <v>1</v>
      </c>
      <c r="T646" s="6"/>
    </row>
    <row r="647" spans="1:20" x14ac:dyDescent="0.25">
      <c r="A647" s="5">
        <v>2</v>
      </c>
      <c r="B647" s="40">
        <f t="shared" si="59"/>
        <v>85.360443000000004</v>
      </c>
      <c r="C647" s="40">
        <f t="shared" si="59"/>
        <v>-18.893080000000001</v>
      </c>
      <c r="D647" s="40">
        <f t="shared" si="59"/>
        <v>-29.806607</v>
      </c>
      <c r="E647" s="46">
        <f t="shared" si="59"/>
        <v>-36.66075</v>
      </c>
      <c r="F647" s="42">
        <v>-29.806607</v>
      </c>
      <c r="G647" s="42">
        <v>85.360443000000004</v>
      </c>
      <c r="H647" s="42">
        <v>-18.893080000000001</v>
      </c>
      <c r="I647" s="43">
        <v>-36.66075</v>
      </c>
      <c r="J647" s="49"/>
      <c r="K647" s="49"/>
      <c r="L647" s="49"/>
      <c r="M647" s="49"/>
      <c r="O647" s="44">
        <f t="shared" si="60"/>
        <v>85.360443000000004</v>
      </c>
      <c r="P647" s="45">
        <f t="shared" si="61"/>
        <v>85.360443000000004</v>
      </c>
      <c r="Q647">
        <f t="shared" si="62"/>
        <v>1</v>
      </c>
      <c r="R647">
        <f t="shared" si="63"/>
        <v>1</v>
      </c>
      <c r="T647" s="6"/>
    </row>
    <row r="648" spans="1:20" x14ac:dyDescent="0.25">
      <c r="A648" s="5">
        <v>1</v>
      </c>
      <c r="B648" s="40">
        <f t="shared" si="59"/>
        <v>45.729534000000001</v>
      </c>
      <c r="C648" s="40">
        <f t="shared" si="59"/>
        <v>-4.4277309999999996</v>
      </c>
      <c r="D648" s="40">
        <f t="shared" si="59"/>
        <v>-14.08399</v>
      </c>
      <c r="E648" s="46">
        <f t="shared" si="59"/>
        <v>-27.217801000000001</v>
      </c>
      <c r="F648" s="47">
        <v>45.729534000000001</v>
      </c>
      <c r="G648" s="47">
        <v>-27.217801000000001</v>
      </c>
      <c r="H648" s="47">
        <v>-4.4277309999999996</v>
      </c>
      <c r="I648" s="48">
        <v>-14.08399</v>
      </c>
      <c r="J648" s="49"/>
      <c r="K648" s="49"/>
      <c r="L648" s="49"/>
      <c r="M648" s="49"/>
      <c r="O648" s="44">
        <f t="shared" si="60"/>
        <v>45.729534000000001</v>
      </c>
      <c r="P648" s="45">
        <f t="shared" si="61"/>
        <v>45.729534000000001</v>
      </c>
      <c r="Q648">
        <f t="shared" si="62"/>
        <v>1</v>
      </c>
      <c r="R648">
        <f t="shared" si="63"/>
        <v>1</v>
      </c>
      <c r="T648" s="6"/>
    </row>
    <row r="649" spans="1:20" x14ac:dyDescent="0.25">
      <c r="A649" s="5">
        <v>1</v>
      </c>
      <c r="B649" s="40">
        <f t="shared" si="59"/>
        <v>49.836590000000001</v>
      </c>
      <c r="C649" s="40">
        <f t="shared" si="59"/>
        <v>-2.774499</v>
      </c>
      <c r="D649" s="40">
        <f t="shared" si="59"/>
        <v>-6.8218690000000004</v>
      </c>
      <c r="E649" s="46">
        <f t="shared" si="59"/>
        <v>-40.240217000000001</v>
      </c>
      <c r="F649" s="42">
        <v>49.836590000000001</v>
      </c>
      <c r="G649" s="42">
        <v>-40.240217000000001</v>
      </c>
      <c r="H649" s="42">
        <v>-6.8218690000000004</v>
      </c>
      <c r="I649" s="43">
        <v>-2.774499</v>
      </c>
      <c r="J649" s="49"/>
      <c r="K649" s="49"/>
      <c r="L649" s="49"/>
      <c r="M649" s="49"/>
      <c r="O649" s="44">
        <f t="shared" si="60"/>
        <v>49.836590000000001</v>
      </c>
      <c r="P649" s="45">
        <f t="shared" si="61"/>
        <v>49.836590000000001</v>
      </c>
      <c r="Q649">
        <f t="shared" si="62"/>
        <v>1</v>
      </c>
      <c r="R649">
        <f t="shared" si="63"/>
        <v>1</v>
      </c>
      <c r="T649" s="6"/>
    </row>
    <row r="650" spans="1:20" x14ac:dyDescent="0.25">
      <c r="A650" s="5">
        <v>2</v>
      </c>
      <c r="B650" s="40">
        <f t="shared" si="59"/>
        <v>86.974108999999999</v>
      </c>
      <c r="C650" s="40">
        <f t="shared" si="59"/>
        <v>-17.934933000000001</v>
      </c>
      <c r="D650" s="40">
        <f t="shared" si="59"/>
        <v>-22.075963999999999</v>
      </c>
      <c r="E650" s="46">
        <f t="shared" ref="E650:E713" si="64">LARGE($F650:$M650,COLUMN()-1)</f>
        <v>-46.963183999999998</v>
      </c>
      <c r="F650" s="47">
        <v>-22.075963999999999</v>
      </c>
      <c r="G650" s="47">
        <v>86.974108999999999</v>
      </c>
      <c r="H650" s="47">
        <v>-46.963183999999998</v>
      </c>
      <c r="I650" s="48">
        <v>-17.934933000000001</v>
      </c>
      <c r="J650" s="49"/>
      <c r="K650" s="49"/>
      <c r="L650" s="49"/>
      <c r="M650" s="49"/>
      <c r="O650" s="44">
        <f t="shared" si="60"/>
        <v>86.974108999999999</v>
      </c>
      <c r="P650" s="45">
        <f t="shared" si="61"/>
        <v>86.974108999999999</v>
      </c>
      <c r="Q650">
        <f t="shared" si="62"/>
        <v>1</v>
      </c>
      <c r="R650">
        <f t="shared" si="63"/>
        <v>1</v>
      </c>
      <c r="T650" s="6"/>
    </row>
    <row r="651" spans="1:20" x14ac:dyDescent="0.25">
      <c r="A651" s="5">
        <v>1</v>
      </c>
      <c r="B651" s="40">
        <f t="shared" ref="B651:E714" si="65">LARGE($F651:$M651,COLUMN()-1)</f>
        <v>54.41722</v>
      </c>
      <c r="C651" s="40">
        <f t="shared" si="65"/>
        <v>1.9918279999999999</v>
      </c>
      <c r="D651" s="40">
        <f t="shared" si="65"/>
        <v>-19.909389000000001</v>
      </c>
      <c r="E651" s="46">
        <f t="shared" si="64"/>
        <v>-36.499650000000003</v>
      </c>
      <c r="F651" s="42">
        <v>54.41722</v>
      </c>
      <c r="G651" s="42">
        <v>-36.499650000000003</v>
      </c>
      <c r="H651" s="42">
        <v>1.9918279999999999</v>
      </c>
      <c r="I651" s="43">
        <v>-19.909389000000001</v>
      </c>
      <c r="J651" s="49"/>
      <c r="K651" s="49"/>
      <c r="L651" s="49"/>
      <c r="M651" s="49"/>
      <c r="O651" s="44">
        <f t="shared" si="60"/>
        <v>54.41722</v>
      </c>
      <c r="P651" s="45">
        <f t="shared" si="61"/>
        <v>54.41722</v>
      </c>
      <c r="Q651">
        <f t="shared" si="62"/>
        <v>1</v>
      </c>
      <c r="R651">
        <f t="shared" si="63"/>
        <v>1</v>
      </c>
      <c r="T651" s="6"/>
    </row>
    <row r="652" spans="1:20" x14ac:dyDescent="0.25">
      <c r="A652" s="5">
        <v>1</v>
      </c>
      <c r="B652" s="40">
        <f t="shared" si="65"/>
        <v>39.622143999999999</v>
      </c>
      <c r="C652" s="40">
        <f t="shared" si="65"/>
        <v>0.368705</v>
      </c>
      <c r="D652" s="40">
        <f t="shared" si="65"/>
        <v>-19.633334999999999</v>
      </c>
      <c r="E652" s="46">
        <f t="shared" si="64"/>
        <v>-20.357513999999998</v>
      </c>
      <c r="F652" s="47">
        <v>39.622143999999999</v>
      </c>
      <c r="G652" s="47">
        <v>0.368705</v>
      </c>
      <c r="H652" s="47">
        <v>-20.357513999999998</v>
      </c>
      <c r="I652" s="48">
        <v>-19.633334999999999</v>
      </c>
      <c r="J652" s="49"/>
      <c r="K652" s="49"/>
      <c r="L652" s="49"/>
      <c r="M652" s="49"/>
      <c r="O652" s="44">
        <f t="shared" si="60"/>
        <v>39.622143999999999</v>
      </c>
      <c r="P652" s="45">
        <f t="shared" si="61"/>
        <v>39.622143999999999</v>
      </c>
      <c r="Q652">
        <f t="shared" si="62"/>
        <v>1</v>
      </c>
      <c r="R652">
        <f t="shared" si="63"/>
        <v>1</v>
      </c>
      <c r="T652" s="6"/>
    </row>
    <row r="653" spans="1:20" x14ac:dyDescent="0.25">
      <c r="A653" s="5">
        <v>2</v>
      </c>
      <c r="B653" s="40">
        <f t="shared" si="65"/>
        <v>54.206113000000002</v>
      </c>
      <c r="C653" s="40">
        <f t="shared" si="65"/>
        <v>28.863620000000001</v>
      </c>
      <c r="D653" s="40">
        <f t="shared" si="65"/>
        <v>-34.805081999999999</v>
      </c>
      <c r="E653" s="46">
        <f t="shared" si="64"/>
        <v>-48.264639000000003</v>
      </c>
      <c r="F653" s="42">
        <v>54.206113000000002</v>
      </c>
      <c r="G653" s="42">
        <v>-48.264639000000003</v>
      </c>
      <c r="H653" s="42">
        <v>28.863620000000001</v>
      </c>
      <c r="I653" s="43">
        <v>-34.805081999999999</v>
      </c>
      <c r="O653" s="44">
        <f t="shared" si="60"/>
        <v>-48.264639000000003</v>
      </c>
      <c r="P653" s="45">
        <f t="shared" si="61"/>
        <v>-48.264639000000003</v>
      </c>
      <c r="Q653">
        <f t="shared" si="62"/>
        <v>4</v>
      </c>
      <c r="R653">
        <f t="shared" si="63"/>
        <v>0.25</v>
      </c>
    </row>
    <row r="654" spans="1:20" x14ac:dyDescent="0.25">
      <c r="A654" s="5">
        <v>2</v>
      </c>
      <c r="B654" s="40">
        <f t="shared" si="65"/>
        <v>85.848765999999998</v>
      </c>
      <c r="C654" s="40">
        <f t="shared" si="65"/>
        <v>59.391993999999997</v>
      </c>
      <c r="D654" s="40">
        <f t="shared" si="65"/>
        <v>-41.385215000000002</v>
      </c>
      <c r="E654" s="46">
        <f t="shared" si="64"/>
        <v>-103.85552</v>
      </c>
      <c r="F654" s="47">
        <v>-103.85552</v>
      </c>
      <c r="G654" s="47">
        <v>85.848765999999998</v>
      </c>
      <c r="H654" s="47">
        <v>59.391993999999997</v>
      </c>
      <c r="I654" s="48">
        <v>-41.385215000000002</v>
      </c>
      <c r="O654" s="44">
        <f t="shared" si="60"/>
        <v>85.848765999999998</v>
      </c>
      <c r="P654" s="45">
        <f t="shared" si="61"/>
        <v>85.848765999999998</v>
      </c>
      <c r="Q654">
        <f t="shared" si="62"/>
        <v>1</v>
      </c>
      <c r="R654">
        <f t="shared" si="63"/>
        <v>1</v>
      </c>
    </row>
    <row r="655" spans="1:20" x14ac:dyDescent="0.25">
      <c r="A655" s="5">
        <v>2</v>
      </c>
      <c r="B655" s="40">
        <f t="shared" si="65"/>
        <v>48.553260000000002</v>
      </c>
      <c r="C655" s="40">
        <f t="shared" si="65"/>
        <v>10.193884000000001</v>
      </c>
      <c r="D655" s="40">
        <f t="shared" si="65"/>
        <v>-19.896587</v>
      </c>
      <c r="E655" s="46">
        <f t="shared" si="64"/>
        <v>-38.850546999999999</v>
      </c>
      <c r="F655" s="42">
        <v>10.193884000000001</v>
      </c>
      <c r="G655" s="42">
        <v>48.553260000000002</v>
      </c>
      <c r="H655" s="42">
        <v>-19.896587</v>
      </c>
      <c r="I655" s="43">
        <v>-38.850546999999999</v>
      </c>
      <c r="O655" s="44">
        <f t="shared" si="60"/>
        <v>48.553260000000002</v>
      </c>
      <c r="P655" s="45">
        <f t="shared" si="61"/>
        <v>48.553260000000002</v>
      </c>
      <c r="Q655">
        <f t="shared" si="62"/>
        <v>1</v>
      </c>
      <c r="R655">
        <f t="shared" si="63"/>
        <v>1</v>
      </c>
    </row>
    <row r="656" spans="1:20" x14ac:dyDescent="0.25">
      <c r="A656" s="5">
        <v>2</v>
      </c>
      <c r="B656" s="40">
        <f t="shared" si="65"/>
        <v>14.057271999999999</v>
      </c>
      <c r="C656" s="40">
        <f t="shared" si="65"/>
        <v>-1.8697630000000001</v>
      </c>
      <c r="D656" s="40">
        <f t="shared" si="65"/>
        <v>-4.2036509999999998</v>
      </c>
      <c r="E656" s="46">
        <f t="shared" si="64"/>
        <v>-7.9838519999999997</v>
      </c>
      <c r="F656" s="47">
        <v>-4.2036509999999998</v>
      </c>
      <c r="G656" s="47">
        <v>14.057271999999999</v>
      </c>
      <c r="H656" s="47">
        <v>-1.8697630000000001</v>
      </c>
      <c r="I656" s="48">
        <v>-7.9838519999999997</v>
      </c>
      <c r="O656" s="44">
        <f t="shared" si="60"/>
        <v>14.057271999999999</v>
      </c>
      <c r="P656" s="45">
        <f t="shared" si="61"/>
        <v>14.057271999999999</v>
      </c>
      <c r="Q656">
        <f t="shared" si="62"/>
        <v>1</v>
      </c>
      <c r="R656">
        <f t="shared" si="63"/>
        <v>1</v>
      </c>
    </row>
    <row r="657" spans="1:18" x14ac:dyDescent="0.25">
      <c r="A657" s="5">
        <v>2</v>
      </c>
      <c r="B657" s="40">
        <f t="shared" si="65"/>
        <v>37.745289</v>
      </c>
      <c r="C657" s="40">
        <f t="shared" si="65"/>
        <v>25.945554000000001</v>
      </c>
      <c r="D657" s="40">
        <f t="shared" si="65"/>
        <v>-25.292878999999999</v>
      </c>
      <c r="E657" s="46">
        <f t="shared" si="64"/>
        <v>-38.397964999999999</v>
      </c>
      <c r="F657" s="42">
        <v>-25.292878999999999</v>
      </c>
      <c r="G657" s="42">
        <v>37.745289</v>
      </c>
      <c r="H657" s="42">
        <v>25.945554000000001</v>
      </c>
      <c r="I657" s="43">
        <v>-38.397964999999999</v>
      </c>
      <c r="O657" s="44">
        <f t="shared" si="60"/>
        <v>37.745289</v>
      </c>
      <c r="P657" s="45">
        <f t="shared" si="61"/>
        <v>37.745289</v>
      </c>
      <c r="Q657">
        <f t="shared" si="62"/>
        <v>1</v>
      </c>
      <c r="R657">
        <f t="shared" si="63"/>
        <v>1</v>
      </c>
    </row>
    <row r="658" spans="1:18" x14ac:dyDescent="0.25">
      <c r="A658" s="5">
        <v>3</v>
      </c>
      <c r="B658" s="40">
        <f t="shared" si="65"/>
        <v>3.1905549999999998</v>
      </c>
      <c r="C658" s="40">
        <f t="shared" si="65"/>
        <v>2.2471079999999999</v>
      </c>
      <c r="D658" s="40">
        <f t="shared" si="65"/>
        <v>-1.392331</v>
      </c>
      <c r="E658" s="46">
        <f t="shared" si="64"/>
        <v>-4.045331</v>
      </c>
      <c r="F658" s="47">
        <v>2.2471079999999999</v>
      </c>
      <c r="G658" s="47">
        <v>-1.392331</v>
      </c>
      <c r="H658" s="47">
        <v>3.1905549999999998</v>
      </c>
      <c r="I658" s="48">
        <v>-4.045331</v>
      </c>
      <c r="O658" s="44">
        <f t="shared" si="60"/>
        <v>3.1905549999999998</v>
      </c>
      <c r="P658" s="45">
        <f t="shared" si="61"/>
        <v>3.1905549999999998</v>
      </c>
      <c r="Q658">
        <f t="shared" si="62"/>
        <v>1</v>
      </c>
      <c r="R658">
        <f t="shared" si="63"/>
        <v>1</v>
      </c>
    </row>
    <row r="659" spans="1:18" x14ac:dyDescent="0.25">
      <c r="A659" s="5">
        <v>3</v>
      </c>
      <c r="B659" s="40">
        <f t="shared" si="65"/>
        <v>25.281261000000001</v>
      </c>
      <c r="C659" s="40">
        <f t="shared" si="65"/>
        <v>1.446555</v>
      </c>
      <c r="D659" s="40">
        <f t="shared" si="65"/>
        <v>-9.0301019999999994</v>
      </c>
      <c r="E659" s="46">
        <f t="shared" si="64"/>
        <v>-17.697700999999999</v>
      </c>
      <c r="F659" s="42">
        <v>25.281261000000001</v>
      </c>
      <c r="G659" s="42">
        <v>-17.697700999999999</v>
      </c>
      <c r="H659" s="42">
        <v>1.446555</v>
      </c>
      <c r="I659" s="43">
        <v>-9.0301019999999994</v>
      </c>
      <c r="O659" s="44">
        <f t="shared" si="60"/>
        <v>1.446555</v>
      </c>
      <c r="P659" s="45">
        <f t="shared" si="61"/>
        <v>1.446555</v>
      </c>
      <c r="Q659">
        <f t="shared" si="62"/>
        <v>2</v>
      </c>
      <c r="R659">
        <f t="shared" si="63"/>
        <v>0.5</v>
      </c>
    </row>
    <row r="660" spans="1:18" x14ac:dyDescent="0.25">
      <c r="A660" s="5">
        <v>3</v>
      </c>
      <c r="B660" s="40">
        <f t="shared" si="65"/>
        <v>48.949370000000002</v>
      </c>
      <c r="C660" s="40">
        <f t="shared" si="65"/>
        <v>0.34887499999999999</v>
      </c>
      <c r="D660" s="40">
        <f t="shared" si="65"/>
        <v>-12.526282</v>
      </c>
      <c r="E660" s="46">
        <f t="shared" si="64"/>
        <v>-36.771960999999997</v>
      </c>
      <c r="F660" s="47">
        <v>-36.771960999999997</v>
      </c>
      <c r="G660" s="47">
        <v>48.949370000000002</v>
      </c>
      <c r="H660" s="47">
        <v>0.34887499999999999</v>
      </c>
      <c r="I660" s="48">
        <v>-12.526282</v>
      </c>
      <c r="O660" s="44">
        <f t="shared" si="60"/>
        <v>0.34887499999999999</v>
      </c>
      <c r="P660" s="45">
        <f t="shared" si="61"/>
        <v>0.34887499999999999</v>
      </c>
      <c r="Q660">
        <f t="shared" si="62"/>
        <v>2</v>
      </c>
      <c r="R660">
        <f t="shared" si="63"/>
        <v>0.5</v>
      </c>
    </row>
    <row r="661" spans="1:18" x14ac:dyDescent="0.25">
      <c r="A661" s="5">
        <v>2</v>
      </c>
      <c r="B661" s="40">
        <f t="shared" si="65"/>
        <v>112.660201</v>
      </c>
      <c r="C661" s="40">
        <f t="shared" si="65"/>
        <v>-15.145861999999999</v>
      </c>
      <c r="D661" s="40">
        <f t="shared" si="65"/>
        <v>-34.058610000000002</v>
      </c>
      <c r="E661" s="46">
        <f t="shared" si="64"/>
        <v>-63.455731</v>
      </c>
      <c r="F661" s="42">
        <v>-63.455731</v>
      </c>
      <c r="G661" s="42">
        <v>112.660201</v>
      </c>
      <c r="H661" s="42">
        <v>-15.145861999999999</v>
      </c>
      <c r="I661" s="43">
        <v>-34.058610000000002</v>
      </c>
      <c r="O661" s="44">
        <f t="shared" si="60"/>
        <v>112.660201</v>
      </c>
      <c r="P661" s="45">
        <f t="shared" si="61"/>
        <v>112.660201</v>
      </c>
      <c r="Q661">
        <f t="shared" si="62"/>
        <v>1</v>
      </c>
      <c r="R661">
        <f t="shared" si="63"/>
        <v>1</v>
      </c>
    </row>
    <row r="662" spans="1:18" x14ac:dyDescent="0.25">
      <c r="A662" s="5">
        <v>1</v>
      </c>
      <c r="B662" s="40">
        <f t="shared" si="65"/>
        <v>7.3115019999999999</v>
      </c>
      <c r="C662" s="40">
        <f t="shared" si="65"/>
        <v>0.369448</v>
      </c>
      <c r="D662" s="40">
        <f t="shared" si="65"/>
        <v>-2.475749</v>
      </c>
      <c r="E662" s="46">
        <f t="shared" si="64"/>
        <v>-5.2052019999999999</v>
      </c>
      <c r="F662" s="47">
        <v>7.3115019999999999</v>
      </c>
      <c r="G662" s="47">
        <v>-2.475749</v>
      </c>
      <c r="H662" s="47">
        <v>-5.2052019999999999</v>
      </c>
      <c r="I662" s="48">
        <v>0.369448</v>
      </c>
      <c r="O662" s="44">
        <f t="shared" si="60"/>
        <v>7.3115019999999999</v>
      </c>
      <c r="P662" s="45">
        <f t="shared" si="61"/>
        <v>7.3115019999999999</v>
      </c>
      <c r="Q662">
        <f t="shared" si="62"/>
        <v>1</v>
      </c>
      <c r="R662">
        <f t="shared" si="63"/>
        <v>1</v>
      </c>
    </row>
    <row r="663" spans="1:18" x14ac:dyDescent="0.25">
      <c r="A663" s="5">
        <v>3</v>
      </c>
      <c r="B663" s="40">
        <f t="shared" si="65"/>
        <v>38.054580999999999</v>
      </c>
      <c r="C663" s="40">
        <f t="shared" si="65"/>
        <v>28.315683</v>
      </c>
      <c r="D663" s="40">
        <f t="shared" si="65"/>
        <v>-19.949674000000002</v>
      </c>
      <c r="E663" s="46">
        <f t="shared" si="64"/>
        <v>-46.420569999999998</v>
      </c>
      <c r="F663" s="42">
        <v>-46.420569999999998</v>
      </c>
      <c r="G663" s="42">
        <v>28.315683</v>
      </c>
      <c r="H663" s="42">
        <v>38.054580999999999</v>
      </c>
      <c r="I663" s="43">
        <v>-19.949674000000002</v>
      </c>
      <c r="O663" s="44">
        <f t="shared" si="60"/>
        <v>38.054580999999999</v>
      </c>
      <c r="P663" s="45">
        <f t="shared" si="61"/>
        <v>38.054580999999999</v>
      </c>
      <c r="Q663">
        <f t="shared" si="62"/>
        <v>1</v>
      </c>
      <c r="R663">
        <f t="shared" si="63"/>
        <v>1</v>
      </c>
    </row>
    <row r="664" spans="1:18" x14ac:dyDescent="0.25">
      <c r="A664" s="5">
        <v>2</v>
      </c>
      <c r="B664" s="40">
        <f t="shared" si="65"/>
        <v>43.232548000000001</v>
      </c>
      <c r="C664" s="40">
        <f t="shared" si="65"/>
        <v>31.636344000000001</v>
      </c>
      <c r="D664" s="40">
        <f t="shared" si="65"/>
        <v>-32.480204000000001</v>
      </c>
      <c r="E664" s="46">
        <f t="shared" si="64"/>
        <v>-42.388693000000004</v>
      </c>
      <c r="F664" s="47">
        <v>-42.388693000000004</v>
      </c>
      <c r="G664" s="47">
        <v>43.232548000000001</v>
      </c>
      <c r="H664" s="47">
        <v>31.636344000000001</v>
      </c>
      <c r="I664" s="48">
        <v>-32.480204000000001</v>
      </c>
      <c r="O664" s="44">
        <f t="shared" si="60"/>
        <v>43.232548000000001</v>
      </c>
      <c r="P664" s="45">
        <f t="shared" si="61"/>
        <v>43.232548000000001</v>
      </c>
      <c r="Q664">
        <f t="shared" si="62"/>
        <v>1</v>
      </c>
      <c r="R664">
        <f t="shared" si="63"/>
        <v>1</v>
      </c>
    </row>
    <row r="665" spans="1:18" x14ac:dyDescent="0.25">
      <c r="A665" s="5">
        <v>2</v>
      </c>
      <c r="B665" s="40">
        <f t="shared" si="65"/>
        <v>33.271099</v>
      </c>
      <c r="C665" s="40">
        <f t="shared" si="65"/>
        <v>8.2691029999999994</v>
      </c>
      <c r="D665" s="40">
        <f t="shared" si="65"/>
        <v>-10.967898999999999</v>
      </c>
      <c r="E665" s="46">
        <f t="shared" si="64"/>
        <v>-30.572216999999998</v>
      </c>
      <c r="F665" s="42">
        <v>8.2691029999999994</v>
      </c>
      <c r="G665" s="42">
        <v>33.271099</v>
      </c>
      <c r="H665" s="42">
        <v>-10.967898999999999</v>
      </c>
      <c r="I665" s="43">
        <v>-30.572216999999998</v>
      </c>
      <c r="O665" s="44">
        <f t="shared" si="60"/>
        <v>33.271099</v>
      </c>
      <c r="P665" s="45">
        <f t="shared" si="61"/>
        <v>33.271099</v>
      </c>
      <c r="Q665">
        <f t="shared" si="62"/>
        <v>1</v>
      </c>
      <c r="R665">
        <f t="shared" si="63"/>
        <v>1</v>
      </c>
    </row>
    <row r="666" spans="1:18" x14ac:dyDescent="0.25">
      <c r="A666" s="5">
        <v>3</v>
      </c>
      <c r="B666" s="40">
        <f t="shared" si="65"/>
        <v>65.843547000000001</v>
      </c>
      <c r="C666" s="40">
        <f t="shared" si="65"/>
        <v>35.964078999999998</v>
      </c>
      <c r="D666" s="40">
        <f t="shared" si="65"/>
        <v>-44.429254999999998</v>
      </c>
      <c r="E666" s="46">
        <f t="shared" si="64"/>
        <v>-57.378374000000001</v>
      </c>
      <c r="F666" s="47">
        <v>35.964078999999998</v>
      </c>
      <c r="G666" s="47">
        <v>65.843547000000001</v>
      </c>
      <c r="H666" s="47">
        <v>-44.429254999999998</v>
      </c>
      <c r="I666" s="48">
        <v>-57.378374000000001</v>
      </c>
      <c r="O666" s="44">
        <f t="shared" si="60"/>
        <v>-44.429254999999998</v>
      </c>
      <c r="P666" s="45">
        <f t="shared" si="61"/>
        <v>-44.429254999999998</v>
      </c>
      <c r="Q666">
        <f t="shared" si="62"/>
        <v>3</v>
      </c>
      <c r="R666">
        <f t="shared" si="63"/>
        <v>0.33333333333333331</v>
      </c>
    </row>
    <row r="667" spans="1:18" x14ac:dyDescent="0.25">
      <c r="A667" s="5">
        <v>1</v>
      </c>
      <c r="B667" s="40">
        <f t="shared" si="65"/>
        <v>20.997855000000001</v>
      </c>
      <c r="C667" s="40">
        <f t="shared" si="65"/>
        <v>14.539705</v>
      </c>
      <c r="D667" s="40">
        <f t="shared" si="65"/>
        <v>-17.619745000000002</v>
      </c>
      <c r="E667" s="46">
        <f t="shared" si="64"/>
        <v>-17.917805000000001</v>
      </c>
      <c r="F667" s="42">
        <v>20.997855000000001</v>
      </c>
      <c r="G667" s="42">
        <v>-17.619745000000002</v>
      </c>
      <c r="H667" s="42">
        <v>14.539705</v>
      </c>
      <c r="I667" s="43">
        <v>-17.917805000000001</v>
      </c>
      <c r="O667" s="44">
        <f t="shared" si="60"/>
        <v>20.997855000000001</v>
      </c>
      <c r="P667" s="45">
        <f t="shared" si="61"/>
        <v>20.997855000000001</v>
      </c>
      <c r="Q667">
        <f t="shared" si="62"/>
        <v>1</v>
      </c>
      <c r="R667">
        <f t="shared" si="63"/>
        <v>1</v>
      </c>
    </row>
    <row r="668" spans="1:18" x14ac:dyDescent="0.25">
      <c r="A668" s="5">
        <v>1</v>
      </c>
      <c r="B668" s="40">
        <f t="shared" si="65"/>
        <v>58.338121000000001</v>
      </c>
      <c r="C668" s="40">
        <f t="shared" si="65"/>
        <v>-8.3351039999999994</v>
      </c>
      <c r="D668" s="40">
        <f t="shared" si="65"/>
        <v>-15.690283000000001</v>
      </c>
      <c r="E668" s="46">
        <f t="shared" si="64"/>
        <v>-34.312716000000002</v>
      </c>
      <c r="F668" s="47">
        <v>58.338121000000001</v>
      </c>
      <c r="G668" s="47">
        <v>-15.690283000000001</v>
      </c>
      <c r="H668" s="47">
        <v>-8.3351039999999994</v>
      </c>
      <c r="I668" s="48">
        <v>-34.312716000000002</v>
      </c>
      <c r="O668" s="44">
        <f t="shared" si="60"/>
        <v>58.338121000000001</v>
      </c>
      <c r="P668" s="45">
        <f t="shared" si="61"/>
        <v>58.338121000000001</v>
      </c>
      <c r="Q668">
        <f t="shared" si="62"/>
        <v>1</v>
      </c>
      <c r="R668">
        <f t="shared" si="63"/>
        <v>1</v>
      </c>
    </row>
    <row r="669" spans="1:18" x14ac:dyDescent="0.25">
      <c r="A669" s="5">
        <v>2</v>
      </c>
      <c r="B669" s="40">
        <f t="shared" si="65"/>
        <v>45.714827999999997</v>
      </c>
      <c r="C669" s="40">
        <f t="shared" si="65"/>
        <v>-8.8150910000000007</v>
      </c>
      <c r="D669" s="40">
        <f t="shared" si="65"/>
        <v>-16.709966999999999</v>
      </c>
      <c r="E669" s="46">
        <f t="shared" si="64"/>
        <v>-20.189769999999999</v>
      </c>
      <c r="F669" s="42">
        <v>-8.8150910000000007</v>
      </c>
      <c r="G669" s="42">
        <v>45.714827999999997</v>
      </c>
      <c r="H669" s="42">
        <v>-20.189769999999999</v>
      </c>
      <c r="I669" s="43">
        <v>-16.709966999999999</v>
      </c>
      <c r="O669" s="44">
        <f t="shared" si="60"/>
        <v>45.714827999999997</v>
      </c>
      <c r="P669" s="45">
        <f t="shared" si="61"/>
        <v>45.714827999999997</v>
      </c>
      <c r="Q669">
        <f t="shared" si="62"/>
        <v>1</v>
      </c>
      <c r="R669">
        <f t="shared" si="63"/>
        <v>1</v>
      </c>
    </row>
    <row r="670" spans="1:18" x14ac:dyDescent="0.25">
      <c r="A670" s="5">
        <v>2</v>
      </c>
      <c r="B670" s="40">
        <f t="shared" si="65"/>
        <v>71.067642000000006</v>
      </c>
      <c r="C670" s="40">
        <f t="shared" si="65"/>
        <v>-19.146279</v>
      </c>
      <c r="D670" s="40">
        <f t="shared" si="65"/>
        <v>-25.170577000000002</v>
      </c>
      <c r="E670" s="46">
        <f t="shared" si="64"/>
        <v>-26.750785</v>
      </c>
      <c r="F670" s="47">
        <v>-26.750785</v>
      </c>
      <c r="G670" s="47">
        <v>71.067642000000006</v>
      </c>
      <c r="H670" s="47">
        <v>-19.146279</v>
      </c>
      <c r="I670" s="48">
        <v>-25.170577000000002</v>
      </c>
      <c r="O670" s="44">
        <f t="shared" si="60"/>
        <v>71.067642000000006</v>
      </c>
      <c r="P670" s="45">
        <f t="shared" si="61"/>
        <v>71.067642000000006</v>
      </c>
      <c r="Q670">
        <f t="shared" si="62"/>
        <v>1</v>
      </c>
      <c r="R670">
        <f t="shared" si="63"/>
        <v>1</v>
      </c>
    </row>
    <row r="671" spans="1:18" x14ac:dyDescent="0.25">
      <c r="A671" s="5">
        <v>2</v>
      </c>
      <c r="B671" s="40">
        <f t="shared" si="65"/>
        <v>10.345883000000001</v>
      </c>
      <c r="C671" s="40">
        <f t="shared" si="65"/>
        <v>-1.4390769999999999</v>
      </c>
      <c r="D671" s="40">
        <f t="shared" si="65"/>
        <v>-3.684339</v>
      </c>
      <c r="E671" s="46">
        <f t="shared" si="64"/>
        <v>-5.2224690000000002</v>
      </c>
      <c r="F671" s="42">
        <v>-3.684339</v>
      </c>
      <c r="G671" s="42">
        <v>10.345883000000001</v>
      </c>
      <c r="H671" s="42">
        <v>-5.2224690000000002</v>
      </c>
      <c r="I671" s="43">
        <v>-1.4390769999999999</v>
      </c>
      <c r="O671" s="44">
        <f t="shared" si="60"/>
        <v>10.345883000000001</v>
      </c>
      <c r="P671" s="45">
        <f t="shared" si="61"/>
        <v>10.345883000000001</v>
      </c>
      <c r="Q671">
        <f t="shared" si="62"/>
        <v>1</v>
      </c>
      <c r="R671">
        <f t="shared" si="63"/>
        <v>1</v>
      </c>
    </row>
    <row r="672" spans="1:18" x14ac:dyDescent="0.25">
      <c r="A672" s="5">
        <v>3</v>
      </c>
      <c r="B672" s="40">
        <f t="shared" si="65"/>
        <v>98.415771000000007</v>
      </c>
      <c r="C672" s="40">
        <f t="shared" si="65"/>
        <v>9.5170670000000008</v>
      </c>
      <c r="D672" s="40">
        <f t="shared" si="65"/>
        <v>-37.967328999999999</v>
      </c>
      <c r="E672" s="46">
        <f t="shared" si="64"/>
        <v>-69.965489000000005</v>
      </c>
      <c r="F672" s="47">
        <v>-37.967328999999999</v>
      </c>
      <c r="G672" s="47">
        <v>98.415771000000007</v>
      </c>
      <c r="H672" s="47">
        <v>9.5170670000000008</v>
      </c>
      <c r="I672" s="48">
        <v>-69.965489000000005</v>
      </c>
      <c r="O672" s="44">
        <f t="shared" si="60"/>
        <v>9.5170670000000008</v>
      </c>
      <c r="P672" s="45">
        <f t="shared" si="61"/>
        <v>9.5170670000000008</v>
      </c>
      <c r="Q672">
        <f t="shared" si="62"/>
        <v>2</v>
      </c>
      <c r="R672">
        <f t="shared" si="63"/>
        <v>0.5</v>
      </c>
    </row>
    <row r="673" spans="1:18" x14ac:dyDescent="0.25">
      <c r="A673" s="5">
        <v>1</v>
      </c>
      <c r="B673" s="40">
        <f t="shared" si="65"/>
        <v>60.457329000000001</v>
      </c>
      <c r="C673" s="40">
        <f t="shared" si="65"/>
        <v>0.34619899999999998</v>
      </c>
      <c r="D673" s="40">
        <f t="shared" si="65"/>
        <v>-19.660298999999998</v>
      </c>
      <c r="E673" s="46">
        <f t="shared" si="64"/>
        <v>-41.143231999999998</v>
      </c>
      <c r="F673" s="42">
        <v>60.457329000000001</v>
      </c>
      <c r="G673" s="42">
        <v>0.34619899999999998</v>
      </c>
      <c r="H673" s="42">
        <v>-41.143231999999998</v>
      </c>
      <c r="I673" s="43">
        <v>-19.660298999999998</v>
      </c>
      <c r="O673" s="44">
        <f t="shared" si="60"/>
        <v>60.457329000000001</v>
      </c>
      <c r="P673" s="45">
        <f t="shared" si="61"/>
        <v>60.457329000000001</v>
      </c>
      <c r="Q673">
        <f t="shared" si="62"/>
        <v>1</v>
      </c>
      <c r="R673">
        <f t="shared" si="63"/>
        <v>1</v>
      </c>
    </row>
    <row r="674" spans="1:18" x14ac:dyDescent="0.25">
      <c r="A674" s="5">
        <v>4</v>
      </c>
      <c r="B674" s="40">
        <f t="shared" si="65"/>
        <v>175.967398</v>
      </c>
      <c r="C674" s="40">
        <f t="shared" si="65"/>
        <v>-24.586541</v>
      </c>
      <c r="D674" s="40">
        <f t="shared" si="65"/>
        <v>-61.794725</v>
      </c>
      <c r="E674" s="46">
        <f t="shared" si="64"/>
        <v>-89.586104000000006</v>
      </c>
      <c r="F674" s="47">
        <v>-89.586104000000006</v>
      </c>
      <c r="G674" s="47">
        <v>175.967398</v>
      </c>
      <c r="H674" s="47">
        <v>-24.586541</v>
      </c>
      <c r="I674" s="48">
        <v>-61.794725</v>
      </c>
      <c r="O674" s="44">
        <f t="shared" si="60"/>
        <v>-61.794725</v>
      </c>
      <c r="P674" s="45">
        <f t="shared" si="61"/>
        <v>-61.794725</v>
      </c>
      <c r="Q674">
        <f t="shared" si="62"/>
        <v>3</v>
      </c>
      <c r="R674">
        <f t="shared" si="63"/>
        <v>0.33333333333333331</v>
      </c>
    </row>
    <row r="675" spans="1:18" x14ac:dyDescent="0.25">
      <c r="A675" s="5">
        <v>2</v>
      </c>
      <c r="B675" s="40">
        <f t="shared" si="65"/>
        <v>51.482033000000001</v>
      </c>
      <c r="C675" s="40">
        <f t="shared" si="65"/>
        <v>-5.8449710000000001</v>
      </c>
      <c r="D675" s="40">
        <f t="shared" si="65"/>
        <v>-15.795901000000001</v>
      </c>
      <c r="E675" s="46">
        <f t="shared" si="64"/>
        <v>-29.841161</v>
      </c>
      <c r="F675" s="42">
        <v>-29.841161</v>
      </c>
      <c r="G675" s="42">
        <v>51.482033000000001</v>
      </c>
      <c r="H675" s="42">
        <v>-15.795901000000001</v>
      </c>
      <c r="I675" s="43">
        <v>-5.8449710000000001</v>
      </c>
      <c r="O675" s="44">
        <f t="shared" si="60"/>
        <v>51.482033000000001</v>
      </c>
      <c r="P675" s="45">
        <f t="shared" si="61"/>
        <v>51.482033000000001</v>
      </c>
      <c r="Q675">
        <f t="shared" si="62"/>
        <v>1</v>
      </c>
      <c r="R675">
        <f t="shared" si="63"/>
        <v>1</v>
      </c>
    </row>
    <row r="676" spans="1:18" x14ac:dyDescent="0.25">
      <c r="A676" s="5">
        <v>3</v>
      </c>
      <c r="B676" s="40">
        <f t="shared" si="65"/>
        <v>45.278793</v>
      </c>
      <c r="C676" s="40">
        <f t="shared" si="65"/>
        <v>18.955264</v>
      </c>
      <c r="D676" s="40">
        <f t="shared" si="65"/>
        <v>-22.250737000000001</v>
      </c>
      <c r="E676" s="46">
        <f t="shared" si="64"/>
        <v>-41.983322000000001</v>
      </c>
      <c r="F676" s="47">
        <v>-22.250737000000001</v>
      </c>
      <c r="G676" s="47">
        <v>45.278793</v>
      </c>
      <c r="H676" s="47">
        <v>18.955264</v>
      </c>
      <c r="I676" s="48">
        <v>-41.983322000000001</v>
      </c>
      <c r="O676" s="44">
        <f t="shared" si="60"/>
        <v>18.955264</v>
      </c>
      <c r="P676" s="45">
        <f t="shared" si="61"/>
        <v>18.955264</v>
      </c>
      <c r="Q676">
        <f t="shared" si="62"/>
        <v>2</v>
      </c>
      <c r="R676">
        <f t="shared" si="63"/>
        <v>0.5</v>
      </c>
    </row>
    <row r="677" spans="1:18" x14ac:dyDescent="0.25">
      <c r="A677" s="5">
        <v>1</v>
      </c>
      <c r="B677" s="40">
        <f t="shared" si="65"/>
        <v>15.381888999999999</v>
      </c>
      <c r="C677" s="40">
        <f t="shared" si="65"/>
        <v>0.51119999999999999</v>
      </c>
      <c r="D677" s="40">
        <f t="shared" si="65"/>
        <v>-5.1061670000000001</v>
      </c>
      <c r="E677" s="46">
        <f t="shared" si="64"/>
        <v>-10.786922000000001</v>
      </c>
      <c r="F677" s="42">
        <v>15.381888999999999</v>
      </c>
      <c r="G677" s="42">
        <v>0.51119999999999999</v>
      </c>
      <c r="H677" s="42">
        <v>-10.786922000000001</v>
      </c>
      <c r="I677" s="43">
        <v>-5.1061670000000001</v>
      </c>
      <c r="O677" s="44">
        <f t="shared" si="60"/>
        <v>15.381888999999999</v>
      </c>
      <c r="P677" s="45">
        <f t="shared" si="61"/>
        <v>15.381888999999999</v>
      </c>
      <c r="Q677">
        <f t="shared" si="62"/>
        <v>1</v>
      </c>
      <c r="R677">
        <f t="shared" si="63"/>
        <v>1</v>
      </c>
    </row>
    <row r="678" spans="1:18" x14ac:dyDescent="0.25">
      <c r="A678" s="5">
        <v>2</v>
      </c>
      <c r="B678" s="40">
        <f t="shared" si="65"/>
        <v>28.992042999999999</v>
      </c>
      <c r="C678" s="40">
        <f t="shared" si="65"/>
        <v>-3.8255349999999999</v>
      </c>
      <c r="D678" s="40">
        <f t="shared" si="65"/>
        <v>-9.9142530000000004</v>
      </c>
      <c r="E678" s="46">
        <f t="shared" si="64"/>
        <v>-15.252255</v>
      </c>
      <c r="F678" s="47">
        <v>-15.252255</v>
      </c>
      <c r="G678" s="47">
        <v>28.992042999999999</v>
      </c>
      <c r="H678" s="47">
        <v>-3.8255349999999999</v>
      </c>
      <c r="I678" s="48">
        <v>-9.9142530000000004</v>
      </c>
      <c r="O678" s="44">
        <f t="shared" si="60"/>
        <v>28.992042999999999</v>
      </c>
      <c r="P678" s="45">
        <f t="shared" si="61"/>
        <v>28.992042999999999</v>
      </c>
      <c r="Q678">
        <f t="shared" si="62"/>
        <v>1</v>
      </c>
      <c r="R678">
        <f t="shared" si="63"/>
        <v>1</v>
      </c>
    </row>
    <row r="679" spans="1:18" x14ac:dyDescent="0.25">
      <c r="A679" s="5">
        <v>2</v>
      </c>
      <c r="B679" s="40">
        <f t="shared" si="65"/>
        <v>21.551580999999999</v>
      </c>
      <c r="C679" s="40">
        <f t="shared" si="65"/>
        <v>1.130932</v>
      </c>
      <c r="D679" s="40">
        <f t="shared" si="65"/>
        <v>-9.6681469999999994</v>
      </c>
      <c r="E679" s="46">
        <f t="shared" si="64"/>
        <v>-13.014366000000001</v>
      </c>
      <c r="F679" s="42">
        <v>-13.014366000000001</v>
      </c>
      <c r="G679" s="42">
        <v>21.551580999999999</v>
      </c>
      <c r="H679" s="42">
        <v>1.130932</v>
      </c>
      <c r="I679" s="43">
        <v>-9.6681469999999994</v>
      </c>
      <c r="O679" s="44">
        <f t="shared" si="60"/>
        <v>21.551580999999999</v>
      </c>
      <c r="P679" s="45">
        <f t="shared" si="61"/>
        <v>21.551580999999999</v>
      </c>
      <c r="Q679">
        <f t="shared" si="62"/>
        <v>1</v>
      </c>
      <c r="R679">
        <f t="shared" si="63"/>
        <v>1</v>
      </c>
    </row>
    <row r="680" spans="1:18" x14ac:dyDescent="0.25">
      <c r="A680" s="5">
        <v>1</v>
      </c>
      <c r="B680" s="40">
        <f t="shared" si="65"/>
        <v>50.049529</v>
      </c>
      <c r="C680" s="40">
        <f t="shared" si="65"/>
        <v>2.3444159999999998</v>
      </c>
      <c r="D680" s="40">
        <f t="shared" si="65"/>
        <v>-9.6076789999999992</v>
      </c>
      <c r="E680" s="46">
        <f t="shared" si="64"/>
        <v>-42.786254999999997</v>
      </c>
      <c r="F680" s="47">
        <v>50.049529</v>
      </c>
      <c r="G680" s="47">
        <v>2.3444159999999998</v>
      </c>
      <c r="H680" s="47">
        <v>-42.786254999999997</v>
      </c>
      <c r="I680" s="48">
        <v>-9.6076789999999992</v>
      </c>
      <c r="O680" s="44">
        <f t="shared" si="60"/>
        <v>50.049529</v>
      </c>
      <c r="P680" s="45">
        <f t="shared" si="61"/>
        <v>50.049529</v>
      </c>
      <c r="Q680">
        <f t="shared" si="62"/>
        <v>1</v>
      </c>
      <c r="R680">
        <f t="shared" si="63"/>
        <v>1</v>
      </c>
    </row>
    <row r="681" spans="1:18" x14ac:dyDescent="0.25">
      <c r="A681" s="5">
        <v>3</v>
      </c>
      <c r="B681" s="40">
        <f t="shared" si="65"/>
        <v>76.073580000000007</v>
      </c>
      <c r="C681" s="40">
        <f t="shared" si="65"/>
        <v>12.927426000000001</v>
      </c>
      <c r="D681" s="40">
        <f t="shared" si="65"/>
        <v>1.0870649999999999</v>
      </c>
      <c r="E681" s="46">
        <f t="shared" si="64"/>
        <v>-90.088069000000004</v>
      </c>
      <c r="F681" s="42">
        <v>-90.088069000000004</v>
      </c>
      <c r="G681" s="42">
        <v>12.927426000000001</v>
      </c>
      <c r="H681" s="42">
        <v>76.073580000000007</v>
      </c>
      <c r="I681" s="43">
        <v>1.0870649999999999</v>
      </c>
      <c r="O681" s="44">
        <f t="shared" si="60"/>
        <v>76.073580000000007</v>
      </c>
      <c r="P681" s="45">
        <f t="shared" si="61"/>
        <v>76.073580000000007</v>
      </c>
      <c r="Q681">
        <f t="shared" si="62"/>
        <v>1</v>
      </c>
      <c r="R681">
        <f t="shared" si="63"/>
        <v>1</v>
      </c>
    </row>
    <row r="682" spans="1:18" x14ac:dyDescent="0.25">
      <c r="A682" s="5">
        <v>1</v>
      </c>
      <c r="B682" s="40">
        <f t="shared" si="65"/>
        <v>29.948401</v>
      </c>
      <c r="C682" s="40">
        <f t="shared" si="65"/>
        <v>1.833383</v>
      </c>
      <c r="D682" s="40">
        <f t="shared" si="65"/>
        <v>-14.104228000000001</v>
      </c>
      <c r="E682" s="46">
        <f t="shared" si="64"/>
        <v>-17.677558000000001</v>
      </c>
      <c r="F682" s="47">
        <v>29.948401</v>
      </c>
      <c r="G682" s="47">
        <v>-17.677558000000001</v>
      </c>
      <c r="H682" s="47">
        <v>-14.104228000000001</v>
      </c>
      <c r="I682" s="48">
        <v>1.833383</v>
      </c>
      <c r="O682" s="44">
        <f t="shared" si="60"/>
        <v>29.948401</v>
      </c>
      <c r="P682" s="45">
        <f t="shared" si="61"/>
        <v>29.948401</v>
      </c>
      <c r="Q682">
        <f t="shared" si="62"/>
        <v>1</v>
      </c>
      <c r="R682">
        <f t="shared" si="63"/>
        <v>1</v>
      </c>
    </row>
    <row r="683" spans="1:18" x14ac:dyDescent="0.25">
      <c r="A683" s="5">
        <v>2</v>
      </c>
      <c r="B683" s="40">
        <f t="shared" si="65"/>
        <v>144.96838600000001</v>
      </c>
      <c r="C683" s="40">
        <f t="shared" si="65"/>
        <v>-19.599831999999999</v>
      </c>
      <c r="D683" s="40">
        <f t="shared" si="65"/>
        <v>-60.981994999999998</v>
      </c>
      <c r="E683" s="46">
        <f t="shared" si="64"/>
        <v>-64.386532000000003</v>
      </c>
      <c r="F683" s="42">
        <v>-60.981994999999998</v>
      </c>
      <c r="G683" s="42">
        <v>144.96838600000001</v>
      </c>
      <c r="H683" s="42">
        <v>-19.599831999999999</v>
      </c>
      <c r="I683" s="43">
        <v>-64.386532000000003</v>
      </c>
      <c r="O683" s="44">
        <f t="shared" si="60"/>
        <v>144.96838600000001</v>
      </c>
      <c r="P683" s="45">
        <f t="shared" si="61"/>
        <v>144.96838600000001</v>
      </c>
      <c r="Q683">
        <f t="shared" si="62"/>
        <v>1</v>
      </c>
      <c r="R683">
        <f t="shared" si="63"/>
        <v>1</v>
      </c>
    </row>
    <row r="684" spans="1:18" x14ac:dyDescent="0.25">
      <c r="A684" s="5">
        <v>3</v>
      </c>
      <c r="B684" s="40">
        <f t="shared" si="65"/>
        <v>46.527687999999998</v>
      </c>
      <c r="C684" s="40">
        <f t="shared" si="65"/>
        <v>-9.3031000000000006</v>
      </c>
      <c r="D684" s="40">
        <f t="shared" si="65"/>
        <v>-12.164733</v>
      </c>
      <c r="E684" s="46">
        <f t="shared" si="64"/>
        <v>-25.059718</v>
      </c>
      <c r="F684" s="47">
        <v>-12.164733</v>
      </c>
      <c r="G684" s="47">
        <v>-9.3031000000000006</v>
      </c>
      <c r="H684" s="47">
        <v>46.527687999999998</v>
      </c>
      <c r="I684" s="48">
        <v>-25.059718</v>
      </c>
      <c r="O684" s="44">
        <f t="shared" si="60"/>
        <v>46.527687999999998</v>
      </c>
      <c r="P684" s="45">
        <f t="shared" si="61"/>
        <v>46.527687999999998</v>
      </c>
      <c r="Q684">
        <f t="shared" si="62"/>
        <v>1</v>
      </c>
      <c r="R684">
        <f t="shared" si="63"/>
        <v>1</v>
      </c>
    </row>
    <row r="685" spans="1:18" x14ac:dyDescent="0.25">
      <c r="A685" s="5">
        <v>2</v>
      </c>
      <c r="B685" s="40">
        <f t="shared" si="65"/>
        <v>91.827281999999997</v>
      </c>
      <c r="C685" s="40">
        <f t="shared" si="65"/>
        <v>14.924742</v>
      </c>
      <c r="D685" s="40">
        <f t="shared" si="65"/>
        <v>-43.877141999999999</v>
      </c>
      <c r="E685" s="46">
        <f t="shared" si="64"/>
        <v>-62.874859999999998</v>
      </c>
      <c r="F685" s="42">
        <v>14.924742</v>
      </c>
      <c r="G685" s="42">
        <v>91.827281999999997</v>
      </c>
      <c r="H685" s="42">
        <v>-62.874859999999998</v>
      </c>
      <c r="I685" s="43">
        <v>-43.877141999999999</v>
      </c>
      <c r="O685" s="44">
        <f t="shared" si="60"/>
        <v>91.827281999999997</v>
      </c>
      <c r="P685" s="45">
        <f t="shared" si="61"/>
        <v>91.827281999999997</v>
      </c>
      <c r="Q685">
        <f t="shared" si="62"/>
        <v>1</v>
      </c>
      <c r="R685">
        <f t="shared" si="63"/>
        <v>1</v>
      </c>
    </row>
    <row r="686" spans="1:18" x14ac:dyDescent="0.25">
      <c r="A686" s="5">
        <v>1</v>
      </c>
      <c r="B686" s="40">
        <f t="shared" si="65"/>
        <v>49.211705000000002</v>
      </c>
      <c r="C686" s="40">
        <f t="shared" si="65"/>
        <v>4.2246540000000001</v>
      </c>
      <c r="D686" s="40">
        <f t="shared" si="65"/>
        <v>-20.339279999999999</v>
      </c>
      <c r="E686" s="46">
        <f t="shared" si="64"/>
        <v>-33.097068</v>
      </c>
      <c r="F686" s="47">
        <v>49.211705000000002</v>
      </c>
      <c r="G686" s="47">
        <v>4.2246540000000001</v>
      </c>
      <c r="H686" s="47">
        <v>-33.097068</v>
      </c>
      <c r="I686" s="48">
        <v>-20.339279999999999</v>
      </c>
      <c r="O686" s="44">
        <f t="shared" si="60"/>
        <v>49.211705000000002</v>
      </c>
      <c r="P686" s="45">
        <f t="shared" si="61"/>
        <v>49.211705000000002</v>
      </c>
      <c r="Q686">
        <f t="shared" si="62"/>
        <v>1</v>
      </c>
      <c r="R686">
        <f t="shared" si="63"/>
        <v>1</v>
      </c>
    </row>
    <row r="687" spans="1:18" x14ac:dyDescent="0.25">
      <c r="A687" s="5">
        <v>3</v>
      </c>
      <c r="B687" s="40">
        <f t="shared" si="65"/>
        <v>22.737994</v>
      </c>
      <c r="C687" s="40">
        <f t="shared" si="65"/>
        <v>6.8221579999999999</v>
      </c>
      <c r="D687" s="40">
        <f t="shared" si="65"/>
        <v>-6.4538190000000002</v>
      </c>
      <c r="E687" s="46">
        <f t="shared" si="64"/>
        <v>-23.106338000000001</v>
      </c>
      <c r="F687" s="42">
        <v>22.737994</v>
      </c>
      <c r="G687" s="42">
        <v>6.8221579999999999</v>
      </c>
      <c r="H687" s="42">
        <v>-6.4538190000000002</v>
      </c>
      <c r="I687" s="43">
        <v>-23.106338000000001</v>
      </c>
      <c r="O687" s="44">
        <f t="shared" si="60"/>
        <v>-6.4538190000000002</v>
      </c>
      <c r="P687" s="45">
        <f t="shared" si="61"/>
        <v>-6.4538190000000002</v>
      </c>
      <c r="Q687">
        <f t="shared" si="62"/>
        <v>3</v>
      </c>
      <c r="R687">
        <f t="shared" si="63"/>
        <v>0.33333333333333331</v>
      </c>
    </row>
    <row r="688" spans="1:18" x14ac:dyDescent="0.25">
      <c r="A688" s="5">
        <v>1</v>
      </c>
      <c r="B688" s="40">
        <f t="shared" si="65"/>
        <v>74.353514000000004</v>
      </c>
      <c r="C688" s="40">
        <f t="shared" si="65"/>
        <v>-2.4038979999999999</v>
      </c>
      <c r="D688" s="40">
        <f t="shared" si="65"/>
        <v>-32.205765</v>
      </c>
      <c r="E688" s="46">
        <f t="shared" si="64"/>
        <v>-39.743836999999999</v>
      </c>
      <c r="F688" s="47">
        <v>74.353514000000004</v>
      </c>
      <c r="G688" s="47">
        <v>-39.743836999999999</v>
      </c>
      <c r="H688" s="47">
        <v>-2.4038979999999999</v>
      </c>
      <c r="I688" s="48">
        <v>-32.205765</v>
      </c>
      <c r="O688" s="44">
        <f t="shared" si="60"/>
        <v>74.353514000000004</v>
      </c>
      <c r="P688" s="45">
        <f t="shared" si="61"/>
        <v>74.353514000000004</v>
      </c>
      <c r="Q688">
        <f t="shared" si="62"/>
        <v>1</v>
      </c>
      <c r="R688">
        <f t="shared" si="63"/>
        <v>1</v>
      </c>
    </row>
    <row r="689" spans="1:18" x14ac:dyDescent="0.25">
      <c r="A689" s="5">
        <v>1</v>
      </c>
      <c r="B689" s="40">
        <f t="shared" si="65"/>
        <v>15.349033</v>
      </c>
      <c r="C689" s="40">
        <f t="shared" si="65"/>
        <v>8.7085589999999993</v>
      </c>
      <c r="D689" s="40">
        <f t="shared" si="65"/>
        <v>-8.6788179999999997</v>
      </c>
      <c r="E689" s="46">
        <f t="shared" si="64"/>
        <v>-15.378774</v>
      </c>
      <c r="F689" s="42">
        <v>15.349033</v>
      </c>
      <c r="G689" s="42">
        <v>8.7085589999999993</v>
      </c>
      <c r="H689" s="42">
        <v>-15.378774</v>
      </c>
      <c r="I689" s="43">
        <v>-8.6788179999999997</v>
      </c>
      <c r="O689" s="44">
        <f t="shared" si="60"/>
        <v>15.349033</v>
      </c>
      <c r="P689" s="45">
        <f t="shared" si="61"/>
        <v>15.349033</v>
      </c>
      <c r="Q689">
        <f t="shared" si="62"/>
        <v>1</v>
      </c>
      <c r="R689">
        <f t="shared" si="63"/>
        <v>1</v>
      </c>
    </row>
    <row r="690" spans="1:18" x14ac:dyDescent="0.25">
      <c r="A690" s="5">
        <v>2</v>
      </c>
      <c r="B690" s="40">
        <f t="shared" si="65"/>
        <v>31.885514000000001</v>
      </c>
      <c r="C690" s="40">
        <f t="shared" si="65"/>
        <v>29.127483000000002</v>
      </c>
      <c r="D690" s="40">
        <f t="shared" si="65"/>
        <v>-7.4369430000000003</v>
      </c>
      <c r="E690" s="46">
        <f t="shared" si="64"/>
        <v>-53.576027000000003</v>
      </c>
      <c r="F690" s="47">
        <v>29.127483000000002</v>
      </c>
      <c r="G690" s="47">
        <v>31.885514000000001</v>
      </c>
      <c r="H690" s="47">
        <v>-7.4369430000000003</v>
      </c>
      <c r="I690" s="48">
        <v>-53.576027000000003</v>
      </c>
      <c r="O690" s="44">
        <f t="shared" si="60"/>
        <v>31.885514000000001</v>
      </c>
      <c r="P690" s="45">
        <f t="shared" si="61"/>
        <v>31.885514000000001</v>
      </c>
      <c r="Q690">
        <f t="shared" si="62"/>
        <v>1</v>
      </c>
      <c r="R690">
        <f t="shared" si="63"/>
        <v>1</v>
      </c>
    </row>
    <row r="691" spans="1:18" x14ac:dyDescent="0.25">
      <c r="A691" s="5">
        <v>3</v>
      </c>
      <c r="B691" s="40">
        <f t="shared" si="65"/>
        <v>27.821545</v>
      </c>
      <c r="C691" s="40">
        <f t="shared" si="65"/>
        <v>-2.6685780000000001</v>
      </c>
      <c r="D691" s="40">
        <f t="shared" si="65"/>
        <v>-9.4760799999999996</v>
      </c>
      <c r="E691" s="46">
        <f t="shared" si="64"/>
        <v>-15.676864999999999</v>
      </c>
      <c r="F691" s="42">
        <v>-2.6685780000000001</v>
      </c>
      <c r="G691" s="42">
        <v>-9.4760799999999996</v>
      </c>
      <c r="H691" s="42">
        <v>27.821545</v>
      </c>
      <c r="I691" s="43">
        <v>-15.676864999999999</v>
      </c>
      <c r="O691" s="44">
        <f t="shared" si="60"/>
        <v>27.821545</v>
      </c>
      <c r="P691" s="45">
        <f t="shared" si="61"/>
        <v>27.821545</v>
      </c>
      <c r="Q691">
        <f t="shared" si="62"/>
        <v>1</v>
      </c>
      <c r="R691">
        <f t="shared" si="63"/>
        <v>1</v>
      </c>
    </row>
    <row r="692" spans="1:18" x14ac:dyDescent="0.25">
      <c r="A692" s="5">
        <v>1</v>
      </c>
      <c r="B692" s="40">
        <f t="shared" si="65"/>
        <v>32.615256000000002</v>
      </c>
      <c r="C692" s="40">
        <f t="shared" si="65"/>
        <v>-2.1182620000000001</v>
      </c>
      <c r="D692" s="40">
        <f t="shared" si="65"/>
        <v>-9.7722669999999994</v>
      </c>
      <c r="E692" s="46">
        <f t="shared" si="64"/>
        <v>-20.724709000000001</v>
      </c>
      <c r="F692" s="47">
        <v>32.615256000000002</v>
      </c>
      <c r="G692" s="47">
        <v>-9.7722669999999994</v>
      </c>
      <c r="H692" s="47">
        <v>-2.1182620000000001</v>
      </c>
      <c r="I692" s="48">
        <v>-20.724709000000001</v>
      </c>
      <c r="O692" s="44">
        <f t="shared" si="60"/>
        <v>32.615256000000002</v>
      </c>
      <c r="P692" s="45">
        <f t="shared" si="61"/>
        <v>32.615256000000002</v>
      </c>
      <c r="Q692">
        <f t="shared" si="62"/>
        <v>1</v>
      </c>
      <c r="R692">
        <f t="shared" si="63"/>
        <v>1</v>
      </c>
    </row>
    <row r="693" spans="1:18" x14ac:dyDescent="0.25">
      <c r="A693" s="5">
        <v>3</v>
      </c>
      <c r="B693" s="40">
        <f t="shared" si="65"/>
        <v>5.24336</v>
      </c>
      <c r="C693" s="40">
        <f t="shared" si="65"/>
        <v>-1.2979909999999999</v>
      </c>
      <c r="D693" s="40">
        <f t="shared" si="65"/>
        <v>-1.5729</v>
      </c>
      <c r="E693" s="46">
        <f t="shared" si="64"/>
        <v>-2.372471</v>
      </c>
      <c r="F693" s="42">
        <v>5.24336</v>
      </c>
      <c r="G693" s="42">
        <v>-2.372471</v>
      </c>
      <c r="H693" s="42">
        <v>-1.2979909999999999</v>
      </c>
      <c r="I693" s="43">
        <v>-1.5729</v>
      </c>
      <c r="O693" s="44">
        <f t="shared" si="60"/>
        <v>-1.2979909999999999</v>
      </c>
      <c r="P693" s="45">
        <f t="shared" si="61"/>
        <v>-1.2979909999999999</v>
      </c>
      <c r="Q693">
        <f t="shared" si="62"/>
        <v>2</v>
      </c>
      <c r="R693">
        <f t="shared" si="63"/>
        <v>0.5</v>
      </c>
    </row>
    <row r="694" spans="1:18" x14ac:dyDescent="0.25">
      <c r="A694" s="5">
        <v>3</v>
      </c>
      <c r="B694" s="40">
        <f t="shared" si="65"/>
        <v>37.537424000000001</v>
      </c>
      <c r="C694" s="40">
        <f t="shared" si="65"/>
        <v>2.4707089999999998</v>
      </c>
      <c r="D694" s="40">
        <f t="shared" si="65"/>
        <v>-11.936235</v>
      </c>
      <c r="E694" s="46">
        <f t="shared" si="64"/>
        <v>-28.071894</v>
      </c>
      <c r="F694" s="47">
        <v>37.537424000000001</v>
      </c>
      <c r="G694" s="47">
        <v>-28.071894</v>
      </c>
      <c r="H694" s="47">
        <v>2.4707089999999998</v>
      </c>
      <c r="I694" s="48">
        <v>-11.936235</v>
      </c>
      <c r="O694" s="44">
        <f t="shared" si="60"/>
        <v>2.4707089999999998</v>
      </c>
      <c r="P694" s="45">
        <f t="shared" si="61"/>
        <v>2.4707089999999998</v>
      </c>
      <c r="Q694">
        <f t="shared" si="62"/>
        <v>2</v>
      </c>
      <c r="R694">
        <f t="shared" si="63"/>
        <v>0.5</v>
      </c>
    </row>
    <row r="695" spans="1:18" x14ac:dyDescent="0.25">
      <c r="A695" s="5">
        <v>1</v>
      </c>
      <c r="B695" s="40">
        <f t="shared" si="65"/>
        <v>69.739998</v>
      </c>
      <c r="C695" s="40">
        <f t="shared" si="65"/>
        <v>-10.432759000000001</v>
      </c>
      <c r="D695" s="40">
        <f t="shared" si="65"/>
        <v>-23.401356</v>
      </c>
      <c r="E695" s="46">
        <f t="shared" si="64"/>
        <v>-35.905861000000002</v>
      </c>
      <c r="F695" s="42">
        <v>69.739998</v>
      </c>
      <c r="G695" s="42">
        <v>-10.432759000000001</v>
      </c>
      <c r="H695" s="42">
        <v>-23.401356</v>
      </c>
      <c r="I695" s="43">
        <v>-35.905861000000002</v>
      </c>
      <c r="O695" s="44">
        <f t="shared" si="60"/>
        <v>69.739998</v>
      </c>
      <c r="P695" s="45">
        <f t="shared" si="61"/>
        <v>69.739998</v>
      </c>
      <c r="Q695">
        <f t="shared" si="62"/>
        <v>1</v>
      </c>
      <c r="R695">
        <f t="shared" si="63"/>
        <v>1</v>
      </c>
    </row>
    <row r="696" spans="1:18" x14ac:dyDescent="0.25">
      <c r="A696" s="5">
        <v>2</v>
      </c>
      <c r="B696" s="40">
        <f t="shared" si="65"/>
        <v>53.253458000000002</v>
      </c>
      <c r="C696" s="40">
        <f t="shared" si="65"/>
        <v>-5.9143970000000001</v>
      </c>
      <c r="D696" s="40">
        <f t="shared" si="65"/>
        <v>-18.741699000000001</v>
      </c>
      <c r="E696" s="46">
        <f t="shared" si="64"/>
        <v>-28.597360999999999</v>
      </c>
      <c r="F696" s="47">
        <v>-28.597360999999999</v>
      </c>
      <c r="G696" s="47">
        <v>53.253458000000002</v>
      </c>
      <c r="H696" s="47">
        <v>-5.9143970000000001</v>
      </c>
      <c r="I696" s="48">
        <v>-18.741699000000001</v>
      </c>
      <c r="O696" s="44">
        <f t="shared" si="60"/>
        <v>53.253458000000002</v>
      </c>
      <c r="P696" s="45">
        <f t="shared" si="61"/>
        <v>53.253458000000002</v>
      </c>
      <c r="Q696">
        <f t="shared" si="62"/>
        <v>1</v>
      </c>
      <c r="R696">
        <f t="shared" si="63"/>
        <v>1</v>
      </c>
    </row>
    <row r="697" spans="1:18" x14ac:dyDescent="0.25">
      <c r="A697" s="5">
        <v>1</v>
      </c>
      <c r="B697" s="40">
        <f t="shared" si="65"/>
        <v>30.820792999999998</v>
      </c>
      <c r="C697" s="40">
        <f t="shared" si="65"/>
        <v>-0.33608900000000003</v>
      </c>
      <c r="D697" s="40">
        <f t="shared" si="65"/>
        <v>-1.0801480000000001</v>
      </c>
      <c r="E697" s="46">
        <f t="shared" si="64"/>
        <v>-29.404554999999998</v>
      </c>
      <c r="F697" s="42">
        <v>30.820792999999998</v>
      </c>
      <c r="G697" s="42">
        <v>-0.33608900000000003</v>
      </c>
      <c r="H697" s="42">
        <v>-29.404554999999998</v>
      </c>
      <c r="I697" s="43">
        <v>-1.0801480000000001</v>
      </c>
      <c r="O697" s="44">
        <f t="shared" si="60"/>
        <v>30.820792999999998</v>
      </c>
      <c r="P697" s="45">
        <f t="shared" si="61"/>
        <v>30.820792999999998</v>
      </c>
      <c r="Q697">
        <f t="shared" si="62"/>
        <v>1</v>
      </c>
      <c r="R697">
        <f t="shared" si="63"/>
        <v>1</v>
      </c>
    </row>
    <row r="698" spans="1:18" x14ac:dyDescent="0.25">
      <c r="A698" s="5">
        <v>3</v>
      </c>
      <c r="B698" s="40">
        <f t="shared" si="65"/>
        <v>43.534576000000001</v>
      </c>
      <c r="C698" s="40">
        <f t="shared" si="65"/>
        <v>10.490449999999999</v>
      </c>
      <c r="D698" s="40">
        <f t="shared" si="65"/>
        <v>-4.5471999999999999E-2</v>
      </c>
      <c r="E698" s="46">
        <f t="shared" si="64"/>
        <v>-53.979548000000001</v>
      </c>
      <c r="F698" s="47">
        <v>-4.5471999999999999E-2</v>
      </c>
      <c r="G698" s="47">
        <v>10.490449999999999</v>
      </c>
      <c r="H698" s="47">
        <v>43.534576000000001</v>
      </c>
      <c r="I698" s="48">
        <v>-53.979548000000001</v>
      </c>
      <c r="O698" s="44">
        <f t="shared" si="60"/>
        <v>43.534576000000001</v>
      </c>
      <c r="P698" s="45">
        <f t="shared" si="61"/>
        <v>43.534576000000001</v>
      </c>
      <c r="Q698">
        <f t="shared" si="62"/>
        <v>1</v>
      </c>
      <c r="R698">
        <f t="shared" si="63"/>
        <v>1</v>
      </c>
    </row>
    <row r="699" spans="1:18" x14ac:dyDescent="0.25">
      <c r="A699" s="5">
        <v>3</v>
      </c>
      <c r="B699" s="40">
        <f t="shared" si="65"/>
        <v>39.339582</v>
      </c>
      <c r="C699" s="40">
        <f t="shared" si="65"/>
        <v>-1.8940459999999999</v>
      </c>
      <c r="D699" s="40">
        <f t="shared" si="65"/>
        <v>-16.530922</v>
      </c>
      <c r="E699" s="46">
        <f t="shared" si="64"/>
        <v>-20.914614</v>
      </c>
      <c r="F699" s="42">
        <v>-20.914614</v>
      </c>
      <c r="G699" s="42">
        <v>39.339582</v>
      </c>
      <c r="H699" s="42">
        <v>-1.8940459999999999</v>
      </c>
      <c r="I699" s="43">
        <v>-16.530922</v>
      </c>
      <c r="O699" s="44">
        <f t="shared" si="60"/>
        <v>-1.8940459999999999</v>
      </c>
      <c r="P699" s="45">
        <f t="shared" si="61"/>
        <v>-1.8940459999999999</v>
      </c>
      <c r="Q699">
        <f t="shared" si="62"/>
        <v>2</v>
      </c>
      <c r="R699">
        <f t="shared" si="63"/>
        <v>0.5</v>
      </c>
    </row>
    <row r="700" spans="1:18" x14ac:dyDescent="0.25">
      <c r="A700" s="5">
        <v>3</v>
      </c>
      <c r="B700" s="40">
        <f t="shared" si="65"/>
        <v>55.860661999999998</v>
      </c>
      <c r="C700" s="40">
        <f t="shared" si="65"/>
        <v>-10.720738000000001</v>
      </c>
      <c r="D700" s="40">
        <f t="shared" si="65"/>
        <v>-18.663967</v>
      </c>
      <c r="E700" s="46">
        <f t="shared" si="64"/>
        <v>-26.475956</v>
      </c>
      <c r="F700" s="47">
        <v>-26.475956</v>
      </c>
      <c r="G700" s="47">
        <v>55.860661999999998</v>
      </c>
      <c r="H700" s="47">
        <v>-18.663967</v>
      </c>
      <c r="I700" s="48">
        <v>-10.720738000000001</v>
      </c>
      <c r="O700" s="44">
        <f t="shared" si="60"/>
        <v>-18.663967</v>
      </c>
      <c r="P700" s="45">
        <f t="shared" si="61"/>
        <v>-18.663967</v>
      </c>
      <c r="Q700">
        <f t="shared" si="62"/>
        <v>3</v>
      </c>
      <c r="R700">
        <f t="shared" si="63"/>
        <v>0.33333333333333331</v>
      </c>
    </row>
    <row r="701" spans="1:18" x14ac:dyDescent="0.25">
      <c r="A701" s="5">
        <v>1</v>
      </c>
      <c r="B701" s="40">
        <f t="shared" si="65"/>
        <v>60.240884999999999</v>
      </c>
      <c r="C701" s="40">
        <f t="shared" si="65"/>
        <v>-9.1768400000000003</v>
      </c>
      <c r="D701" s="40">
        <f t="shared" si="65"/>
        <v>-14.370471999999999</v>
      </c>
      <c r="E701" s="46">
        <f t="shared" si="64"/>
        <v>-36.693572000000003</v>
      </c>
      <c r="F701" s="42">
        <v>60.240884999999999</v>
      </c>
      <c r="G701" s="42">
        <v>-36.693572000000003</v>
      </c>
      <c r="H701" s="42">
        <v>-9.1768400000000003</v>
      </c>
      <c r="I701" s="43">
        <v>-14.370471999999999</v>
      </c>
      <c r="O701" s="44">
        <f t="shared" si="60"/>
        <v>60.240884999999999</v>
      </c>
      <c r="P701" s="45">
        <f t="shared" si="61"/>
        <v>60.240884999999999</v>
      </c>
      <c r="Q701">
        <f t="shared" si="62"/>
        <v>1</v>
      </c>
      <c r="R701">
        <f t="shared" si="63"/>
        <v>1</v>
      </c>
    </row>
    <row r="702" spans="1:18" x14ac:dyDescent="0.25">
      <c r="A702" s="5">
        <v>4</v>
      </c>
      <c r="B702" s="40">
        <f t="shared" si="65"/>
        <v>37.450307000000002</v>
      </c>
      <c r="C702" s="40">
        <f t="shared" si="65"/>
        <v>-3.0885699999999998</v>
      </c>
      <c r="D702" s="40">
        <f t="shared" si="65"/>
        <v>-9.3936259999999994</v>
      </c>
      <c r="E702" s="46">
        <f t="shared" si="64"/>
        <v>-24.968108999999998</v>
      </c>
      <c r="F702" s="47">
        <v>37.450307000000002</v>
      </c>
      <c r="G702" s="47">
        <v>-24.968108999999998</v>
      </c>
      <c r="H702" s="47">
        <v>-9.3936259999999994</v>
      </c>
      <c r="I702" s="48">
        <v>-3.0885699999999998</v>
      </c>
      <c r="O702" s="44">
        <f t="shared" si="60"/>
        <v>-3.0885699999999998</v>
      </c>
      <c r="P702" s="45">
        <f t="shared" si="61"/>
        <v>-3.0885699999999998</v>
      </c>
      <c r="Q702">
        <f t="shared" si="62"/>
        <v>2</v>
      </c>
      <c r="R702">
        <f t="shared" si="63"/>
        <v>0.5</v>
      </c>
    </row>
    <row r="703" spans="1:18" x14ac:dyDescent="0.25">
      <c r="A703" s="5">
        <v>1</v>
      </c>
      <c r="B703" s="40">
        <f t="shared" si="65"/>
        <v>14.744612</v>
      </c>
      <c r="C703" s="40">
        <f t="shared" si="65"/>
        <v>6.3322159999999998</v>
      </c>
      <c r="D703" s="40">
        <f t="shared" si="65"/>
        <v>3.0532469999999998</v>
      </c>
      <c r="E703" s="46">
        <f t="shared" si="64"/>
        <v>-24.130071000000001</v>
      </c>
      <c r="F703" s="42">
        <v>14.744612</v>
      </c>
      <c r="G703" s="42">
        <v>6.3322159999999998</v>
      </c>
      <c r="H703" s="42">
        <v>-24.130071000000001</v>
      </c>
      <c r="I703" s="43">
        <v>3.0532469999999998</v>
      </c>
      <c r="O703" s="44">
        <f t="shared" si="60"/>
        <v>14.744612</v>
      </c>
      <c r="P703" s="45">
        <f t="shared" si="61"/>
        <v>14.744612</v>
      </c>
      <c r="Q703">
        <f t="shared" si="62"/>
        <v>1</v>
      </c>
      <c r="R703">
        <f t="shared" si="63"/>
        <v>1</v>
      </c>
    </row>
    <row r="704" spans="1:18" x14ac:dyDescent="0.25">
      <c r="A704" s="5">
        <v>1</v>
      </c>
      <c r="B704" s="40">
        <f t="shared" si="65"/>
        <v>34.857027000000002</v>
      </c>
      <c r="C704" s="40">
        <f t="shared" si="65"/>
        <v>-5.7715959999999997</v>
      </c>
      <c r="D704" s="40">
        <f t="shared" si="65"/>
        <v>-6.0529520000000003</v>
      </c>
      <c r="E704" s="46">
        <f t="shared" si="64"/>
        <v>-23.032478999999999</v>
      </c>
      <c r="F704" s="47">
        <v>-5.7715959999999997</v>
      </c>
      <c r="G704" s="47">
        <v>34.857027000000002</v>
      </c>
      <c r="H704" s="47">
        <v>-23.032478999999999</v>
      </c>
      <c r="I704" s="48">
        <v>-6.0529520000000003</v>
      </c>
      <c r="O704" s="44">
        <f t="shared" si="60"/>
        <v>-5.7715959999999997</v>
      </c>
      <c r="P704" s="45">
        <f t="shared" si="61"/>
        <v>-5.7715959999999997</v>
      </c>
      <c r="Q704">
        <f t="shared" si="62"/>
        <v>2</v>
      </c>
      <c r="R704">
        <f t="shared" si="63"/>
        <v>0.5</v>
      </c>
    </row>
    <row r="705" spans="1:18" x14ac:dyDescent="0.25">
      <c r="A705" s="5">
        <v>2</v>
      </c>
      <c r="B705" s="40">
        <f t="shared" si="65"/>
        <v>103.191326</v>
      </c>
      <c r="C705" s="40">
        <f t="shared" si="65"/>
        <v>-23.150203000000001</v>
      </c>
      <c r="D705" s="40">
        <f t="shared" si="65"/>
        <v>-27.948073999999998</v>
      </c>
      <c r="E705" s="46">
        <f t="shared" si="64"/>
        <v>-52.093049999999998</v>
      </c>
      <c r="F705" s="42">
        <v>-23.150203000000001</v>
      </c>
      <c r="G705" s="42">
        <v>103.191326</v>
      </c>
      <c r="H705" s="42">
        <v>-52.093049999999998</v>
      </c>
      <c r="I705" s="43">
        <v>-27.948073999999998</v>
      </c>
      <c r="O705" s="44">
        <f t="shared" si="60"/>
        <v>103.191326</v>
      </c>
      <c r="P705" s="45">
        <f t="shared" si="61"/>
        <v>103.191326</v>
      </c>
      <c r="Q705">
        <f t="shared" si="62"/>
        <v>1</v>
      </c>
      <c r="R705">
        <f t="shared" si="63"/>
        <v>1</v>
      </c>
    </row>
    <row r="706" spans="1:18" x14ac:dyDescent="0.25">
      <c r="A706" s="5">
        <v>1</v>
      </c>
      <c r="B706" s="40">
        <f t="shared" si="65"/>
        <v>13.917994</v>
      </c>
      <c r="C706" s="40">
        <f t="shared" si="65"/>
        <v>8.9319290000000002</v>
      </c>
      <c r="D706" s="40">
        <f t="shared" si="65"/>
        <v>0.21521399999999999</v>
      </c>
      <c r="E706" s="46">
        <f t="shared" si="64"/>
        <v>-23.065138000000001</v>
      </c>
      <c r="F706" s="47">
        <v>8.9319290000000002</v>
      </c>
      <c r="G706" s="47">
        <v>13.917994</v>
      </c>
      <c r="H706" s="47">
        <v>0.21521399999999999</v>
      </c>
      <c r="I706" s="48">
        <v>-23.065138000000001</v>
      </c>
      <c r="O706" s="44">
        <f t="shared" si="60"/>
        <v>8.9319290000000002</v>
      </c>
      <c r="P706" s="45">
        <f t="shared" si="61"/>
        <v>8.9319290000000002</v>
      </c>
      <c r="Q706">
        <f t="shared" si="62"/>
        <v>2</v>
      </c>
      <c r="R706">
        <f t="shared" si="63"/>
        <v>0.5</v>
      </c>
    </row>
    <row r="707" spans="1:18" x14ac:dyDescent="0.25">
      <c r="A707" s="5">
        <v>2</v>
      </c>
      <c r="B707" s="40">
        <f t="shared" si="65"/>
        <v>76.907656000000003</v>
      </c>
      <c r="C707" s="40">
        <f t="shared" si="65"/>
        <v>-2.0998619999999999</v>
      </c>
      <c r="D707" s="40">
        <f t="shared" si="65"/>
        <v>-23.045169000000001</v>
      </c>
      <c r="E707" s="46">
        <f t="shared" si="64"/>
        <v>-51.762627000000002</v>
      </c>
      <c r="F707" s="42">
        <v>-2.0998619999999999</v>
      </c>
      <c r="G707" s="42">
        <v>76.907656000000003</v>
      </c>
      <c r="H707" s="42">
        <v>-51.762627000000002</v>
      </c>
      <c r="I707" s="43">
        <v>-23.045169000000001</v>
      </c>
      <c r="O707" s="44">
        <f t="shared" si="60"/>
        <v>76.907656000000003</v>
      </c>
      <c r="P707" s="45">
        <f t="shared" si="61"/>
        <v>76.907656000000003</v>
      </c>
      <c r="Q707">
        <f t="shared" si="62"/>
        <v>1</v>
      </c>
      <c r="R707">
        <f t="shared" si="63"/>
        <v>1</v>
      </c>
    </row>
    <row r="708" spans="1:18" x14ac:dyDescent="0.25">
      <c r="A708" s="5">
        <v>3</v>
      </c>
      <c r="B708" s="40">
        <f t="shared" si="65"/>
        <v>45.510227</v>
      </c>
      <c r="C708" s="40">
        <f t="shared" si="65"/>
        <v>-12.542450000000001</v>
      </c>
      <c r="D708" s="40">
        <f t="shared" si="65"/>
        <v>-13.839976</v>
      </c>
      <c r="E708" s="46">
        <f t="shared" si="64"/>
        <v>-19.127800000000001</v>
      </c>
      <c r="F708" s="47">
        <v>45.510227</v>
      </c>
      <c r="G708" s="47">
        <v>-19.127800000000001</v>
      </c>
      <c r="H708" s="47">
        <v>-12.542450000000001</v>
      </c>
      <c r="I708" s="48">
        <v>-13.839976</v>
      </c>
      <c r="O708" s="44">
        <f t="shared" ref="O708:O771" si="66">IF(A708=1,F708,IF(A708=2,G708,IF(A708=3,H708,IF(A708=4,I708,0))))</f>
        <v>-12.542450000000001</v>
      </c>
      <c r="P708" s="45">
        <f t="shared" ref="P708:P771" si="67">O708</f>
        <v>-12.542450000000001</v>
      </c>
      <c r="Q708">
        <f t="shared" ref="Q708:Q771" si="68">IF(P708=B708,1,IF(P708=C708,2,IF(P708=D708,3,IF(E708=P708,4,0))))</f>
        <v>2</v>
      </c>
      <c r="R708">
        <f t="shared" si="63"/>
        <v>0.5</v>
      </c>
    </row>
    <row r="709" spans="1:18" x14ac:dyDescent="0.25">
      <c r="A709" s="5">
        <v>1</v>
      </c>
      <c r="B709" s="40">
        <f t="shared" si="65"/>
        <v>84.313502999999997</v>
      </c>
      <c r="C709" s="40">
        <f t="shared" si="65"/>
        <v>10.550969</v>
      </c>
      <c r="D709" s="40">
        <f t="shared" si="65"/>
        <v>-10.846052</v>
      </c>
      <c r="E709" s="46">
        <f t="shared" si="64"/>
        <v>-84.018401999999995</v>
      </c>
      <c r="F709" s="42">
        <v>10.550969</v>
      </c>
      <c r="G709" s="42">
        <v>84.313502999999997</v>
      </c>
      <c r="H709" s="42">
        <v>-10.846052</v>
      </c>
      <c r="I709" s="43">
        <v>-84.018401999999995</v>
      </c>
      <c r="O709" s="44">
        <f t="shared" si="66"/>
        <v>10.550969</v>
      </c>
      <c r="P709" s="45">
        <f t="shared" si="67"/>
        <v>10.550969</v>
      </c>
      <c r="Q709">
        <f t="shared" si="68"/>
        <v>2</v>
      </c>
      <c r="R709">
        <f t="shared" ref="R709:R772" si="69">1/Q709</f>
        <v>0.5</v>
      </c>
    </row>
    <row r="710" spans="1:18" x14ac:dyDescent="0.25">
      <c r="A710" s="5">
        <v>2</v>
      </c>
      <c r="B710" s="40">
        <f t="shared" si="65"/>
        <v>6.9414749999999996</v>
      </c>
      <c r="C710" s="40">
        <f t="shared" si="65"/>
        <v>3.0951569999999999</v>
      </c>
      <c r="D710" s="40">
        <f t="shared" si="65"/>
        <v>2.9073660000000001</v>
      </c>
      <c r="E710" s="46">
        <f t="shared" si="64"/>
        <v>-12.943999</v>
      </c>
      <c r="F710" s="47">
        <v>2.9073660000000001</v>
      </c>
      <c r="G710" s="47">
        <v>6.9414749999999996</v>
      </c>
      <c r="H710" s="47">
        <v>-12.943999</v>
      </c>
      <c r="I710" s="48">
        <v>3.0951569999999999</v>
      </c>
      <c r="O710" s="44">
        <f t="shared" si="66"/>
        <v>6.9414749999999996</v>
      </c>
      <c r="P710" s="45">
        <f t="shared" si="67"/>
        <v>6.9414749999999996</v>
      </c>
      <c r="Q710">
        <f t="shared" si="68"/>
        <v>1</v>
      </c>
      <c r="R710">
        <f t="shared" si="69"/>
        <v>1</v>
      </c>
    </row>
    <row r="711" spans="1:18" x14ac:dyDescent="0.25">
      <c r="A711" s="5">
        <v>2</v>
      </c>
      <c r="B711" s="40">
        <f t="shared" si="65"/>
        <v>100.134452</v>
      </c>
      <c r="C711" s="40">
        <f t="shared" si="65"/>
        <v>-8.7040299999999995</v>
      </c>
      <c r="D711" s="40">
        <f t="shared" si="65"/>
        <v>-18.041014000000001</v>
      </c>
      <c r="E711" s="46">
        <f t="shared" si="64"/>
        <v>-73.389386999999999</v>
      </c>
      <c r="F711" s="42">
        <v>-8.7040299999999995</v>
      </c>
      <c r="G711" s="42">
        <v>100.134452</v>
      </c>
      <c r="H711" s="42">
        <v>-73.389386999999999</v>
      </c>
      <c r="I711" s="43">
        <v>-18.041014000000001</v>
      </c>
      <c r="O711" s="44">
        <f t="shared" si="66"/>
        <v>100.134452</v>
      </c>
      <c r="P711" s="45">
        <f t="shared" si="67"/>
        <v>100.134452</v>
      </c>
      <c r="Q711">
        <f t="shared" si="68"/>
        <v>1</v>
      </c>
      <c r="R711">
        <f t="shared" si="69"/>
        <v>1</v>
      </c>
    </row>
    <row r="712" spans="1:18" x14ac:dyDescent="0.25">
      <c r="A712" s="5">
        <v>1</v>
      </c>
      <c r="B712" s="40">
        <f t="shared" si="65"/>
        <v>62.162351999999998</v>
      </c>
      <c r="C712" s="40">
        <f t="shared" si="65"/>
        <v>-16.722711</v>
      </c>
      <c r="D712" s="40">
        <f t="shared" si="65"/>
        <v>-21.817072</v>
      </c>
      <c r="E712" s="46">
        <f t="shared" si="64"/>
        <v>-23.622557</v>
      </c>
      <c r="F712" s="47">
        <v>62.162351999999998</v>
      </c>
      <c r="G712" s="47">
        <v>-16.722711</v>
      </c>
      <c r="H712" s="47">
        <v>-23.622557</v>
      </c>
      <c r="I712" s="48">
        <v>-21.817072</v>
      </c>
      <c r="O712" s="44">
        <f t="shared" si="66"/>
        <v>62.162351999999998</v>
      </c>
      <c r="P712" s="45">
        <f t="shared" si="67"/>
        <v>62.162351999999998</v>
      </c>
      <c r="Q712">
        <f t="shared" si="68"/>
        <v>1</v>
      </c>
      <c r="R712">
        <f t="shared" si="69"/>
        <v>1</v>
      </c>
    </row>
    <row r="713" spans="1:18" x14ac:dyDescent="0.25">
      <c r="A713" s="5">
        <v>1</v>
      </c>
      <c r="B713" s="40">
        <f t="shared" si="65"/>
        <v>18.269317999999998</v>
      </c>
      <c r="C713" s="40">
        <f t="shared" si="65"/>
        <v>9.4615790000000004</v>
      </c>
      <c r="D713" s="40">
        <f t="shared" si="65"/>
        <v>-10.216258</v>
      </c>
      <c r="E713" s="46">
        <f t="shared" si="64"/>
        <v>-17.51464</v>
      </c>
      <c r="F713" s="42">
        <v>9.4615790000000004</v>
      </c>
      <c r="G713" s="42">
        <v>18.269317999999998</v>
      </c>
      <c r="H713" s="42">
        <v>-10.216258</v>
      </c>
      <c r="I713" s="43">
        <v>-17.51464</v>
      </c>
      <c r="O713" s="44">
        <f t="shared" si="66"/>
        <v>9.4615790000000004</v>
      </c>
      <c r="P713" s="45">
        <f t="shared" si="67"/>
        <v>9.4615790000000004</v>
      </c>
      <c r="Q713">
        <f t="shared" si="68"/>
        <v>2</v>
      </c>
      <c r="R713">
        <f t="shared" si="69"/>
        <v>0.5</v>
      </c>
    </row>
    <row r="714" spans="1:18" x14ac:dyDescent="0.25">
      <c r="A714" s="5">
        <v>3</v>
      </c>
      <c r="B714" s="40">
        <f t="shared" si="65"/>
        <v>122.42145499999999</v>
      </c>
      <c r="C714" s="40">
        <f t="shared" si="65"/>
        <v>20.949504000000001</v>
      </c>
      <c r="D714" s="40">
        <f t="shared" si="65"/>
        <v>-67.490238000000005</v>
      </c>
      <c r="E714" s="46">
        <f t="shared" si="65"/>
        <v>-75.880674999999997</v>
      </c>
      <c r="F714" s="47">
        <v>20.949504000000001</v>
      </c>
      <c r="G714" s="47">
        <v>-67.490238000000005</v>
      </c>
      <c r="H714" s="47">
        <v>122.42145499999999</v>
      </c>
      <c r="I714" s="48">
        <v>-75.880674999999997</v>
      </c>
      <c r="O714" s="44">
        <f t="shared" si="66"/>
        <v>122.42145499999999</v>
      </c>
      <c r="P714" s="45">
        <f t="shared" si="67"/>
        <v>122.42145499999999</v>
      </c>
      <c r="Q714">
        <f t="shared" si="68"/>
        <v>1</v>
      </c>
      <c r="R714">
        <f t="shared" si="69"/>
        <v>1</v>
      </c>
    </row>
    <row r="715" spans="1:18" x14ac:dyDescent="0.25">
      <c r="A715" s="5">
        <v>2</v>
      </c>
      <c r="B715" s="40">
        <f t="shared" ref="B715:E778" si="70">LARGE($F715:$M715,COLUMN()-1)</f>
        <v>92.948071999999996</v>
      </c>
      <c r="C715" s="40">
        <f t="shared" si="70"/>
        <v>-6.7382569999999999</v>
      </c>
      <c r="D715" s="40">
        <f t="shared" si="70"/>
        <v>-31.667638</v>
      </c>
      <c r="E715" s="46">
        <f t="shared" si="70"/>
        <v>-54.542116999999998</v>
      </c>
      <c r="F715" s="42">
        <v>-6.7382569999999999</v>
      </c>
      <c r="G715" s="42">
        <v>92.948071999999996</v>
      </c>
      <c r="H715" s="42">
        <v>-31.667638</v>
      </c>
      <c r="I715" s="43">
        <v>-54.542116999999998</v>
      </c>
      <c r="O715" s="44">
        <f t="shared" si="66"/>
        <v>92.948071999999996</v>
      </c>
      <c r="P715" s="45">
        <f t="shared" si="67"/>
        <v>92.948071999999996</v>
      </c>
      <c r="Q715">
        <f t="shared" si="68"/>
        <v>1</v>
      </c>
      <c r="R715">
        <f t="shared" si="69"/>
        <v>1</v>
      </c>
    </row>
    <row r="716" spans="1:18" x14ac:dyDescent="0.25">
      <c r="A716" s="5">
        <v>3</v>
      </c>
      <c r="B716" s="40">
        <f t="shared" si="70"/>
        <v>45.504550000000002</v>
      </c>
      <c r="C716" s="40">
        <f t="shared" si="70"/>
        <v>7.051806</v>
      </c>
      <c r="D716" s="40">
        <f t="shared" si="70"/>
        <v>-11.985150000000001</v>
      </c>
      <c r="E716" s="46">
        <f t="shared" si="70"/>
        <v>-40.571193000000001</v>
      </c>
      <c r="F716" s="47">
        <v>45.504550000000002</v>
      </c>
      <c r="G716" s="47">
        <v>-40.571193000000001</v>
      </c>
      <c r="H716" s="47">
        <v>7.051806</v>
      </c>
      <c r="I716" s="48">
        <v>-11.985150000000001</v>
      </c>
      <c r="O716" s="44">
        <f t="shared" si="66"/>
        <v>7.051806</v>
      </c>
      <c r="P716" s="45">
        <f t="shared" si="67"/>
        <v>7.051806</v>
      </c>
      <c r="Q716">
        <f t="shared" si="68"/>
        <v>2</v>
      </c>
      <c r="R716">
        <f t="shared" si="69"/>
        <v>0.5</v>
      </c>
    </row>
    <row r="717" spans="1:18" x14ac:dyDescent="0.25">
      <c r="A717" s="5">
        <v>2</v>
      </c>
      <c r="B717" s="40">
        <f t="shared" si="70"/>
        <v>48.267930999999997</v>
      </c>
      <c r="C717" s="40">
        <f t="shared" si="70"/>
        <v>-5.6319920000000003</v>
      </c>
      <c r="D717" s="40">
        <f t="shared" si="70"/>
        <v>-7.1152240000000004</v>
      </c>
      <c r="E717" s="46">
        <f t="shared" si="70"/>
        <v>-35.520716999999998</v>
      </c>
      <c r="F717" s="42">
        <v>-7.1152240000000004</v>
      </c>
      <c r="G717" s="42">
        <v>48.267930999999997</v>
      </c>
      <c r="H717" s="42">
        <v>-35.520716999999998</v>
      </c>
      <c r="I717" s="43">
        <v>-5.6319920000000003</v>
      </c>
      <c r="O717" s="44">
        <f t="shared" si="66"/>
        <v>48.267930999999997</v>
      </c>
      <c r="P717" s="45">
        <f t="shared" si="67"/>
        <v>48.267930999999997</v>
      </c>
      <c r="Q717">
        <f t="shared" si="68"/>
        <v>1</v>
      </c>
      <c r="R717">
        <f t="shared" si="69"/>
        <v>1</v>
      </c>
    </row>
    <row r="718" spans="1:18" x14ac:dyDescent="0.25">
      <c r="A718" s="5">
        <v>2</v>
      </c>
      <c r="B718" s="40">
        <f t="shared" si="70"/>
        <v>78.813908999999995</v>
      </c>
      <c r="C718" s="40">
        <f t="shared" si="70"/>
        <v>-11.870761999999999</v>
      </c>
      <c r="D718" s="40">
        <f t="shared" si="70"/>
        <v>-16.843264999999999</v>
      </c>
      <c r="E718" s="46">
        <f t="shared" si="70"/>
        <v>-50.099885</v>
      </c>
      <c r="F718" s="47">
        <v>-11.870761999999999</v>
      </c>
      <c r="G718" s="47">
        <v>78.813908999999995</v>
      </c>
      <c r="H718" s="47">
        <v>-50.099885</v>
      </c>
      <c r="I718" s="48">
        <v>-16.843264999999999</v>
      </c>
      <c r="O718" s="44">
        <f t="shared" si="66"/>
        <v>78.813908999999995</v>
      </c>
      <c r="P718" s="45">
        <f t="shared" si="67"/>
        <v>78.813908999999995</v>
      </c>
      <c r="Q718">
        <f t="shared" si="68"/>
        <v>1</v>
      </c>
      <c r="R718">
        <f t="shared" si="69"/>
        <v>1</v>
      </c>
    </row>
    <row r="719" spans="1:18" x14ac:dyDescent="0.25">
      <c r="A719" s="5">
        <v>2</v>
      </c>
      <c r="B719" s="40">
        <f t="shared" si="70"/>
        <v>51.977564000000001</v>
      </c>
      <c r="C719" s="40">
        <f t="shared" si="70"/>
        <v>-14.579181</v>
      </c>
      <c r="D719" s="40">
        <f t="shared" si="70"/>
        <v>-18.009875999999998</v>
      </c>
      <c r="E719" s="46">
        <f t="shared" si="70"/>
        <v>-19.388506</v>
      </c>
      <c r="F719" s="42">
        <v>-14.579181</v>
      </c>
      <c r="G719" s="42">
        <v>51.977564000000001</v>
      </c>
      <c r="H719" s="42">
        <v>-18.009875999999998</v>
      </c>
      <c r="I719" s="43">
        <v>-19.388506</v>
      </c>
      <c r="O719" s="44">
        <f t="shared" si="66"/>
        <v>51.977564000000001</v>
      </c>
      <c r="P719" s="45">
        <f t="shared" si="67"/>
        <v>51.977564000000001</v>
      </c>
      <c r="Q719">
        <f t="shared" si="68"/>
        <v>1</v>
      </c>
      <c r="R719">
        <f t="shared" si="69"/>
        <v>1</v>
      </c>
    </row>
    <row r="720" spans="1:18" x14ac:dyDescent="0.25">
      <c r="A720" s="5">
        <v>2</v>
      </c>
      <c r="B720" s="40">
        <f t="shared" si="70"/>
        <v>3.3837389999999998</v>
      </c>
      <c r="C720" s="40">
        <f t="shared" si="70"/>
        <v>1.7617860000000001</v>
      </c>
      <c r="D720" s="40">
        <f t="shared" si="70"/>
        <v>0.80832800000000005</v>
      </c>
      <c r="E720" s="46">
        <f t="shared" si="70"/>
        <v>-5.9538520000000004</v>
      </c>
      <c r="F720" s="47">
        <v>1.7617860000000001</v>
      </c>
      <c r="G720" s="47">
        <v>0.80832800000000005</v>
      </c>
      <c r="H720" s="47">
        <v>3.3837389999999998</v>
      </c>
      <c r="I720" s="48">
        <v>-5.9538520000000004</v>
      </c>
      <c r="O720" s="44">
        <f t="shared" si="66"/>
        <v>0.80832800000000005</v>
      </c>
      <c r="P720" s="45">
        <f t="shared" si="67"/>
        <v>0.80832800000000005</v>
      </c>
      <c r="Q720">
        <f t="shared" si="68"/>
        <v>3</v>
      </c>
      <c r="R720">
        <f t="shared" si="69"/>
        <v>0.33333333333333331</v>
      </c>
    </row>
    <row r="721" spans="1:18" x14ac:dyDescent="0.25">
      <c r="A721" s="5">
        <v>1</v>
      </c>
      <c r="B721" s="40">
        <f t="shared" si="70"/>
        <v>59.707121000000001</v>
      </c>
      <c r="C721" s="40">
        <f t="shared" si="70"/>
        <v>-1.945948</v>
      </c>
      <c r="D721" s="40">
        <f t="shared" si="70"/>
        <v>-20.780144</v>
      </c>
      <c r="E721" s="46">
        <f t="shared" si="70"/>
        <v>-36.981000999999999</v>
      </c>
      <c r="F721" s="42">
        <v>59.707121000000001</v>
      </c>
      <c r="G721" s="42">
        <v>-1.945948</v>
      </c>
      <c r="H721" s="42">
        <v>-36.981000999999999</v>
      </c>
      <c r="I721" s="43">
        <v>-20.780144</v>
      </c>
      <c r="O721" s="44">
        <f t="shared" si="66"/>
        <v>59.707121000000001</v>
      </c>
      <c r="P721" s="45">
        <f t="shared" si="67"/>
        <v>59.707121000000001</v>
      </c>
      <c r="Q721">
        <f t="shared" si="68"/>
        <v>1</v>
      </c>
      <c r="R721">
        <f t="shared" si="69"/>
        <v>1</v>
      </c>
    </row>
    <row r="722" spans="1:18" x14ac:dyDescent="0.25">
      <c r="A722" s="5">
        <v>2</v>
      </c>
      <c r="B722" s="40">
        <f t="shared" si="70"/>
        <v>49.418613999999998</v>
      </c>
      <c r="C722" s="40">
        <f t="shared" si="70"/>
        <v>12.829933</v>
      </c>
      <c r="D722" s="40">
        <f t="shared" si="70"/>
        <v>-26.861326999999999</v>
      </c>
      <c r="E722" s="46">
        <f t="shared" si="70"/>
        <v>-35.387205999999999</v>
      </c>
      <c r="F722" s="47">
        <v>-26.861326999999999</v>
      </c>
      <c r="G722" s="47">
        <v>49.418613999999998</v>
      </c>
      <c r="H722" s="47">
        <v>12.829933</v>
      </c>
      <c r="I722" s="48">
        <v>-35.387205999999999</v>
      </c>
      <c r="O722" s="44">
        <f t="shared" si="66"/>
        <v>49.418613999999998</v>
      </c>
      <c r="P722" s="45">
        <f t="shared" si="67"/>
        <v>49.418613999999998</v>
      </c>
      <c r="Q722">
        <f t="shared" si="68"/>
        <v>1</v>
      </c>
      <c r="R722">
        <f t="shared" si="69"/>
        <v>1</v>
      </c>
    </row>
    <row r="723" spans="1:18" x14ac:dyDescent="0.25">
      <c r="A723" s="5">
        <v>3</v>
      </c>
      <c r="B723" s="40">
        <f t="shared" si="70"/>
        <v>46.302928999999999</v>
      </c>
      <c r="C723" s="40">
        <f t="shared" si="70"/>
        <v>-1.566254</v>
      </c>
      <c r="D723" s="40">
        <f t="shared" si="70"/>
        <v>-17.525645999999998</v>
      </c>
      <c r="E723" s="46">
        <f t="shared" si="70"/>
        <v>-27.210999999999999</v>
      </c>
      <c r="F723" s="42">
        <v>-17.525645999999998</v>
      </c>
      <c r="G723" s="42">
        <v>-1.566254</v>
      </c>
      <c r="H723" s="42">
        <v>46.302928999999999</v>
      </c>
      <c r="I723" s="43">
        <v>-27.210999999999999</v>
      </c>
      <c r="O723" s="44">
        <f t="shared" si="66"/>
        <v>46.302928999999999</v>
      </c>
      <c r="P723" s="45">
        <f t="shared" si="67"/>
        <v>46.302928999999999</v>
      </c>
      <c r="Q723">
        <f t="shared" si="68"/>
        <v>1</v>
      </c>
      <c r="R723">
        <f t="shared" si="69"/>
        <v>1</v>
      </c>
    </row>
    <row r="724" spans="1:18" x14ac:dyDescent="0.25">
      <c r="A724" s="5">
        <v>2</v>
      </c>
      <c r="B724" s="40">
        <f t="shared" si="70"/>
        <v>54.237721000000001</v>
      </c>
      <c r="C724" s="40">
        <f t="shared" si="70"/>
        <v>-5.6901029999999997</v>
      </c>
      <c r="D724" s="40">
        <f t="shared" si="70"/>
        <v>-12.306694999999999</v>
      </c>
      <c r="E724" s="46">
        <f t="shared" si="70"/>
        <v>-36.240924999999997</v>
      </c>
      <c r="F724" s="47">
        <v>-36.240924999999997</v>
      </c>
      <c r="G724" s="47">
        <v>54.237721000000001</v>
      </c>
      <c r="H724" s="47">
        <v>-12.306694999999999</v>
      </c>
      <c r="I724" s="48">
        <v>-5.6901029999999997</v>
      </c>
      <c r="O724" s="44">
        <f t="shared" si="66"/>
        <v>54.237721000000001</v>
      </c>
      <c r="P724" s="45">
        <f t="shared" si="67"/>
        <v>54.237721000000001</v>
      </c>
      <c r="Q724">
        <f t="shared" si="68"/>
        <v>1</v>
      </c>
      <c r="R724">
        <f t="shared" si="69"/>
        <v>1</v>
      </c>
    </row>
    <row r="725" spans="1:18" x14ac:dyDescent="0.25">
      <c r="A725" s="5">
        <v>4</v>
      </c>
      <c r="B725" s="40">
        <f t="shared" si="70"/>
        <v>40.414641000000003</v>
      </c>
      <c r="C725" s="40">
        <f t="shared" si="70"/>
        <v>-4.6470700000000003</v>
      </c>
      <c r="D725" s="40">
        <f t="shared" si="70"/>
        <v>-15.055994999999999</v>
      </c>
      <c r="E725" s="46">
        <f t="shared" si="70"/>
        <v>-20.711579</v>
      </c>
      <c r="F725" s="42">
        <v>-20.711579</v>
      </c>
      <c r="G725" s="42">
        <v>40.414641000000003</v>
      </c>
      <c r="H725" s="42">
        <v>-4.6470700000000003</v>
      </c>
      <c r="I725" s="43">
        <v>-15.055994999999999</v>
      </c>
      <c r="O725" s="44">
        <f t="shared" si="66"/>
        <v>-15.055994999999999</v>
      </c>
      <c r="P725" s="45">
        <f t="shared" si="67"/>
        <v>-15.055994999999999</v>
      </c>
      <c r="Q725">
        <f t="shared" si="68"/>
        <v>3</v>
      </c>
      <c r="R725">
        <f t="shared" si="69"/>
        <v>0.33333333333333331</v>
      </c>
    </row>
    <row r="726" spans="1:18" x14ac:dyDescent="0.25">
      <c r="A726" s="5">
        <v>1</v>
      </c>
      <c r="B726" s="40">
        <f t="shared" si="70"/>
        <v>23.830784999999999</v>
      </c>
      <c r="C726" s="40">
        <f t="shared" si="70"/>
        <v>-5.5694980000000003</v>
      </c>
      <c r="D726" s="40">
        <f t="shared" si="70"/>
        <v>-7.9204689999999998</v>
      </c>
      <c r="E726" s="46">
        <f t="shared" si="70"/>
        <v>-10.340818000000001</v>
      </c>
      <c r="F726" s="47">
        <v>23.830784999999999</v>
      </c>
      <c r="G726" s="47">
        <v>-5.5694980000000003</v>
      </c>
      <c r="H726" s="47">
        <v>-10.340818000000001</v>
      </c>
      <c r="I726" s="48">
        <v>-7.9204689999999998</v>
      </c>
      <c r="O726" s="44">
        <f t="shared" si="66"/>
        <v>23.830784999999999</v>
      </c>
      <c r="P726" s="45">
        <f t="shared" si="67"/>
        <v>23.830784999999999</v>
      </c>
      <c r="Q726">
        <f t="shared" si="68"/>
        <v>1</v>
      </c>
      <c r="R726">
        <f t="shared" si="69"/>
        <v>1</v>
      </c>
    </row>
    <row r="727" spans="1:18" x14ac:dyDescent="0.25">
      <c r="A727" s="5">
        <v>2</v>
      </c>
      <c r="B727" s="40">
        <f t="shared" si="70"/>
        <v>48.894224000000001</v>
      </c>
      <c r="C727" s="40">
        <f t="shared" si="70"/>
        <v>-2.2101989999999998</v>
      </c>
      <c r="D727" s="40">
        <f t="shared" si="70"/>
        <v>-21.910359</v>
      </c>
      <c r="E727" s="46">
        <f t="shared" si="70"/>
        <v>-24.773665000000001</v>
      </c>
      <c r="F727" s="42">
        <v>-2.2101989999999998</v>
      </c>
      <c r="G727" s="42">
        <v>48.894224000000001</v>
      </c>
      <c r="H727" s="42">
        <v>-21.910359</v>
      </c>
      <c r="I727" s="43">
        <v>-24.773665000000001</v>
      </c>
      <c r="O727" s="44">
        <f t="shared" si="66"/>
        <v>48.894224000000001</v>
      </c>
      <c r="P727" s="45">
        <f t="shared" si="67"/>
        <v>48.894224000000001</v>
      </c>
      <c r="Q727">
        <f t="shared" si="68"/>
        <v>1</v>
      </c>
      <c r="R727">
        <f t="shared" si="69"/>
        <v>1</v>
      </c>
    </row>
    <row r="728" spans="1:18" x14ac:dyDescent="0.25">
      <c r="A728" s="5">
        <v>4</v>
      </c>
      <c r="B728" s="40">
        <f t="shared" si="70"/>
        <v>78.769975000000002</v>
      </c>
      <c r="C728" s="40">
        <f t="shared" si="70"/>
        <v>-9.9863940000000007</v>
      </c>
      <c r="D728" s="40">
        <f t="shared" si="70"/>
        <v>-29.332999000000001</v>
      </c>
      <c r="E728" s="46">
        <f t="shared" si="70"/>
        <v>-39.450557000000003</v>
      </c>
      <c r="F728" s="47">
        <v>-39.450557000000003</v>
      </c>
      <c r="G728" s="47">
        <v>78.769975000000002</v>
      </c>
      <c r="H728" s="47">
        <v>-9.9863940000000007</v>
      </c>
      <c r="I728" s="48">
        <v>-29.332999000000001</v>
      </c>
      <c r="O728" s="44">
        <f t="shared" si="66"/>
        <v>-29.332999000000001</v>
      </c>
      <c r="P728" s="45">
        <f t="shared" si="67"/>
        <v>-29.332999000000001</v>
      </c>
      <c r="Q728">
        <f t="shared" si="68"/>
        <v>3</v>
      </c>
      <c r="R728">
        <f t="shared" si="69"/>
        <v>0.33333333333333331</v>
      </c>
    </row>
    <row r="729" spans="1:18" x14ac:dyDescent="0.25">
      <c r="A729" s="5">
        <v>1</v>
      </c>
      <c r="B729" s="40">
        <f t="shared" si="70"/>
        <v>31.662217999999999</v>
      </c>
      <c r="C729" s="40">
        <f t="shared" si="70"/>
        <v>6.782375</v>
      </c>
      <c r="D729" s="40">
        <f t="shared" si="70"/>
        <v>-2.7014559999999999</v>
      </c>
      <c r="E729" s="46">
        <f t="shared" si="70"/>
        <v>-35.743136999999997</v>
      </c>
      <c r="F729" s="42">
        <v>6.782375</v>
      </c>
      <c r="G729" s="42">
        <v>31.662217999999999</v>
      </c>
      <c r="H729" s="42">
        <v>-35.743136999999997</v>
      </c>
      <c r="I729" s="43">
        <v>-2.7014559999999999</v>
      </c>
      <c r="O729" s="44">
        <f t="shared" si="66"/>
        <v>6.782375</v>
      </c>
      <c r="P729" s="45">
        <f t="shared" si="67"/>
        <v>6.782375</v>
      </c>
      <c r="Q729">
        <f t="shared" si="68"/>
        <v>2</v>
      </c>
      <c r="R729">
        <f t="shared" si="69"/>
        <v>0.5</v>
      </c>
    </row>
    <row r="730" spans="1:18" x14ac:dyDescent="0.25">
      <c r="A730" s="5">
        <v>1</v>
      </c>
      <c r="B730" s="40">
        <f t="shared" si="70"/>
        <v>67.388188</v>
      </c>
      <c r="C730" s="40">
        <f t="shared" si="70"/>
        <v>-9.1534049999999993</v>
      </c>
      <c r="D730" s="40">
        <f t="shared" si="70"/>
        <v>-13.433304</v>
      </c>
      <c r="E730" s="46">
        <f t="shared" si="70"/>
        <v>-44.801433000000003</v>
      </c>
      <c r="F730" s="47">
        <v>-13.433304</v>
      </c>
      <c r="G730" s="47">
        <v>67.388188</v>
      </c>
      <c r="H730" s="47">
        <v>-9.1534049999999993</v>
      </c>
      <c r="I730" s="48">
        <v>-44.801433000000003</v>
      </c>
      <c r="O730" s="44">
        <f t="shared" si="66"/>
        <v>-13.433304</v>
      </c>
      <c r="P730" s="45">
        <f t="shared" si="67"/>
        <v>-13.433304</v>
      </c>
      <c r="Q730">
        <f t="shared" si="68"/>
        <v>3</v>
      </c>
      <c r="R730">
        <f t="shared" si="69"/>
        <v>0.33333333333333331</v>
      </c>
    </row>
    <row r="731" spans="1:18" x14ac:dyDescent="0.25">
      <c r="A731" s="5">
        <v>2</v>
      </c>
      <c r="B731" s="40">
        <f t="shared" si="70"/>
        <v>44.147165000000001</v>
      </c>
      <c r="C731" s="40">
        <f t="shared" si="70"/>
        <v>-1.781029</v>
      </c>
      <c r="D731" s="40">
        <f t="shared" si="70"/>
        <v>-5.4419250000000003</v>
      </c>
      <c r="E731" s="46">
        <f t="shared" si="70"/>
        <v>-36.924216000000001</v>
      </c>
      <c r="F731" s="42">
        <v>-5.4419250000000003</v>
      </c>
      <c r="G731" s="42">
        <v>44.147165000000001</v>
      </c>
      <c r="H731" s="42">
        <v>-1.781029</v>
      </c>
      <c r="I731" s="43">
        <v>-36.924216000000001</v>
      </c>
      <c r="O731" s="44">
        <f t="shared" si="66"/>
        <v>44.147165000000001</v>
      </c>
      <c r="P731" s="45">
        <f t="shared" si="67"/>
        <v>44.147165000000001</v>
      </c>
      <c r="Q731">
        <f t="shared" si="68"/>
        <v>1</v>
      </c>
      <c r="R731">
        <f t="shared" si="69"/>
        <v>1</v>
      </c>
    </row>
    <row r="732" spans="1:18" x14ac:dyDescent="0.25">
      <c r="A732" s="5">
        <v>1</v>
      </c>
      <c r="B732" s="40">
        <f t="shared" si="70"/>
        <v>22.917356000000002</v>
      </c>
      <c r="C732" s="40">
        <f t="shared" si="70"/>
        <v>7.0654450000000004</v>
      </c>
      <c r="D732" s="40">
        <f t="shared" si="70"/>
        <v>-7.7329109999999996</v>
      </c>
      <c r="E732" s="46">
        <f t="shared" si="70"/>
        <v>-22.249869</v>
      </c>
      <c r="F732" s="47">
        <v>7.0654450000000004</v>
      </c>
      <c r="G732" s="47">
        <v>22.917356000000002</v>
      </c>
      <c r="H732" s="47">
        <v>-7.7329109999999996</v>
      </c>
      <c r="I732" s="48">
        <v>-22.249869</v>
      </c>
      <c r="O732" s="44">
        <f t="shared" si="66"/>
        <v>7.0654450000000004</v>
      </c>
      <c r="P732" s="45">
        <f t="shared" si="67"/>
        <v>7.0654450000000004</v>
      </c>
      <c r="Q732">
        <f t="shared" si="68"/>
        <v>2</v>
      </c>
      <c r="R732">
        <f t="shared" si="69"/>
        <v>0.5</v>
      </c>
    </row>
    <row r="733" spans="1:18" x14ac:dyDescent="0.25">
      <c r="A733" s="5">
        <v>3</v>
      </c>
      <c r="B733" s="40">
        <f t="shared" si="70"/>
        <v>102.52377</v>
      </c>
      <c r="C733" s="40">
        <f t="shared" si="70"/>
        <v>-16.673499</v>
      </c>
      <c r="D733" s="40">
        <f t="shared" si="70"/>
        <v>-38.449055999999999</v>
      </c>
      <c r="E733" s="46">
        <f t="shared" si="70"/>
        <v>-47.401176</v>
      </c>
      <c r="F733" s="42">
        <v>-16.673499</v>
      </c>
      <c r="G733" s="42">
        <v>-38.449055999999999</v>
      </c>
      <c r="H733" s="42">
        <v>102.52377</v>
      </c>
      <c r="I733" s="43">
        <v>-47.401176</v>
      </c>
      <c r="O733" s="44">
        <f t="shared" si="66"/>
        <v>102.52377</v>
      </c>
      <c r="P733" s="45">
        <f t="shared" si="67"/>
        <v>102.52377</v>
      </c>
      <c r="Q733">
        <f t="shared" si="68"/>
        <v>1</v>
      </c>
      <c r="R733">
        <f t="shared" si="69"/>
        <v>1</v>
      </c>
    </row>
    <row r="734" spans="1:18" x14ac:dyDescent="0.25">
      <c r="A734" s="5">
        <v>3</v>
      </c>
      <c r="B734" s="40">
        <f t="shared" si="70"/>
        <v>35.717568</v>
      </c>
      <c r="C734" s="40">
        <f t="shared" si="70"/>
        <v>-0.42572599999999999</v>
      </c>
      <c r="D734" s="40">
        <f t="shared" si="70"/>
        <v>-9.6597249999999999</v>
      </c>
      <c r="E734" s="46">
        <f t="shared" si="70"/>
        <v>-25.632118999999999</v>
      </c>
      <c r="F734" s="47">
        <v>-0.42572599999999999</v>
      </c>
      <c r="G734" s="47">
        <v>-25.632118999999999</v>
      </c>
      <c r="H734" s="47">
        <v>35.717568</v>
      </c>
      <c r="I734" s="48">
        <v>-9.6597249999999999</v>
      </c>
      <c r="O734" s="44">
        <f t="shared" si="66"/>
        <v>35.717568</v>
      </c>
      <c r="P734" s="45">
        <f t="shared" si="67"/>
        <v>35.717568</v>
      </c>
      <c r="Q734">
        <f t="shared" si="68"/>
        <v>1</v>
      </c>
      <c r="R734">
        <f t="shared" si="69"/>
        <v>1</v>
      </c>
    </row>
    <row r="735" spans="1:18" x14ac:dyDescent="0.25">
      <c r="A735" s="5">
        <v>1</v>
      </c>
      <c r="B735" s="40">
        <f t="shared" si="70"/>
        <v>67.275880000000001</v>
      </c>
      <c r="C735" s="40">
        <f t="shared" si="70"/>
        <v>-19.825375000000001</v>
      </c>
      <c r="D735" s="40">
        <f t="shared" si="70"/>
        <v>-21.599747000000001</v>
      </c>
      <c r="E735" s="46">
        <f t="shared" si="70"/>
        <v>-25.850753000000001</v>
      </c>
      <c r="F735" s="42">
        <v>67.275880000000001</v>
      </c>
      <c r="G735" s="42">
        <v>-19.825375000000001</v>
      </c>
      <c r="H735" s="42">
        <v>-21.599747000000001</v>
      </c>
      <c r="I735" s="43">
        <v>-25.850753000000001</v>
      </c>
      <c r="O735" s="44">
        <f t="shared" si="66"/>
        <v>67.275880000000001</v>
      </c>
      <c r="P735" s="45">
        <f t="shared" si="67"/>
        <v>67.275880000000001</v>
      </c>
      <c r="Q735">
        <f t="shared" si="68"/>
        <v>1</v>
      </c>
      <c r="R735">
        <f t="shared" si="69"/>
        <v>1</v>
      </c>
    </row>
    <row r="736" spans="1:18" x14ac:dyDescent="0.25">
      <c r="A736" s="5">
        <v>3</v>
      </c>
      <c r="B736" s="40">
        <f t="shared" si="70"/>
        <v>82.174402000000001</v>
      </c>
      <c r="C736" s="40">
        <f t="shared" si="70"/>
        <v>-1.547715</v>
      </c>
      <c r="D736" s="40">
        <f t="shared" si="70"/>
        <v>-26.714680999999999</v>
      </c>
      <c r="E736" s="46">
        <f t="shared" si="70"/>
        <v>-53.912008999999998</v>
      </c>
      <c r="F736" s="47">
        <v>-53.912008999999998</v>
      </c>
      <c r="G736" s="47">
        <v>-1.547715</v>
      </c>
      <c r="H736" s="47">
        <v>82.174402000000001</v>
      </c>
      <c r="I736" s="48">
        <v>-26.714680999999999</v>
      </c>
      <c r="O736" s="44">
        <f t="shared" si="66"/>
        <v>82.174402000000001</v>
      </c>
      <c r="P736" s="45">
        <f t="shared" si="67"/>
        <v>82.174402000000001</v>
      </c>
      <c r="Q736">
        <f t="shared" si="68"/>
        <v>1</v>
      </c>
      <c r="R736">
        <f t="shared" si="69"/>
        <v>1</v>
      </c>
    </row>
    <row r="737" spans="1:18" x14ac:dyDescent="0.25">
      <c r="A737" s="5">
        <v>2</v>
      </c>
      <c r="B737" s="40">
        <f t="shared" si="70"/>
        <v>26.143892999999998</v>
      </c>
      <c r="C737" s="40">
        <f t="shared" si="70"/>
        <v>-4.8123810000000002</v>
      </c>
      <c r="D737" s="40">
        <f t="shared" si="70"/>
        <v>-6.1620400000000002</v>
      </c>
      <c r="E737" s="46">
        <f t="shared" si="70"/>
        <v>-15.169471</v>
      </c>
      <c r="F737" s="42">
        <v>26.143892999999998</v>
      </c>
      <c r="G737" s="42">
        <v>-4.8123810000000002</v>
      </c>
      <c r="H737" s="42">
        <v>-6.1620400000000002</v>
      </c>
      <c r="I737" s="43">
        <v>-15.169471</v>
      </c>
      <c r="O737" s="44">
        <f t="shared" si="66"/>
        <v>-4.8123810000000002</v>
      </c>
      <c r="P737" s="45">
        <f t="shared" si="67"/>
        <v>-4.8123810000000002</v>
      </c>
      <c r="Q737">
        <f t="shared" si="68"/>
        <v>2</v>
      </c>
      <c r="R737">
        <f t="shared" si="69"/>
        <v>0.5</v>
      </c>
    </row>
    <row r="738" spans="1:18" x14ac:dyDescent="0.25">
      <c r="A738" s="5">
        <v>1</v>
      </c>
      <c r="B738" s="40">
        <f t="shared" si="70"/>
        <v>15.551164999999999</v>
      </c>
      <c r="C738" s="40">
        <f t="shared" si="70"/>
        <v>9.4277820000000006</v>
      </c>
      <c r="D738" s="40">
        <f t="shared" si="70"/>
        <v>-0.650532</v>
      </c>
      <c r="E738" s="46">
        <f t="shared" si="70"/>
        <v>-24.328392000000001</v>
      </c>
      <c r="F738" s="47">
        <v>9.4277820000000006</v>
      </c>
      <c r="G738" s="47">
        <v>-0.650532</v>
      </c>
      <c r="H738" s="47">
        <v>15.551164999999999</v>
      </c>
      <c r="I738" s="48">
        <v>-24.328392000000001</v>
      </c>
      <c r="O738" s="44">
        <f t="shared" si="66"/>
        <v>9.4277820000000006</v>
      </c>
      <c r="P738" s="45">
        <f t="shared" si="67"/>
        <v>9.4277820000000006</v>
      </c>
      <c r="Q738">
        <f t="shared" si="68"/>
        <v>2</v>
      </c>
      <c r="R738">
        <f t="shared" si="69"/>
        <v>0.5</v>
      </c>
    </row>
    <row r="739" spans="1:18" x14ac:dyDescent="0.25">
      <c r="A739" s="5">
        <v>1</v>
      </c>
      <c r="B739" s="40">
        <f t="shared" si="70"/>
        <v>59.373842000000003</v>
      </c>
      <c r="C739" s="40">
        <f t="shared" si="70"/>
        <v>-17.963730000000002</v>
      </c>
      <c r="D739" s="40">
        <f t="shared" si="70"/>
        <v>-19.145378999999998</v>
      </c>
      <c r="E739" s="46">
        <f t="shared" si="70"/>
        <v>-22.264724999999999</v>
      </c>
      <c r="F739" s="42">
        <v>59.373842000000003</v>
      </c>
      <c r="G739" s="42">
        <v>-22.264724999999999</v>
      </c>
      <c r="H739" s="42">
        <v>-19.145378999999998</v>
      </c>
      <c r="I739" s="43">
        <v>-17.963730000000002</v>
      </c>
      <c r="O739" s="44">
        <f t="shared" si="66"/>
        <v>59.373842000000003</v>
      </c>
      <c r="P739" s="45">
        <f t="shared" si="67"/>
        <v>59.373842000000003</v>
      </c>
      <c r="Q739">
        <f t="shared" si="68"/>
        <v>1</v>
      </c>
      <c r="R739">
        <f t="shared" si="69"/>
        <v>1</v>
      </c>
    </row>
    <row r="740" spans="1:18" x14ac:dyDescent="0.25">
      <c r="A740" s="5">
        <v>1</v>
      </c>
      <c r="B740" s="40">
        <f t="shared" si="70"/>
        <v>48.526521000000002</v>
      </c>
      <c r="C740" s="40">
        <f t="shared" si="70"/>
        <v>-14.294822</v>
      </c>
      <c r="D740" s="40">
        <f t="shared" si="70"/>
        <v>-15.497752999999999</v>
      </c>
      <c r="E740" s="46">
        <f t="shared" si="70"/>
        <v>-18.733947000000001</v>
      </c>
      <c r="F740" s="47">
        <v>48.526521000000002</v>
      </c>
      <c r="G740" s="47">
        <v>-18.733947000000001</v>
      </c>
      <c r="H740" s="47">
        <v>-14.294822</v>
      </c>
      <c r="I740" s="48">
        <v>-15.497752999999999</v>
      </c>
      <c r="O740" s="44">
        <f t="shared" si="66"/>
        <v>48.526521000000002</v>
      </c>
      <c r="P740" s="45">
        <f t="shared" si="67"/>
        <v>48.526521000000002</v>
      </c>
      <c r="Q740">
        <f t="shared" si="68"/>
        <v>1</v>
      </c>
      <c r="R740">
        <f t="shared" si="69"/>
        <v>1</v>
      </c>
    </row>
    <row r="741" spans="1:18" x14ac:dyDescent="0.25">
      <c r="A741" s="5">
        <v>3</v>
      </c>
      <c r="B741" s="40">
        <f t="shared" si="70"/>
        <v>32.213982000000001</v>
      </c>
      <c r="C741" s="40">
        <f t="shared" si="70"/>
        <v>5.5464729999999998</v>
      </c>
      <c r="D741" s="40">
        <f t="shared" si="70"/>
        <v>-15.391738</v>
      </c>
      <c r="E741" s="46">
        <f t="shared" si="70"/>
        <v>-22.368706</v>
      </c>
      <c r="F741" s="42">
        <v>-22.368706</v>
      </c>
      <c r="G741" s="42">
        <v>5.5464729999999998</v>
      </c>
      <c r="H741" s="42">
        <v>32.213982000000001</v>
      </c>
      <c r="I741" s="43">
        <v>-15.391738</v>
      </c>
      <c r="O741" s="44">
        <f t="shared" si="66"/>
        <v>32.213982000000001</v>
      </c>
      <c r="P741" s="45">
        <f t="shared" si="67"/>
        <v>32.213982000000001</v>
      </c>
      <c r="Q741">
        <f t="shared" si="68"/>
        <v>1</v>
      </c>
      <c r="R741">
        <f t="shared" si="69"/>
        <v>1</v>
      </c>
    </row>
    <row r="742" spans="1:18" x14ac:dyDescent="0.25">
      <c r="A742" s="5">
        <v>3</v>
      </c>
      <c r="B742" s="40">
        <f t="shared" si="70"/>
        <v>41.504570000000001</v>
      </c>
      <c r="C742" s="40">
        <f t="shared" si="70"/>
        <v>-10.452721</v>
      </c>
      <c r="D742" s="40">
        <f t="shared" si="70"/>
        <v>-12.969424999999999</v>
      </c>
      <c r="E742" s="46">
        <f t="shared" si="70"/>
        <v>-18.082384000000001</v>
      </c>
      <c r="F742" s="47">
        <v>-18.082384000000001</v>
      </c>
      <c r="G742" s="47">
        <v>41.504570000000001</v>
      </c>
      <c r="H742" s="47">
        <v>-12.969424999999999</v>
      </c>
      <c r="I742" s="48">
        <v>-10.452721</v>
      </c>
      <c r="O742" s="44">
        <f t="shared" si="66"/>
        <v>-12.969424999999999</v>
      </c>
      <c r="P742" s="45">
        <f t="shared" si="67"/>
        <v>-12.969424999999999</v>
      </c>
      <c r="Q742">
        <f t="shared" si="68"/>
        <v>3</v>
      </c>
      <c r="R742">
        <f t="shared" si="69"/>
        <v>0.33333333333333331</v>
      </c>
    </row>
    <row r="743" spans="1:18" x14ac:dyDescent="0.25">
      <c r="A743" s="5">
        <v>3</v>
      </c>
      <c r="B743" s="40">
        <f t="shared" si="70"/>
        <v>12.325275</v>
      </c>
      <c r="C743" s="40">
        <f t="shared" si="70"/>
        <v>5.7495459999999996</v>
      </c>
      <c r="D743" s="40">
        <f t="shared" si="70"/>
        <v>5.1344339999999997</v>
      </c>
      <c r="E743" s="46">
        <f t="shared" si="70"/>
        <v>-23.209250000000001</v>
      </c>
      <c r="F743" s="42">
        <v>-23.209250000000001</v>
      </c>
      <c r="G743" s="42">
        <v>5.7495459999999996</v>
      </c>
      <c r="H743" s="42">
        <v>5.1344339999999997</v>
      </c>
      <c r="I743" s="43">
        <v>12.325275</v>
      </c>
      <c r="O743" s="44">
        <f t="shared" si="66"/>
        <v>5.1344339999999997</v>
      </c>
      <c r="P743" s="45">
        <f t="shared" si="67"/>
        <v>5.1344339999999997</v>
      </c>
      <c r="Q743">
        <f t="shared" si="68"/>
        <v>3</v>
      </c>
      <c r="R743">
        <f t="shared" si="69"/>
        <v>0.33333333333333331</v>
      </c>
    </row>
    <row r="744" spans="1:18" x14ac:dyDescent="0.25">
      <c r="A744" s="5">
        <v>3</v>
      </c>
      <c r="B744" s="40">
        <f t="shared" si="70"/>
        <v>41.977825000000003</v>
      </c>
      <c r="C744" s="40">
        <f t="shared" si="70"/>
        <v>21.830606</v>
      </c>
      <c r="D744" s="40">
        <f t="shared" si="70"/>
        <v>-23.416366</v>
      </c>
      <c r="E744" s="46">
        <f t="shared" si="70"/>
        <v>-40.392028000000003</v>
      </c>
      <c r="F744" s="47">
        <v>-40.392028000000003</v>
      </c>
      <c r="G744" s="47">
        <v>21.830606</v>
      </c>
      <c r="H744" s="47">
        <v>41.977825000000003</v>
      </c>
      <c r="I744" s="48">
        <v>-23.416366</v>
      </c>
      <c r="O744" s="44">
        <f t="shared" si="66"/>
        <v>41.977825000000003</v>
      </c>
      <c r="P744" s="45">
        <f t="shared" si="67"/>
        <v>41.977825000000003</v>
      </c>
      <c r="Q744">
        <f t="shared" si="68"/>
        <v>1</v>
      </c>
      <c r="R744">
        <f t="shared" si="69"/>
        <v>1</v>
      </c>
    </row>
    <row r="745" spans="1:18" x14ac:dyDescent="0.25">
      <c r="A745" s="5">
        <v>1</v>
      </c>
      <c r="B745" s="40">
        <f t="shared" si="70"/>
        <v>38.686981000000003</v>
      </c>
      <c r="C745" s="40">
        <f t="shared" si="70"/>
        <v>-2.2642929999999999</v>
      </c>
      <c r="D745" s="40">
        <f t="shared" si="70"/>
        <v>-10.358961000000001</v>
      </c>
      <c r="E745" s="46">
        <f t="shared" si="70"/>
        <v>-26.063724000000001</v>
      </c>
      <c r="F745" s="42">
        <v>38.686981000000003</v>
      </c>
      <c r="G745" s="42">
        <v>-26.063724000000001</v>
      </c>
      <c r="H745" s="42">
        <v>-10.358961000000001</v>
      </c>
      <c r="I745" s="43">
        <v>-2.2642929999999999</v>
      </c>
      <c r="O745" s="44">
        <f t="shared" si="66"/>
        <v>38.686981000000003</v>
      </c>
      <c r="P745" s="45">
        <f t="shared" si="67"/>
        <v>38.686981000000003</v>
      </c>
      <c r="Q745">
        <f t="shared" si="68"/>
        <v>1</v>
      </c>
      <c r="R745">
        <f t="shared" si="69"/>
        <v>1</v>
      </c>
    </row>
    <row r="746" spans="1:18" x14ac:dyDescent="0.25">
      <c r="A746" s="5">
        <v>3</v>
      </c>
      <c r="B746" s="40">
        <f t="shared" si="70"/>
        <v>24.125109999999999</v>
      </c>
      <c r="C746" s="40">
        <f t="shared" si="70"/>
        <v>-4.5908980000000001</v>
      </c>
      <c r="D746" s="40">
        <f t="shared" si="70"/>
        <v>-5.443416</v>
      </c>
      <c r="E746" s="46">
        <f t="shared" si="70"/>
        <v>-14.090797999999999</v>
      </c>
      <c r="F746" s="47">
        <v>-14.090797999999999</v>
      </c>
      <c r="G746" s="47">
        <v>24.125109999999999</v>
      </c>
      <c r="H746" s="47">
        <v>-4.5908980000000001</v>
      </c>
      <c r="I746" s="48">
        <v>-5.443416</v>
      </c>
      <c r="O746" s="44">
        <f t="shared" si="66"/>
        <v>-4.5908980000000001</v>
      </c>
      <c r="P746" s="45">
        <f t="shared" si="67"/>
        <v>-4.5908980000000001</v>
      </c>
      <c r="Q746">
        <f t="shared" si="68"/>
        <v>2</v>
      </c>
      <c r="R746">
        <f t="shared" si="69"/>
        <v>0.5</v>
      </c>
    </row>
    <row r="747" spans="1:18" x14ac:dyDescent="0.25">
      <c r="A747" s="5">
        <v>1</v>
      </c>
      <c r="B747" s="40">
        <f t="shared" si="70"/>
        <v>22.3812</v>
      </c>
      <c r="C747" s="40">
        <f t="shared" si="70"/>
        <v>-5.3653919999999999</v>
      </c>
      <c r="D747" s="40">
        <f t="shared" si="70"/>
        <v>-6.4852540000000003</v>
      </c>
      <c r="E747" s="46">
        <f t="shared" si="70"/>
        <v>-10.530555</v>
      </c>
      <c r="F747" s="42">
        <v>22.3812</v>
      </c>
      <c r="G747" s="42">
        <v>-6.4852540000000003</v>
      </c>
      <c r="H747" s="42">
        <v>-10.530555</v>
      </c>
      <c r="I747" s="43">
        <v>-5.3653919999999999</v>
      </c>
      <c r="O747" s="44">
        <f t="shared" si="66"/>
        <v>22.3812</v>
      </c>
      <c r="P747" s="45">
        <f t="shared" si="67"/>
        <v>22.3812</v>
      </c>
      <c r="Q747">
        <f t="shared" si="68"/>
        <v>1</v>
      </c>
      <c r="R747">
        <f t="shared" si="69"/>
        <v>1</v>
      </c>
    </row>
    <row r="748" spans="1:18" x14ac:dyDescent="0.25">
      <c r="A748" s="5">
        <v>1</v>
      </c>
      <c r="B748" s="40">
        <f t="shared" si="70"/>
        <v>95.919407000000007</v>
      </c>
      <c r="C748" s="40">
        <f t="shared" si="70"/>
        <v>35.976394999999997</v>
      </c>
      <c r="D748" s="40">
        <f t="shared" si="70"/>
        <v>-48.794995999999998</v>
      </c>
      <c r="E748" s="46">
        <f t="shared" si="70"/>
        <v>-83.100801000000004</v>
      </c>
      <c r="F748" s="47">
        <v>95.919407000000007</v>
      </c>
      <c r="G748" s="47">
        <v>-83.100801000000004</v>
      </c>
      <c r="H748" s="47">
        <v>35.976394999999997</v>
      </c>
      <c r="I748" s="48">
        <v>-48.794995999999998</v>
      </c>
      <c r="O748" s="44">
        <f t="shared" si="66"/>
        <v>95.919407000000007</v>
      </c>
      <c r="P748" s="45">
        <f t="shared" si="67"/>
        <v>95.919407000000007</v>
      </c>
      <c r="Q748">
        <f t="shared" si="68"/>
        <v>1</v>
      </c>
      <c r="R748">
        <f t="shared" si="69"/>
        <v>1</v>
      </c>
    </row>
    <row r="749" spans="1:18" x14ac:dyDescent="0.25">
      <c r="A749" s="5">
        <v>1</v>
      </c>
      <c r="B749" s="40">
        <f t="shared" si="70"/>
        <v>48.163184999999999</v>
      </c>
      <c r="C749" s="40">
        <f t="shared" si="70"/>
        <v>12.708553</v>
      </c>
      <c r="D749" s="40">
        <f t="shared" si="70"/>
        <v>-20.597805999999999</v>
      </c>
      <c r="E749" s="46">
        <f t="shared" si="70"/>
        <v>-40.273902999999997</v>
      </c>
      <c r="F749" s="42">
        <v>12.708553</v>
      </c>
      <c r="G749" s="42">
        <v>-40.273902999999997</v>
      </c>
      <c r="H749" s="42">
        <v>48.163184999999999</v>
      </c>
      <c r="I749" s="43">
        <v>-20.597805999999999</v>
      </c>
      <c r="O749" s="44">
        <f t="shared" si="66"/>
        <v>12.708553</v>
      </c>
      <c r="P749" s="45">
        <f t="shared" si="67"/>
        <v>12.708553</v>
      </c>
      <c r="Q749">
        <f t="shared" si="68"/>
        <v>2</v>
      </c>
      <c r="R749">
        <f t="shared" si="69"/>
        <v>0.5</v>
      </c>
    </row>
    <row r="750" spans="1:18" x14ac:dyDescent="0.25">
      <c r="A750" s="5">
        <v>2</v>
      </c>
      <c r="B750" s="40">
        <f t="shared" si="70"/>
        <v>107.021956</v>
      </c>
      <c r="C750" s="40">
        <f t="shared" si="70"/>
        <v>-15.956528</v>
      </c>
      <c r="D750" s="40">
        <f t="shared" si="70"/>
        <v>-38.300899999999999</v>
      </c>
      <c r="E750" s="46">
        <f t="shared" si="70"/>
        <v>-52.764479000000001</v>
      </c>
      <c r="F750" s="47">
        <v>-38.300899999999999</v>
      </c>
      <c r="G750" s="47">
        <v>107.021956</v>
      </c>
      <c r="H750" s="47">
        <v>-15.956528</v>
      </c>
      <c r="I750" s="48">
        <v>-52.764479000000001</v>
      </c>
      <c r="O750" s="44">
        <f t="shared" si="66"/>
        <v>107.021956</v>
      </c>
      <c r="P750" s="45">
        <f t="shared" si="67"/>
        <v>107.021956</v>
      </c>
      <c r="Q750">
        <f t="shared" si="68"/>
        <v>1</v>
      </c>
      <c r="R750">
        <f t="shared" si="69"/>
        <v>1</v>
      </c>
    </row>
    <row r="751" spans="1:18" x14ac:dyDescent="0.25">
      <c r="A751" s="5">
        <v>3</v>
      </c>
      <c r="B751" s="40">
        <f t="shared" si="70"/>
        <v>74.046921999999995</v>
      </c>
      <c r="C751" s="40">
        <f t="shared" si="70"/>
        <v>29.887384000000001</v>
      </c>
      <c r="D751" s="40">
        <f t="shared" si="70"/>
        <v>-40.426411000000002</v>
      </c>
      <c r="E751" s="46">
        <f t="shared" si="70"/>
        <v>-63.507773</v>
      </c>
      <c r="F751" s="42">
        <v>29.887384000000001</v>
      </c>
      <c r="G751" s="42">
        <v>-63.507773</v>
      </c>
      <c r="H751" s="42">
        <v>74.046921999999995</v>
      </c>
      <c r="I751" s="43">
        <v>-40.426411000000002</v>
      </c>
      <c r="O751" s="44">
        <f t="shared" si="66"/>
        <v>74.046921999999995</v>
      </c>
      <c r="P751" s="45">
        <f t="shared" si="67"/>
        <v>74.046921999999995</v>
      </c>
      <c r="Q751">
        <f t="shared" si="68"/>
        <v>1</v>
      </c>
      <c r="R751">
        <f t="shared" si="69"/>
        <v>1</v>
      </c>
    </row>
    <row r="752" spans="1:18" x14ac:dyDescent="0.25">
      <c r="A752" s="5">
        <v>3</v>
      </c>
      <c r="B752" s="40">
        <f t="shared" si="70"/>
        <v>121.26736099999999</v>
      </c>
      <c r="C752" s="40">
        <f t="shared" si="70"/>
        <v>-20.44322</v>
      </c>
      <c r="D752" s="40">
        <f t="shared" si="70"/>
        <v>-42.023674</v>
      </c>
      <c r="E752" s="46">
        <f t="shared" si="70"/>
        <v>-58.800401000000001</v>
      </c>
      <c r="F752" s="47">
        <v>-20.44322</v>
      </c>
      <c r="G752" s="47">
        <v>-58.800401000000001</v>
      </c>
      <c r="H752" s="47">
        <v>121.26736099999999</v>
      </c>
      <c r="I752" s="48">
        <v>-42.023674</v>
      </c>
      <c r="O752" s="44">
        <f t="shared" si="66"/>
        <v>121.26736099999999</v>
      </c>
      <c r="P752" s="45">
        <f t="shared" si="67"/>
        <v>121.26736099999999</v>
      </c>
      <c r="Q752">
        <f t="shared" si="68"/>
        <v>1</v>
      </c>
      <c r="R752">
        <f t="shared" si="69"/>
        <v>1</v>
      </c>
    </row>
    <row r="753" spans="1:18" x14ac:dyDescent="0.25">
      <c r="A753" s="5">
        <v>2</v>
      </c>
      <c r="B753" s="40">
        <f t="shared" si="70"/>
        <v>76.954402000000002</v>
      </c>
      <c r="C753" s="40">
        <f t="shared" si="70"/>
        <v>-14.268459999999999</v>
      </c>
      <c r="D753" s="40">
        <f t="shared" si="70"/>
        <v>-17.169675000000002</v>
      </c>
      <c r="E753" s="46">
        <f t="shared" si="70"/>
        <v>-45.516261999999998</v>
      </c>
      <c r="F753" s="42">
        <v>-14.268459999999999</v>
      </c>
      <c r="G753" s="42">
        <v>76.954402000000002</v>
      </c>
      <c r="H753" s="42">
        <v>-45.516261999999998</v>
      </c>
      <c r="I753" s="43">
        <v>-17.169675000000002</v>
      </c>
      <c r="O753" s="44">
        <f t="shared" si="66"/>
        <v>76.954402000000002</v>
      </c>
      <c r="P753" s="45">
        <f t="shared" si="67"/>
        <v>76.954402000000002</v>
      </c>
      <c r="Q753">
        <f t="shared" si="68"/>
        <v>1</v>
      </c>
      <c r="R753">
        <f t="shared" si="69"/>
        <v>1</v>
      </c>
    </row>
    <row r="754" spans="1:18" x14ac:dyDescent="0.25">
      <c r="A754" s="5">
        <v>2</v>
      </c>
      <c r="B754" s="40">
        <f t="shared" si="70"/>
        <v>81.829661999999999</v>
      </c>
      <c r="C754" s="40">
        <f t="shared" si="70"/>
        <v>-14.825927999999999</v>
      </c>
      <c r="D754" s="40">
        <f t="shared" si="70"/>
        <v>-15.486599999999999</v>
      </c>
      <c r="E754" s="46">
        <f t="shared" si="70"/>
        <v>-51.517136999999998</v>
      </c>
      <c r="F754" s="47">
        <v>-15.486599999999999</v>
      </c>
      <c r="G754" s="47">
        <v>81.829661999999999</v>
      </c>
      <c r="H754" s="47">
        <v>-51.517136999999998</v>
      </c>
      <c r="I754" s="48">
        <v>-14.825927999999999</v>
      </c>
      <c r="O754" s="44">
        <f t="shared" si="66"/>
        <v>81.829661999999999</v>
      </c>
      <c r="P754" s="45">
        <f t="shared" si="67"/>
        <v>81.829661999999999</v>
      </c>
      <c r="Q754">
        <f t="shared" si="68"/>
        <v>1</v>
      </c>
      <c r="R754">
        <f t="shared" si="69"/>
        <v>1</v>
      </c>
    </row>
    <row r="755" spans="1:18" x14ac:dyDescent="0.25">
      <c r="A755" s="5">
        <v>4</v>
      </c>
      <c r="B755" s="40">
        <f t="shared" si="70"/>
        <v>15.718833999999999</v>
      </c>
      <c r="C755" s="40">
        <f t="shared" si="70"/>
        <v>11.338894</v>
      </c>
      <c r="D755" s="40">
        <f t="shared" si="70"/>
        <v>-12.897614000000001</v>
      </c>
      <c r="E755" s="46">
        <f t="shared" si="70"/>
        <v>-14.160086</v>
      </c>
      <c r="F755" s="42">
        <v>-12.897614000000001</v>
      </c>
      <c r="G755" s="42">
        <v>-14.160086</v>
      </c>
      <c r="H755" s="42">
        <v>11.338894</v>
      </c>
      <c r="I755" s="43">
        <v>15.718833999999999</v>
      </c>
      <c r="O755" s="44">
        <f t="shared" si="66"/>
        <v>15.718833999999999</v>
      </c>
      <c r="P755" s="45">
        <f t="shared" si="67"/>
        <v>15.718833999999999</v>
      </c>
      <c r="Q755">
        <f t="shared" si="68"/>
        <v>1</v>
      </c>
      <c r="R755">
        <f t="shared" si="69"/>
        <v>1</v>
      </c>
    </row>
    <row r="756" spans="1:18" x14ac:dyDescent="0.25">
      <c r="A756" s="5">
        <v>3</v>
      </c>
      <c r="B756" s="40">
        <f t="shared" si="70"/>
        <v>90.141087999999996</v>
      </c>
      <c r="C756" s="40">
        <f t="shared" si="70"/>
        <v>25.788131</v>
      </c>
      <c r="D756" s="40">
        <f t="shared" si="70"/>
        <v>-43.617762999999997</v>
      </c>
      <c r="E756" s="46">
        <f t="shared" si="70"/>
        <v>-72.311460999999994</v>
      </c>
      <c r="F756" s="47">
        <v>-72.311460999999994</v>
      </c>
      <c r="G756" s="47">
        <v>90.141087999999996</v>
      </c>
      <c r="H756" s="47">
        <v>25.788131</v>
      </c>
      <c r="I756" s="48">
        <v>-43.617762999999997</v>
      </c>
      <c r="O756" s="44">
        <f t="shared" si="66"/>
        <v>25.788131</v>
      </c>
      <c r="P756" s="45">
        <f t="shared" si="67"/>
        <v>25.788131</v>
      </c>
      <c r="Q756">
        <f t="shared" si="68"/>
        <v>2</v>
      </c>
      <c r="R756">
        <f t="shared" si="69"/>
        <v>0.5</v>
      </c>
    </row>
    <row r="757" spans="1:18" x14ac:dyDescent="0.25">
      <c r="A757" s="5">
        <v>1</v>
      </c>
      <c r="B757" s="40">
        <f t="shared" si="70"/>
        <v>37.022171</v>
      </c>
      <c r="C757" s="40">
        <f t="shared" si="70"/>
        <v>16.133737</v>
      </c>
      <c r="D757" s="40">
        <f t="shared" si="70"/>
        <v>-14.973063</v>
      </c>
      <c r="E757" s="46">
        <f t="shared" si="70"/>
        <v>-38.182851999999997</v>
      </c>
      <c r="F757" s="42">
        <v>16.133737</v>
      </c>
      <c r="G757" s="42">
        <v>37.022171</v>
      </c>
      <c r="H757" s="42">
        <v>-38.182851999999997</v>
      </c>
      <c r="I757" s="43">
        <v>-14.973063</v>
      </c>
      <c r="O757" s="44">
        <f t="shared" si="66"/>
        <v>16.133737</v>
      </c>
      <c r="P757" s="45">
        <f t="shared" si="67"/>
        <v>16.133737</v>
      </c>
      <c r="Q757">
        <f t="shared" si="68"/>
        <v>2</v>
      </c>
      <c r="R757">
        <f t="shared" si="69"/>
        <v>0.5</v>
      </c>
    </row>
    <row r="758" spans="1:18" x14ac:dyDescent="0.25">
      <c r="A758" s="5">
        <v>2</v>
      </c>
      <c r="B758" s="40">
        <f t="shared" si="70"/>
        <v>62.301600999999998</v>
      </c>
      <c r="C758" s="40">
        <f t="shared" si="70"/>
        <v>2.0662449999999999</v>
      </c>
      <c r="D758" s="40">
        <f t="shared" si="70"/>
        <v>-28.312624</v>
      </c>
      <c r="E758" s="46">
        <f t="shared" si="70"/>
        <v>-36.055222000000001</v>
      </c>
      <c r="F758" s="47">
        <v>-36.055222000000001</v>
      </c>
      <c r="G758" s="47">
        <v>62.301600999999998</v>
      </c>
      <c r="H758" s="47">
        <v>2.0662449999999999</v>
      </c>
      <c r="I758" s="48">
        <v>-28.312624</v>
      </c>
      <c r="O758" s="44">
        <f t="shared" si="66"/>
        <v>62.301600999999998</v>
      </c>
      <c r="P758" s="45">
        <f t="shared" si="67"/>
        <v>62.301600999999998</v>
      </c>
      <c r="Q758">
        <f t="shared" si="68"/>
        <v>1</v>
      </c>
      <c r="R758">
        <f t="shared" si="69"/>
        <v>1</v>
      </c>
    </row>
    <row r="759" spans="1:18" x14ac:dyDescent="0.25">
      <c r="A759" s="5">
        <v>1</v>
      </c>
      <c r="B759" s="40">
        <f t="shared" si="70"/>
        <v>102.550031</v>
      </c>
      <c r="C759" s="40">
        <f t="shared" si="70"/>
        <v>-27.950004</v>
      </c>
      <c r="D759" s="40">
        <f t="shared" si="70"/>
        <v>-33.641339000000002</v>
      </c>
      <c r="E759" s="46">
        <f t="shared" si="70"/>
        <v>-40.958677000000002</v>
      </c>
      <c r="F759" s="42">
        <v>102.550031</v>
      </c>
      <c r="G759" s="42">
        <v>-33.641339000000002</v>
      </c>
      <c r="H759" s="42">
        <v>-40.958677000000002</v>
      </c>
      <c r="I759" s="43">
        <v>-27.950004</v>
      </c>
      <c r="O759" s="44">
        <f t="shared" si="66"/>
        <v>102.550031</v>
      </c>
      <c r="P759" s="45">
        <f t="shared" si="67"/>
        <v>102.550031</v>
      </c>
      <c r="Q759">
        <f t="shared" si="68"/>
        <v>1</v>
      </c>
      <c r="R759">
        <f t="shared" si="69"/>
        <v>1</v>
      </c>
    </row>
    <row r="760" spans="1:18" x14ac:dyDescent="0.25">
      <c r="A760" s="5">
        <v>2</v>
      </c>
      <c r="B760" s="40">
        <f t="shared" si="70"/>
        <v>42.462859999999999</v>
      </c>
      <c r="C760" s="40">
        <f t="shared" si="70"/>
        <v>14.965415999999999</v>
      </c>
      <c r="D760" s="40">
        <f t="shared" si="70"/>
        <v>-24.311916</v>
      </c>
      <c r="E760" s="46">
        <f t="shared" si="70"/>
        <v>-33.116360999999998</v>
      </c>
      <c r="F760" s="47">
        <v>-24.311916</v>
      </c>
      <c r="G760" s="47">
        <v>14.965415999999999</v>
      </c>
      <c r="H760" s="47">
        <v>42.462859999999999</v>
      </c>
      <c r="I760" s="48">
        <v>-33.116360999999998</v>
      </c>
      <c r="O760" s="44">
        <f t="shared" si="66"/>
        <v>14.965415999999999</v>
      </c>
      <c r="P760" s="45">
        <f t="shared" si="67"/>
        <v>14.965415999999999</v>
      </c>
      <c r="Q760">
        <f t="shared" si="68"/>
        <v>2</v>
      </c>
      <c r="R760">
        <f t="shared" si="69"/>
        <v>0.5</v>
      </c>
    </row>
    <row r="761" spans="1:18" x14ac:dyDescent="0.25">
      <c r="A761" s="5">
        <v>2</v>
      </c>
      <c r="B761" s="40">
        <f t="shared" si="70"/>
        <v>37.993608000000002</v>
      </c>
      <c r="C761" s="40">
        <f t="shared" si="70"/>
        <v>15.614698000000001</v>
      </c>
      <c r="D761" s="40">
        <f t="shared" si="70"/>
        <v>-22.444696</v>
      </c>
      <c r="E761" s="46">
        <f t="shared" si="70"/>
        <v>-31.163611</v>
      </c>
      <c r="F761" s="42">
        <v>15.614698000000001</v>
      </c>
      <c r="G761" s="42">
        <v>37.993608000000002</v>
      </c>
      <c r="H761" s="42">
        <v>-22.444696</v>
      </c>
      <c r="I761" s="43">
        <v>-31.163611</v>
      </c>
      <c r="O761" s="44">
        <f t="shared" si="66"/>
        <v>37.993608000000002</v>
      </c>
      <c r="P761" s="45">
        <f t="shared" si="67"/>
        <v>37.993608000000002</v>
      </c>
      <c r="Q761">
        <f t="shared" si="68"/>
        <v>1</v>
      </c>
      <c r="R761">
        <f t="shared" si="69"/>
        <v>1</v>
      </c>
    </row>
    <row r="762" spans="1:18" x14ac:dyDescent="0.25">
      <c r="A762" s="5">
        <v>2</v>
      </c>
      <c r="B762" s="40">
        <f t="shared" si="70"/>
        <v>32.059618999999998</v>
      </c>
      <c r="C762" s="40">
        <f t="shared" si="70"/>
        <v>-4.00122</v>
      </c>
      <c r="D762" s="40">
        <f t="shared" si="70"/>
        <v>-9.5829240000000002</v>
      </c>
      <c r="E762" s="46">
        <f t="shared" si="70"/>
        <v>-18.475476</v>
      </c>
      <c r="F762" s="47">
        <v>-18.475476</v>
      </c>
      <c r="G762" s="47">
        <v>32.059618999999998</v>
      </c>
      <c r="H762" s="47">
        <v>-9.5829240000000002</v>
      </c>
      <c r="I762" s="48">
        <v>-4.00122</v>
      </c>
      <c r="O762" s="44">
        <f t="shared" si="66"/>
        <v>32.059618999999998</v>
      </c>
      <c r="P762" s="45">
        <f t="shared" si="67"/>
        <v>32.059618999999998</v>
      </c>
      <c r="Q762">
        <f t="shared" si="68"/>
        <v>1</v>
      </c>
      <c r="R762">
        <f t="shared" si="69"/>
        <v>1</v>
      </c>
    </row>
    <row r="763" spans="1:18" x14ac:dyDescent="0.25">
      <c r="A763" s="5">
        <v>1</v>
      </c>
      <c r="B763" s="40">
        <f t="shared" si="70"/>
        <v>73.742102000000003</v>
      </c>
      <c r="C763" s="40">
        <f t="shared" si="70"/>
        <v>-16.869031</v>
      </c>
      <c r="D763" s="40">
        <f t="shared" si="70"/>
        <v>-26.134834999999999</v>
      </c>
      <c r="E763" s="46">
        <f t="shared" si="70"/>
        <v>-30.738235</v>
      </c>
      <c r="F763" s="42">
        <v>73.742102000000003</v>
      </c>
      <c r="G763" s="42">
        <v>-30.738235</v>
      </c>
      <c r="H763" s="42">
        <v>-16.869031</v>
      </c>
      <c r="I763" s="43">
        <v>-26.134834999999999</v>
      </c>
      <c r="O763" s="44">
        <f t="shared" si="66"/>
        <v>73.742102000000003</v>
      </c>
      <c r="P763" s="45">
        <f t="shared" si="67"/>
        <v>73.742102000000003</v>
      </c>
      <c r="Q763">
        <f t="shared" si="68"/>
        <v>1</v>
      </c>
      <c r="R763">
        <f t="shared" si="69"/>
        <v>1</v>
      </c>
    </row>
    <row r="764" spans="1:18" x14ac:dyDescent="0.25">
      <c r="A764" s="5">
        <v>2</v>
      </c>
      <c r="B764" s="40">
        <f t="shared" si="70"/>
        <v>85.017729000000003</v>
      </c>
      <c r="C764" s="40">
        <f t="shared" si="70"/>
        <v>56.080734</v>
      </c>
      <c r="D764" s="40">
        <f t="shared" si="70"/>
        <v>-41.635021000000002</v>
      </c>
      <c r="E764" s="46">
        <f t="shared" si="70"/>
        <v>-99.463447000000002</v>
      </c>
      <c r="F764" s="47">
        <v>-99.463447000000002</v>
      </c>
      <c r="G764" s="47">
        <v>56.080734</v>
      </c>
      <c r="H764" s="47">
        <v>85.017729000000003</v>
      </c>
      <c r="I764" s="48">
        <v>-41.635021000000002</v>
      </c>
      <c r="O764" s="44">
        <f t="shared" si="66"/>
        <v>56.080734</v>
      </c>
      <c r="P764" s="45">
        <f t="shared" si="67"/>
        <v>56.080734</v>
      </c>
      <c r="Q764">
        <f t="shared" si="68"/>
        <v>2</v>
      </c>
      <c r="R764">
        <f t="shared" si="69"/>
        <v>0.5</v>
      </c>
    </row>
    <row r="765" spans="1:18" x14ac:dyDescent="0.25">
      <c r="A765" s="5">
        <v>3</v>
      </c>
      <c r="B765" s="40">
        <f t="shared" si="70"/>
        <v>116.192397</v>
      </c>
      <c r="C765" s="40">
        <f t="shared" si="70"/>
        <v>-13.308897999999999</v>
      </c>
      <c r="D765" s="40">
        <f t="shared" si="70"/>
        <v>-42.937103999999998</v>
      </c>
      <c r="E765" s="46">
        <f t="shared" si="70"/>
        <v>-59.946348</v>
      </c>
      <c r="F765" s="42">
        <v>-59.946348</v>
      </c>
      <c r="G765" s="42">
        <v>-13.308897999999999</v>
      </c>
      <c r="H765" s="42">
        <v>116.192397</v>
      </c>
      <c r="I765" s="43">
        <v>-42.937103999999998</v>
      </c>
      <c r="O765" s="44">
        <f t="shared" si="66"/>
        <v>116.192397</v>
      </c>
      <c r="P765" s="45">
        <f t="shared" si="67"/>
        <v>116.192397</v>
      </c>
      <c r="Q765">
        <f t="shared" si="68"/>
        <v>1</v>
      </c>
      <c r="R765">
        <f t="shared" si="69"/>
        <v>1</v>
      </c>
    </row>
    <row r="766" spans="1:18" x14ac:dyDescent="0.25">
      <c r="A766" s="5">
        <v>2</v>
      </c>
      <c r="B766" s="40">
        <f t="shared" si="70"/>
        <v>102.292767</v>
      </c>
      <c r="C766" s="40">
        <f t="shared" si="70"/>
        <v>-15.007284</v>
      </c>
      <c r="D766" s="40">
        <f t="shared" si="70"/>
        <v>-27.949052999999999</v>
      </c>
      <c r="E766" s="46">
        <f t="shared" si="70"/>
        <v>-59.336387000000002</v>
      </c>
      <c r="F766" s="47">
        <v>-27.949052999999999</v>
      </c>
      <c r="G766" s="47">
        <v>102.292767</v>
      </c>
      <c r="H766" s="47">
        <v>-15.007284</v>
      </c>
      <c r="I766" s="48">
        <v>-59.336387000000002</v>
      </c>
      <c r="O766" s="44">
        <f t="shared" si="66"/>
        <v>102.292767</v>
      </c>
      <c r="P766" s="45">
        <f t="shared" si="67"/>
        <v>102.292767</v>
      </c>
      <c r="Q766">
        <f t="shared" si="68"/>
        <v>1</v>
      </c>
      <c r="R766">
        <f t="shared" si="69"/>
        <v>1</v>
      </c>
    </row>
    <row r="767" spans="1:18" x14ac:dyDescent="0.25">
      <c r="A767" s="5">
        <v>2</v>
      </c>
      <c r="B767" s="40">
        <f t="shared" si="70"/>
        <v>86.264976000000004</v>
      </c>
      <c r="C767" s="40">
        <f t="shared" si="70"/>
        <v>-20.212754</v>
      </c>
      <c r="D767" s="40">
        <f t="shared" si="70"/>
        <v>-23.731155000000001</v>
      </c>
      <c r="E767" s="46">
        <f t="shared" si="70"/>
        <v>-42.321064999999997</v>
      </c>
      <c r="F767" s="42">
        <v>-23.731155000000001</v>
      </c>
      <c r="G767" s="42">
        <v>86.264976000000004</v>
      </c>
      <c r="H767" s="42">
        <v>-42.321064999999997</v>
      </c>
      <c r="I767" s="43">
        <v>-20.212754</v>
      </c>
      <c r="O767" s="44">
        <f t="shared" si="66"/>
        <v>86.264976000000004</v>
      </c>
      <c r="P767" s="45">
        <f t="shared" si="67"/>
        <v>86.264976000000004</v>
      </c>
      <c r="Q767">
        <f t="shared" si="68"/>
        <v>1</v>
      </c>
      <c r="R767">
        <f t="shared" si="69"/>
        <v>1</v>
      </c>
    </row>
    <row r="768" spans="1:18" x14ac:dyDescent="0.25">
      <c r="A768" s="5">
        <v>1</v>
      </c>
      <c r="B768" s="40">
        <f t="shared" si="70"/>
        <v>40.628759000000002</v>
      </c>
      <c r="C768" s="40">
        <f t="shared" si="70"/>
        <v>8.6881710000000005</v>
      </c>
      <c r="D768" s="40">
        <f t="shared" si="70"/>
        <v>-14.960806</v>
      </c>
      <c r="E768" s="46">
        <f t="shared" si="70"/>
        <v>-34.356105999999997</v>
      </c>
      <c r="F768" s="47">
        <v>40.628759000000002</v>
      </c>
      <c r="G768" s="47">
        <v>8.6881710000000005</v>
      </c>
      <c r="H768" s="47">
        <v>-14.960806</v>
      </c>
      <c r="I768" s="48">
        <v>-34.356105999999997</v>
      </c>
      <c r="O768" s="44">
        <f t="shared" si="66"/>
        <v>40.628759000000002</v>
      </c>
      <c r="P768" s="45">
        <f t="shared" si="67"/>
        <v>40.628759000000002</v>
      </c>
      <c r="Q768">
        <f t="shared" si="68"/>
        <v>1</v>
      </c>
      <c r="R768">
        <f t="shared" si="69"/>
        <v>1</v>
      </c>
    </row>
    <row r="769" spans="1:18" x14ac:dyDescent="0.25">
      <c r="A769" s="5">
        <v>2</v>
      </c>
      <c r="B769" s="40">
        <f t="shared" si="70"/>
        <v>70.963498999999999</v>
      </c>
      <c r="C769" s="40">
        <f t="shared" si="70"/>
        <v>11.938404</v>
      </c>
      <c r="D769" s="40">
        <f t="shared" si="70"/>
        <v>-32.326476</v>
      </c>
      <c r="E769" s="46">
        <f t="shared" si="70"/>
        <v>-50.575426999999998</v>
      </c>
      <c r="F769" s="42">
        <v>11.938404</v>
      </c>
      <c r="G769" s="42">
        <v>70.963498999999999</v>
      </c>
      <c r="H769" s="42">
        <v>-50.575426999999998</v>
      </c>
      <c r="I769" s="43">
        <v>-32.326476</v>
      </c>
      <c r="O769" s="44">
        <f t="shared" si="66"/>
        <v>70.963498999999999</v>
      </c>
      <c r="P769" s="45">
        <f t="shared" si="67"/>
        <v>70.963498999999999</v>
      </c>
      <c r="Q769">
        <f t="shared" si="68"/>
        <v>1</v>
      </c>
      <c r="R769">
        <f t="shared" si="69"/>
        <v>1</v>
      </c>
    </row>
    <row r="770" spans="1:18" x14ac:dyDescent="0.25">
      <c r="A770" s="5">
        <v>3</v>
      </c>
      <c r="B770" s="40">
        <f t="shared" si="70"/>
        <v>29.053246000000001</v>
      </c>
      <c r="C770" s="40">
        <f t="shared" si="70"/>
        <v>13.461264999999999</v>
      </c>
      <c r="D770" s="40">
        <f t="shared" si="70"/>
        <v>-15.637904000000001</v>
      </c>
      <c r="E770" s="46">
        <f t="shared" si="70"/>
        <v>-26.876577999999999</v>
      </c>
      <c r="F770" s="47">
        <v>29.053246000000001</v>
      </c>
      <c r="G770" s="47">
        <v>-15.637904000000001</v>
      </c>
      <c r="H770" s="47">
        <v>13.461264999999999</v>
      </c>
      <c r="I770" s="48">
        <v>-26.876577999999999</v>
      </c>
      <c r="O770" s="44">
        <f t="shared" si="66"/>
        <v>13.461264999999999</v>
      </c>
      <c r="P770" s="45">
        <f t="shared" si="67"/>
        <v>13.461264999999999</v>
      </c>
      <c r="Q770">
        <f t="shared" si="68"/>
        <v>2</v>
      </c>
      <c r="R770">
        <f t="shared" si="69"/>
        <v>0.5</v>
      </c>
    </row>
    <row r="771" spans="1:18" x14ac:dyDescent="0.25">
      <c r="A771" s="5">
        <v>1</v>
      </c>
      <c r="B771" s="40">
        <f t="shared" si="70"/>
        <v>18.005827</v>
      </c>
      <c r="C771" s="40">
        <f t="shared" si="70"/>
        <v>1.719325</v>
      </c>
      <c r="D771" s="40">
        <f t="shared" si="70"/>
        <v>-5.6868699999999999</v>
      </c>
      <c r="E771" s="46">
        <f t="shared" si="70"/>
        <v>-14.038266</v>
      </c>
      <c r="F771" s="42">
        <v>1.719325</v>
      </c>
      <c r="G771" s="42">
        <v>-14.038266</v>
      </c>
      <c r="H771" s="42">
        <v>18.005827</v>
      </c>
      <c r="I771" s="43">
        <v>-5.6868699999999999</v>
      </c>
      <c r="O771" s="44">
        <f t="shared" si="66"/>
        <v>1.719325</v>
      </c>
      <c r="P771" s="45">
        <f t="shared" si="67"/>
        <v>1.719325</v>
      </c>
      <c r="Q771">
        <f t="shared" si="68"/>
        <v>2</v>
      </c>
      <c r="R771">
        <f t="shared" si="69"/>
        <v>0.5</v>
      </c>
    </row>
    <row r="772" spans="1:18" x14ac:dyDescent="0.25">
      <c r="A772" s="5">
        <v>2</v>
      </c>
      <c r="B772" s="40">
        <f t="shared" si="70"/>
        <v>54.360849000000002</v>
      </c>
      <c r="C772" s="40">
        <f t="shared" si="70"/>
        <v>18.257839000000001</v>
      </c>
      <c r="D772" s="40">
        <f t="shared" si="70"/>
        <v>5.5247330000000003</v>
      </c>
      <c r="E772" s="46">
        <f t="shared" si="70"/>
        <v>-78.143422000000001</v>
      </c>
      <c r="F772" s="47">
        <v>-78.143422000000001</v>
      </c>
      <c r="G772" s="47">
        <v>54.360849000000002</v>
      </c>
      <c r="H772" s="47">
        <v>18.257839000000001</v>
      </c>
      <c r="I772" s="48">
        <v>5.5247330000000003</v>
      </c>
      <c r="O772" s="44">
        <f t="shared" ref="O772:O835" si="71">IF(A772=1,F772,IF(A772=2,G772,IF(A772=3,H772,IF(A772=4,I772,0))))</f>
        <v>54.360849000000002</v>
      </c>
      <c r="P772" s="45">
        <f t="shared" ref="P772:P835" si="72">O772</f>
        <v>54.360849000000002</v>
      </c>
      <c r="Q772">
        <f t="shared" ref="Q772:Q835" si="73">IF(P772=B772,1,IF(P772=C772,2,IF(P772=D772,3,IF(E772=P772,4,0))))</f>
        <v>1</v>
      </c>
      <c r="R772">
        <f t="shared" si="69"/>
        <v>1</v>
      </c>
    </row>
    <row r="773" spans="1:18" x14ac:dyDescent="0.25">
      <c r="A773" s="5">
        <v>2</v>
      </c>
      <c r="B773" s="40">
        <f t="shared" si="70"/>
        <v>8.6359560000000002</v>
      </c>
      <c r="C773" s="40">
        <f t="shared" si="70"/>
        <v>-0.402063</v>
      </c>
      <c r="D773" s="40">
        <f t="shared" si="70"/>
        <v>-0.87960099999999997</v>
      </c>
      <c r="E773" s="46">
        <f t="shared" si="70"/>
        <v>-7.3542930000000002</v>
      </c>
      <c r="F773" s="42">
        <v>-0.87960099999999997</v>
      </c>
      <c r="G773" s="42">
        <v>8.6359560000000002</v>
      </c>
      <c r="H773" s="42">
        <v>-7.3542930000000002</v>
      </c>
      <c r="I773" s="43">
        <v>-0.402063</v>
      </c>
      <c r="O773" s="44">
        <f t="shared" si="71"/>
        <v>8.6359560000000002</v>
      </c>
      <c r="P773" s="45">
        <f t="shared" si="72"/>
        <v>8.6359560000000002</v>
      </c>
      <c r="Q773">
        <f t="shared" si="73"/>
        <v>1</v>
      </c>
      <c r="R773">
        <f t="shared" ref="R773:R836" si="74">1/Q773</f>
        <v>1</v>
      </c>
    </row>
    <row r="774" spans="1:18" x14ac:dyDescent="0.25">
      <c r="A774" s="5">
        <v>4</v>
      </c>
      <c r="B774" s="40">
        <f t="shared" si="70"/>
        <v>42.110337999999999</v>
      </c>
      <c r="C774" s="40">
        <f t="shared" si="70"/>
        <v>21.575054000000002</v>
      </c>
      <c r="D774" s="40">
        <f t="shared" si="70"/>
        <v>-4.3163029999999996</v>
      </c>
      <c r="E774" s="46">
        <f t="shared" si="70"/>
        <v>-59.369078999999999</v>
      </c>
      <c r="F774" s="47">
        <v>21.575054000000002</v>
      </c>
      <c r="G774" s="47">
        <v>42.110337999999999</v>
      </c>
      <c r="H774" s="47">
        <v>-59.369078999999999</v>
      </c>
      <c r="I774" s="48">
        <v>-4.3163029999999996</v>
      </c>
      <c r="O774" s="44">
        <f t="shared" si="71"/>
        <v>-4.3163029999999996</v>
      </c>
      <c r="P774" s="45">
        <f t="shared" si="72"/>
        <v>-4.3163029999999996</v>
      </c>
      <c r="Q774">
        <f t="shared" si="73"/>
        <v>3</v>
      </c>
      <c r="R774">
        <f t="shared" si="74"/>
        <v>0.33333333333333331</v>
      </c>
    </row>
    <row r="775" spans="1:18" x14ac:dyDescent="0.25">
      <c r="A775" s="5">
        <v>2</v>
      </c>
      <c r="B775" s="40">
        <f t="shared" si="70"/>
        <v>49.687145000000001</v>
      </c>
      <c r="C775" s="40">
        <f t="shared" si="70"/>
        <v>18.196774000000001</v>
      </c>
      <c r="D775" s="40">
        <f t="shared" si="70"/>
        <v>-16.038778000000001</v>
      </c>
      <c r="E775" s="46">
        <f t="shared" si="70"/>
        <v>-51.845146999999997</v>
      </c>
      <c r="F775" s="42">
        <v>18.196774000000001</v>
      </c>
      <c r="G775" s="42">
        <v>49.687145000000001</v>
      </c>
      <c r="H775" s="42">
        <v>-16.038778000000001</v>
      </c>
      <c r="I775" s="43">
        <v>-51.845146999999997</v>
      </c>
      <c r="O775" s="44">
        <f t="shared" si="71"/>
        <v>49.687145000000001</v>
      </c>
      <c r="P775" s="45">
        <f t="shared" si="72"/>
        <v>49.687145000000001</v>
      </c>
      <c r="Q775">
        <f t="shared" si="73"/>
        <v>1</v>
      </c>
      <c r="R775">
        <f t="shared" si="74"/>
        <v>1</v>
      </c>
    </row>
    <row r="776" spans="1:18" x14ac:dyDescent="0.25">
      <c r="A776" s="5">
        <v>3</v>
      </c>
      <c r="B776" s="40">
        <f t="shared" si="70"/>
        <v>19.317153999999999</v>
      </c>
      <c r="C776" s="40">
        <f t="shared" si="70"/>
        <v>13.690918</v>
      </c>
      <c r="D776" s="40">
        <f t="shared" si="70"/>
        <v>-6.7373580000000004</v>
      </c>
      <c r="E776" s="46">
        <f t="shared" si="70"/>
        <v>-26.270693999999999</v>
      </c>
      <c r="F776" s="47">
        <v>-26.270693999999999</v>
      </c>
      <c r="G776" s="47">
        <v>19.317153999999999</v>
      </c>
      <c r="H776" s="47">
        <v>13.690918</v>
      </c>
      <c r="I776" s="48">
        <v>-6.7373580000000004</v>
      </c>
      <c r="O776" s="44">
        <f t="shared" si="71"/>
        <v>13.690918</v>
      </c>
      <c r="P776" s="45">
        <f t="shared" si="72"/>
        <v>13.690918</v>
      </c>
      <c r="Q776">
        <f t="shared" si="73"/>
        <v>2</v>
      </c>
      <c r="R776">
        <f t="shared" si="74"/>
        <v>0.5</v>
      </c>
    </row>
    <row r="777" spans="1:18" x14ac:dyDescent="0.25">
      <c r="A777" s="5">
        <v>3</v>
      </c>
      <c r="B777" s="40">
        <f t="shared" si="70"/>
        <v>27.745601000000001</v>
      </c>
      <c r="C777" s="40">
        <f t="shared" si="70"/>
        <v>-2.418679</v>
      </c>
      <c r="D777" s="40">
        <f t="shared" si="70"/>
        <v>-7.6066630000000002</v>
      </c>
      <c r="E777" s="46">
        <f t="shared" si="70"/>
        <v>-17.72026</v>
      </c>
      <c r="F777" s="42">
        <v>-17.72026</v>
      </c>
      <c r="G777" s="42">
        <v>27.745601000000001</v>
      </c>
      <c r="H777" s="42">
        <v>-2.418679</v>
      </c>
      <c r="I777" s="43">
        <v>-7.6066630000000002</v>
      </c>
      <c r="O777" s="44">
        <f t="shared" si="71"/>
        <v>-2.418679</v>
      </c>
      <c r="P777" s="45">
        <f t="shared" si="72"/>
        <v>-2.418679</v>
      </c>
      <c r="Q777">
        <f t="shared" si="73"/>
        <v>2</v>
      </c>
      <c r="R777">
        <f t="shared" si="74"/>
        <v>0.5</v>
      </c>
    </row>
    <row r="778" spans="1:18" x14ac:dyDescent="0.25">
      <c r="A778" s="5">
        <v>3</v>
      </c>
      <c r="B778" s="40">
        <f t="shared" si="70"/>
        <v>39.789498000000002</v>
      </c>
      <c r="C778" s="40">
        <f t="shared" si="70"/>
        <v>27.228655</v>
      </c>
      <c r="D778" s="40">
        <f t="shared" si="70"/>
        <v>-23.147666000000001</v>
      </c>
      <c r="E778" s="46">
        <f t="shared" ref="E778:E841" si="75">LARGE($F778:$M778,COLUMN()-1)</f>
        <v>-43.870415999999999</v>
      </c>
      <c r="F778" s="47">
        <v>-43.870415999999999</v>
      </c>
      <c r="G778" s="47">
        <v>27.228655</v>
      </c>
      <c r="H778" s="47">
        <v>39.789498000000002</v>
      </c>
      <c r="I778" s="48">
        <v>-23.147666000000001</v>
      </c>
      <c r="O778" s="44">
        <f t="shared" si="71"/>
        <v>39.789498000000002</v>
      </c>
      <c r="P778" s="45">
        <f t="shared" si="72"/>
        <v>39.789498000000002</v>
      </c>
      <c r="Q778">
        <f t="shared" si="73"/>
        <v>1</v>
      </c>
      <c r="R778">
        <f t="shared" si="74"/>
        <v>1</v>
      </c>
    </row>
    <row r="779" spans="1:18" x14ac:dyDescent="0.25">
      <c r="A779" s="5">
        <v>2</v>
      </c>
      <c r="B779" s="40">
        <f t="shared" ref="B779:E842" si="76">LARGE($F779:$M779,COLUMN()-1)</f>
        <v>58.72392</v>
      </c>
      <c r="C779" s="40">
        <f t="shared" si="76"/>
        <v>-18.311941999999998</v>
      </c>
      <c r="D779" s="40">
        <f t="shared" si="76"/>
        <v>-19.200061999999999</v>
      </c>
      <c r="E779" s="46">
        <f t="shared" si="75"/>
        <v>-21.211915000000001</v>
      </c>
      <c r="F779" s="42">
        <v>-19.200061999999999</v>
      </c>
      <c r="G779" s="42">
        <v>58.72392</v>
      </c>
      <c r="H779" s="42">
        <v>-18.311941999999998</v>
      </c>
      <c r="I779" s="43">
        <v>-21.211915000000001</v>
      </c>
      <c r="O779" s="44">
        <f t="shared" si="71"/>
        <v>58.72392</v>
      </c>
      <c r="P779" s="45">
        <f t="shared" si="72"/>
        <v>58.72392</v>
      </c>
      <c r="Q779">
        <f t="shared" si="73"/>
        <v>1</v>
      </c>
      <c r="R779">
        <f t="shared" si="74"/>
        <v>1</v>
      </c>
    </row>
    <row r="780" spans="1:18" x14ac:dyDescent="0.25">
      <c r="A780" s="5">
        <v>2</v>
      </c>
      <c r="B780" s="40">
        <f t="shared" si="76"/>
        <v>19.205019</v>
      </c>
      <c r="C780" s="40">
        <f t="shared" si="76"/>
        <v>7.0850090000000003</v>
      </c>
      <c r="D780" s="40">
        <f t="shared" si="76"/>
        <v>-12.84905</v>
      </c>
      <c r="E780" s="46">
        <f t="shared" si="75"/>
        <v>-13.440909</v>
      </c>
      <c r="F780" s="47">
        <v>7.0850090000000003</v>
      </c>
      <c r="G780" s="47">
        <v>-13.440909</v>
      </c>
      <c r="H780" s="47">
        <v>19.205019</v>
      </c>
      <c r="I780" s="48">
        <v>-12.84905</v>
      </c>
      <c r="O780" s="44">
        <f t="shared" si="71"/>
        <v>-13.440909</v>
      </c>
      <c r="P780" s="45">
        <f t="shared" si="72"/>
        <v>-13.440909</v>
      </c>
      <c r="Q780">
        <f t="shared" si="73"/>
        <v>4</v>
      </c>
      <c r="R780">
        <f t="shared" si="74"/>
        <v>0.25</v>
      </c>
    </row>
    <row r="781" spans="1:18" x14ac:dyDescent="0.25">
      <c r="A781" s="5">
        <v>1</v>
      </c>
      <c r="B781" s="40">
        <f t="shared" si="76"/>
        <v>8.1155290000000004</v>
      </c>
      <c r="C781" s="40">
        <f t="shared" si="76"/>
        <v>4.237603</v>
      </c>
      <c r="D781" s="40">
        <f t="shared" si="76"/>
        <v>1.074972</v>
      </c>
      <c r="E781" s="46">
        <f t="shared" si="75"/>
        <v>-13.428107000000001</v>
      </c>
      <c r="F781" s="42">
        <v>4.237603</v>
      </c>
      <c r="G781" s="42">
        <v>1.074972</v>
      </c>
      <c r="H781" s="42">
        <v>8.1155290000000004</v>
      </c>
      <c r="I781" s="43">
        <v>-13.428107000000001</v>
      </c>
      <c r="O781" s="44">
        <f t="shared" si="71"/>
        <v>4.237603</v>
      </c>
      <c r="P781" s="45">
        <f t="shared" si="72"/>
        <v>4.237603</v>
      </c>
      <c r="Q781">
        <f t="shared" si="73"/>
        <v>2</v>
      </c>
      <c r="R781">
        <f t="shared" si="74"/>
        <v>0.5</v>
      </c>
    </row>
    <row r="782" spans="1:18" x14ac:dyDescent="0.25">
      <c r="A782" s="5">
        <v>2</v>
      </c>
      <c r="B782" s="40">
        <f t="shared" si="76"/>
        <v>95.480648000000002</v>
      </c>
      <c r="C782" s="40">
        <f t="shared" si="76"/>
        <v>-1.3019909999999999</v>
      </c>
      <c r="D782" s="40">
        <f t="shared" si="76"/>
        <v>-45.091009</v>
      </c>
      <c r="E782" s="46">
        <f t="shared" si="75"/>
        <v>-49.087651000000001</v>
      </c>
      <c r="F782" s="47">
        <v>-1.3019909999999999</v>
      </c>
      <c r="G782" s="47">
        <v>95.480648000000002</v>
      </c>
      <c r="H782" s="47">
        <v>-49.087651000000001</v>
      </c>
      <c r="I782" s="48">
        <v>-45.091009</v>
      </c>
      <c r="O782" s="44">
        <f t="shared" si="71"/>
        <v>95.480648000000002</v>
      </c>
      <c r="P782" s="45">
        <f t="shared" si="72"/>
        <v>95.480648000000002</v>
      </c>
      <c r="Q782">
        <f t="shared" si="73"/>
        <v>1</v>
      </c>
      <c r="R782">
        <f t="shared" si="74"/>
        <v>1</v>
      </c>
    </row>
    <row r="783" spans="1:18" x14ac:dyDescent="0.25">
      <c r="A783" s="5">
        <v>2</v>
      </c>
      <c r="B783" s="40">
        <f t="shared" si="76"/>
        <v>78.398442000000003</v>
      </c>
      <c r="C783" s="40">
        <f t="shared" si="76"/>
        <v>37.111075</v>
      </c>
      <c r="D783" s="40">
        <f t="shared" si="76"/>
        <v>-41.282657999999998</v>
      </c>
      <c r="E783" s="46">
        <f t="shared" si="75"/>
        <v>-74.226864000000006</v>
      </c>
      <c r="F783" s="42">
        <v>-74.226864000000006</v>
      </c>
      <c r="G783" s="42">
        <v>37.111075</v>
      </c>
      <c r="H783" s="42">
        <v>78.398442000000003</v>
      </c>
      <c r="I783" s="43">
        <v>-41.282657999999998</v>
      </c>
      <c r="O783" s="44">
        <f t="shared" si="71"/>
        <v>37.111075</v>
      </c>
      <c r="P783" s="45">
        <f t="shared" si="72"/>
        <v>37.111075</v>
      </c>
      <c r="Q783">
        <f t="shared" si="73"/>
        <v>2</v>
      </c>
      <c r="R783">
        <f t="shared" si="74"/>
        <v>0.5</v>
      </c>
    </row>
    <row r="784" spans="1:18" x14ac:dyDescent="0.25">
      <c r="A784" s="5">
        <v>3</v>
      </c>
      <c r="B784" s="40">
        <f t="shared" si="76"/>
        <v>61.900219</v>
      </c>
      <c r="C784" s="40">
        <f t="shared" si="76"/>
        <v>-8.5502950000000002</v>
      </c>
      <c r="D784" s="40">
        <f t="shared" si="76"/>
        <v>-26.61805</v>
      </c>
      <c r="E784" s="46">
        <f t="shared" si="75"/>
        <v>-26.731870000000001</v>
      </c>
      <c r="F784" s="47">
        <v>61.900219</v>
      </c>
      <c r="G784" s="47">
        <v>-26.61805</v>
      </c>
      <c r="H784" s="47">
        <v>-8.5502950000000002</v>
      </c>
      <c r="I784" s="48">
        <v>-26.731870000000001</v>
      </c>
      <c r="O784" s="44">
        <f t="shared" si="71"/>
        <v>-8.5502950000000002</v>
      </c>
      <c r="P784" s="45">
        <f t="shared" si="72"/>
        <v>-8.5502950000000002</v>
      </c>
      <c r="Q784">
        <f t="shared" si="73"/>
        <v>2</v>
      </c>
      <c r="R784">
        <f t="shared" si="74"/>
        <v>0.5</v>
      </c>
    </row>
    <row r="785" spans="1:18" x14ac:dyDescent="0.25">
      <c r="A785" s="5">
        <v>1</v>
      </c>
      <c r="B785" s="40">
        <f t="shared" si="76"/>
        <v>14.627568999999999</v>
      </c>
      <c r="C785" s="40">
        <f t="shared" si="76"/>
        <v>5.4077580000000003</v>
      </c>
      <c r="D785" s="40">
        <f t="shared" si="76"/>
        <v>-8.0686800000000005</v>
      </c>
      <c r="E785" s="46">
        <f t="shared" si="75"/>
        <v>-11.966649</v>
      </c>
      <c r="F785" s="42">
        <v>14.627568999999999</v>
      </c>
      <c r="G785" s="42">
        <v>5.4077580000000003</v>
      </c>
      <c r="H785" s="42">
        <v>-11.966649</v>
      </c>
      <c r="I785" s="43">
        <v>-8.0686800000000005</v>
      </c>
      <c r="O785" s="44">
        <f t="shared" si="71"/>
        <v>14.627568999999999</v>
      </c>
      <c r="P785" s="45">
        <f t="shared" si="72"/>
        <v>14.627568999999999</v>
      </c>
      <c r="Q785">
        <f t="shared" si="73"/>
        <v>1</v>
      </c>
      <c r="R785">
        <f t="shared" si="74"/>
        <v>1</v>
      </c>
    </row>
    <row r="786" spans="1:18" x14ac:dyDescent="0.25">
      <c r="A786" s="5">
        <v>2</v>
      </c>
      <c r="B786" s="40">
        <f t="shared" si="76"/>
        <v>64.789535000000001</v>
      </c>
      <c r="C786" s="40">
        <f t="shared" si="76"/>
        <v>40.650930000000002</v>
      </c>
      <c r="D786" s="40">
        <f t="shared" si="76"/>
        <v>-32.727741999999999</v>
      </c>
      <c r="E786" s="46">
        <f t="shared" si="75"/>
        <v>-72.712710999999999</v>
      </c>
      <c r="F786" s="47">
        <v>-72.712710999999999</v>
      </c>
      <c r="G786" s="47">
        <v>64.789535000000001</v>
      </c>
      <c r="H786" s="47">
        <v>40.650930000000002</v>
      </c>
      <c r="I786" s="48">
        <v>-32.727741999999999</v>
      </c>
      <c r="O786" s="44">
        <f t="shared" si="71"/>
        <v>64.789535000000001</v>
      </c>
      <c r="P786" s="45">
        <f t="shared" si="72"/>
        <v>64.789535000000001</v>
      </c>
      <c r="Q786">
        <f t="shared" si="73"/>
        <v>1</v>
      </c>
      <c r="R786">
        <f t="shared" si="74"/>
        <v>1</v>
      </c>
    </row>
    <row r="787" spans="1:18" x14ac:dyDescent="0.25">
      <c r="A787" s="5">
        <v>3</v>
      </c>
      <c r="B787" s="40">
        <f t="shared" si="76"/>
        <v>33.965009000000002</v>
      </c>
      <c r="C787" s="40">
        <f t="shared" si="76"/>
        <v>7.509004</v>
      </c>
      <c r="D787" s="40">
        <f t="shared" si="76"/>
        <v>-17.634757</v>
      </c>
      <c r="E787" s="46">
        <f t="shared" si="75"/>
        <v>-23.839244000000001</v>
      </c>
      <c r="F787" s="42">
        <v>33.965009000000002</v>
      </c>
      <c r="G787" s="42">
        <v>-23.839244000000001</v>
      </c>
      <c r="H787" s="42">
        <v>7.509004</v>
      </c>
      <c r="I787" s="43">
        <v>-17.634757</v>
      </c>
      <c r="O787" s="44">
        <f t="shared" si="71"/>
        <v>7.509004</v>
      </c>
      <c r="P787" s="45">
        <f t="shared" si="72"/>
        <v>7.509004</v>
      </c>
      <c r="Q787">
        <f t="shared" si="73"/>
        <v>2</v>
      </c>
      <c r="R787">
        <f t="shared" si="74"/>
        <v>0.5</v>
      </c>
    </row>
    <row r="788" spans="1:18" x14ac:dyDescent="0.25">
      <c r="A788" s="5">
        <v>2</v>
      </c>
      <c r="B788" s="40">
        <f t="shared" si="76"/>
        <v>50.059114000000001</v>
      </c>
      <c r="C788" s="40">
        <f t="shared" si="76"/>
        <v>5.8801439999999996</v>
      </c>
      <c r="D788" s="40">
        <f t="shared" si="76"/>
        <v>-20.387526000000001</v>
      </c>
      <c r="E788" s="46">
        <f t="shared" si="75"/>
        <v>-35.551732000000001</v>
      </c>
      <c r="F788" s="47">
        <v>-35.551732000000001</v>
      </c>
      <c r="G788" s="47">
        <v>50.059114000000001</v>
      </c>
      <c r="H788" s="47">
        <v>5.8801439999999996</v>
      </c>
      <c r="I788" s="48">
        <v>-20.387526000000001</v>
      </c>
      <c r="O788" s="44">
        <f t="shared" si="71"/>
        <v>50.059114000000001</v>
      </c>
      <c r="P788" s="45">
        <f t="shared" si="72"/>
        <v>50.059114000000001</v>
      </c>
      <c r="Q788">
        <f t="shared" si="73"/>
        <v>1</v>
      </c>
      <c r="R788">
        <f t="shared" si="74"/>
        <v>1</v>
      </c>
    </row>
    <row r="789" spans="1:18" x14ac:dyDescent="0.25">
      <c r="A789" s="5">
        <v>3</v>
      </c>
      <c r="B789" s="40">
        <f t="shared" si="76"/>
        <v>29.582733000000001</v>
      </c>
      <c r="C789" s="40">
        <f t="shared" si="76"/>
        <v>7.6909029999999996</v>
      </c>
      <c r="D789" s="40">
        <f t="shared" si="76"/>
        <v>-18.179268</v>
      </c>
      <c r="E789" s="46">
        <f t="shared" si="75"/>
        <v>-19.094369</v>
      </c>
      <c r="F789" s="42">
        <v>-18.179268</v>
      </c>
      <c r="G789" s="42">
        <v>7.6909029999999996</v>
      </c>
      <c r="H789" s="42">
        <v>29.582733000000001</v>
      </c>
      <c r="I789" s="43">
        <v>-19.094369</v>
      </c>
      <c r="O789" s="44">
        <f t="shared" si="71"/>
        <v>29.582733000000001</v>
      </c>
      <c r="P789" s="45">
        <f t="shared" si="72"/>
        <v>29.582733000000001</v>
      </c>
      <c r="Q789">
        <f t="shared" si="73"/>
        <v>1</v>
      </c>
      <c r="R789">
        <f t="shared" si="74"/>
        <v>1</v>
      </c>
    </row>
    <row r="790" spans="1:18" x14ac:dyDescent="0.25">
      <c r="A790" s="5">
        <v>3</v>
      </c>
      <c r="B790" s="40">
        <f t="shared" si="76"/>
        <v>130.53281200000001</v>
      </c>
      <c r="C790" s="40">
        <f t="shared" si="76"/>
        <v>13.349107999999999</v>
      </c>
      <c r="D790" s="40">
        <f t="shared" si="76"/>
        <v>-70.578719000000007</v>
      </c>
      <c r="E790" s="46">
        <f t="shared" si="75"/>
        <v>-73.302980000000005</v>
      </c>
      <c r="F790" s="47">
        <v>13.349107999999999</v>
      </c>
      <c r="G790" s="47">
        <v>-73.302980000000005</v>
      </c>
      <c r="H790" s="47">
        <v>130.53281200000001</v>
      </c>
      <c r="I790" s="48">
        <v>-70.578719000000007</v>
      </c>
      <c r="O790" s="44">
        <f t="shared" si="71"/>
        <v>130.53281200000001</v>
      </c>
      <c r="P790" s="45">
        <f t="shared" si="72"/>
        <v>130.53281200000001</v>
      </c>
      <c r="Q790">
        <f t="shared" si="73"/>
        <v>1</v>
      </c>
      <c r="R790">
        <f t="shared" si="74"/>
        <v>1</v>
      </c>
    </row>
    <row r="791" spans="1:18" x14ac:dyDescent="0.25">
      <c r="A791" s="5">
        <v>1</v>
      </c>
      <c r="B791" s="40">
        <f t="shared" si="76"/>
        <v>28.754321999999998</v>
      </c>
      <c r="C791" s="40">
        <f t="shared" si="76"/>
        <v>-1.85686</v>
      </c>
      <c r="D791" s="40">
        <f t="shared" si="76"/>
        <v>-4.5214949999999998</v>
      </c>
      <c r="E791" s="46">
        <f t="shared" si="75"/>
        <v>-22.375955000000001</v>
      </c>
      <c r="F791" s="42">
        <v>28.754321999999998</v>
      </c>
      <c r="G791" s="42">
        <v>-1.85686</v>
      </c>
      <c r="H791" s="42">
        <v>-4.5214949999999998</v>
      </c>
      <c r="I791" s="43">
        <v>-22.375955000000001</v>
      </c>
      <c r="O791" s="44">
        <f t="shared" si="71"/>
        <v>28.754321999999998</v>
      </c>
      <c r="P791" s="45">
        <f t="shared" si="72"/>
        <v>28.754321999999998</v>
      </c>
      <c r="Q791">
        <f t="shared" si="73"/>
        <v>1</v>
      </c>
      <c r="R791">
        <f t="shared" si="74"/>
        <v>1</v>
      </c>
    </row>
    <row r="792" spans="1:18" x14ac:dyDescent="0.25">
      <c r="A792" s="5">
        <v>3</v>
      </c>
      <c r="B792" s="40">
        <f t="shared" si="76"/>
        <v>124.60849899999999</v>
      </c>
      <c r="C792" s="40">
        <f t="shared" si="76"/>
        <v>25.588211000000001</v>
      </c>
      <c r="D792" s="40">
        <f t="shared" si="76"/>
        <v>-66.792925999999994</v>
      </c>
      <c r="E792" s="46">
        <f t="shared" si="75"/>
        <v>-83.403570999999999</v>
      </c>
      <c r="F792" s="47">
        <v>25.588211000000001</v>
      </c>
      <c r="G792" s="47">
        <v>-83.403570999999999</v>
      </c>
      <c r="H792" s="47">
        <v>124.60849899999999</v>
      </c>
      <c r="I792" s="48">
        <v>-66.792925999999994</v>
      </c>
      <c r="O792" s="44">
        <f t="shared" si="71"/>
        <v>124.60849899999999</v>
      </c>
      <c r="P792" s="45">
        <f t="shared" si="72"/>
        <v>124.60849899999999</v>
      </c>
      <c r="Q792">
        <f t="shared" si="73"/>
        <v>1</v>
      </c>
      <c r="R792">
        <f t="shared" si="74"/>
        <v>1</v>
      </c>
    </row>
    <row r="793" spans="1:18" x14ac:dyDescent="0.25">
      <c r="A793" s="5">
        <v>3</v>
      </c>
      <c r="B793" s="40">
        <f t="shared" si="76"/>
        <v>8.6237790000000007</v>
      </c>
      <c r="C793" s="40">
        <f t="shared" si="76"/>
        <v>2.8731620000000002</v>
      </c>
      <c r="D793" s="40">
        <f t="shared" si="76"/>
        <v>-3.434123</v>
      </c>
      <c r="E793" s="46">
        <f t="shared" si="75"/>
        <v>-8.0628189999999993</v>
      </c>
      <c r="F793" s="42">
        <v>-3.434123</v>
      </c>
      <c r="G793" s="42">
        <v>2.8731620000000002</v>
      </c>
      <c r="H793" s="42">
        <v>8.6237790000000007</v>
      </c>
      <c r="I793" s="43">
        <v>-8.0628189999999993</v>
      </c>
      <c r="O793" s="44">
        <f t="shared" si="71"/>
        <v>8.6237790000000007</v>
      </c>
      <c r="P793" s="45">
        <f t="shared" si="72"/>
        <v>8.6237790000000007</v>
      </c>
      <c r="Q793">
        <f t="shared" si="73"/>
        <v>1</v>
      </c>
      <c r="R793">
        <f t="shared" si="74"/>
        <v>1</v>
      </c>
    </row>
    <row r="794" spans="1:18" x14ac:dyDescent="0.25">
      <c r="A794" s="5">
        <v>1</v>
      </c>
      <c r="B794" s="40">
        <f t="shared" si="76"/>
        <v>48.743546000000002</v>
      </c>
      <c r="C794" s="40">
        <f t="shared" si="76"/>
        <v>-7.9028850000000004</v>
      </c>
      <c r="D794" s="40">
        <f t="shared" si="76"/>
        <v>-12.180279000000001</v>
      </c>
      <c r="E794" s="46">
        <f t="shared" si="75"/>
        <v>-28.660381000000001</v>
      </c>
      <c r="F794" s="47">
        <v>48.743546000000002</v>
      </c>
      <c r="G794" s="47">
        <v>-12.180279000000001</v>
      </c>
      <c r="H794" s="47">
        <v>-28.660381000000001</v>
      </c>
      <c r="I794" s="48">
        <v>-7.9028850000000004</v>
      </c>
      <c r="O794" s="44">
        <f t="shared" si="71"/>
        <v>48.743546000000002</v>
      </c>
      <c r="P794" s="45">
        <f t="shared" si="72"/>
        <v>48.743546000000002</v>
      </c>
      <c r="Q794">
        <f t="shared" si="73"/>
        <v>1</v>
      </c>
      <c r="R794">
        <f t="shared" si="74"/>
        <v>1</v>
      </c>
    </row>
    <row r="795" spans="1:18" x14ac:dyDescent="0.25">
      <c r="A795" s="5">
        <v>2</v>
      </c>
      <c r="B795" s="40">
        <f t="shared" si="76"/>
        <v>35.872799999999998</v>
      </c>
      <c r="C795" s="40">
        <f t="shared" si="76"/>
        <v>-6.4340599999999997</v>
      </c>
      <c r="D795" s="40">
        <f t="shared" si="76"/>
        <v>-7.8743860000000003</v>
      </c>
      <c r="E795" s="46">
        <f t="shared" si="75"/>
        <v>-21.564354999999999</v>
      </c>
      <c r="F795" s="42">
        <v>-21.564354999999999</v>
      </c>
      <c r="G795" s="42">
        <v>35.872799999999998</v>
      </c>
      <c r="H795" s="42">
        <v>-6.4340599999999997</v>
      </c>
      <c r="I795" s="43">
        <v>-7.8743860000000003</v>
      </c>
      <c r="O795" s="44">
        <f t="shared" si="71"/>
        <v>35.872799999999998</v>
      </c>
      <c r="P795" s="45">
        <f t="shared" si="72"/>
        <v>35.872799999999998</v>
      </c>
      <c r="Q795">
        <f t="shared" si="73"/>
        <v>1</v>
      </c>
      <c r="R795">
        <f t="shared" si="74"/>
        <v>1</v>
      </c>
    </row>
    <row r="796" spans="1:18" x14ac:dyDescent="0.25">
      <c r="A796" s="5">
        <v>2</v>
      </c>
      <c r="B796" s="40">
        <f t="shared" si="76"/>
        <v>79.728228999999999</v>
      </c>
      <c r="C796" s="40">
        <f t="shared" si="76"/>
        <v>-6.652571</v>
      </c>
      <c r="D796" s="40">
        <f t="shared" si="76"/>
        <v>-28.438115</v>
      </c>
      <c r="E796" s="46">
        <f t="shared" si="75"/>
        <v>-44.637540000000001</v>
      </c>
      <c r="F796" s="47">
        <v>-6.652571</v>
      </c>
      <c r="G796" s="47">
        <v>79.728228999999999</v>
      </c>
      <c r="H796" s="47">
        <v>-44.637540000000001</v>
      </c>
      <c r="I796" s="48">
        <v>-28.438115</v>
      </c>
      <c r="O796" s="44">
        <f t="shared" si="71"/>
        <v>79.728228999999999</v>
      </c>
      <c r="P796" s="45">
        <f t="shared" si="72"/>
        <v>79.728228999999999</v>
      </c>
      <c r="Q796">
        <f t="shared" si="73"/>
        <v>1</v>
      </c>
      <c r="R796">
        <f t="shared" si="74"/>
        <v>1</v>
      </c>
    </row>
    <row r="797" spans="1:18" x14ac:dyDescent="0.25">
      <c r="A797" s="5">
        <v>2</v>
      </c>
      <c r="B797" s="40">
        <f t="shared" si="76"/>
        <v>130.608452</v>
      </c>
      <c r="C797" s="40">
        <f t="shared" si="76"/>
        <v>-14.167759</v>
      </c>
      <c r="D797" s="40">
        <f t="shared" si="76"/>
        <v>-43.735228999999997</v>
      </c>
      <c r="E797" s="46">
        <f t="shared" si="75"/>
        <v>-72.705462999999995</v>
      </c>
      <c r="F797" s="42">
        <v>-14.167759</v>
      </c>
      <c r="G797" s="42">
        <v>130.608452</v>
      </c>
      <c r="H797" s="42">
        <v>-72.705462999999995</v>
      </c>
      <c r="I797" s="43">
        <v>-43.735228999999997</v>
      </c>
      <c r="O797" s="44">
        <f t="shared" si="71"/>
        <v>130.608452</v>
      </c>
      <c r="P797" s="45">
        <f t="shared" si="72"/>
        <v>130.608452</v>
      </c>
      <c r="Q797">
        <f t="shared" si="73"/>
        <v>1</v>
      </c>
      <c r="R797">
        <f t="shared" si="74"/>
        <v>1</v>
      </c>
    </row>
    <row r="798" spans="1:18" x14ac:dyDescent="0.25">
      <c r="A798" s="5">
        <v>3</v>
      </c>
      <c r="B798" s="40">
        <f t="shared" si="76"/>
        <v>138.42742200000001</v>
      </c>
      <c r="C798" s="40">
        <f t="shared" si="76"/>
        <v>-16.286037</v>
      </c>
      <c r="D798" s="40">
        <f t="shared" si="76"/>
        <v>-50.233257000000002</v>
      </c>
      <c r="E798" s="46">
        <f t="shared" si="75"/>
        <v>-71.908102</v>
      </c>
      <c r="F798" s="47">
        <v>-50.233257000000002</v>
      </c>
      <c r="G798" s="47">
        <v>-71.908102</v>
      </c>
      <c r="H798" s="47">
        <v>138.42742200000001</v>
      </c>
      <c r="I798" s="48">
        <v>-16.286037</v>
      </c>
      <c r="O798" s="44">
        <f t="shared" si="71"/>
        <v>138.42742200000001</v>
      </c>
      <c r="P798" s="45">
        <f t="shared" si="72"/>
        <v>138.42742200000001</v>
      </c>
      <c r="Q798">
        <f t="shared" si="73"/>
        <v>1</v>
      </c>
      <c r="R798">
        <f t="shared" si="74"/>
        <v>1</v>
      </c>
    </row>
    <row r="799" spans="1:18" x14ac:dyDescent="0.25">
      <c r="A799" s="5">
        <v>2</v>
      </c>
      <c r="B799" s="40">
        <f t="shared" si="76"/>
        <v>41.343828999999999</v>
      </c>
      <c r="C799" s="40">
        <f t="shared" si="76"/>
        <v>28.740217000000001</v>
      </c>
      <c r="D799" s="40">
        <f t="shared" si="76"/>
        <v>-25.437809000000001</v>
      </c>
      <c r="E799" s="46">
        <f t="shared" si="75"/>
        <v>-44.646241000000003</v>
      </c>
      <c r="F799" s="42">
        <v>28.740217000000001</v>
      </c>
      <c r="G799" s="42">
        <v>41.343828999999999</v>
      </c>
      <c r="H799" s="42">
        <v>-44.646241000000003</v>
      </c>
      <c r="I799" s="43">
        <v>-25.437809000000001</v>
      </c>
      <c r="O799" s="44">
        <f t="shared" si="71"/>
        <v>41.343828999999999</v>
      </c>
      <c r="P799" s="45">
        <f t="shared" si="72"/>
        <v>41.343828999999999</v>
      </c>
      <c r="Q799">
        <f t="shared" si="73"/>
        <v>1</v>
      </c>
      <c r="R799">
        <f t="shared" si="74"/>
        <v>1</v>
      </c>
    </row>
    <row r="800" spans="1:18" x14ac:dyDescent="0.25">
      <c r="A800" s="5">
        <v>4</v>
      </c>
      <c r="B800" s="40">
        <f t="shared" si="76"/>
        <v>34.848272999999999</v>
      </c>
      <c r="C800" s="40">
        <f t="shared" si="76"/>
        <v>11.171173</v>
      </c>
      <c r="D800" s="40">
        <f t="shared" si="76"/>
        <v>-15.287326999999999</v>
      </c>
      <c r="E800" s="46">
        <f t="shared" si="75"/>
        <v>-30.732059</v>
      </c>
      <c r="F800" s="47">
        <v>34.848272999999999</v>
      </c>
      <c r="G800" s="47">
        <v>11.171173</v>
      </c>
      <c r="H800" s="47">
        <v>-15.287326999999999</v>
      </c>
      <c r="I800" s="48">
        <v>-30.732059</v>
      </c>
      <c r="O800" s="44">
        <f t="shared" si="71"/>
        <v>-30.732059</v>
      </c>
      <c r="P800" s="45">
        <f t="shared" si="72"/>
        <v>-30.732059</v>
      </c>
      <c r="Q800">
        <f t="shared" si="73"/>
        <v>4</v>
      </c>
      <c r="R800">
        <f t="shared" si="74"/>
        <v>0.25</v>
      </c>
    </row>
    <row r="801" spans="1:18" x14ac:dyDescent="0.25">
      <c r="A801" s="5">
        <v>2</v>
      </c>
      <c r="B801" s="40">
        <f t="shared" si="76"/>
        <v>70.477127999999993</v>
      </c>
      <c r="C801" s="40">
        <f t="shared" si="76"/>
        <v>-13.939534999999999</v>
      </c>
      <c r="D801" s="40">
        <f t="shared" si="76"/>
        <v>-19.102422000000001</v>
      </c>
      <c r="E801" s="46">
        <f t="shared" si="75"/>
        <v>-37.435144999999999</v>
      </c>
      <c r="F801" s="42">
        <v>-37.435144999999999</v>
      </c>
      <c r="G801" s="42">
        <v>70.477127999999993</v>
      </c>
      <c r="H801" s="42">
        <v>-13.939534999999999</v>
      </c>
      <c r="I801" s="43">
        <v>-19.102422000000001</v>
      </c>
      <c r="O801" s="44">
        <f t="shared" si="71"/>
        <v>70.477127999999993</v>
      </c>
      <c r="P801" s="45">
        <f t="shared" si="72"/>
        <v>70.477127999999993</v>
      </c>
      <c r="Q801">
        <f t="shared" si="73"/>
        <v>1</v>
      </c>
      <c r="R801">
        <f t="shared" si="74"/>
        <v>1</v>
      </c>
    </row>
    <row r="802" spans="1:18" x14ac:dyDescent="0.25">
      <c r="A802" s="5">
        <v>2</v>
      </c>
      <c r="B802" s="40">
        <f t="shared" si="76"/>
        <v>45.769303999999998</v>
      </c>
      <c r="C802" s="40">
        <f t="shared" si="76"/>
        <v>-5.9660890000000002</v>
      </c>
      <c r="D802" s="40">
        <f t="shared" si="76"/>
        <v>-18.921614999999999</v>
      </c>
      <c r="E802" s="46">
        <f t="shared" si="75"/>
        <v>-20.881601</v>
      </c>
      <c r="F802" s="47">
        <v>-5.9660890000000002</v>
      </c>
      <c r="G802" s="47">
        <v>-20.881601</v>
      </c>
      <c r="H802" s="47">
        <v>45.769303999999998</v>
      </c>
      <c r="I802" s="48">
        <v>-18.921614999999999</v>
      </c>
      <c r="O802" s="44">
        <f t="shared" si="71"/>
        <v>-20.881601</v>
      </c>
      <c r="P802" s="45">
        <f t="shared" si="72"/>
        <v>-20.881601</v>
      </c>
      <c r="Q802">
        <f t="shared" si="73"/>
        <v>4</v>
      </c>
      <c r="R802">
        <f t="shared" si="74"/>
        <v>0.25</v>
      </c>
    </row>
    <row r="803" spans="1:18" x14ac:dyDescent="0.25">
      <c r="A803" s="5">
        <v>3</v>
      </c>
      <c r="B803" s="40">
        <f t="shared" si="76"/>
        <v>79.782380000000003</v>
      </c>
      <c r="C803" s="40">
        <f t="shared" si="76"/>
        <v>16.762791</v>
      </c>
      <c r="D803" s="40">
        <f t="shared" si="76"/>
        <v>-34.225887</v>
      </c>
      <c r="E803" s="46">
        <f t="shared" si="75"/>
        <v>-62.319282000000001</v>
      </c>
      <c r="F803" s="42">
        <v>-62.319282000000001</v>
      </c>
      <c r="G803" s="42">
        <v>-34.225887</v>
      </c>
      <c r="H803" s="42">
        <v>79.782380000000003</v>
      </c>
      <c r="I803" s="43">
        <v>16.762791</v>
      </c>
      <c r="O803" s="44">
        <f t="shared" si="71"/>
        <v>79.782380000000003</v>
      </c>
      <c r="P803" s="45">
        <f t="shared" si="72"/>
        <v>79.782380000000003</v>
      </c>
      <c r="Q803">
        <f t="shared" si="73"/>
        <v>1</v>
      </c>
      <c r="R803">
        <f t="shared" si="74"/>
        <v>1</v>
      </c>
    </row>
    <row r="804" spans="1:18" x14ac:dyDescent="0.25">
      <c r="A804" s="5">
        <v>2</v>
      </c>
      <c r="B804" s="40">
        <f t="shared" si="76"/>
        <v>12.997294999999999</v>
      </c>
      <c r="C804" s="40">
        <f t="shared" si="76"/>
        <v>2.5410219999999999</v>
      </c>
      <c r="D804" s="40">
        <f t="shared" si="76"/>
        <v>-3.8275380000000001</v>
      </c>
      <c r="E804" s="46">
        <f t="shared" si="75"/>
        <v>-11.710777999999999</v>
      </c>
      <c r="F804" s="47">
        <v>-11.710777999999999</v>
      </c>
      <c r="G804" s="47">
        <v>12.997294999999999</v>
      </c>
      <c r="H804" s="47">
        <v>-3.8275380000000001</v>
      </c>
      <c r="I804" s="48">
        <v>2.5410219999999999</v>
      </c>
      <c r="O804" s="44">
        <f t="shared" si="71"/>
        <v>12.997294999999999</v>
      </c>
      <c r="P804" s="45">
        <f t="shared" si="72"/>
        <v>12.997294999999999</v>
      </c>
      <c r="Q804">
        <f t="shared" si="73"/>
        <v>1</v>
      </c>
      <c r="R804">
        <f t="shared" si="74"/>
        <v>1</v>
      </c>
    </row>
    <row r="805" spans="1:18" x14ac:dyDescent="0.25">
      <c r="A805" s="5">
        <v>4</v>
      </c>
      <c r="B805" s="40">
        <f t="shared" si="76"/>
        <v>42.774135000000001</v>
      </c>
      <c r="C805" s="40">
        <f t="shared" si="76"/>
        <v>26.155356000000001</v>
      </c>
      <c r="D805" s="40">
        <f t="shared" si="76"/>
        <v>-29.582991</v>
      </c>
      <c r="E805" s="46">
        <f t="shared" si="75"/>
        <v>-39.346383000000003</v>
      </c>
      <c r="F805" s="42">
        <v>26.155356000000001</v>
      </c>
      <c r="G805" s="42">
        <v>42.774135000000001</v>
      </c>
      <c r="H805" s="42">
        <v>-29.582991</v>
      </c>
      <c r="I805" s="43">
        <v>-39.346383000000003</v>
      </c>
      <c r="O805" s="44">
        <f t="shared" si="71"/>
        <v>-39.346383000000003</v>
      </c>
      <c r="P805" s="45">
        <f t="shared" si="72"/>
        <v>-39.346383000000003</v>
      </c>
      <c r="Q805">
        <f t="shared" si="73"/>
        <v>4</v>
      </c>
      <c r="R805">
        <f t="shared" si="74"/>
        <v>0.25</v>
      </c>
    </row>
    <row r="806" spans="1:18" x14ac:dyDescent="0.25">
      <c r="A806" s="5">
        <v>3</v>
      </c>
      <c r="B806" s="40">
        <f t="shared" si="76"/>
        <v>41.852730999999999</v>
      </c>
      <c r="C806" s="40">
        <f t="shared" si="76"/>
        <v>21.913042000000001</v>
      </c>
      <c r="D806" s="40">
        <f t="shared" si="76"/>
        <v>-30.91112</v>
      </c>
      <c r="E806" s="46">
        <f t="shared" si="75"/>
        <v>-32.854564000000003</v>
      </c>
      <c r="F806" s="47">
        <v>41.852730999999999</v>
      </c>
      <c r="G806" s="47">
        <v>-30.91112</v>
      </c>
      <c r="H806" s="47">
        <v>21.913042000000001</v>
      </c>
      <c r="I806" s="48">
        <v>-32.854564000000003</v>
      </c>
      <c r="O806" s="44">
        <f t="shared" si="71"/>
        <v>21.913042000000001</v>
      </c>
      <c r="P806" s="45">
        <f t="shared" si="72"/>
        <v>21.913042000000001</v>
      </c>
      <c r="Q806">
        <f t="shared" si="73"/>
        <v>2</v>
      </c>
      <c r="R806">
        <f t="shared" si="74"/>
        <v>0.5</v>
      </c>
    </row>
    <row r="807" spans="1:18" x14ac:dyDescent="0.25">
      <c r="A807" s="5">
        <v>1</v>
      </c>
      <c r="B807" s="40">
        <f t="shared" si="76"/>
        <v>6.3091530000000002</v>
      </c>
      <c r="C807" s="40">
        <f t="shared" si="76"/>
        <v>0.91310000000000002</v>
      </c>
      <c r="D807" s="40">
        <f t="shared" si="76"/>
        <v>-0.25468600000000002</v>
      </c>
      <c r="E807" s="46">
        <f t="shared" si="75"/>
        <v>-6.967568</v>
      </c>
      <c r="F807" s="42">
        <v>0.91310000000000002</v>
      </c>
      <c r="G807" s="42">
        <v>-6.967568</v>
      </c>
      <c r="H807" s="42">
        <v>6.3091530000000002</v>
      </c>
      <c r="I807" s="43">
        <v>-0.25468600000000002</v>
      </c>
      <c r="O807" s="44">
        <f t="shared" si="71"/>
        <v>0.91310000000000002</v>
      </c>
      <c r="P807" s="45">
        <f t="shared" si="72"/>
        <v>0.91310000000000002</v>
      </c>
      <c r="Q807">
        <f t="shared" si="73"/>
        <v>2</v>
      </c>
      <c r="R807">
        <f t="shared" si="74"/>
        <v>0.5</v>
      </c>
    </row>
    <row r="808" spans="1:18" x14ac:dyDescent="0.25">
      <c r="A808" s="5">
        <v>2</v>
      </c>
      <c r="B808" s="40">
        <f t="shared" si="76"/>
        <v>52.468364999999999</v>
      </c>
      <c r="C808" s="40">
        <f t="shared" si="76"/>
        <v>30.872585000000001</v>
      </c>
      <c r="D808" s="40">
        <f t="shared" si="76"/>
        <v>-38.991688000000003</v>
      </c>
      <c r="E808" s="46">
        <f t="shared" si="75"/>
        <v>-44.349260000000001</v>
      </c>
      <c r="F808" s="47">
        <v>-44.349260000000001</v>
      </c>
      <c r="G808" s="47">
        <v>30.872585000000001</v>
      </c>
      <c r="H808" s="47">
        <v>52.468364999999999</v>
      </c>
      <c r="I808" s="48">
        <v>-38.991688000000003</v>
      </c>
      <c r="O808" s="44">
        <f t="shared" si="71"/>
        <v>30.872585000000001</v>
      </c>
      <c r="P808" s="45">
        <f t="shared" si="72"/>
        <v>30.872585000000001</v>
      </c>
      <c r="Q808">
        <f t="shared" si="73"/>
        <v>2</v>
      </c>
      <c r="R808">
        <f t="shared" si="74"/>
        <v>0.5</v>
      </c>
    </row>
    <row r="809" spans="1:18" x14ac:dyDescent="0.25">
      <c r="A809" s="5">
        <v>1</v>
      </c>
      <c r="B809" s="40">
        <f t="shared" si="76"/>
        <v>60.536870999999998</v>
      </c>
      <c r="C809" s="40">
        <f t="shared" si="76"/>
        <v>-16.824158000000001</v>
      </c>
      <c r="D809" s="40">
        <f t="shared" si="76"/>
        <v>-17.379933000000001</v>
      </c>
      <c r="E809" s="46">
        <f t="shared" si="75"/>
        <v>-26.332778000000001</v>
      </c>
      <c r="F809" s="42">
        <v>60.536870999999998</v>
      </c>
      <c r="G809" s="42">
        <v>-17.379933000000001</v>
      </c>
      <c r="H809" s="42">
        <v>-16.824158000000001</v>
      </c>
      <c r="I809" s="43">
        <v>-26.332778000000001</v>
      </c>
      <c r="O809" s="44">
        <f t="shared" si="71"/>
        <v>60.536870999999998</v>
      </c>
      <c r="P809" s="45">
        <f t="shared" si="72"/>
        <v>60.536870999999998</v>
      </c>
      <c r="Q809">
        <f t="shared" si="73"/>
        <v>1</v>
      </c>
      <c r="R809">
        <f t="shared" si="74"/>
        <v>1</v>
      </c>
    </row>
    <row r="810" spans="1:18" x14ac:dyDescent="0.25">
      <c r="A810" s="5">
        <v>1</v>
      </c>
      <c r="B810" s="40">
        <f t="shared" si="76"/>
        <v>52.576143999999999</v>
      </c>
      <c r="C810" s="40">
        <f t="shared" si="76"/>
        <v>-2.2384919999999999</v>
      </c>
      <c r="D810" s="40">
        <f t="shared" si="76"/>
        <v>-24.776893000000001</v>
      </c>
      <c r="E810" s="46">
        <f t="shared" si="75"/>
        <v>-25.560759000000001</v>
      </c>
      <c r="F810" s="47">
        <v>52.576143999999999</v>
      </c>
      <c r="G810" s="47">
        <v>-25.560759000000001</v>
      </c>
      <c r="H810" s="47">
        <v>-2.2384919999999999</v>
      </c>
      <c r="I810" s="48">
        <v>-24.776893000000001</v>
      </c>
      <c r="O810" s="44">
        <f t="shared" si="71"/>
        <v>52.576143999999999</v>
      </c>
      <c r="P810" s="45">
        <f t="shared" si="72"/>
        <v>52.576143999999999</v>
      </c>
      <c r="Q810">
        <f t="shared" si="73"/>
        <v>1</v>
      </c>
      <c r="R810">
        <f t="shared" si="74"/>
        <v>1</v>
      </c>
    </row>
    <row r="811" spans="1:18" x14ac:dyDescent="0.25">
      <c r="A811" s="5">
        <v>1</v>
      </c>
      <c r="B811" s="40">
        <f t="shared" si="76"/>
        <v>48.699835</v>
      </c>
      <c r="C811" s="40">
        <f t="shared" si="76"/>
        <v>-4.8527829999999996</v>
      </c>
      <c r="D811" s="40">
        <f t="shared" si="76"/>
        <v>-13.238381</v>
      </c>
      <c r="E811" s="46">
        <f t="shared" si="75"/>
        <v>-30.60867</v>
      </c>
      <c r="F811" s="42">
        <v>-4.8527829999999996</v>
      </c>
      <c r="G811" s="42">
        <v>48.699835</v>
      </c>
      <c r="H811" s="42">
        <v>-30.60867</v>
      </c>
      <c r="I811" s="43">
        <v>-13.238381</v>
      </c>
      <c r="O811" s="44">
        <f t="shared" si="71"/>
        <v>-4.8527829999999996</v>
      </c>
      <c r="P811" s="45">
        <f t="shared" si="72"/>
        <v>-4.8527829999999996</v>
      </c>
      <c r="Q811">
        <f t="shared" si="73"/>
        <v>2</v>
      </c>
      <c r="R811">
        <f t="shared" si="74"/>
        <v>0.5</v>
      </c>
    </row>
    <row r="812" spans="1:18" x14ac:dyDescent="0.25">
      <c r="A812" s="5">
        <v>3</v>
      </c>
      <c r="B812" s="40">
        <f t="shared" si="76"/>
        <v>72.293496000000005</v>
      </c>
      <c r="C812" s="40">
        <f t="shared" si="76"/>
        <v>49.035325</v>
      </c>
      <c r="D812" s="40">
        <f t="shared" si="76"/>
        <v>3.0315080000000001</v>
      </c>
      <c r="E812" s="46">
        <f t="shared" si="75"/>
        <v>-124.360326</v>
      </c>
      <c r="F812" s="47">
        <v>3.0315080000000001</v>
      </c>
      <c r="G812" s="47">
        <v>49.035325</v>
      </c>
      <c r="H812" s="47">
        <v>72.293496000000005</v>
      </c>
      <c r="I812" s="48">
        <v>-124.360326</v>
      </c>
      <c r="O812" s="44">
        <f t="shared" si="71"/>
        <v>72.293496000000005</v>
      </c>
      <c r="P812" s="45">
        <f t="shared" si="72"/>
        <v>72.293496000000005</v>
      </c>
      <c r="Q812">
        <f t="shared" si="73"/>
        <v>1</v>
      </c>
      <c r="R812">
        <f t="shared" si="74"/>
        <v>1</v>
      </c>
    </row>
    <row r="813" spans="1:18" x14ac:dyDescent="0.25">
      <c r="A813" s="5">
        <v>2</v>
      </c>
      <c r="B813" s="40">
        <f t="shared" si="76"/>
        <v>60.291905</v>
      </c>
      <c r="C813" s="40">
        <f t="shared" si="76"/>
        <v>18.639894999999999</v>
      </c>
      <c r="D813" s="40">
        <f t="shared" si="76"/>
        <v>-14.930673000000001</v>
      </c>
      <c r="E813" s="46">
        <f t="shared" si="75"/>
        <v>-64.001127999999994</v>
      </c>
      <c r="F813" s="42">
        <v>-64.001127999999994</v>
      </c>
      <c r="G813" s="42">
        <v>60.291905</v>
      </c>
      <c r="H813" s="42">
        <v>18.639894999999999</v>
      </c>
      <c r="I813" s="43">
        <v>-14.930673000000001</v>
      </c>
      <c r="O813" s="44">
        <f t="shared" si="71"/>
        <v>60.291905</v>
      </c>
      <c r="P813" s="45">
        <f t="shared" si="72"/>
        <v>60.291905</v>
      </c>
      <c r="Q813">
        <f t="shared" si="73"/>
        <v>1</v>
      </c>
      <c r="R813">
        <f t="shared" si="74"/>
        <v>1</v>
      </c>
    </row>
    <row r="814" spans="1:18" x14ac:dyDescent="0.25">
      <c r="A814" s="5">
        <v>1</v>
      </c>
      <c r="B814" s="40">
        <f t="shared" si="76"/>
        <v>37.850019000000003</v>
      </c>
      <c r="C814" s="40">
        <f t="shared" si="76"/>
        <v>-9.0952730000000006</v>
      </c>
      <c r="D814" s="40">
        <f t="shared" si="76"/>
        <v>-10.912127999999999</v>
      </c>
      <c r="E814" s="46">
        <f t="shared" si="75"/>
        <v>-17.842597000000001</v>
      </c>
      <c r="F814" s="47">
        <v>37.850019000000003</v>
      </c>
      <c r="G814" s="47">
        <v>-9.0952730000000006</v>
      </c>
      <c r="H814" s="47">
        <v>-17.842597000000001</v>
      </c>
      <c r="I814" s="48">
        <v>-10.912127999999999</v>
      </c>
      <c r="O814" s="44">
        <f t="shared" si="71"/>
        <v>37.850019000000003</v>
      </c>
      <c r="P814" s="45">
        <f t="shared" si="72"/>
        <v>37.850019000000003</v>
      </c>
      <c r="Q814">
        <f t="shared" si="73"/>
        <v>1</v>
      </c>
      <c r="R814">
        <f t="shared" si="74"/>
        <v>1</v>
      </c>
    </row>
    <row r="815" spans="1:18" x14ac:dyDescent="0.25">
      <c r="A815" s="5">
        <v>3</v>
      </c>
      <c r="B815" s="40">
        <f t="shared" si="76"/>
        <v>10.006053</v>
      </c>
      <c r="C815" s="40">
        <f t="shared" si="76"/>
        <v>4.5106149999999996</v>
      </c>
      <c r="D815" s="40">
        <f t="shared" si="76"/>
        <v>1.4697960000000001</v>
      </c>
      <c r="E815" s="46">
        <f t="shared" si="75"/>
        <v>-15.986463000000001</v>
      </c>
      <c r="F815" s="42">
        <v>4.5106149999999996</v>
      </c>
      <c r="G815" s="42">
        <v>1.4697960000000001</v>
      </c>
      <c r="H815" s="42">
        <v>10.006053</v>
      </c>
      <c r="I815" s="43">
        <v>-15.986463000000001</v>
      </c>
      <c r="O815" s="44">
        <f t="shared" si="71"/>
        <v>10.006053</v>
      </c>
      <c r="P815" s="45">
        <f t="shared" si="72"/>
        <v>10.006053</v>
      </c>
      <c r="Q815">
        <f t="shared" si="73"/>
        <v>1</v>
      </c>
      <c r="R815">
        <f t="shared" si="74"/>
        <v>1</v>
      </c>
    </row>
    <row r="816" spans="1:18" x14ac:dyDescent="0.25">
      <c r="A816" s="5">
        <v>1</v>
      </c>
      <c r="B816" s="40">
        <f t="shared" si="76"/>
        <v>33.304144999999998</v>
      </c>
      <c r="C816" s="40">
        <f t="shared" si="76"/>
        <v>-6.4932800000000004</v>
      </c>
      <c r="D816" s="40">
        <f t="shared" si="76"/>
        <v>-11.17487</v>
      </c>
      <c r="E816" s="46">
        <f t="shared" si="75"/>
        <v>-15.635996</v>
      </c>
      <c r="F816" s="47">
        <v>33.304144999999998</v>
      </c>
      <c r="G816" s="47">
        <v>-6.4932800000000004</v>
      </c>
      <c r="H816" s="47">
        <v>-15.635996</v>
      </c>
      <c r="I816" s="48">
        <v>-11.17487</v>
      </c>
      <c r="O816" s="44">
        <f t="shared" si="71"/>
        <v>33.304144999999998</v>
      </c>
      <c r="P816" s="45">
        <f t="shared" si="72"/>
        <v>33.304144999999998</v>
      </c>
      <c r="Q816">
        <f t="shared" si="73"/>
        <v>1</v>
      </c>
      <c r="R816">
        <f t="shared" si="74"/>
        <v>1</v>
      </c>
    </row>
    <row r="817" spans="1:18" x14ac:dyDescent="0.25">
      <c r="A817" s="5">
        <v>2</v>
      </c>
      <c r="B817" s="40">
        <f t="shared" si="76"/>
        <v>82.992451000000003</v>
      </c>
      <c r="C817" s="40">
        <f t="shared" si="76"/>
        <v>-16.726074000000001</v>
      </c>
      <c r="D817" s="40">
        <f t="shared" si="76"/>
        <v>-23.803628</v>
      </c>
      <c r="E817" s="46">
        <f t="shared" si="75"/>
        <v>-42.462749000000002</v>
      </c>
      <c r="F817" s="42">
        <v>-23.803628</v>
      </c>
      <c r="G817" s="42">
        <v>82.992451000000003</v>
      </c>
      <c r="H817" s="42">
        <v>-42.462749000000002</v>
      </c>
      <c r="I817" s="43">
        <v>-16.726074000000001</v>
      </c>
      <c r="O817" s="44">
        <f t="shared" si="71"/>
        <v>82.992451000000003</v>
      </c>
      <c r="P817" s="45">
        <f t="shared" si="72"/>
        <v>82.992451000000003</v>
      </c>
      <c r="Q817">
        <f t="shared" si="73"/>
        <v>1</v>
      </c>
      <c r="R817">
        <f t="shared" si="74"/>
        <v>1</v>
      </c>
    </row>
    <row r="818" spans="1:18" x14ac:dyDescent="0.25">
      <c r="A818" s="5">
        <v>1</v>
      </c>
      <c r="B818" s="40">
        <f t="shared" si="76"/>
        <v>29.102755999999999</v>
      </c>
      <c r="C818" s="40">
        <f t="shared" si="76"/>
        <v>-3.217463</v>
      </c>
      <c r="D818" s="40">
        <f t="shared" si="76"/>
        <v>-11.195831999999999</v>
      </c>
      <c r="E818" s="46">
        <f t="shared" si="75"/>
        <v>-14.68937</v>
      </c>
      <c r="F818" s="47">
        <v>29.102755999999999</v>
      </c>
      <c r="G818" s="47">
        <v>-14.68937</v>
      </c>
      <c r="H818" s="47">
        <v>-3.217463</v>
      </c>
      <c r="I818" s="48">
        <v>-11.195831999999999</v>
      </c>
      <c r="O818" s="44">
        <f t="shared" si="71"/>
        <v>29.102755999999999</v>
      </c>
      <c r="P818" s="45">
        <f t="shared" si="72"/>
        <v>29.102755999999999</v>
      </c>
      <c r="Q818">
        <f t="shared" si="73"/>
        <v>1</v>
      </c>
      <c r="R818">
        <f t="shared" si="74"/>
        <v>1</v>
      </c>
    </row>
    <row r="819" spans="1:18" x14ac:dyDescent="0.25">
      <c r="A819" s="5">
        <v>2</v>
      </c>
      <c r="B819" s="40">
        <f t="shared" si="76"/>
        <v>24.489177000000002</v>
      </c>
      <c r="C819" s="40">
        <f t="shared" si="76"/>
        <v>18.750955000000001</v>
      </c>
      <c r="D819" s="40">
        <f t="shared" si="76"/>
        <v>-20.435824</v>
      </c>
      <c r="E819" s="46">
        <f t="shared" si="75"/>
        <v>-22.804241000000001</v>
      </c>
      <c r="F819" s="42">
        <v>24.489177000000002</v>
      </c>
      <c r="G819" s="42">
        <v>18.750955000000001</v>
      </c>
      <c r="H819" s="42">
        <v>-20.435824</v>
      </c>
      <c r="I819" s="43">
        <v>-22.804241000000001</v>
      </c>
      <c r="O819" s="44">
        <f t="shared" si="71"/>
        <v>18.750955000000001</v>
      </c>
      <c r="P819" s="45">
        <f t="shared" si="72"/>
        <v>18.750955000000001</v>
      </c>
      <c r="Q819">
        <f t="shared" si="73"/>
        <v>2</v>
      </c>
      <c r="R819">
        <f t="shared" si="74"/>
        <v>0.5</v>
      </c>
    </row>
    <row r="820" spans="1:18" x14ac:dyDescent="0.25">
      <c r="A820" s="5">
        <v>1</v>
      </c>
      <c r="B820" s="40">
        <f t="shared" si="76"/>
        <v>94.393261999999993</v>
      </c>
      <c r="C820" s="40">
        <f t="shared" si="76"/>
        <v>-21.728930999999999</v>
      </c>
      <c r="D820" s="40">
        <f t="shared" si="76"/>
        <v>-28.901251999999999</v>
      </c>
      <c r="E820" s="46">
        <f t="shared" si="75"/>
        <v>-43.763077000000003</v>
      </c>
      <c r="F820" s="47">
        <v>94.393261999999993</v>
      </c>
      <c r="G820" s="47">
        <v>-21.728930999999999</v>
      </c>
      <c r="H820" s="47">
        <v>-28.901251999999999</v>
      </c>
      <c r="I820" s="48">
        <v>-43.763077000000003</v>
      </c>
      <c r="O820" s="44">
        <f t="shared" si="71"/>
        <v>94.393261999999993</v>
      </c>
      <c r="P820" s="45">
        <f t="shared" si="72"/>
        <v>94.393261999999993</v>
      </c>
      <c r="Q820">
        <f t="shared" si="73"/>
        <v>1</v>
      </c>
      <c r="R820">
        <f t="shared" si="74"/>
        <v>1</v>
      </c>
    </row>
    <row r="821" spans="1:18" x14ac:dyDescent="0.25">
      <c r="A821" s="5">
        <v>1</v>
      </c>
      <c r="B821" s="40">
        <f t="shared" si="76"/>
        <v>28.632781000000001</v>
      </c>
      <c r="C821" s="40">
        <f t="shared" si="76"/>
        <v>0.164769</v>
      </c>
      <c r="D821" s="40">
        <f t="shared" si="76"/>
        <v>-8.9972460000000005</v>
      </c>
      <c r="E821" s="46">
        <f t="shared" si="75"/>
        <v>-19.800284000000001</v>
      </c>
      <c r="F821" s="42">
        <v>28.632781000000001</v>
      </c>
      <c r="G821" s="42">
        <v>-8.9972460000000005</v>
      </c>
      <c r="H821" s="42">
        <v>0.164769</v>
      </c>
      <c r="I821" s="43">
        <v>-19.800284000000001</v>
      </c>
      <c r="O821" s="44">
        <f t="shared" si="71"/>
        <v>28.632781000000001</v>
      </c>
      <c r="P821" s="45">
        <f t="shared" si="72"/>
        <v>28.632781000000001</v>
      </c>
      <c r="Q821">
        <f t="shared" si="73"/>
        <v>1</v>
      </c>
      <c r="R821">
        <f t="shared" si="74"/>
        <v>1</v>
      </c>
    </row>
    <row r="822" spans="1:18" x14ac:dyDescent="0.25">
      <c r="A822" s="5">
        <v>1</v>
      </c>
      <c r="B822" s="40">
        <f t="shared" si="76"/>
        <v>29.093565999999999</v>
      </c>
      <c r="C822" s="40">
        <f t="shared" si="76"/>
        <v>-2.554484</v>
      </c>
      <c r="D822" s="40">
        <f t="shared" si="76"/>
        <v>-9.6201989999999995</v>
      </c>
      <c r="E822" s="46">
        <f t="shared" si="75"/>
        <v>-16.918883000000001</v>
      </c>
      <c r="F822" s="47">
        <v>29.093565999999999</v>
      </c>
      <c r="G822" s="47">
        <v>-9.6201989999999995</v>
      </c>
      <c r="H822" s="47">
        <v>-2.554484</v>
      </c>
      <c r="I822" s="48">
        <v>-16.918883000000001</v>
      </c>
      <c r="O822" s="44">
        <f t="shared" si="71"/>
        <v>29.093565999999999</v>
      </c>
      <c r="P822" s="45">
        <f t="shared" si="72"/>
        <v>29.093565999999999</v>
      </c>
      <c r="Q822">
        <f t="shared" si="73"/>
        <v>1</v>
      </c>
      <c r="R822">
        <f t="shared" si="74"/>
        <v>1</v>
      </c>
    </row>
    <row r="823" spans="1:18" x14ac:dyDescent="0.25">
      <c r="A823" s="5">
        <v>2</v>
      </c>
      <c r="B823" s="40">
        <f t="shared" si="76"/>
        <v>30.927897999999999</v>
      </c>
      <c r="C823" s="40">
        <f t="shared" si="76"/>
        <v>12.427087999999999</v>
      </c>
      <c r="D823" s="40">
        <f t="shared" si="76"/>
        <v>-16.786943999999998</v>
      </c>
      <c r="E823" s="46">
        <f t="shared" si="75"/>
        <v>-26.567858999999999</v>
      </c>
      <c r="F823" s="42">
        <v>12.427087999999999</v>
      </c>
      <c r="G823" s="42">
        <v>-26.567858999999999</v>
      </c>
      <c r="H823" s="42">
        <v>30.927897999999999</v>
      </c>
      <c r="I823" s="43">
        <v>-16.786943999999998</v>
      </c>
      <c r="O823" s="44">
        <f t="shared" si="71"/>
        <v>-26.567858999999999</v>
      </c>
      <c r="P823" s="45">
        <f t="shared" si="72"/>
        <v>-26.567858999999999</v>
      </c>
      <c r="Q823">
        <f t="shared" si="73"/>
        <v>4</v>
      </c>
      <c r="R823">
        <f t="shared" si="74"/>
        <v>0.25</v>
      </c>
    </row>
    <row r="824" spans="1:18" x14ac:dyDescent="0.25">
      <c r="A824" s="5">
        <v>3</v>
      </c>
      <c r="B824" s="40">
        <f t="shared" si="76"/>
        <v>42.829787000000003</v>
      </c>
      <c r="C824" s="40">
        <f t="shared" si="76"/>
        <v>-7.8478630000000003</v>
      </c>
      <c r="D824" s="40">
        <f t="shared" si="76"/>
        <v>-15.596632</v>
      </c>
      <c r="E824" s="46">
        <f t="shared" si="75"/>
        <v>-19.385200999999999</v>
      </c>
      <c r="F824" s="47">
        <v>-7.8478630000000003</v>
      </c>
      <c r="G824" s="47">
        <v>-19.385200999999999</v>
      </c>
      <c r="H824" s="47">
        <v>42.829787000000003</v>
      </c>
      <c r="I824" s="48">
        <v>-15.596632</v>
      </c>
      <c r="O824" s="44">
        <f t="shared" si="71"/>
        <v>42.829787000000003</v>
      </c>
      <c r="P824" s="45">
        <f t="shared" si="72"/>
        <v>42.829787000000003</v>
      </c>
      <c r="Q824">
        <f t="shared" si="73"/>
        <v>1</v>
      </c>
      <c r="R824">
        <f t="shared" si="74"/>
        <v>1</v>
      </c>
    </row>
    <row r="825" spans="1:18" x14ac:dyDescent="0.25">
      <c r="A825" s="5">
        <v>1</v>
      </c>
      <c r="B825" s="40">
        <f t="shared" si="76"/>
        <v>55.117297000000001</v>
      </c>
      <c r="C825" s="40">
        <f t="shared" si="76"/>
        <v>-4.2218410000000004</v>
      </c>
      <c r="D825" s="40">
        <f t="shared" si="76"/>
        <v>-16.713180999999999</v>
      </c>
      <c r="E825" s="46">
        <f t="shared" si="75"/>
        <v>-34.182274999999997</v>
      </c>
      <c r="F825" s="42">
        <v>55.117297000000001</v>
      </c>
      <c r="G825" s="42">
        <v>-34.182274999999997</v>
      </c>
      <c r="H825" s="42">
        <v>-4.2218410000000004</v>
      </c>
      <c r="I825" s="43">
        <v>-16.713180999999999</v>
      </c>
      <c r="O825" s="44">
        <f t="shared" si="71"/>
        <v>55.117297000000001</v>
      </c>
      <c r="P825" s="45">
        <f t="shared" si="72"/>
        <v>55.117297000000001</v>
      </c>
      <c r="Q825">
        <f t="shared" si="73"/>
        <v>1</v>
      </c>
      <c r="R825">
        <f t="shared" si="74"/>
        <v>1</v>
      </c>
    </row>
    <row r="826" spans="1:18" x14ac:dyDescent="0.25">
      <c r="A826" s="5">
        <v>3</v>
      </c>
      <c r="B826" s="40">
        <f t="shared" si="76"/>
        <v>5.0770419999999996</v>
      </c>
      <c r="C826" s="40">
        <f t="shared" si="76"/>
        <v>2.8709380000000002</v>
      </c>
      <c r="D826" s="40">
        <f t="shared" si="76"/>
        <v>-1.0468740000000001</v>
      </c>
      <c r="E826" s="46">
        <f t="shared" si="75"/>
        <v>-6.9011050000000003</v>
      </c>
      <c r="F826" s="47">
        <v>5.0770419999999996</v>
      </c>
      <c r="G826" s="47">
        <v>-6.9011050000000003</v>
      </c>
      <c r="H826" s="47">
        <v>2.8709380000000002</v>
      </c>
      <c r="I826" s="48">
        <v>-1.0468740000000001</v>
      </c>
      <c r="O826" s="44">
        <f t="shared" si="71"/>
        <v>2.8709380000000002</v>
      </c>
      <c r="P826" s="45">
        <f t="shared" si="72"/>
        <v>2.8709380000000002</v>
      </c>
      <c r="Q826">
        <f t="shared" si="73"/>
        <v>2</v>
      </c>
      <c r="R826">
        <f t="shared" si="74"/>
        <v>0.5</v>
      </c>
    </row>
    <row r="827" spans="1:18" x14ac:dyDescent="0.25">
      <c r="A827" s="5">
        <v>2</v>
      </c>
      <c r="B827" s="40">
        <f t="shared" si="76"/>
        <v>137.69568799999999</v>
      </c>
      <c r="C827" s="40">
        <f t="shared" si="76"/>
        <v>-32.398957000000003</v>
      </c>
      <c r="D827" s="40">
        <f t="shared" si="76"/>
        <v>-34.046869000000001</v>
      </c>
      <c r="E827" s="46">
        <f t="shared" si="75"/>
        <v>-71.249859999999998</v>
      </c>
      <c r="F827" s="42">
        <v>-34.046869000000001</v>
      </c>
      <c r="G827" s="42">
        <v>137.69568799999999</v>
      </c>
      <c r="H827" s="42">
        <v>-71.249859999999998</v>
      </c>
      <c r="I827" s="43">
        <v>-32.398957000000003</v>
      </c>
      <c r="O827" s="44">
        <f t="shared" si="71"/>
        <v>137.69568799999999</v>
      </c>
      <c r="P827" s="45">
        <f t="shared" si="72"/>
        <v>137.69568799999999</v>
      </c>
      <c r="Q827">
        <f t="shared" si="73"/>
        <v>1</v>
      </c>
      <c r="R827">
        <f t="shared" si="74"/>
        <v>1</v>
      </c>
    </row>
    <row r="828" spans="1:18" x14ac:dyDescent="0.25">
      <c r="A828" s="5">
        <v>3</v>
      </c>
      <c r="B828" s="40">
        <f t="shared" si="76"/>
        <v>32.164895000000001</v>
      </c>
      <c r="C828" s="40">
        <f t="shared" si="76"/>
        <v>22.705507000000001</v>
      </c>
      <c r="D828" s="40">
        <f t="shared" si="76"/>
        <v>-25.070235</v>
      </c>
      <c r="E828" s="46">
        <f t="shared" si="75"/>
        <v>-29.800146000000002</v>
      </c>
      <c r="F828" s="47">
        <v>32.164895000000001</v>
      </c>
      <c r="G828" s="47">
        <v>22.705507000000001</v>
      </c>
      <c r="H828" s="47">
        <v>-25.070235</v>
      </c>
      <c r="I828" s="48">
        <v>-29.800146000000002</v>
      </c>
      <c r="O828" s="44">
        <f t="shared" si="71"/>
        <v>-25.070235</v>
      </c>
      <c r="P828" s="45">
        <f t="shared" si="72"/>
        <v>-25.070235</v>
      </c>
      <c r="Q828">
        <f t="shared" si="73"/>
        <v>3</v>
      </c>
      <c r="R828">
        <f t="shared" si="74"/>
        <v>0.33333333333333331</v>
      </c>
    </row>
    <row r="829" spans="1:18" x14ac:dyDescent="0.25">
      <c r="A829" s="5">
        <v>3</v>
      </c>
      <c r="B829" s="40">
        <f t="shared" si="76"/>
        <v>51.023620999999999</v>
      </c>
      <c r="C829" s="40">
        <f t="shared" si="76"/>
        <v>32.218285999999999</v>
      </c>
      <c r="D829" s="40">
        <f t="shared" si="76"/>
        <v>-35.230642000000003</v>
      </c>
      <c r="E829" s="46">
        <f t="shared" si="75"/>
        <v>-48.010472</v>
      </c>
      <c r="F829" s="42">
        <v>32.218285999999999</v>
      </c>
      <c r="G829" s="42">
        <v>-48.010472</v>
      </c>
      <c r="H829" s="42">
        <v>51.023620999999999</v>
      </c>
      <c r="I829" s="43">
        <v>-35.230642000000003</v>
      </c>
      <c r="O829" s="44">
        <f t="shared" si="71"/>
        <v>51.023620999999999</v>
      </c>
      <c r="P829" s="45">
        <f t="shared" si="72"/>
        <v>51.023620999999999</v>
      </c>
      <c r="Q829">
        <f t="shared" si="73"/>
        <v>1</v>
      </c>
      <c r="R829">
        <f t="shared" si="74"/>
        <v>1</v>
      </c>
    </row>
    <row r="830" spans="1:18" x14ac:dyDescent="0.25">
      <c r="A830" s="5">
        <v>3</v>
      </c>
      <c r="B830" s="40">
        <f t="shared" si="76"/>
        <v>25.939843</v>
      </c>
      <c r="C830" s="40">
        <f t="shared" si="76"/>
        <v>7.1497320000000002</v>
      </c>
      <c r="D830" s="40">
        <f t="shared" si="76"/>
        <v>-6.0577079999999999</v>
      </c>
      <c r="E830" s="46">
        <f t="shared" si="75"/>
        <v>-27.031863000000001</v>
      </c>
      <c r="F830" s="47">
        <v>-6.0577079999999999</v>
      </c>
      <c r="G830" s="47">
        <v>25.939843</v>
      </c>
      <c r="H830" s="47">
        <v>7.1497320000000002</v>
      </c>
      <c r="I830" s="48">
        <v>-27.031863000000001</v>
      </c>
      <c r="O830" s="44">
        <f t="shared" si="71"/>
        <v>7.1497320000000002</v>
      </c>
      <c r="P830" s="45">
        <f t="shared" si="72"/>
        <v>7.1497320000000002</v>
      </c>
      <c r="Q830">
        <f t="shared" si="73"/>
        <v>2</v>
      </c>
      <c r="R830">
        <f t="shared" si="74"/>
        <v>0.5</v>
      </c>
    </row>
    <row r="831" spans="1:18" x14ac:dyDescent="0.25">
      <c r="A831" s="5">
        <v>3</v>
      </c>
      <c r="B831" s="40">
        <f t="shared" si="76"/>
        <v>20.933261999999999</v>
      </c>
      <c r="C831" s="40">
        <f t="shared" si="76"/>
        <v>3.5623840000000002</v>
      </c>
      <c r="D831" s="40">
        <f t="shared" si="76"/>
        <v>2.3827310000000002</v>
      </c>
      <c r="E831" s="46">
        <f t="shared" si="75"/>
        <v>-26.878378999999999</v>
      </c>
      <c r="F831" s="42">
        <v>3.5623840000000002</v>
      </c>
      <c r="G831" s="42">
        <v>2.3827310000000002</v>
      </c>
      <c r="H831" s="42">
        <v>20.933261999999999</v>
      </c>
      <c r="I831" s="43">
        <v>-26.878378999999999</v>
      </c>
      <c r="O831" s="44">
        <f t="shared" si="71"/>
        <v>20.933261999999999</v>
      </c>
      <c r="P831" s="45">
        <f t="shared" si="72"/>
        <v>20.933261999999999</v>
      </c>
      <c r="Q831">
        <f t="shared" si="73"/>
        <v>1</v>
      </c>
      <c r="R831">
        <f t="shared" si="74"/>
        <v>1</v>
      </c>
    </row>
    <row r="832" spans="1:18" x14ac:dyDescent="0.25">
      <c r="A832" s="5">
        <v>1</v>
      </c>
      <c r="B832" s="40">
        <f t="shared" si="76"/>
        <v>53.706462000000002</v>
      </c>
      <c r="C832" s="40">
        <f t="shared" si="76"/>
        <v>7.9392899999999997</v>
      </c>
      <c r="D832" s="40">
        <f t="shared" si="76"/>
        <v>-11.995772000000001</v>
      </c>
      <c r="E832" s="46">
        <f t="shared" si="75"/>
        <v>-49.649957999999998</v>
      </c>
      <c r="F832" s="47">
        <v>53.706462000000002</v>
      </c>
      <c r="G832" s="47">
        <v>-49.649957999999998</v>
      </c>
      <c r="H832" s="47">
        <v>-11.995772000000001</v>
      </c>
      <c r="I832" s="48">
        <v>7.9392899999999997</v>
      </c>
      <c r="O832" s="44">
        <f t="shared" si="71"/>
        <v>53.706462000000002</v>
      </c>
      <c r="P832" s="45">
        <f t="shared" si="72"/>
        <v>53.706462000000002</v>
      </c>
      <c r="Q832">
        <f t="shared" si="73"/>
        <v>1</v>
      </c>
      <c r="R832">
        <f t="shared" si="74"/>
        <v>1</v>
      </c>
    </row>
    <row r="833" spans="1:18" x14ac:dyDescent="0.25">
      <c r="A833" s="5">
        <v>1</v>
      </c>
      <c r="B833" s="40">
        <f t="shared" si="76"/>
        <v>3.1092849999999999</v>
      </c>
      <c r="C833" s="40">
        <f t="shared" si="76"/>
        <v>2.5911710000000001</v>
      </c>
      <c r="D833" s="40">
        <f t="shared" si="76"/>
        <v>-1.06304</v>
      </c>
      <c r="E833" s="46">
        <f t="shared" si="75"/>
        <v>-4.6374149999999998</v>
      </c>
      <c r="F833" s="42">
        <v>2.5911710000000001</v>
      </c>
      <c r="G833" s="42">
        <v>3.1092849999999999</v>
      </c>
      <c r="H833" s="42">
        <v>-1.06304</v>
      </c>
      <c r="I833" s="43">
        <v>-4.6374149999999998</v>
      </c>
      <c r="O833" s="44">
        <f t="shared" si="71"/>
        <v>2.5911710000000001</v>
      </c>
      <c r="P833" s="45">
        <f t="shared" si="72"/>
        <v>2.5911710000000001</v>
      </c>
      <c r="Q833">
        <f t="shared" si="73"/>
        <v>2</v>
      </c>
      <c r="R833">
        <f t="shared" si="74"/>
        <v>0.5</v>
      </c>
    </row>
    <row r="834" spans="1:18" x14ac:dyDescent="0.25">
      <c r="A834" s="5">
        <v>2</v>
      </c>
      <c r="B834" s="40">
        <f t="shared" si="76"/>
        <v>106.3659</v>
      </c>
      <c r="C834" s="40">
        <f t="shared" si="76"/>
        <v>-19.754038999999999</v>
      </c>
      <c r="D834" s="40">
        <f t="shared" si="76"/>
        <v>-37.621521999999999</v>
      </c>
      <c r="E834" s="46">
        <f t="shared" si="75"/>
        <v>-48.990336999999997</v>
      </c>
      <c r="F834" s="47">
        <v>-48.990336999999997</v>
      </c>
      <c r="G834" s="47">
        <v>106.3659</v>
      </c>
      <c r="H834" s="47">
        <v>-37.621521999999999</v>
      </c>
      <c r="I834" s="48">
        <v>-19.754038999999999</v>
      </c>
      <c r="O834" s="44">
        <f t="shared" si="71"/>
        <v>106.3659</v>
      </c>
      <c r="P834" s="45">
        <f t="shared" si="72"/>
        <v>106.3659</v>
      </c>
      <c r="Q834">
        <f t="shared" si="73"/>
        <v>1</v>
      </c>
      <c r="R834">
        <f t="shared" si="74"/>
        <v>1</v>
      </c>
    </row>
    <row r="835" spans="1:18" x14ac:dyDescent="0.25">
      <c r="A835" s="5">
        <v>3</v>
      </c>
      <c r="B835" s="40">
        <f t="shared" si="76"/>
        <v>49.204416000000002</v>
      </c>
      <c r="C835" s="40">
        <f t="shared" si="76"/>
        <v>-7.1482140000000003</v>
      </c>
      <c r="D835" s="40">
        <f t="shared" si="76"/>
        <v>-20.385729999999999</v>
      </c>
      <c r="E835" s="46">
        <f t="shared" si="75"/>
        <v>-21.670473999999999</v>
      </c>
      <c r="F835" s="42">
        <v>-20.385729999999999</v>
      </c>
      <c r="G835" s="42">
        <v>49.204416000000002</v>
      </c>
      <c r="H835" s="42">
        <v>-7.1482140000000003</v>
      </c>
      <c r="I835" s="43">
        <v>-21.670473999999999</v>
      </c>
      <c r="O835" s="44">
        <f t="shared" si="71"/>
        <v>-7.1482140000000003</v>
      </c>
      <c r="P835" s="45">
        <f t="shared" si="72"/>
        <v>-7.1482140000000003</v>
      </c>
      <c r="Q835">
        <f t="shared" si="73"/>
        <v>2</v>
      </c>
      <c r="R835">
        <f t="shared" si="74"/>
        <v>0.5</v>
      </c>
    </row>
    <row r="836" spans="1:18" x14ac:dyDescent="0.25">
      <c r="A836" s="5">
        <v>1</v>
      </c>
      <c r="B836" s="40">
        <f t="shared" si="76"/>
        <v>22.430821999999999</v>
      </c>
      <c r="C836" s="40">
        <f t="shared" si="76"/>
        <v>1.4250000000000001E-3</v>
      </c>
      <c r="D836" s="40">
        <f t="shared" si="76"/>
        <v>-0.30221799999999999</v>
      </c>
      <c r="E836" s="46">
        <f t="shared" si="75"/>
        <v>-22.129984</v>
      </c>
      <c r="F836" s="47">
        <v>-0.30221799999999999</v>
      </c>
      <c r="G836" s="47">
        <v>22.430821999999999</v>
      </c>
      <c r="H836" s="47">
        <v>1.4250000000000001E-3</v>
      </c>
      <c r="I836" s="48">
        <v>-22.129984</v>
      </c>
      <c r="O836" s="44">
        <f t="shared" ref="O836:O899" si="77">IF(A836=1,F836,IF(A836=2,G836,IF(A836=3,H836,IF(A836=4,I836,0))))</f>
        <v>-0.30221799999999999</v>
      </c>
      <c r="P836" s="45">
        <f t="shared" ref="P836:P899" si="78">O836</f>
        <v>-0.30221799999999999</v>
      </c>
      <c r="Q836">
        <f t="shared" ref="Q836:Q899" si="79">IF(P836=B836,1,IF(P836=C836,2,IF(P836=D836,3,IF(E836=P836,4,0))))</f>
        <v>3</v>
      </c>
      <c r="R836">
        <f t="shared" si="74"/>
        <v>0.33333333333333331</v>
      </c>
    </row>
    <row r="837" spans="1:18" x14ac:dyDescent="0.25">
      <c r="A837" s="5">
        <v>3</v>
      </c>
      <c r="B837" s="40">
        <f t="shared" si="76"/>
        <v>71.283017000000001</v>
      </c>
      <c r="C837" s="40">
        <f t="shared" si="76"/>
        <v>13.990759000000001</v>
      </c>
      <c r="D837" s="40">
        <f t="shared" si="76"/>
        <v>-34.894765999999997</v>
      </c>
      <c r="E837" s="46">
        <f t="shared" si="75"/>
        <v>-50.379010999999998</v>
      </c>
      <c r="F837" s="42">
        <v>-50.379010999999998</v>
      </c>
      <c r="G837" s="42">
        <v>71.283017000000001</v>
      </c>
      <c r="H837" s="42">
        <v>13.990759000000001</v>
      </c>
      <c r="I837" s="43">
        <v>-34.894765999999997</v>
      </c>
      <c r="O837" s="44">
        <f t="shared" si="77"/>
        <v>13.990759000000001</v>
      </c>
      <c r="P837" s="45">
        <f t="shared" si="78"/>
        <v>13.990759000000001</v>
      </c>
      <c r="Q837">
        <f t="shared" si="79"/>
        <v>2</v>
      </c>
      <c r="R837">
        <f t="shared" ref="R837:R900" si="80">1/Q837</f>
        <v>0.5</v>
      </c>
    </row>
    <row r="838" spans="1:18" x14ac:dyDescent="0.25">
      <c r="A838" s="5">
        <v>3</v>
      </c>
      <c r="B838" s="40">
        <f t="shared" si="76"/>
        <v>31.194966000000001</v>
      </c>
      <c r="C838" s="40">
        <f t="shared" si="76"/>
        <v>18.036935</v>
      </c>
      <c r="D838" s="40">
        <f t="shared" si="76"/>
        <v>-22.443901</v>
      </c>
      <c r="E838" s="46">
        <f t="shared" si="75"/>
        <v>-26.787998999999999</v>
      </c>
      <c r="F838" s="47">
        <v>-22.443901</v>
      </c>
      <c r="G838" s="47">
        <v>18.036935</v>
      </c>
      <c r="H838" s="47">
        <v>31.194966000000001</v>
      </c>
      <c r="I838" s="48">
        <v>-26.787998999999999</v>
      </c>
      <c r="O838" s="44">
        <f t="shared" si="77"/>
        <v>31.194966000000001</v>
      </c>
      <c r="P838" s="45">
        <f t="shared" si="78"/>
        <v>31.194966000000001</v>
      </c>
      <c r="Q838">
        <f t="shared" si="79"/>
        <v>1</v>
      </c>
      <c r="R838">
        <f t="shared" si="80"/>
        <v>1</v>
      </c>
    </row>
    <row r="839" spans="1:18" x14ac:dyDescent="0.25">
      <c r="A839" s="5">
        <v>2</v>
      </c>
      <c r="B839" s="40">
        <f t="shared" si="76"/>
        <v>26.723851</v>
      </c>
      <c r="C839" s="40">
        <f t="shared" si="76"/>
        <v>12.080848</v>
      </c>
      <c r="D839" s="40">
        <f t="shared" si="76"/>
        <v>-17.423680999999998</v>
      </c>
      <c r="E839" s="46">
        <f t="shared" si="75"/>
        <v>-21.381017</v>
      </c>
      <c r="F839" s="42">
        <v>12.080848</v>
      </c>
      <c r="G839" s="42">
        <v>26.723851</v>
      </c>
      <c r="H839" s="42">
        <v>-21.381017</v>
      </c>
      <c r="I839" s="43">
        <v>-17.423680999999998</v>
      </c>
      <c r="O839" s="44">
        <f t="shared" si="77"/>
        <v>26.723851</v>
      </c>
      <c r="P839" s="45">
        <f t="shared" si="78"/>
        <v>26.723851</v>
      </c>
      <c r="Q839">
        <f t="shared" si="79"/>
        <v>1</v>
      </c>
      <c r="R839">
        <f t="shared" si="80"/>
        <v>1</v>
      </c>
    </row>
    <row r="840" spans="1:18" x14ac:dyDescent="0.25">
      <c r="A840" s="5">
        <v>2</v>
      </c>
      <c r="B840" s="40">
        <f t="shared" si="76"/>
        <v>50.729427000000001</v>
      </c>
      <c r="C840" s="40">
        <f t="shared" si="76"/>
        <v>-5.5096600000000002</v>
      </c>
      <c r="D840" s="40">
        <f t="shared" si="76"/>
        <v>-15.786517</v>
      </c>
      <c r="E840" s="46">
        <f t="shared" si="75"/>
        <v>-29.433250000000001</v>
      </c>
      <c r="F840" s="47">
        <v>-29.433250000000001</v>
      </c>
      <c r="G840" s="47">
        <v>-15.786517</v>
      </c>
      <c r="H840" s="47">
        <v>50.729427000000001</v>
      </c>
      <c r="I840" s="48">
        <v>-5.5096600000000002</v>
      </c>
      <c r="O840" s="44">
        <f t="shared" si="77"/>
        <v>-15.786517</v>
      </c>
      <c r="P840" s="45">
        <f t="shared" si="78"/>
        <v>-15.786517</v>
      </c>
      <c r="Q840">
        <f t="shared" si="79"/>
        <v>3</v>
      </c>
      <c r="R840">
        <f t="shared" si="80"/>
        <v>0.33333333333333331</v>
      </c>
    </row>
    <row r="841" spans="1:18" x14ac:dyDescent="0.25">
      <c r="A841" s="5">
        <v>3</v>
      </c>
      <c r="B841" s="40">
        <f t="shared" si="76"/>
        <v>46.573489000000002</v>
      </c>
      <c r="C841" s="40">
        <f t="shared" si="76"/>
        <v>-4.5647729999999997</v>
      </c>
      <c r="D841" s="40">
        <f t="shared" si="76"/>
        <v>-18.057323</v>
      </c>
      <c r="E841" s="46">
        <f t="shared" si="75"/>
        <v>-23.951391999999998</v>
      </c>
      <c r="F841" s="42">
        <v>-23.951391999999998</v>
      </c>
      <c r="G841" s="42">
        <v>-18.057323</v>
      </c>
      <c r="H841" s="42">
        <v>46.573489000000002</v>
      </c>
      <c r="I841" s="43">
        <v>-4.5647729999999997</v>
      </c>
      <c r="O841" s="44">
        <f t="shared" si="77"/>
        <v>46.573489000000002</v>
      </c>
      <c r="P841" s="45">
        <f t="shared" si="78"/>
        <v>46.573489000000002</v>
      </c>
      <c r="Q841">
        <f t="shared" si="79"/>
        <v>1</v>
      </c>
      <c r="R841">
        <f t="shared" si="80"/>
        <v>1</v>
      </c>
    </row>
    <row r="842" spans="1:18" x14ac:dyDescent="0.25">
      <c r="A842" s="5">
        <v>2</v>
      </c>
      <c r="B842" s="40">
        <f t="shared" si="76"/>
        <v>76.354467</v>
      </c>
      <c r="C842" s="40">
        <f t="shared" si="76"/>
        <v>1.9006700000000001</v>
      </c>
      <c r="D842" s="40">
        <f t="shared" si="76"/>
        <v>-36.636156</v>
      </c>
      <c r="E842" s="46">
        <f t="shared" si="76"/>
        <v>-41.618772999999997</v>
      </c>
      <c r="F842" s="47">
        <v>1.9006700000000001</v>
      </c>
      <c r="G842" s="47">
        <v>76.354467</v>
      </c>
      <c r="H842" s="47">
        <v>-41.618772999999997</v>
      </c>
      <c r="I842" s="48">
        <v>-36.636156</v>
      </c>
      <c r="O842" s="44">
        <f t="shared" si="77"/>
        <v>76.354467</v>
      </c>
      <c r="P842" s="45">
        <f t="shared" si="78"/>
        <v>76.354467</v>
      </c>
      <c r="Q842">
        <f t="shared" si="79"/>
        <v>1</v>
      </c>
      <c r="R842">
        <f t="shared" si="80"/>
        <v>1</v>
      </c>
    </row>
    <row r="843" spans="1:18" x14ac:dyDescent="0.25">
      <c r="A843" s="5">
        <v>3</v>
      </c>
      <c r="B843" s="40">
        <f t="shared" ref="B843:E906" si="81">LARGE($F843:$M843,COLUMN()-1)</f>
        <v>7.4875189999999998</v>
      </c>
      <c r="C843" s="40">
        <f t="shared" si="81"/>
        <v>7.1544319999999999</v>
      </c>
      <c r="D843" s="40">
        <f t="shared" si="81"/>
        <v>-1.5070479999999999</v>
      </c>
      <c r="E843" s="46">
        <f t="shared" si="81"/>
        <v>-13.134903</v>
      </c>
      <c r="F843" s="42">
        <v>-1.5070479999999999</v>
      </c>
      <c r="G843" s="42">
        <v>7.1544319999999999</v>
      </c>
      <c r="H843" s="42">
        <v>7.4875189999999998</v>
      </c>
      <c r="I843" s="43">
        <v>-13.134903</v>
      </c>
      <c r="O843" s="44">
        <f t="shared" si="77"/>
        <v>7.4875189999999998</v>
      </c>
      <c r="P843" s="45">
        <f t="shared" si="78"/>
        <v>7.4875189999999998</v>
      </c>
      <c r="Q843">
        <f t="shared" si="79"/>
        <v>1</v>
      </c>
      <c r="R843">
        <f t="shared" si="80"/>
        <v>1</v>
      </c>
    </row>
    <row r="844" spans="1:18" x14ac:dyDescent="0.25">
      <c r="A844" s="5">
        <v>1</v>
      </c>
      <c r="B844" s="40">
        <f t="shared" si="81"/>
        <v>61.356817999999997</v>
      </c>
      <c r="C844" s="40">
        <f t="shared" si="81"/>
        <v>-7.6875070000000001</v>
      </c>
      <c r="D844" s="40">
        <f t="shared" si="81"/>
        <v>-24.035440000000001</v>
      </c>
      <c r="E844" s="46">
        <f t="shared" si="81"/>
        <v>-29.633872</v>
      </c>
      <c r="F844" s="47">
        <v>61.356817999999997</v>
      </c>
      <c r="G844" s="47">
        <v>-24.035440000000001</v>
      </c>
      <c r="H844" s="47">
        <v>-29.633872</v>
      </c>
      <c r="I844" s="48">
        <v>-7.6875070000000001</v>
      </c>
      <c r="O844" s="44">
        <f t="shared" si="77"/>
        <v>61.356817999999997</v>
      </c>
      <c r="P844" s="45">
        <f t="shared" si="78"/>
        <v>61.356817999999997</v>
      </c>
      <c r="Q844">
        <f t="shared" si="79"/>
        <v>1</v>
      </c>
      <c r="R844">
        <f t="shared" si="80"/>
        <v>1</v>
      </c>
    </row>
    <row r="845" spans="1:18" x14ac:dyDescent="0.25">
      <c r="A845" s="5">
        <v>3</v>
      </c>
      <c r="B845" s="40">
        <f t="shared" si="81"/>
        <v>28.259164999999999</v>
      </c>
      <c r="C845" s="40">
        <f t="shared" si="81"/>
        <v>27.897525000000002</v>
      </c>
      <c r="D845" s="40">
        <f t="shared" si="81"/>
        <v>-28.060258000000001</v>
      </c>
      <c r="E845" s="46">
        <f t="shared" si="81"/>
        <v>-28.096294</v>
      </c>
      <c r="F845" s="42">
        <v>27.897525000000002</v>
      </c>
      <c r="G845" s="42">
        <v>-28.096294</v>
      </c>
      <c r="H845" s="42">
        <v>28.259164999999999</v>
      </c>
      <c r="I845" s="43">
        <v>-28.060258000000001</v>
      </c>
      <c r="O845" s="44">
        <f t="shared" si="77"/>
        <v>28.259164999999999</v>
      </c>
      <c r="P845" s="45">
        <f t="shared" si="78"/>
        <v>28.259164999999999</v>
      </c>
      <c r="Q845">
        <f t="shared" si="79"/>
        <v>1</v>
      </c>
      <c r="R845">
        <f t="shared" si="80"/>
        <v>1</v>
      </c>
    </row>
    <row r="846" spans="1:18" x14ac:dyDescent="0.25">
      <c r="A846" s="5">
        <v>2</v>
      </c>
      <c r="B846" s="40">
        <f t="shared" si="81"/>
        <v>23.772034999999999</v>
      </c>
      <c r="C846" s="40">
        <f t="shared" si="81"/>
        <v>22.216196</v>
      </c>
      <c r="D846" s="40">
        <f t="shared" si="81"/>
        <v>-19.802816</v>
      </c>
      <c r="E846" s="46">
        <f t="shared" si="81"/>
        <v>-26.185414999999999</v>
      </c>
      <c r="F846" s="47">
        <v>-26.185414999999999</v>
      </c>
      <c r="G846" s="47">
        <v>22.216196</v>
      </c>
      <c r="H846" s="47">
        <v>-19.802816</v>
      </c>
      <c r="I846" s="48">
        <v>23.772034999999999</v>
      </c>
      <c r="O846" s="44">
        <f t="shared" si="77"/>
        <v>22.216196</v>
      </c>
      <c r="P846" s="45">
        <f t="shared" si="78"/>
        <v>22.216196</v>
      </c>
      <c r="Q846">
        <f t="shared" si="79"/>
        <v>2</v>
      </c>
      <c r="R846">
        <f t="shared" si="80"/>
        <v>0.5</v>
      </c>
    </row>
    <row r="847" spans="1:18" x14ac:dyDescent="0.25">
      <c r="A847" s="5">
        <v>3</v>
      </c>
      <c r="B847" s="40">
        <f t="shared" si="81"/>
        <v>101.307992</v>
      </c>
      <c r="C847" s="40">
        <f t="shared" si="81"/>
        <v>-10.581969000000001</v>
      </c>
      <c r="D847" s="40">
        <f t="shared" si="81"/>
        <v>-39.574435999999999</v>
      </c>
      <c r="E847" s="46">
        <f t="shared" si="81"/>
        <v>-51.151221999999997</v>
      </c>
      <c r="F847" s="42">
        <v>-39.574435999999999</v>
      </c>
      <c r="G847" s="42">
        <v>101.307992</v>
      </c>
      <c r="H847" s="42">
        <v>-10.581969000000001</v>
      </c>
      <c r="I847" s="43">
        <v>-51.151221999999997</v>
      </c>
      <c r="O847" s="44">
        <f t="shared" si="77"/>
        <v>-10.581969000000001</v>
      </c>
      <c r="P847" s="45">
        <f t="shared" si="78"/>
        <v>-10.581969000000001</v>
      </c>
      <c r="Q847">
        <f t="shared" si="79"/>
        <v>2</v>
      </c>
      <c r="R847">
        <f t="shared" si="80"/>
        <v>0.5</v>
      </c>
    </row>
    <row r="848" spans="1:18" x14ac:dyDescent="0.25">
      <c r="A848" s="5">
        <v>3</v>
      </c>
      <c r="B848" s="40">
        <f t="shared" si="81"/>
        <v>10.561204999999999</v>
      </c>
      <c r="C848" s="40">
        <f t="shared" si="81"/>
        <v>5.9489939999999999</v>
      </c>
      <c r="D848" s="40">
        <f t="shared" si="81"/>
        <v>-0.41010600000000003</v>
      </c>
      <c r="E848" s="46">
        <f t="shared" si="81"/>
        <v>-16.100071</v>
      </c>
      <c r="F848" s="47">
        <v>10.561204999999999</v>
      </c>
      <c r="G848" s="47">
        <v>-0.41010600000000003</v>
      </c>
      <c r="H848" s="47">
        <v>5.9489939999999999</v>
      </c>
      <c r="I848" s="48">
        <v>-16.100071</v>
      </c>
      <c r="O848" s="44">
        <f t="shared" si="77"/>
        <v>5.9489939999999999</v>
      </c>
      <c r="P848" s="45">
        <f t="shared" si="78"/>
        <v>5.9489939999999999</v>
      </c>
      <c r="Q848">
        <f t="shared" si="79"/>
        <v>2</v>
      </c>
      <c r="R848">
        <f t="shared" si="80"/>
        <v>0.5</v>
      </c>
    </row>
    <row r="849" spans="1:18" x14ac:dyDescent="0.25">
      <c r="A849" s="5">
        <v>3</v>
      </c>
      <c r="B849" s="40">
        <f t="shared" si="81"/>
        <v>31.872544999999999</v>
      </c>
      <c r="C849" s="40">
        <f t="shared" si="81"/>
        <v>-5.870482</v>
      </c>
      <c r="D849" s="40">
        <f t="shared" si="81"/>
        <v>-11.278105</v>
      </c>
      <c r="E849" s="46">
        <f t="shared" si="81"/>
        <v>-14.723959000000001</v>
      </c>
      <c r="F849" s="42">
        <v>31.872544999999999</v>
      </c>
      <c r="G849" s="42">
        <v>-14.723959000000001</v>
      </c>
      <c r="H849" s="42">
        <v>-5.870482</v>
      </c>
      <c r="I849" s="43">
        <v>-11.278105</v>
      </c>
      <c r="O849" s="44">
        <f t="shared" si="77"/>
        <v>-5.870482</v>
      </c>
      <c r="P849" s="45">
        <f t="shared" si="78"/>
        <v>-5.870482</v>
      </c>
      <c r="Q849">
        <f t="shared" si="79"/>
        <v>2</v>
      </c>
      <c r="R849">
        <f t="shared" si="80"/>
        <v>0.5</v>
      </c>
    </row>
    <row r="850" spans="1:18" x14ac:dyDescent="0.25">
      <c r="A850" s="5">
        <v>2</v>
      </c>
      <c r="B850" s="40">
        <f t="shared" si="81"/>
        <v>37.929689000000003</v>
      </c>
      <c r="C850" s="40">
        <f t="shared" si="81"/>
        <v>-10.370342000000001</v>
      </c>
      <c r="D850" s="40">
        <f t="shared" si="81"/>
        <v>-12.9002</v>
      </c>
      <c r="E850" s="46">
        <f t="shared" si="81"/>
        <v>-14.659147000000001</v>
      </c>
      <c r="F850" s="47">
        <v>-14.659147000000001</v>
      </c>
      <c r="G850" s="47">
        <v>37.929689000000003</v>
      </c>
      <c r="H850" s="47">
        <v>-10.370342000000001</v>
      </c>
      <c r="I850" s="48">
        <v>-12.9002</v>
      </c>
      <c r="O850" s="44">
        <f t="shared" si="77"/>
        <v>37.929689000000003</v>
      </c>
      <c r="P850" s="45">
        <f t="shared" si="78"/>
        <v>37.929689000000003</v>
      </c>
      <c r="Q850">
        <f t="shared" si="79"/>
        <v>1</v>
      </c>
      <c r="R850">
        <f t="shared" si="80"/>
        <v>1</v>
      </c>
    </row>
    <row r="851" spans="1:18" x14ac:dyDescent="0.25">
      <c r="A851" s="5">
        <v>2</v>
      </c>
      <c r="B851" s="40">
        <f t="shared" si="81"/>
        <v>101.804609</v>
      </c>
      <c r="C851" s="40">
        <f t="shared" si="81"/>
        <v>-19.630253</v>
      </c>
      <c r="D851" s="40">
        <f t="shared" si="81"/>
        <v>-31.892147000000001</v>
      </c>
      <c r="E851" s="46">
        <f t="shared" si="81"/>
        <v>-50.282207999999997</v>
      </c>
      <c r="F851" s="42">
        <v>-19.630253</v>
      </c>
      <c r="G851" s="42">
        <v>101.804609</v>
      </c>
      <c r="H851" s="42">
        <v>-31.892147000000001</v>
      </c>
      <c r="I851" s="43">
        <v>-50.282207999999997</v>
      </c>
      <c r="O851" s="44">
        <f t="shared" si="77"/>
        <v>101.804609</v>
      </c>
      <c r="P851" s="45">
        <f t="shared" si="78"/>
        <v>101.804609</v>
      </c>
      <c r="Q851">
        <f t="shared" si="79"/>
        <v>1</v>
      </c>
      <c r="R851">
        <f t="shared" si="80"/>
        <v>1</v>
      </c>
    </row>
    <row r="852" spans="1:18" x14ac:dyDescent="0.25">
      <c r="A852" s="5">
        <v>1</v>
      </c>
      <c r="B852" s="40">
        <f t="shared" si="81"/>
        <v>29.452216</v>
      </c>
      <c r="C852" s="40">
        <f t="shared" si="81"/>
        <v>10.848891</v>
      </c>
      <c r="D852" s="40">
        <f t="shared" si="81"/>
        <v>-18.540817000000001</v>
      </c>
      <c r="E852" s="46">
        <f t="shared" si="81"/>
        <v>-21.760289</v>
      </c>
      <c r="F852" s="47">
        <v>-18.540817000000001</v>
      </c>
      <c r="G852" s="47">
        <v>10.848891</v>
      </c>
      <c r="H852" s="47">
        <v>29.452216</v>
      </c>
      <c r="I852" s="48">
        <v>-21.760289</v>
      </c>
      <c r="O852" s="44">
        <f t="shared" si="77"/>
        <v>-18.540817000000001</v>
      </c>
      <c r="P852" s="45">
        <f t="shared" si="78"/>
        <v>-18.540817000000001</v>
      </c>
      <c r="Q852">
        <f t="shared" si="79"/>
        <v>3</v>
      </c>
      <c r="R852">
        <f t="shared" si="80"/>
        <v>0.33333333333333331</v>
      </c>
    </row>
    <row r="853" spans="1:18" x14ac:dyDescent="0.25">
      <c r="A853" s="5">
        <v>2</v>
      </c>
      <c r="B853" s="40">
        <f t="shared" si="81"/>
        <v>26.123018999999999</v>
      </c>
      <c r="C853" s="40">
        <f t="shared" si="81"/>
        <v>17.891601000000001</v>
      </c>
      <c r="D853" s="40">
        <f t="shared" si="81"/>
        <v>-9.0724640000000001</v>
      </c>
      <c r="E853" s="46">
        <f t="shared" si="81"/>
        <v>-34.942154000000002</v>
      </c>
      <c r="F853" s="42">
        <v>17.891601000000001</v>
      </c>
      <c r="G853" s="42">
        <v>26.123018999999999</v>
      </c>
      <c r="H853" s="42">
        <v>-34.942154000000002</v>
      </c>
      <c r="I853" s="43">
        <v>-9.0724640000000001</v>
      </c>
      <c r="O853" s="44">
        <f t="shared" si="77"/>
        <v>26.123018999999999</v>
      </c>
      <c r="P853" s="45">
        <f t="shared" si="78"/>
        <v>26.123018999999999</v>
      </c>
      <c r="Q853">
        <f t="shared" si="79"/>
        <v>1</v>
      </c>
      <c r="R853">
        <f t="shared" si="80"/>
        <v>1</v>
      </c>
    </row>
    <row r="854" spans="1:18" x14ac:dyDescent="0.25">
      <c r="A854" s="5">
        <v>2</v>
      </c>
      <c r="B854" s="40">
        <f t="shared" si="81"/>
        <v>17.007466000000001</v>
      </c>
      <c r="C854" s="40">
        <f t="shared" si="81"/>
        <v>3.015028</v>
      </c>
      <c r="D854" s="40">
        <f t="shared" si="81"/>
        <v>-7.8004239999999996</v>
      </c>
      <c r="E854" s="46">
        <f t="shared" si="81"/>
        <v>-12.222071</v>
      </c>
      <c r="F854" s="47">
        <v>-7.8004239999999996</v>
      </c>
      <c r="G854" s="47">
        <v>17.007466000000001</v>
      </c>
      <c r="H854" s="47">
        <v>3.015028</v>
      </c>
      <c r="I854" s="48">
        <v>-12.222071</v>
      </c>
      <c r="O854" s="44">
        <f t="shared" si="77"/>
        <v>17.007466000000001</v>
      </c>
      <c r="P854" s="45">
        <f t="shared" si="78"/>
        <v>17.007466000000001</v>
      </c>
      <c r="Q854">
        <f t="shared" si="79"/>
        <v>1</v>
      </c>
      <c r="R854">
        <f t="shared" si="80"/>
        <v>1</v>
      </c>
    </row>
    <row r="855" spans="1:18" x14ac:dyDescent="0.25">
      <c r="A855" s="5">
        <v>3</v>
      </c>
      <c r="B855" s="40">
        <f t="shared" si="81"/>
        <v>38.679855000000003</v>
      </c>
      <c r="C855" s="40">
        <f t="shared" si="81"/>
        <v>-7.4946580000000003</v>
      </c>
      <c r="D855" s="40">
        <f t="shared" si="81"/>
        <v>-13.843564000000001</v>
      </c>
      <c r="E855" s="46">
        <f t="shared" si="81"/>
        <v>-17.341633999999999</v>
      </c>
      <c r="F855" s="42">
        <v>38.679855000000003</v>
      </c>
      <c r="G855" s="42">
        <v>-17.341633999999999</v>
      </c>
      <c r="H855" s="42">
        <v>-13.843564000000001</v>
      </c>
      <c r="I855" s="43">
        <v>-7.4946580000000003</v>
      </c>
      <c r="O855" s="44">
        <f t="shared" si="77"/>
        <v>-13.843564000000001</v>
      </c>
      <c r="P855" s="45">
        <f t="shared" si="78"/>
        <v>-13.843564000000001</v>
      </c>
      <c r="Q855">
        <f t="shared" si="79"/>
        <v>3</v>
      </c>
      <c r="R855">
        <f t="shared" si="80"/>
        <v>0.33333333333333331</v>
      </c>
    </row>
    <row r="856" spans="1:18" x14ac:dyDescent="0.25">
      <c r="A856" s="5">
        <v>1</v>
      </c>
      <c r="B856" s="40">
        <f t="shared" si="81"/>
        <v>46.789346000000002</v>
      </c>
      <c r="C856" s="40">
        <f t="shared" si="81"/>
        <v>12.27899</v>
      </c>
      <c r="D856" s="40">
        <f t="shared" si="81"/>
        <v>-26.682274</v>
      </c>
      <c r="E856" s="46">
        <f t="shared" si="81"/>
        <v>-32.38588</v>
      </c>
      <c r="F856" s="47">
        <v>46.789346000000002</v>
      </c>
      <c r="G856" s="47">
        <v>-32.38588</v>
      </c>
      <c r="H856" s="47">
        <v>12.27899</v>
      </c>
      <c r="I856" s="48">
        <v>-26.682274</v>
      </c>
      <c r="O856" s="44">
        <f t="shared" si="77"/>
        <v>46.789346000000002</v>
      </c>
      <c r="P856" s="45">
        <f t="shared" si="78"/>
        <v>46.789346000000002</v>
      </c>
      <c r="Q856">
        <f t="shared" si="79"/>
        <v>1</v>
      </c>
      <c r="R856">
        <f t="shared" si="80"/>
        <v>1</v>
      </c>
    </row>
    <row r="857" spans="1:18" x14ac:dyDescent="0.25">
      <c r="A857" s="5">
        <v>3</v>
      </c>
      <c r="B857" s="40">
        <f t="shared" si="81"/>
        <v>21.487031999999999</v>
      </c>
      <c r="C857" s="40">
        <f t="shared" si="81"/>
        <v>16.339739999999999</v>
      </c>
      <c r="D857" s="40">
        <f t="shared" si="81"/>
        <v>-3.5619869999999998</v>
      </c>
      <c r="E857" s="46">
        <f t="shared" si="81"/>
        <v>-34.264532000000003</v>
      </c>
      <c r="F857" s="42">
        <v>-3.5619869999999998</v>
      </c>
      <c r="G857" s="42">
        <v>16.339739999999999</v>
      </c>
      <c r="H857" s="42">
        <v>21.487031999999999</v>
      </c>
      <c r="I857" s="43">
        <v>-34.264532000000003</v>
      </c>
      <c r="O857" s="44">
        <f t="shared" si="77"/>
        <v>21.487031999999999</v>
      </c>
      <c r="P857" s="45">
        <f t="shared" si="78"/>
        <v>21.487031999999999</v>
      </c>
      <c r="Q857">
        <f t="shared" si="79"/>
        <v>1</v>
      </c>
      <c r="R857">
        <f t="shared" si="80"/>
        <v>1</v>
      </c>
    </row>
    <row r="858" spans="1:18" x14ac:dyDescent="0.25">
      <c r="A858" s="5">
        <v>2</v>
      </c>
      <c r="B858" s="40">
        <f t="shared" si="81"/>
        <v>22.787002000000001</v>
      </c>
      <c r="C858" s="40">
        <f t="shared" si="81"/>
        <v>8.3236869999999996</v>
      </c>
      <c r="D858" s="40">
        <f t="shared" si="81"/>
        <v>0.16320499999999999</v>
      </c>
      <c r="E858" s="46">
        <f t="shared" si="81"/>
        <v>-31.273895</v>
      </c>
      <c r="F858" s="47">
        <v>8.3236869999999996</v>
      </c>
      <c r="G858" s="47">
        <v>22.787002000000001</v>
      </c>
      <c r="H858" s="47">
        <v>-31.273895</v>
      </c>
      <c r="I858" s="48">
        <v>0.16320499999999999</v>
      </c>
      <c r="O858" s="44">
        <f t="shared" si="77"/>
        <v>22.787002000000001</v>
      </c>
      <c r="P858" s="45">
        <f t="shared" si="78"/>
        <v>22.787002000000001</v>
      </c>
      <c r="Q858">
        <f t="shared" si="79"/>
        <v>1</v>
      </c>
      <c r="R858">
        <f t="shared" si="80"/>
        <v>1</v>
      </c>
    </row>
    <row r="859" spans="1:18" x14ac:dyDescent="0.25">
      <c r="A859" s="5">
        <v>2</v>
      </c>
      <c r="B859" s="40">
        <f t="shared" si="81"/>
        <v>80.534643000000003</v>
      </c>
      <c r="C859" s="40">
        <f t="shared" si="81"/>
        <v>-3.5418980000000002</v>
      </c>
      <c r="D859" s="40">
        <f t="shared" si="81"/>
        <v>-16.775269999999999</v>
      </c>
      <c r="E859" s="46">
        <f t="shared" si="81"/>
        <v>-60.217475999999998</v>
      </c>
      <c r="F859" s="42">
        <v>-16.775269999999999</v>
      </c>
      <c r="G859" s="42">
        <v>80.534643000000003</v>
      </c>
      <c r="H859" s="42">
        <v>-60.217475999999998</v>
      </c>
      <c r="I859" s="43">
        <v>-3.5418980000000002</v>
      </c>
      <c r="O859" s="44">
        <f t="shared" si="77"/>
        <v>80.534643000000003</v>
      </c>
      <c r="P859" s="45">
        <f t="shared" si="78"/>
        <v>80.534643000000003</v>
      </c>
      <c r="Q859">
        <f t="shared" si="79"/>
        <v>1</v>
      </c>
      <c r="R859">
        <f t="shared" si="80"/>
        <v>1</v>
      </c>
    </row>
    <row r="860" spans="1:18" x14ac:dyDescent="0.25">
      <c r="A860" s="5">
        <v>3</v>
      </c>
      <c r="B860" s="40">
        <f t="shared" si="81"/>
        <v>49.863754</v>
      </c>
      <c r="C860" s="40">
        <f t="shared" si="81"/>
        <v>-6.9756729999999996</v>
      </c>
      <c r="D860" s="40">
        <f t="shared" si="81"/>
        <v>-10.246515</v>
      </c>
      <c r="E860" s="46">
        <f t="shared" si="81"/>
        <v>-32.641475</v>
      </c>
      <c r="F860" s="47">
        <v>-32.641475</v>
      </c>
      <c r="G860" s="47">
        <v>-6.9756729999999996</v>
      </c>
      <c r="H860" s="47">
        <v>49.863754</v>
      </c>
      <c r="I860" s="48">
        <v>-10.246515</v>
      </c>
      <c r="O860" s="44">
        <f t="shared" si="77"/>
        <v>49.863754</v>
      </c>
      <c r="P860" s="45">
        <f t="shared" si="78"/>
        <v>49.863754</v>
      </c>
      <c r="Q860">
        <f t="shared" si="79"/>
        <v>1</v>
      </c>
      <c r="R860">
        <f t="shared" si="80"/>
        <v>1</v>
      </c>
    </row>
    <row r="861" spans="1:18" x14ac:dyDescent="0.25">
      <c r="A861" s="5">
        <v>3</v>
      </c>
      <c r="B861" s="40">
        <f t="shared" si="81"/>
        <v>38.773032000000001</v>
      </c>
      <c r="C861" s="40">
        <f t="shared" si="81"/>
        <v>12.678433</v>
      </c>
      <c r="D861" s="40">
        <f t="shared" si="81"/>
        <v>-18.385726999999999</v>
      </c>
      <c r="E861" s="46">
        <f t="shared" si="81"/>
        <v>-33.065734999999997</v>
      </c>
      <c r="F861" s="42">
        <v>-33.065734999999997</v>
      </c>
      <c r="G861" s="42">
        <v>38.773032000000001</v>
      </c>
      <c r="H861" s="42">
        <v>12.678433</v>
      </c>
      <c r="I861" s="43">
        <v>-18.385726999999999</v>
      </c>
      <c r="O861" s="44">
        <f t="shared" si="77"/>
        <v>12.678433</v>
      </c>
      <c r="P861" s="45">
        <f t="shared" si="78"/>
        <v>12.678433</v>
      </c>
      <c r="Q861">
        <f t="shared" si="79"/>
        <v>2</v>
      </c>
      <c r="R861">
        <f t="shared" si="80"/>
        <v>0.5</v>
      </c>
    </row>
    <row r="862" spans="1:18" x14ac:dyDescent="0.25">
      <c r="A862" s="5">
        <v>3</v>
      </c>
      <c r="B862" s="40">
        <f t="shared" si="81"/>
        <v>61.15822</v>
      </c>
      <c r="C862" s="40">
        <f t="shared" si="81"/>
        <v>-4.6772179999999999</v>
      </c>
      <c r="D862" s="40">
        <f t="shared" si="81"/>
        <v>-14.204549999999999</v>
      </c>
      <c r="E862" s="46">
        <f t="shared" si="81"/>
        <v>-42.276449999999997</v>
      </c>
      <c r="F862" s="47">
        <v>-14.204549999999999</v>
      </c>
      <c r="G862" s="47">
        <v>61.15822</v>
      </c>
      <c r="H862" s="47">
        <v>-4.6772179999999999</v>
      </c>
      <c r="I862" s="48">
        <v>-42.276449999999997</v>
      </c>
      <c r="O862" s="44">
        <f t="shared" si="77"/>
        <v>-4.6772179999999999</v>
      </c>
      <c r="P862" s="45">
        <f t="shared" si="78"/>
        <v>-4.6772179999999999</v>
      </c>
      <c r="Q862">
        <f t="shared" si="79"/>
        <v>2</v>
      </c>
      <c r="R862">
        <f t="shared" si="80"/>
        <v>0.5</v>
      </c>
    </row>
    <row r="863" spans="1:18" x14ac:dyDescent="0.25">
      <c r="A863" s="5">
        <v>1</v>
      </c>
      <c r="B863" s="40">
        <f t="shared" si="81"/>
        <v>68.542058999999995</v>
      </c>
      <c r="C863" s="40">
        <f t="shared" si="81"/>
        <v>-9.3568049999999996</v>
      </c>
      <c r="D863" s="40">
        <f t="shared" si="81"/>
        <v>-14.963744</v>
      </c>
      <c r="E863" s="46">
        <f t="shared" si="81"/>
        <v>-44.221508999999998</v>
      </c>
      <c r="F863" s="42">
        <v>68.542058999999995</v>
      </c>
      <c r="G863" s="42">
        <v>-14.963744</v>
      </c>
      <c r="H863" s="42">
        <v>-44.221508999999998</v>
      </c>
      <c r="I863" s="43">
        <v>-9.3568049999999996</v>
      </c>
      <c r="O863" s="44">
        <f t="shared" si="77"/>
        <v>68.542058999999995</v>
      </c>
      <c r="P863" s="45">
        <f t="shared" si="78"/>
        <v>68.542058999999995</v>
      </c>
      <c r="Q863">
        <f t="shared" si="79"/>
        <v>1</v>
      </c>
      <c r="R863">
        <f t="shared" si="80"/>
        <v>1</v>
      </c>
    </row>
    <row r="864" spans="1:18" x14ac:dyDescent="0.25">
      <c r="A864" s="5">
        <v>3</v>
      </c>
      <c r="B864" s="40">
        <f t="shared" si="81"/>
        <v>21.98912</v>
      </c>
      <c r="C864" s="40">
        <f t="shared" si="81"/>
        <v>10.886915</v>
      </c>
      <c r="D864" s="40">
        <f t="shared" si="81"/>
        <v>-7.9479069999999998</v>
      </c>
      <c r="E864" s="46">
        <f t="shared" si="81"/>
        <v>-24.927924999999998</v>
      </c>
      <c r="F864" s="47">
        <v>10.886915</v>
      </c>
      <c r="G864" s="47">
        <v>-7.9479069999999998</v>
      </c>
      <c r="H864" s="47">
        <v>21.98912</v>
      </c>
      <c r="I864" s="48">
        <v>-24.927924999999998</v>
      </c>
      <c r="O864" s="44">
        <f t="shared" si="77"/>
        <v>21.98912</v>
      </c>
      <c r="P864" s="45">
        <f t="shared" si="78"/>
        <v>21.98912</v>
      </c>
      <c r="Q864">
        <f t="shared" si="79"/>
        <v>1</v>
      </c>
      <c r="R864">
        <f t="shared" si="80"/>
        <v>1</v>
      </c>
    </row>
    <row r="865" spans="1:18" x14ac:dyDescent="0.25">
      <c r="A865" s="5">
        <v>1</v>
      </c>
      <c r="B865" s="40">
        <f t="shared" si="81"/>
        <v>54.281503999999998</v>
      </c>
      <c r="C865" s="40">
        <f t="shared" si="81"/>
        <v>6.5800679999999998</v>
      </c>
      <c r="D865" s="40">
        <f t="shared" si="81"/>
        <v>-27.189038</v>
      </c>
      <c r="E865" s="46">
        <f t="shared" si="81"/>
        <v>-33.672491000000001</v>
      </c>
      <c r="F865" s="42">
        <v>54.281503999999998</v>
      </c>
      <c r="G865" s="42">
        <v>6.5800679999999998</v>
      </c>
      <c r="H865" s="42">
        <v>-33.672491000000001</v>
      </c>
      <c r="I865" s="43">
        <v>-27.189038</v>
      </c>
      <c r="O865" s="44">
        <f t="shared" si="77"/>
        <v>54.281503999999998</v>
      </c>
      <c r="P865" s="45">
        <f t="shared" si="78"/>
        <v>54.281503999999998</v>
      </c>
      <c r="Q865">
        <f t="shared" si="79"/>
        <v>1</v>
      </c>
      <c r="R865">
        <f t="shared" si="80"/>
        <v>1</v>
      </c>
    </row>
    <row r="866" spans="1:18" x14ac:dyDescent="0.25">
      <c r="A866" s="5">
        <v>1</v>
      </c>
      <c r="B866" s="40">
        <f t="shared" si="81"/>
        <v>10.832924</v>
      </c>
      <c r="C866" s="40">
        <f t="shared" si="81"/>
        <v>5.1290490000000002</v>
      </c>
      <c r="D866" s="40">
        <f t="shared" si="81"/>
        <v>2.5482429999999998</v>
      </c>
      <c r="E866" s="46">
        <f t="shared" si="81"/>
        <v>-18.510169999999999</v>
      </c>
      <c r="F866" s="47">
        <v>10.832924</v>
      </c>
      <c r="G866" s="47">
        <v>5.1290490000000002</v>
      </c>
      <c r="H866" s="47">
        <v>2.5482429999999998</v>
      </c>
      <c r="I866" s="48">
        <v>-18.510169999999999</v>
      </c>
      <c r="O866" s="44">
        <f t="shared" si="77"/>
        <v>10.832924</v>
      </c>
      <c r="P866" s="45">
        <f t="shared" si="78"/>
        <v>10.832924</v>
      </c>
      <c r="Q866">
        <f t="shared" si="79"/>
        <v>1</v>
      </c>
      <c r="R866">
        <f t="shared" si="80"/>
        <v>1</v>
      </c>
    </row>
    <row r="867" spans="1:18" x14ac:dyDescent="0.25">
      <c r="A867" s="5">
        <v>1</v>
      </c>
      <c r="B867" s="40">
        <f t="shared" si="81"/>
        <v>31.136831000000001</v>
      </c>
      <c r="C867" s="40">
        <f t="shared" si="81"/>
        <v>5.4016979999999997</v>
      </c>
      <c r="D867" s="40">
        <f t="shared" si="81"/>
        <v>-6.8626909999999999</v>
      </c>
      <c r="E867" s="46">
        <f t="shared" si="81"/>
        <v>-29.675812000000001</v>
      </c>
      <c r="F867" s="42">
        <v>31.136831000000001</v>
      </c>
      <c r="G867" s="42">
        <v>5.4016979999999997</v>
      </c>
      <c r="H867" s="42">
        <v>-6.8626909999999999</v>
      </c>
      <c r="I867" s="43">
        <v>-29.675812000000001</v>
      </c>
      <c r="O867" s="44">
        <f t="shared" si="77"/>
        <v>31.136831000000001</v>
      </c>
      <c r="P867" s="45">
        <f t="shared" si="78"/>
        <v>31.136831000000001</v>
      </c>
      <c r="Q867">
        <f t="shared" si="79"/>
        <v>1</v>
      </c>
      <c r="R867">
        <f t="shared" si="80"/>
        <v>1</v>
      </c>
    </row>
    <row r="868" spans="1:18" x14ac:dyDescent="0.25">
      <c r="A868" s="5">
        <v>3</v>
      </c>
      <c r="B868" s="40">
        <f t="shared" si="81"/>
        <v>3.8506469999999999</v>
      </c>
      <c r="C868" s="40">
        <f t="shared" si="81"/>
        <v>-0.23708699999999999</v>
      </c>
      <c r="D868" s="40">
        <f t="shared" si="81"/>
        <v>-0.87477700000000003</v>
      </c>
      <c r="E868" s="46">
        <f t="shared" si="81"/>
        <v>-2.7387830000000002</v>
      </c>
      <c r="F868" s="47">
        <v>3.8506469999999999</v>
      </c>
      <c r="G868" s="47">
        <v>-2.7387830000000002</v>
      </c>
      <c r="H868" s="47">
        <v>-0.87477700000000003</v>
      </c>
      <c r="I868" s="48">
        <v>-0.23708699999999999</v>
      </c>
      <c r="O868" s="44">
        <f t="shared" si="77"/>
        <v>-0.87477700000000003</v>
      </c>
      <c r="P868" s="45">
        <f t="shared" si="78"/>
        <v>-0.87477700000000003</v>
      </c>
      <c r="Q868">
        <f t="shared" si="79"/>
        <v>3</v>
      </c>
      <c r="R868">
        <f t="shared" si="80"/>
        <v>0.33333333333333331</v>
      </c>
    </row>
    <row r="869" spans="1:18" x14ac:dyDescent="0.25">
      <c r="A869" s="5">
        <v>3</v>
      </c>
      <c r="B869" s="40">
        <f t="shared" si="81"/>
        <v>16.559477999999999</v>
      </c>
      <c r="C869" s="40">
        <f t="shared" si="81"/>
        <v>0.941994</v>
      </c>
      <c r="D869" s="40">
        <f t="shared" si="81"/>
        <v>-3.772478</v>
      </c>
      <c r="E869" s="46">
        <f t="shared" si="81"/>
        <v>-13.728994</v>
      </c>
      <c r="F869" s="42">
        <v>16.559477999999999</v>
      </c>
      <c r="G869" s="42">
        <v>-13.728994</v>
      </c>
      <c r="H869" s="42">
        <v>0.941994</v>
      </c>
      <c r="I869" s="43">
        <v>-3.772478</v>
      </c>
      <c r="O869" s="44">
        <f t="shared" si="77"/>
        <v>0.941994</v>
      </c>
      <c r="P869" s="45">
        <f t="shared" si="78"/>
        <v>0.941994</v>
      </c>
      <c r="Q869">
        <f t="shared" si="79"/>
        <v>2</v>
      </c>
      <c r="R869">
        <f t="shared" si="80"/>
        <v>0.5</v>
      </c>
    </row>
    <row r="870" spans="1:18" x14ac:dyDescent="0.25">
      <c r="A870" s="5">
        <v>3</v>
      </c>
      <c r="B870" s="40">
        <f t="shared" si="81"/>
        <v>48.124659999999999</v>
      </c>
      <c r="C870" s="40">
        <f t="shared" si="81"/>
        <v>-9.5543099999999992</v>
      </c>
      <c r="D870" s="40">
        <f t="shared" si="81"/>
        <v>-10.362299999999999</v>
      </c>
      <c r="E870" s="46">
        <f t="shared" si="81"/>
        <v>-28.20805</v>
      </c>
      <c r="F870" s="47">
        <v>48.124659999999999</v>
      </c>
      <c r="G870" s="47">
        <v>-28.20805</v>
      </c>
      <c r="H870" s="47">
        <v>-10.362299999999999</v>
      </c>
      <c r="I870" s="48">
        <v>-9.5543099999999992</v>
      </c>
      <c r="O870" s="44">
        <f t="shared" si="77"/>
        <v>-10.362299999999999</v>
      </c>
      <c r="P870" s="45">
        <f t="shared" si="78"/>
        <v>-10.362299999999999</v>
      </c>
      <c r="Q870">
        <f t="shared" si="79"/>
        <v>3</v>
      </c>
      <c r="R870">
        <f t="shared" si="80"/>
        <v>0.33333333333333331</v>
      </c>
    </row>
    <row r="871" spans="1:18" x14ac:dyDescent="0.25">
      <c r="A871" s="5">
        <v>3</v>
      </c>
      <c r="B871" s="40">
        <f t="shared" si="81"/>
        <v>88.688407999999995</v>
      </c>
      <c r="C871" s="40">
        <f t="shared" si="81"/>
        <v>-23.206816</v>
      </c>
      <c r="D871" s="40">
        <f t="shared" si="81"/>
        <v>-31.041126999999999</v>
      </c>
      <c r="E871" s="46">
        <f t="shared" si="81"/>
        <v>-34.440314000000001</v>
      </c>
      <c r="F871" s="42">
        <v>-34.440314000000001</v>
      </c>
      <c r="G871" s="42">
        <v>88.688407999999995</v>
      </c>
      <c r="H871" s="42">
        <v>-23.206816</v>
      </c>
      <c r="I871" s="43">
        <v>-31.041126999999999</v>
      </c>
      <c r="O871" s="44">
        <f t="shared" si="77"/>
        <v>-23.206816</v>
      </c>
      <c r="P871" s="45">
        <f t="shared" si="78"/>
        <v>-23.206816</v>
      </c>
      <c r="Q871">
        <f t="shared" si="79"/>
        <v>2</v>
      </c>
      <c r="R871">
        <f t="shared" si="80"/>
        <v>0.5</v>
      </c>
    </row>
    <row r="872" spans="1:18" x14ac:dyDescent="0.25">
      <c r="A872" s="5">
        <v>1</v>
      </c>
      <c r="B872" s="40">
        <f t="shared" si="81"/>
        <v>6.6146320000000003</v>
      </c>
      <c r="C872" s="40">
        <f t="shared" si="81"/>
        <v>3.3443510000000001</v>
      </c>
      <c r="D872" s="40">
        <f t="shared" si="81"/>
        <v>-3.1153520000000001</v>
      </c>
      <c r="E872" s="46">
        <f t="shared" si="81"/>
        <v>-6.8436310000000002</v>
      </c>
      <c r="F872" s="47">
        <v>3.3443510000000001</v>
      </c>
      <c r="G872" s="47">
        <v>6.6146320000000003</v>
      </c>
      <c r="H872" s="47">
        <v>-3.1153520000000001</v>
      </c>
      <c r="I872" s="48">
        <v>-6.8436310000000002</v>
      </c>
      <c r="O872" s="44">
        <f t="shared" si="77"/>
        <v>3.3443510000000001</v>
      </c>
      <c r="P872" s="45">
        <f t="shared" si="78"/>
        <v>3.3443510000000001</v>
      </c>
      <c r="Q872">
        <f t="shared" si="79"/>
        <v>2</v>
      </c>
      <c r="R872">
        <f t="shared" si="80"/>
        <v>0.5</v>
      </c>
    </row>
    <row r="873" spans="1:18" x14ac:dyDescent="0.25">
      <c r="A873" s="5">
        <v>3</v>
      </c>
      <c r="B873" s="40">
        <f t="shared" si="81"/>
        <v>86.427871999999994</v>
      </c>
      <c r="C873" s="40">
        <f t="shared" si="81"/>
        <v>-1.218342</v>
      </c>
      <c r="D873" s="40">
        <f t="shared" si="81"/>
        <v>-32.352578999999999</v>
      </c>
      <c r="E873" s="46">
        <f t="shared" si="81"/>
        <v>-52.856861000000002</v>
      </c>
      <c r="F873" s="42">
        <v>-1.218342</v>
      </c>
      <c r="G873" s="42">
        <v>-52.856861000000002</v>
      </c>
      <c r="H873" s="42">
        <v>86.427871999999994</v>
      </c>
      <c r="I873" s="43">
        <v>-32.352578999999999</v>
      </c>
      <c r="O873" s="44">
        <f t="shared" si="77"/>
        <v>86.427871999999994</v>
      </c>
      <c r="P873" s="45">
        <f t="shared" si="78"/>
        <v>86.427871999999994</v>
      </c>
      <c r="Q873">
        <f t="shared" si="79"/>
        <v>1</v>
      </c>
      <c r="R873">
        <f t="shared" si="80"/>
        <v>1</v>
      </c>
    </row>
    <row r="874" spans="1:18" x14ac:dyDescent="0.25">
      <c r="A874" s="5">
        <v>2</v>
      </c>
      <c r="B874" s="40">
        <f t="shared" si="81"/>
        <v>53.123337999999997</v>
      </c>
      <c r="C874" s="40">
        <f t="shared" si="81"/>
        <v>15.16588</v>
      </c>
      <c r="D874" s="40">
        <f t="shared" si="81"/>
        <v>-18.686413999999999</v>
      </c>
      <c r="E874" s="46">
        <f t="shared" si="81"/>
        <v>-49.602615999999998</v>
      </c>
      <c r="F874" s="47">
        <v>-18.686413999999999</v>
      </c>
      <c r="G874" s="47">
        <v>53.123337999999997</v>
      </c>
      <c r="H874" s="47">
        <v>15.16588</v>
      </c>
      <c r="I874" s="48">
        <v>-49.602615999999998</v>
      </c>
      <c r="O874" s="44">
        <f t="shared" si="77"/>
        <v>53.123337999999997</v>
      </c>
      <c r="P874" s="45">
        <f t="shared" si="78"/>
        <v>53.123337999999997</v>
      </c>
      <c r="Q874">
        <f t="shared" si="79"/>
        <v>1</v>
      </c>
      <c r="R874">
        <f t="shared" si="80"/>
        <v>1</v>
      </c>
    </row>
    <row r="875" spans="1:18" x14ac:dyDescent="0.25">
      <c r="A875" s="5">
        <v>2</v>
      </c>
      <c r="B875" s="40">
        <f t="shared" si="81"/>
        <v>41.888288000000003</v>
      </c>
      <c r="C875" s="40">
        <f t="shared" si="81"/>
        <v>-8.8449729999999995</v>
      </c>
      <c r="D875" s="40">
        <f t="shared" si="81"/>
        <v>-11.717397999999999</v>
      </c>
      <c r="E875" s="46">
        <f t="shared" si="81"/>
        <v>-21.325779000000001</v>
      </c>
      <c r="F875" s="42">
        <v>-8.8449729999999995</v>
      </c>
      <c r="G875" s="42">
        <v>41.888288000000003</v>
      </c>
      <c r="H875" s="42">
        <v>-21.325779000000001</v>
      </c>
      <c r="I875" s="43">
        <v>-11.717397999999999</v>
      </c>
      <c r="O875" s="44">
        <f t="shared" si="77"/>
        <v>41.888288000000003</v>
      </c>
      <c r="P875" s="45">
        <f t="shared" si="78"/>
        <v>41.888288000000003</v>
      </c>
      <c r="Q875">
        <f t="shared" si="79"/>
        <v>1</v>
      </c>
      <c r="R875">
        <f t="shared" si="80"/>
        <v>1</v>
      </c>
    </row>
    <row r="876" spans="1:18" x14ac:dyDescent="0.25">
      <c r="A876" s="5">
        <v>2</v>
      </c>
      <c r="B876" s="40">
        <f t="shared" si="81"/>
        <v>64.338626000000005</v>
      </c>
      <c r="C876" s="40">
        <f t="shared" si="81"/>
        <v>-2.50691</v>
      </c>
      <c r="D876" s="40">
        <f t="shared" si="81"/>
        <v>-26.043164000000001</v>
      </c>
      <c r="E876" s="46">
        <f t="shared" si="81"/>
        <v>-35.788553</v>
      </c>
      <c r="F876" s="47">
        <v>-35.788553</v>
      </c>
      <c r="G876" s="47">
        <v>64.338626000000005</v>
      </c>
      <c r="H876" s="47">
        <v>-2.50691</v>
      </c>
      <c r="I876" s="48">
        <v>-26.043164000000001</v>
      </c>
      <c r="O876" s="44">
        <f t="shared" si="77"/>
        <v>64.338626000000005</v>
      </c>
      <c r="P876" s="45">
        <f t="shared" si="78"/>
        <v>64.338626000000005</v>
      </c>
      <c r="Q876">
        <f t="shared" si="79"/>
        <v>1</v>
      </c>
      <c r="R876">
        <f t="shared" si="80"/>
        <v>1</v>
      </c>
    </row>
    <row r="877" spans="1:18" x14ac:dyDescent="0.25">
      <c r="A877" s="5">
        <v>3</v>
      </c>
      <c r="B877" s="40">
        <f t="shared" si="81"/>
        <v>76.261144999999999</v>
      </c>
      <c r="C877" s="40">
        <f t="shared" si="81"/>
        <v>-7.6358290000000002</v>
      </c>
      <c r="D877" s="40">
        <f t="shared" si="81"/>
        <v>-28.928668999999999</v>
      </c>
      <c r="E877" s="46">
        <f t="shared" si="81"/>
        <v>-39.696235999999999</v>
      </c>
      <c r="F877" s="42">
        <v>-28.928668999999999</v>
      </c>
      <c r="G877" s="42">
        <v>-7.6358290000000002</v>
      </c>
      <c r="H877" s="42">
        <v>76.261144999999999</v>
      </c>
      <c r="I877" s="43">
        <v>-39.696235999999999</v>
      </c>
      <c r="O877" s="44">
        <f t="shared" si="77"/>
        <v>76.261144999999999</v>
      </c>
      <c r="P877" s="45">
        <f t="shared" si="78"/>
        <v>76.261144999999999</v>
      </c>
      <c r="Q877">
        <f t="shared" si="79"/>
        <v>1</v>
      </c>
      <c r="R877">
        <f t="shared" si="80"/>
        <v>1</v>
      </c>
    </row>
    <row r="878" spans="1:18" x14ac:dyDescent="0.25">
      <c r="A878" s="5">
        <v>1</v>
      </c>
      <c r="B878" s="40">
        <f t="shared" si="81"/>
        <v>49.065607999999997</v>
      </c>
      <c r="C878" s="40">
        <f t="shared" si="81"/>
        <v>-8.1675079999999998</v>
      </c>
      <c r="D878" s="40">
        <f t="shared" si="81"/>
        <v>-11.244075</v>
      </c>
      <c r="E878" s="46">
        <f t="shared" si="81"/>
        <v>-29.653955</v>
      </c>
      <c r="F878" s="47">
        <v>49.065607999999997</v>
      </c>
      <c r="G878" s="47">
        <v>-8.1675079999999998</v>
      </c>
      <c r="H878" s="47">
        <v>-11.244075</v>
      </c>
      <c r="I878" s="48">
        <v>-29.653955</v>
      </c>
      <c r="O878" s="44">
        <f t="shared" si="77"/>
        <v>49.065607999999997</v>
      </c>
      <c r="P878" s="45">
        <f t="shared" si="78"/>
        <v>49.065607999999997</v>
      </c>
      <c r="Q878">
        <f t="shared" si="79"/>
        <v>1</v>
      </c>
      <c r="R878">
        <f t="shared" si="80"/>
        <v>1</v>
      </c>
    </row>
    <row r="879" spans="1:18" x14ac:dyDescent="0.25">
      <c r="A879" s="5">
        <v>2</v>
      </c>
      <c r="B879" s="40">
        <f t="shared" si="81"/>
        <v>49.355477999999998</v>
      </c>
      <c r="C879" s="40">
        <f t="shared" si="81"/>
        <v>33.130490000000002</v>
      </c>
      <c r="D879" s="40">
        <f t="shared" si="81"/>
        <v>-31.089328999999999</v>
      </c>
      <c r="E879" s="46">
        <f t="shared" si="81"/>
        <v>-51.396636999999998</v>
      </c>
      <c r="F879" s="42">
        <v>49.355477999999998</v>
      </c>
      <c r="G879" s="42">
        <v>33.130490000000002</v>
      </c>
      <c r="H879" s="42">
        <v>-51.396636999999998</v>
      </c>
      <c r="I879" s="43">
        <v>-31.089328999999999</v>
      </c>
      <c r="O879" s="44">
        <f t="shared" si="77"/>
        <v>33.130490000000002</v>
      </c>
      <c r="P879" s="45">
        <f t="shared" si="78"/>
        <v>33.130490000000002</v>
      </c>
      <c r="Q879">
        <f t="shared" si="79"/>
        <v>2</v>
      </c>
      <c r="R879">
        <f t="shared" si="80"/>
        <v>0.5</v>
      </c>
    </row>
    <row r="880" spans="1:18" x14ac:dyDescent="0.25">
      <c r="A880" s="5">
        <v>1</v>
      </c>
      <c r="B880" s="40">
        <f t="shared" si="81"/>
        <v>22.131311</v>
      </c>
      <c r="C880" s="40">
        <f t="shared" si="81"/>
        <v>8.6526060000000005</v>
      </c>
      <c r="D880" s="40">
        <f t="shared" si="81"/>
        <v>-6.0505399999999998</v>
      </c>
      <c r="E880" s="46">
        <f t="shared" si="81"/>
        <v>-24.733332000000001</v>
      </c>
      <c r="F880" s="47">
        <v>22.131311</v>
      </c>
      <c r="G880" s="47">
        <v>-24.733332000000001</v>
      </c>
      <c r="H880" s="47">
        <v>-6.0505399999999998</v>
      </c>
      <c r="I880" s="48">
        <v>8.6526060000000005</v>
      </c>
      <c r="O880" s="44">
        <f t="shared" si="77"/>
        <v>22.131311</v>
      </c>
      <c r="P880" s="45">
        <f t="shared" si="78"/>
        <v>22.131311</v>
      </c>
      <c r="Q880">
        <f t="shared" si="79"/>
        <v>1</v>
      </c>
      <c r="R880">
        <f t="shared" si="80"/>
        <v>1</v>
      </c>
    </row>
    <row r="881" spans="1:18" x14ac:dyDescent="0.25">
      <c r="A881" s="5">
        <v>3</v>
      </c>
      <c r="B881" s="40">
        <f t="shared" si="81"/>
        <v>85.740858000000003</v>
      </c>
      <c r="C881" s="40">
        <f t="shared" si="81"/>
        <v>37.382111000000002</v>
      </c>
      <c r="D881" s="40">
        <f t="shared" si="81"/>
        <v>-43.000751999999999</v>
      </c>
      <c r="E881" s="46">
        <f t="shared" si="81"/>
        <v>-80.121515000000002</v>
      </c>
      <c r="F881" s="42">
        <v>37.382111000000002</v>
      </c>
      <c r="G881" s="42">
        <v>-43.000751999999999</v>
      </c>
      <c r="H881" s="42">
        <v>85.740858000000003</v>
      </c>
      <c r="I881" s="43">
        <v>-80.121515000000002</v>
      </c>
      <c r="O881" s="44">
        <f t="shared" si="77"/>
        <v>85.740858000000003</v>
      </c>
      <c r="P881" s="45">
        <f t="shared" si="78"/>
        <v>85.740858000000003</v>
      </c>
      <c r="Q881">
        <f t="shared" si="79"/>
        <v>1</v>
      </c>
      <c r="R881">
        <f t="shared" si="80"/>
        <v>1</v>
      </c>
    </row>
    <row r="882" spans="1:18" x14ac:dyDescent="0.25">
      <c r="A882" s="5">
        <v>2</v>
      </c>
      <c r="B882" s="40">
        <f t="shared" si="81"/>
        <v>39.914181999999997</v>
      </c>
      <c r="C882" s="40">
        <f t="shared" si="81"/>
        <v>8.6559449999999991</v>
      </c>
      <c r="D882" s="40">
        <f t="shared" si="81"/>
        <v>-17.194993</v>
      </c>
      <c r="E882" s="46">
        <f t="shared" si="81"/>
        <v>-31.375133999999999</v>
      </c>
      <c r="F882" s="47">
        <v>-31.375133999999999</v>
      </c>
      <c r="G882" s="47">
        <v>39.914181999999997</v>
      </c>
      <c r="H882" s="47">
        <v>8.6559449999999991</v>
      </c>
      <c r="I882" s="48">
        <v>-17.194993</v>
      </c>
      <c r="O882" s="44">
        <f t="shared" si="77"/>
        <v>39.914181999999997</v>
      </c>
      <c r="P882" s="45">
        <f t="shared" si="78"/>
        <v>39.914181999999997</v>
      </c>
      <c r="Q882">
        <f t="shared" si="79"/>
        <v>1</v>
      </c>
      <c r="R882">
        <f t="shared" si="80"/>
        <v>1</v>
      </c>
    </row>
    <row r="883" spans="1:18" x14ac:dyDescent="0.25">
      <c r="A883" s="5">
        <v>1</v>
      </c>
      <c r="B883" s="40">
        <f t="shared" si="81"/>
        <v>42.578552999999999</v>
      </c>
      <c r="C883" s="40">
        <f t="shared" si="81"/>
        <v>4.4463509999999999</v>
      </c>
      <c r="D883" s="40">
        <f t="shared" si="81"/>
        <v>-21.252828999999998</v>
      </c>
      <c r="E883" s="46">
        <f t="shared" si="81"/>
        <v>-25.772030000000001</v>
      </c>
      <c r="F883" s="42">
        <v>4.4463509999999999</v>
      </c>
      <c r="G883" s="42">
        <v>42.578552999999999</v>
      </c>
      <c r="H883" s="42">
        <v>-21.252828999999998</v>
      </c>
      <c r="I883" s="43">
        <v>-25.772030000000001</v>
      </c>
      <c r="O883" s="44">
        <f t="shared" si="77"/>
        <v>4.4463509999999999</v>
      </c>
      <c r="P883" s="45">
        <f t="shared" si="78"/>
        <v>4.4463509999999999</v>
      </c>
      <c r="Q883">
        <f t="shared" si="79"/>
        <v>2</v>
      </c>
      <c r="R883">
        <f t="shared" si="80"/>
        <v>0.5</v>
      </c>
    </row>
    <row r="884" spans="1:18" x14ac:dyDescent="0.25">
      <c r="A884" s="5">
        <v>1</v>
      </c>
      <c r="B884" s="40">
        <f t="shared" si="81"/>
        <v>12.382775000000001</v>
      </c>
      <c r="C884" s="40">
        <f t="shared" si="81"/>
        <v>4.4714510000000001</v>
      </c>
      <c r="D884" s="40">
        <f t="shared" si="81"/>
        <v>-5.2807490000000001</v>
      </c>
      <c r="E884" s="46">
        <f t="shared" si="81"/>
        <v>-11.573475999999999</v>
      </c>
      <c r="F884" s="47">
        <v>-5.2807490000000001</v>
      </c>
      <c r="G884" s="47">
        <v>12.382775000000001</v>
      </c>
      <c r="H884" s="47">
        <v>4.4714510000000001</v>
      </c>
      <c r="I884" s="48">
        <v>-11.573475999999999</v>
      </c>
      <c r="O884" s="44">
        <f t="shared" si="77"/>
        <v>-5.2807490000000001</v>
      </c>
      <c r="P884" s="45">
        <f t="shared" si="78"/>
        <v>-5.2807490000000001</v>
      </c>
      <c r="Q884">
        <f t="shared" si="79"/>
        <v>3</v>
      </c>
      <c r="R884">
        <f t="shared" si="80"/>
        <v>0.33333333333333331</v>
      </c>
    </row>
    <row r="885" spans="1:18" x14ac:dyDescent="0.25">
      <c r="A885" s="5">
        <v>2</v>
      </c>
      <c r="B885" s="40">
        <f t="shared" si="81"/>
        <v>9.3016279999999991</v>
      </c>
      <c r="C885" s="40">
        <f t="shared" si="81"/>
        <v>-0.33764699999999997</v>
      </c>
      <c r="D885" s="40">
        <f t="shared" si="81"/>
        <v>-1.7975650000000001</v>
      </c>
      <c r="E885" s="46">
        <f t="shared" si="81"/>
        <v>-7.1663680000000003</v>
      </c>
      <c r="F885" s="42">
        <v>-1.7975650000000001</v>
      </c>
      <c r="G885" s="42">
        <v>9.3016279999999991</v>
      </c>
      <c r="H885" s="42">
        <v>-0.33764699999999997</v>
      </c>
      <c r="I885" s="43">
        <v>-7.1663680000000003</v>
      </c>
      <c r="O885" s="44">
        <f t="shared" si="77"/>
        <v>9.3016279999999991</v>
      </c>
      <c r="P885" s="45">
        <f t="shared" si="78"/>
        <v>9.3016279999999991</v>
      </c>
      <c r="Q885">
        <f t="shared" si="79"/>
        <v>1</v>
      </c>
      <c r="R885">
        <f t="shared" si="80"/>
        <v>1</v>
      </c>
    </row>
    <row r="886" spans="1:18" x14ac:dyDescent="0.25">
      <c r="A886" s="5">
        <v>2</v>
      </c>
      <c r="B886" s="40">
        <f t="shared" si="81"/>
        <v>181.43243799999999</v>
      </c>
      <c r="C886" s="40">
        <f t="shared" si="81"/>
        <v>-14.174652999999999</v>
      </c>
      <c r="D886" s="40">
        <f t="shared" si="81"/>
        <v>-72.152117000000004</v>
      </c>
      <c r="E886" s="46">
        <f t="shared" si="81"/>
        <v>-95.105656999999994</v>
      </c>
      <c r="F886" s="47">
        <v>-14.174652999999999</v>
      </c>
      <c r="G886" s="47">
        <v>181.43243799999999</v>
      </c>
      <c r="H886" s="47">
        <v>-72.152117000000004</v>
      </c>
      <c r="I886" s="48">
        <v>-95.105656999999994</v>
      </c>
      <c r="O886" s="44">
        <f t="shared" si="77"/>
        <v>181.43243799999999</v>
      </c>
      <c r="P886" s="45">
        <f t="shared" si="78"/>
        <v>181.43243799999999</v>
      </c>
      <c r="Q886">
        <f t="shared" si="79"/>
        <v>1</v>
      </c>
      <c r="R886">
        <f t="shared" si="80"/>
        <v>1</v>
      </c>
    </row>
    <row r="887" spans="1:18" x14ac:dyDescent="0.25">
      <c r="A887" s="5">
        <v>3</v>
      </c>
      <c r="B887" s="40">
        <f t="shared" si="81"/>
        <v>16.103373000000001</v>
      </c>
      <c r="C887" s="40">
        <f t="shared" si="81"/>
        <v>0.172157</v>
      </c>
      <c r="D887" s="40">
        <f t="shared" si="81"/>
        <v>-0.94525300000000001</v>
      </c>
      <c r="E887" s="46">
        <f t="shared" si="81"/>
        <v>-15.33023</v>
      </c>
      <c r="F887" s="42">
        <v>0.172157</v>
      </c>
      <c r="G887" s="42">
        <v>-15.33023</v>
      </c>
      <c r="H887" s="42">
        <v>16.103373000000001</v>
      </c>
      <c r="I887" s="43">
        <v>-0.94525300000000001</v>
      </c>
      <c r="O887" s="44">
        <f t="shared" si="77"/>
        <v>16.103373000000001</v>
      </c>
      <c r="P887" s="45">
        <f t="shared" si="78"/>
        <v>16.103373000000001</v>
      </c>
      <c r="Q887">
        <f t="shared" si="79"/>
        <v>1</v>
      </c>
      <c r="R887">
        <f t="shared" si="80"/>
        <v>1</v>
      </c>
    </row>
    <row r="888" spans="1:18" x14ac:dyDescent="0.25">
      <c r="A888" s="5">
        <v>2</v>
      </c>
      <c r="B888" s="40">
        <f t="shared" si="81"/>
        <v>32.977221999999998</v>
      </c>
      <c r="C888" s="40">
        <f t="shared" si="81"/>
        <v>-2.4737209999999998</v>
      </c>
      <c r="D888" s="40">
        <f t="shared" si="81"/>
        <v>-6.5146480000000002</v>
      </c>
      <c r="E888" s="46">
        <f t="shared" si="81"/>
        <v>-23.988852999999999</v>
      </c>
      <c r="F888" s="47">
        <v>-2.4737209999999998</v>
      </c>
      <c r="G888" s="47">
        <v>32.977221999999998</v>
      </c>
      <c r="H888" s="47">
        <v>-23.988852999999999</v>
      </c>
      <c r="I888" s="48">
        <v>-6.5146480000000002</v>
      </c>
      <c r="O888" s="44">
        <f t="shared" si="77"/>
        <v>32.977221999999998</v>
      </c>
      <c r="P888" s="45">
        <f t="shared" si="78"/>
        <v>32.977221999999998</v>
      </c>
      <c r="Q888">
        <f t="shared" si="79"/>
        <v>1</v>
      </c>
      <c r="R888">
        <f t="shared" si="80"/>
        <v>1</v>
      </c>
    </row>
    <row r="889" spans="1:18" x14ac:dyDescent="0.25">
      <c r="A889" s="5">
        <v>3</v>
      </c>
      <c r="B889" s="40">
        <f t="shared" si="81"/>
        <v>31.971457000000001</v>
      </c>
      <c r="C889" s="40">
        <f t="shared" si="81"/>
        <v>6.5168059999999999</v>
      </c>
      <c r="D889" s="40">
        <f t="shared" si="81"/>
        <v>-10.757932</v>
      </c>
      <c r="E889" s="46">
        <f t="shared" si="81"/>
        <v>-27.730329999999999</v>
      </c>
      <c r="F889" s="42">
        <v>-27.730329999999999</v>
      </c>
      <c r="G889" s="42">
        <v>6.5168059999999999</v>
      </c>
      <c r="H889" s="42">
        <v>31.971457000000001</v>
      </c>
      <c r="I889" s="43">
        <v>-10.757932</v>
      </c>
      <c r="O889" s="44">
        <f t="shared" si="77"/>
        <v>31.971457000000001</v>
      </c>
      <c r="P889" s="45">
        <f t="shared" si="78"/>
        <v>31.971457000000001</v>
      </c>
      <c r="Q889">
        <f t="shared" si="79"/>
        <v>1</v>
      </c>
      <c r="R889">
        <f t="shared" si="80"/>
        <v>1</v>
      </c>
    </row>
    <row r="890" spans="1:18" x14ac:dyDescent="0.25">
      <c r="A890" s="5">
        <v>3</v>
      </c>
      <c r="B890" s="40">
        <f t="shared" si="81"/>
        <v>9.418215</v>
      </c>
      <c r="C890" s="40">
        <f t="shared" si="81"/>
        <v>5.8026039999999997</v>
      </c>
      <c r="D890" s="40">
        <f t="shared" si="81"/>
        <v>-4.8313639999999998</v>
      </c>
      <c r="E890" s="46">
        <f t="shared" si="81"/>
        <v>-10.389412</v>
      </c>
      <c r="F890" s="47">
        <v>9.418215</v>
      </c>
      <c r="G890" s="47">
        <v>-4.8313639999999998</v>
      </c>
      <c r="H890" s="47">
        <v>5.8026039999999997</v>
      </c>
      <c r="I890" s="48">
        <v>-10.389412</v>
      </c>
      <c r="O890" s="44">
        <f t="shared" si="77"/>
        <v>5.8026039999999997</v>
      </c>
      <c r="P890" s="45">
        <f t="shared" si="78"/>
        <v>5.8026039999999997</v>
      </c>
      <c r="Q890">
        <f t="shared" si="79"/>
        <v>2</v>
      </c>
      <c r="R890">
        <f t="shared" si="80"/>
        <v>0.5</v>
      </c>
    </row>
    <row r="891" spans="1:18" x14ac:dyDescent="0.25">
      <c r="A891" s="5">
        <v>2</v>
      </c>
      <c r="B891" s="40">
        <f t="shared" si="81"/>
        <v>19.356624</v>
      </c>
      <c r="C891" s="40">
        <f t="shared" si="81"/>
        <v>2.9357329999999999</v>
      </c>
      <c r="D891" s="40">
        <f t="shared" si="81"/>
        <v>-6.0247229999999998</v>
      </c>
      <c r="E891" s="46">
        <f t="shared" si="81"/>
        <v>-16.267636</v>
      </c>
      <c r="F891" s="42">
        <v>2.9357329999999999</v>
      </c>
      <c r="G891" s="42">
        <v>19.356624</v>
      </c>
      <c r="H891" s="42">
        <v>-6.0247229999999998</v>
      </c>
      <c r="I891" s="43">
        <v>-16.267636</v>
      </c>
      <c r="O891" s="44">
        <f t="shared" si="77"/>
        <v>19.356624</v>
      </c>
      <c r="P891" s="45">
        <f t="shared" si="78"/>
        <v>19.356624</v>
      </c>
      <c r="Q891">
        <f t="shared" si="79"/>
        <v>1</v>
      </c>
      <c r="R891">
        <f t="shared" si="80"/>
        <v>1</v>
      </c>
    </row>
    <row r="892" spans="1:18" x14ac:dyDescent="0.25">
      <c r="A892" s="5">
        <v>1</v>
      </c>
      <c r="B892" s="40">
        <f t="shared" si="81"/>
        <v>65.394431999999995</v>
      </c>
      <c r="C892" s="40">
        <f t="shared" si="81"/>
        <v>15.644323999999999</v>
      </c>
      <c r="D892" s="40">
        <f t="shared" si="81"/>
        <v>-30.982051999999999</v>
      </c>
      <c r="E892" s="46">
        <f t="shared" si="81"/>
        <v>-50.056702999999999</v>
      </c>
      <c r="F892" s="47">
        <v>65.394431999999995</v>
      </c>
      <c r="G892" s="47">
        <v>15.644323999999999</v>
      </c>
      <c r="H892" s="47">
        <v>-50.056702999999999</v>
      </c>
      <c r="I892" s="48">
        <v>-30.982051999999999</v>
      </c>
      <c r="O892" s="44">
        <f t="shared" si="77"/>
        <v>65.394431999999995</v>
      </c>
      <c r="P892" s="45">
        <f t="shared" si="78"/>
        <v>65.394431999999995</v>
      </c>
      <c r="Q892">
        <f t="shared" si="79"/>
        <v>1</v>
      </c>
      <c r="R892">
        <f t="shared" si="80"/>
        <v>1</v>
      </c>
    </row>
    <row r="893" spans="1:18" x14ac:dyDescent="0.25">
      <c r="A893" s="5">
        <v>3</v>
      </c>
      <c r="B893" s="40">
        <f t="shared" si="81"/>
        <v>63.414017999999999</v>
      </c>
      <c r="C893" s="40">
        <f t="shared" si="81"/>
        <v>-3.7453090000000002</v>
      </c>
      <c r="D893" s="40">
        <f t="shared" si="81"/>
        <v>-24.715394</v>
      </c>
      <c r="E893" s="46">
        <f t="shared" si="81"/>
        <v>-34.953311999999997</v>
      </c>
      <c r="F893" s="42">
        <v>-24.715394</v>
      </c>
      <c r="G893" s="42">
        <v>-3.7453090000000002</v>
      </c>
      <c r="H893" s="42">
        <v>63.414017999999999</v>
      </c>
      <c r="I893" s="43">
        <v>-34.953311999999997</v>
      </c>
      <c r="O893" s="44">
        <f t="shared" si="77"/>
        <v>63.414017999999999</v>
      </c>
      <c r="P893" s="45">
        <f t="shared" si="78"/>
        <v>63.414017999999999</v>
      </c>
      <c r="Q893">
        <f t="shared" si="79"/>
        <v>1</v>
      </c>
      <c r="R893">
        <f t="shared" si="80"/>
        <v>1</v>
      </c>
    </row>
    <row r="894" spans="1:18" x14ac:dyDescent="0.25">
      <c r="A894" s="5">
        <v>2</v>
      </c>
      <c r="B894" s="40">
        <f t="shared" si="81"/>
        <v>25.150448000000001</v>
      </c>
      <c r="C894" s="40">
        <f t="shared" si="81"/>
        <v>-5.1807410000000003</v>
      </c>
      <c r="D894" s="40">
        <f t="shared" si="81"/>
        <v>-8.5404929999999997</v>
      </c>
      <c r="E894" s="46">
        <f t="shared" si="81"/>
        <v>-11.429211</v>
      </c>
      <c r="F894" s="47">
        <v>-11.429211</v>
      </c>
      <c r="G894" s="47">
        <v>25.150448000000001</v>
      </c>
      <c r="H894" s="47">
        <v>-5.1807410000000003</v>
      </c>
      <c r="I894" s="48">
        <v>-8.5404929999999997</v>
      </c>
      <c r="O894" s="44">
        <f t="shared" si="77"/>
        <v>25.150448000000001</v>
      </c>
      <c r="P894" s="45">
        <f t="shared" si="78"/>
        <v>25.150448000000001</v>
      </c>
      <c r="Q894">
        <f t="shared" si="79"/>
        <v>1</v>
      </c>
      <c r="R894">
        <f t="shared" si="80"/>
        <v>1</v>
      </c>
    </row>
    <row r="895" spans="1:18" x14ac:dyDescent="0.25">
      <c r="A895" s="5">
        <v>2</v>
      </c>
      <c r="B895" s="40">
        <f t="shared" si="81"/>
        <v>64.549002000000002</v>
      </c>
      <c r="C895" s="40">
        <f t="shared" si="81"/>
        <v>3.4777749999999998</v>
      </c>
      <c r="D895" s="40">
        <f t="shared" si="81"/>
        <v>-26.975517</v>
      </c>
      <c r="E895" s="46">
        <f t="shared" si="81"/>
        <v>-41.051237999999998</v>
      </c>
      <c r="F895" s="42">
        <v>-41.051237999999998</v>
      </c>
      <c r="G895" s="42">
        <v>64.549002000000002</v>
      </c>
      <c r="H895" s="42">
        <v>3.4777749999999998</v>
      </c>
      <c r="I895" s="43">
        <v>-26.975517</v>
      </c>
      <c r="O895" s="44">
        <f t="shared" si="77"/>
        <v>64.549002000000002</v>
      </c>
      <c r="P895" s="45">
        <f t="shared" si="78"/>
        <v>64.549002000000002</v>
      </c>
      <c r="Q895">
        <f t="shared" si="79"/>
        <v>1</v>
      </c>
      <c r="R895">
        <f t="shared" si="80"/>
        <v>1</v>
      </c>
    </row>
    <row r="896" spans="1:18" x14ac:dyDescent="0.25">
      <c r="A896" s="5">
        <v>3</v>
      </c>
      <c r="B896" s="40">
        <f t="shared" si="81"/>
        <v>52.648895000000003</v>
      </c>
      <c r="C896" s="40">
        <f t="shared" si="81"/>
        <v>6.0253550000000002</v>
      </c>
      <c r="D896" s="40">
        <f t="shared" si="81"/>
        <v>-6.3182520000000002</v>
      </c>
      <c r="E896" s="46">
        <f t="shared" si="81"/>
        <v>-52.355902999999998</v>
      </c>
      <c r="F896" s="47">
        <v>6.0253550000000002</v>
      </c>
      <c r="G896" s="47">
        <v>52.648895000000003</v>
      </c>
      <c r="H896" s="47">
        <v>-6.3182520000000002</v>
      </c>
      <c r="I896" s="48">
        <v>-52.355902999999998</v>
      </c>
      <c r="O896" s="44">
        <f t="shared" si="77"/>
        <v>-6.3182520000000002</v>
      </c>
      <c r="P896" s="45">
        <f t="shared" si="78"/>
        <v>-6.3182520000000002</v>
      </c>
      <c r="Q896">
        <f t="shared" si="79"/>
        <v>3</v>
      </c>
      <c r="R896">
        <f t="shared" si="80"/>
        <v>0.33333333333333331</v>
      </c>
    </row>
    <row r="897" spans="1:18" x14ac:dyDescent="0.25">
      <c r="A897" s="5">
        <v>1</v>
      </c>
      <c r="B897" s="40">
        <f t="shared" si="81"/>
        <v>41.975214999999999</v>
      </c>
      <c r="C897" s="40">
        <f t="shared" si="81"/>
        <v>-1.2814700000000001</v>
      </c>
      <c r="D897" s="40">
        <f t="shared" si="81"/>
        <v>-9.3396760000000008</v>
      </c>
      <c r="E897" s="46">
        <f t="shared" si="81"/>
        <v>-31.354068999999999</v>
      </c>
      <c r="F897" s="42">
        <v>41.975214999999999</v>
      </c>
      <c r="G897" s="42">
        <v>-1.2814700000000001</v>
      </c>
      <c r="H897" s="42">
        <v>-9.3396760000000008</v>
      </c>
      <c r="I897" s="43">
        <v>-31.354068999999999</v>
      </c>
      <c r="O897" s="44">
        <f t="shared" si="77"/>
        <v>41.975214999999999</v>
      </c>
      <c r="P897" s="45">
        <f t="shared" si="78"/>
        <v>41.975214999999999</v>
      </c>
      <c r="Q897">
        <f t="shared" si="79"/>
        <v>1</v>
      </c>
      <c r="R897">
        <f t="shared" si="80"/>
        <v>1</v>
      </c>
    </row>
    <row r="898" spans="1:18" x14ac:dyDescent="0.25">
      <c r="A898" s="5">
        <v>2</v>
      </c>
      <c r="B898" s="40">
        <f t="shared" si="81"/>
        <v>62.270246</v>
      </c>
      <c r="C898" s="40">
        <f t="shared" si="81"/>
        <v>2.0888879999999999</v>
      </c>
      <c r="D898" s="40">
        <f t="shared" si="81"/>
        <v>-28.745812000000001</v>
      </c>
      <c r="E898" s="46">
        <f t="shared" si="81"/>
        <v>-35.613323000000001</v>
      </c>
      <c r="F898" s="47">
        <v>-28.745812000000001</v>
      </c>
      <c r="G898" s="47">
        <v>62.270246</v>
      </c>
      <c r="H898" s="47">
        <v>2.0888879999999999</v>
      </c>
      <c r="I898" s="48">
        <v>-35.613323000000001</v>
      </c>
      <c r="O898" s="44">
        <f t="shared" si="77"/>
        <v>62.270246</v>
      </c>
      <c r="P898" s="45">
        <f t="shared" si="78"/>
        <v>62.270246</v>
      </c>
      <c r="Q898">
        <f t="shared" si="79"/>
        <v>1</v>
      </c>
      <c r="R898">
        <f t="shared" si="80"/>
        <v>1</v>
      </c>
    </row>
    <row r="899" spans="1:18" x14ac:dyDescent="0.25">
      <c r="A899" s="5">
        <v>2</v>
      </c>
      <c r="B899" s="40">
        <f t="shared" si="81"/>
        <v>193.336084</v>
      </c>
      <c r="C899" s="40">
        <f t="shared" si="81"/>
        <v>-37.794021000000001</v>
      </c>
      <c r="D899" s="40">
        <f t="shared" si="81"/>
        <v>-59.29551</v>
      </c>
      <c r="E899" s="46">
        <f t="shared" si="81"/>
        <v>-96.246553000000006</v>
      </c>
      <c r="F899" s="42">
        <v>-37.794021000000001</v>
      </c>
      <c r="G899" s="42">
        <v>193.336084</v>
      </c>
      <c r="H899" s="42">
        <v>-96.246553000000006</v>
      </c>
      <c r="I899" s="43">
        <v>-59.29551</v>
      </c>
      <c r="O899" s="44">
        <f t="shared" si="77"/>
        <v>193.336084</v>
      </c>
      <c r="P899" s="45">
        <f t="shared" si="78"/>
        <v>193.336084</v>
      </c>
      <c r="Q899">
        <f t="shared" si="79"/>
        <v>1</v>
      </c>
      <c r="R899">
        <f t="shared" si="80"/>
        <v>1</v>
      </c>
    </row>
    <row r="900" spans="1:18" x14ac:dyDescent="0.25">
      <c r="A900" s="5">
        <v>2</v>
      </c>
      <c r="B900" s="40">
        <f t="shared" si="81"/>
        <v>45.512644999999999</v>
      </c>
      <c r="C900" s="40">
        <f t="shared" si="81"/>
        <v>16.836859</v>
      </c>
      <c r="D900" s="40">
        <f t="shared" si="81"/>
        <v>-15.478171</v>
      </c>
      <c r="E900" s="46">
        <f t="shared" si="81"/>
        <v>-46.871177000000003</v>
      </c>
      <c r="F900" s="47">
        <v>-15.478171</v>
      </c>
      <c r="G900" s="47">
        <v>45.512644999999999</v>
      </c>
      <c r="H900" s="47">
        <v>16.836859</v>
      </c>
      <c r="I900" s="48">
        <v>-46.871177000000003</v>
      </c>
      <c r="O900" s="44">
        <f t="shared" ref="O900:O963" si="82">IF(A900=1,F900,IF(A900=2,G900,IF(A900=3,H900,IF(A900=4,I900,0))))</f>
        <v>45.512644999999999</v>
      </c>
      <c r="P900" s="45">
        <f t="shared" ref="P900:P963" si="83">O900</f>
        <v>45.512644999999999</v>
      </c>
      <c r="Q900">
        <f t="shared" ref="Q900:Q963" si="84">IF(P900=B900,1,IF(P900=C900,2,IF(P900=D900,3,IF(E900=P900,4,0))))</f>
        <v>1</v>
      </c>
      <c r="R900">
        <f t="shared" si="80"/>
        <v>1</v>
      </c>
    </row>
    <row r="901" spans="1:18" x14ac:dyDescent="0.25">
      <c r="A901" s="5">
        <v>2</v>
      </c>
      <c r="B901" s="40">
        <f t="shared" si="81"/>
        <v>29.896512000000001</v>
      </c>
      <c r="C901" s="40">
        <f t="shared" si="81"/>
        <v>0.30210799999999999</v>
      </c>
      <c r="D901" s="40">
        <f t="shared" si="81"/>
        <v>-9.4070020000000003</v>
      </c>
      <c r="E901" s="46">
        <f t="shared" si="81"/>
        <v>-20.791594</v>
      </c>
      <c r="F901" s="42">
        <v>-9.4070020000000003</v>
      </c>
      <c r="G901" s="42">
        <v>29.896512000000001</v>
      </c>
      <c r="H901" s="42">
        <v>0.30210799999999999</v>
      </c>
      <c r="I901" s="43">
        <v>-20.791594</v>
      </c>
      <c r="O901" s="44">
        <f t="shared" si="82"/>
        <v>29.896512000000001</v>
      </c>
      <c r="P901" s="45">
        <f t="shared" si="83"/>
        <v>29.896512000000001</v>
      </c>
      <c r="Q901">
        <f t="shared" si="84"/>
        <v>1</v>
      </c>
      <c r="R901">
        <f t="shared" ref="R901:R964" si="85">1/Q901</f>
        <v>1</v>
      </c>
    </row>
    <row r="902" spans="1:18" x14ac:dyDescent="0.25">
      <c r="A902" s="5">
        <v>2</v>
      </c>
      <c r="B902" s="40">
        <f t="shared" si="81"/>
        <v>25.269113999999998</v>
      </c>
      <c r="C902" s="40">
        <f t="shared" si="81"/>
        <v>23.295286999999998</v>
      </c>
      <c r="D902" s="40">
        <f t="shared" si="81"/>
        <v>-21.650635000000001</v>
      </c>
      <c r="E902" s="46">
        <f t="shared" si="81"/>
        <v>-26.913765999999999</v>
      </c>
      <c r="F902" s="47">
        <v>25.269113999999998</v>
      </c>
      <c r="G902" s="47">
        <v>23.295286999999998</v>
      </c>
      <c r="H902" s="47">
        <v>-21.650635000000001</v>
      </c>
      <c r="I902" s="48">
        <v>-26.913765999999999</v>
      </c>
      <c r="O902" s="44">
        <f t="shared" si="82"/>
        <v>23.295286999999998</v>
      </c>
      <c r="P902" s="45">
        <f t="shared" si="83"/>
        <v>23.295286999999998</v>
      </c>
      <c r="Q902">
        <f t="shared" si="84"/>
        <v>2</v>
      </c>
      <c r="R902">
        <f t="shared" si="85"/>
        <v>0.5</v>
      </c>
    </row>
    <row r="903" spans="1:18" x14ac:dyDescent="0.25">
      <c r="A903" s="5">
        <v>2</v>
      </c>
      <c r="B903" s="40">
        <f t="shared" si="81"/>
        <v>67.998896999999999</v>
      </c>
      <c r="C903" s="40">
        <f t="shared" si="81"/>
        <v>-12.278579000000001</v>
      </c>
      <c r="D903" s="40">
        <f t="shared" si="81"/>
        <v>-22.563711000000001</v>
      </c>
      <c r="E903" s="46">
        <f t="shared" si="81"/>
        <v>-33.156604999999999</v>
      </c>
      <c r="F903" s="42">
        <v>-12.278579000000001</v>
      </c>
      <c r="G903" s="42">
        <v>67.998896999999999</v>
      </c>
      <c r="H903" s="42">
        <v>-33.156604999999999</v>
      </c>
      <c r="I903" s="43">
        <v>-22.563711000000001</v>
      </c>
      <c r="O903" s="44">
        <f t="shared" si="82"/>
        <v>67.998896999999999</v>
      </c>
      <c r="P903" s="45">
        <f t="shared" si="83"/>
        <v>67.998896999999999</v>
      </c>
      <c r="Q903">
        <f t="shared" si="84"/>
        <v>1</v>
      </c>
      <c r="R903">
        <f t="shared" si="85"/>
        <v>1</v>
      </c>
    </row>
    <row r="904" spans="1:18" x14ac:dyDescent="0.25">
      <c r="A904" s="5">
        <v>2</v>
      </c>
      <c r="B904" s="40">
        <f t="shared" si="81"/>
        <v>55.214311000000002</v>
      </c>
      <c r="C904" s="40">
        <f t="shared" si="81"/>
        <v>40.155563000000001</v>
      </c>
      <c r="D904" s="40">
        <f t="shared" si="81"/>
        <v>-32.220773999999999</v>
      </c>
      <c r="E904" s="46">
        <f t="shared" si="81"/>
        <v>-63.148550999999998</v>
      </c>
      <c r="F904" s="47">
        <v>-63.148550999999998</v>
      </c>
      <c r="G904" s="47">
        <v>55.214311000000002</v>
      </c>
      <c r="H904" s="47">
        <v>40.155563000000001</v>
      </c>
      <c r="I904" s="48">
        <v>-32.220773999999999</v>
      </c>
      <c r="O904" s="44">
        <f t="shared" si="82"/>
        <v>55.214311000000002</v>
      </c>
      <c r="P904" s="45">
        <f t="shared" si="83"/>
        <v>55.214311000000002</v>
      </c>
      <c r="Q904">
        <f t="shared" si="84"/>
        <v>1</v>
      </c>
      <c r="R904">
        <f t="shared" si="85"/>
        <v>1</v>
      </c>
    </row>
    <row r="905" spans="1:18" x14ac:dyDescent="0.25">
      <c r="A905" s="5">
        <v>2</v>
      </c>
      <c r="B905" s="40">
        <f t="shared" si="81"/>
        <v>22.766988000000001</v>
      </c>
      <c r="C905" s="40">
        <f t="shared" si="81"/>
        <v>14.445209999999999</v>
      </c>
      <c r="D905" s="40">
        <f t="shared" si="81"/>
        <v>-5.9900710000000004</v>
      </c>
      <c r="E905" s="46">
        <f t="shared" si="81"/>
        <v>-31.222076999999999</v>
      </c>
      <c r="F905" s="42">
        <v>14.445209999999999</v>
      </c>
      <c r="G905" s="42">
        <v>22.766988000000001</v>
      </c>
      <c r="H905" s="42">
        <v>-5.9900710000000004</v>
      </c>
      <c r="I905" s="43">
        <v>-31.222076999999999</v>
      </c>
      <c r="O905" s="44">
        <f t="shared" si="82"/>
        <v>22.766988000000001</v>
      </c>
      <c r="P905" s="45">
        <f t="shared" si="83"/>
        <v>22.766988000000001</v>
      </c>
      <c r="Q905">
        <f t="shared" si="84"/>
        <v>1</v>
      </c>
      <c r="R905">
        <f t="shared" si="85"/>
        <v>1</v>
      </c>
    </row>
    <row r="906" spans="1:18" x14ac:dyDescent="0.25">
      <c r="A906" s="5">
        <v>3</v>
      </c>
      <c r="B906" s="40">
        <f t="shared" si="81"/>
        <v>91.955268000000004</v>
      </c>
      <c r="C906" s="40">
        <f t="shared" si="81"/>
        <v>70.320111999999995</v>
      </c>
      <c r="D906" s="40">
        <f t="shared" si="81"/>
        <v>-74.717544000000004</v>
      </c>
      <c r="E906" s="46">
        <f t="shared" ref="E906:E969" si="86">LARGE($F906:$M906,COLUMN()-1)</f>
        <v>-87.557697000000005</v>
      </c>
      <c r="F906" s="47">
        <v>-87.557697000000005</v>
      </c>
      <c r="G906" s="47">
        <v>91.955268000000004</v>
      </c>
      <c r="H906" s="47">
        <v>70.320111999999995</v>
      </c>
      <c r="I906" s="48">
        <v>-74.717544000000004</v>
      </c>
      <c r="O906" s="44">
        <f t="shared" si="82"/>
        <v>70.320111999999995</v>
      </c>
      <c r="P906" s="45">
        <f t="shared" si="83"/>
        <v>70.320111999999995</v>
      </c>
      <c r="Q906">
        <f t="shared" si="84"/>
        <v>2</v>
      </c>
      <c r="R906">
        <f t="shared" si="85"/>
        <v>0.5</v>
      </c>
    </row>
    <row r="907" spans="1:18" x14ac:dyDescent="0.25">
      <c r="A907" s="5">
        <v>2</v>
      </c>
      <c r="B907" s="40">
        <f t="shared" ref="B907:E970" si="87">LARGE($F907:$M907,COLUMN()-1)</f>
        <v>88.847725999999994</v>
      </c>
      <c r="C907" s="40">
        <f t="shared" si="87"/>
        <v>-19.969708000000001</v>
      </c>
      <c r="D907" s="40">
        <f t="shared" si="87"/>
        <v>-32.125954</v>
      </c>
      <c r="E907" s="46">
        <f t="shared" si="86"/>
        <v>-36.752063</v>
      </c>
      <c r="F907" s="42">
        <v>-36.752063</v>
      </c>
      <c r="G907" s="42">
        <v>88.847725999999994</v>
      </c>
      <c r="H907" s="42">
        <v>-32.125954</v>
      </c>
      <c r="I907" s="43">
        <v>-19.969708000000001</v>
      </c>
      <c r="O907" s="44">
        <f t="shared" si="82"/>
        <v>88.847725999999994</v>
      </c>
      <c r="P907" s="45">
        <f t="shared" si="83"/>
        <v>88.847725999999994</v>
      </c>
      <c r="Q907">
        <f t="shared" si="84"/>
        <v>1</v>
      </c>
      <c r="R907">
        <f t="shared" si="85"/>
        <v>1</v>
      </c>
    </row>
    <row r="908" spans="1:18" x14ac:dyDescent="0.25">
      <c r="A908" s="5">
        <v>1</v>
      </c>
      <c r="B908" s="40">
        <f t="shared" si="87"/>
        <v>66.141287000000005</v>
      </c>
      <c r="C908" s="40">
        <f t="shared" si="87"/>
        <v>-12.713455</v>
      </c>
      <c r="D908" s="40">
        <f t="shared" si="87"/>
        <v>-26.006916</v>
      </c>
      <c r="E908" s="46">
        <f t="shared" si="86"/>
        <v>-27.420708000000001</v>
      </c>
      <c r="F908" s="47">
        <v>-12.713455</v>
      </c>
      <c r="G908" s="47">
        <v>66.141287000000005</v>
      </c>
      <c r="H908" s="47">
        <v>-27.420708000000001</v>
      </c>
      <c r="I908" s="48">
        <v>-26.006916</v>
      </c>
      <c r="O908" s="44">
        <f t="shared" si="82"/>
        <v>-12.713455</v>
      </c>
      <c r="P908" s="45">
        <f t="shared" si="83"/>
        <v>-12.713455</v>
      </c>
      <c r="Q908">
        <f t="shared" si="84"/>
        <v>2</v>
      </c>
      <c r="R908">
        <f t="shared" si="85"/>
        <v>0.5</v>
      </c>
    </row>
    <row r="909" spans="1:18" x14ac:dyDescent="0.25">
      <c r="A909" s="5">
        <v>3</v>
      </c>
      <c r="B909" s="40">
        <f t="shared" si="87"/>
        <v>61.142924999999998</v>
      </c>
      <c r="C909" s="40">
        <f t="shared" si="87"/>
        <v>0.96790600000000004</v>
      </c>
      <c r="D909" s="40">
        <f t="shared" si="87"/>
        <v>-8.7465449999999993</v>
      </c>
      <c r="E909" s="46">
        <f t="shared" si="86"/>
        <v>-53.364240000000002</v>
      </c>
      <c r="F909" s="42">
        <v>61.142924999999998</v>
      </c>
      <c r="G909" s="42">
        <v>-53.364240000000002</v>
      </c>
      <c r="H909" s="42">
        <v>0.96790600000000004</v>
      </c>
      <c r="I909" s="43">
        <v>-8.7465449999999993</v>
      </c>
      <c r="O909" s="44">
        <f t="shared" si="82"/>
        <v>0.96790600000000004</v>
      </c>
      <c r="P909" s="45">
        <f t="shared" si="83"/>
        <v>0.96790600000000004</v>
      </c>
      <c r="Q909">
        <f t="shared" si="84"/>
        <v>2</v>
      </c>
      <c r="R909">
        <f t="shared" si="85"/>
        <v>0.5</v>
      </c>
    </row>
    <row r="910" spans="1:18" x14ac:dyDescent="0.25">
      <c r="A910" s="5">
        <v>3</v>
      </c>
      <c r="B910" s="40">
        <f t="shared" si="87"/>
        <v>56.149355999999997</v>
      </c>
      <c r="C910" s="40">
        <f t="shared" si="87"/>
        <v>10.984017</v>
      </c>
      <c r="D910" s="40">
        <f t="shared" si="87"/>
        <v>-15.766776</v>
      </c>
      <c r="E910" s="46">
        <f t="shared" si="86"/>
        <v>-51.366594999999997</v>
      </c>
      <c r="F910" s="47">
        <v>10.984017</v>
      </c>
      <c r="G910" s="47">
        <v>-51.366594999999997</v>
      </c>
      <c r="H910" s="47">
        <v>56.149355999999997</v>
      </c>
      <c r="I910" s="48">
        <v>-15.766776</v>
      </c>
      <c r="O910" s="44">
        <f t="shared" si="82"/>
        <v>56.149355999999997</v>
      </c>
      <c r="P910" s="45">
        <f t="shared" si="83"/>
        <v>56.149355999999997</v>
      </c>
      <c r="Q910">
        <f t="shared" si="84"/>
        <v>1</v>
      </c>
      <c r="R910">
        <f t="shared" si="85"/>
        <v>1</v>
      </c>
    </row>
    <row r="911" spans="1:18" x14ac:dyDescent="0.25">
      <c r="A911" s="5">
        <v>3</v>
      </c>
      <c r="B911" s="40">
        <f t="shared" si="87"/>
        <v>75.988634000000005</v>
      </c>
      <c r="C911" s="40">
        <f t="shared" si="87"/>
        <v>42.982548999999999</v>
      </c>
      <c r="D911" s="40">
        <f t="shared" si="87"/>
        <v>-53.847214999999998</v>
      </c>
      <c r="E911" s="46">
        <f t="shared" si="86"/>
        <v>-65.123875999999996</v>
      </c>
      <c r="F911" s="42">
        <v>75.988634000000005</v>
      </c>
      <c r="G911" s="42">
        <v>-65.123875999999996</v>
      </c>
      <c r="H911" s="42">
        <v>42.982548999999999</v>
      </c>
      <c r="I911" s="43">
        <v>-53.847214999999998</v>
      </c>
      <c r="O911" s="44">
        <f t="shared" si="82"/>
        <v>42.982548999999999</v>
      </c>
      <c r="P911" s="45">
        <f t="shared" si="83"/>
        <v>42.982548999999999</v>
      </c>
      <c r="Q911">
        <f t="shared" si="84"/>
        <v>2</v>
      </c>
      <c r="R911">
        <f t="shared" si="85"/>
        <v>0.5</v>
      </c>
    </row>
    <row r="912" spans="1:18" x14ac:dyDescent="0.25">
      <c r="A912" s="5">
        <v>2</v>
      </c>
      <c r="B912" s="40">
        <f t="shared" si="87"/>
        <v>65.330411999999995</v>
      </c>
      <c r="C912" s="40">
        <f t="shared" si="87"/>
        <v>-15.340505</v>
      </c>
      <c r="D912" s="40">
        <f t="shared" si="87"/>
        <v>-17.757491999999999</v>
      </c>
      <c r="E912" s="46">
        <f t="shared" si="86"/>
        <v>-32.232278000000001</v>
      </c>
      <c r="F912" s="47">
        <v>-32.232278000000001</v>
      </c>
      <c r="G912" s="47">
        <v>65.330411999999995</v>
      </c>
      <c r="H912" s="47">
        <v>-15.340505</v>
      </c>
      <c r="I912" s="48">
        <v>-17.757491999999999</v>
      </c>
      <c r="O912" s="44">
        <f t="shared" si="82"/>
        <v>65.330411999999995</v>
      </c>
      <c r="P912" s="45">
        <f t="shared" si="83"/>
        <v>65.330411999999995</v>
      </c>
      <c r="Q912">
        <f t="shared" si="84"/>
        <v>1</v>
      </c>
      <c r="R912">
        <f t="shared" si="85"/>
        <v>1</v>
      </c>
    </row>
    <row r="913" spans="1:18" x14ac:dyDescent="0.25">
      <c r="A913" s="5">
        <v>3</v>
      </c>
      <c r="B913" s="40">
        <f t="shared" si="87"/>
        <v>56.705016000000001</v>
      </c>
      <c r="C913" s="40">
        <f t="shared" si="87"/>
        <v>6.1990829999999999</v>
      </c>
      <c r="D913" s="40">
        <f t="shared" si="87"/>
        <v>-2.386482</v>
      </c>
      <c r="E913" s="46">
        <f t="shared" si="86"/>
        <v>-60.517614999999999</v>
      </c>
      <c r="F913" s="42">
        <v>6.1990829999999999</v>
      </c>
      <c r="G913" s="42">
        <v>56.705016000000001</v>
      </c>
      <c r="H913" s="42">
        <v>-60.517614999999999</v>
      </c>
      <c r="I913" s="43">
        <v>-2.386482</v>
      </c>
      <c r="O913" s="44">
        <f t="shared" si="82"/>
        <v>-60.517614999999999</v>
      </c>
      <c r="P913" s="45">
        <f t="shared" si="83"/>
        <v>-60.517614999999999</v>
      </c>
      <c r="Q913">
        <f t="shared" si="84"/>
        <v>4</v>
      </c>
      <c r="R913">
        <f t="shared" si="85"/>
        <v>0.25</v>
      </c>
    </row>
    <row r="914" spans="1:18" x14ac:dyDescent="0.25">
      <c r="A914" s="5">
        <v>2</v>
      </c>
      <c r="B914" s="40">
        <f t="shared" si="87"/>
        <v>92.094814999999997</v>
      </c>
      <c r="C914" s="40">
        <f t="shared" si="87"/>
        <v>-24.123355</v>
      </c>
      <c r="D914" s="40">
        <f t="shared" si="87"/>
        <v>-29.919291999999999</v>
      </c>
      <c r="E914" s="46">
        <f t="shared" si="86"/>
        <v>-38.052166999999997</v>
      </c>
      <c r="F914" s="47">
        <v>-24.123355</v>
      </c>
      <c r="G914" s="47">
        <v>92.094814999999997</v>
      </c>
      <c r="H914" s="47">
        <v>-29.919291999999999</v>
      </c>
      <c r="I914" s="48">
        <v>-38.052166999999997</v>
      </c>
      <c r="O914" s="44">
        <f t="shared" si="82"/>
        <v>92.094814999999997</v>
      </c>
      <c r="P914" s="45">
        <f t="shared" si="83"/>
        <v>92.094814999999997</v>
      </c>
      <c r="Q914">
        <f t="shared" si="84"/>
        <v>1</v>
      </c>
      <c r="R914">
        <f t="shared" si="85"/>
        <v>1</v>
      </c>
    </row>
    <row r="915" spans="1:18" x14ac:dyDescent="0.25">
      <c r="A915" s="5">
        <v>2</v>
      </c>
      <c r="B915" s="40">
        <f t="shared" si="87"/>
        <v>75.408632999999995</v>
      </c>
      <c r="C915" s="40">
        <f t="shared" si="87"/>
        <v>-13.175338999999999</v>
      </c>
      <c r="D915" s="40">
        <f t="shared" si="87"/>
        <v>-22.733193</v>
      </c>
      <c r="E915" s="46">
        <f t="shared" si="86"/>
        <v>-39.500008999999999</v>
      </c>
      <c r="F915" s="42">
        <v>-13.175338999999999</v>
      </c>
      <c r="G915" s="42">
        <v>75.408632999999995</v>
      </c>
      <c r="H915" s="42">
        <v>-39.500008999999999</v>
      </c>
      <c r="I915" s="43">
        <v>-22.733193</v>
      </c>
      <c r="O915" s="44">
        <f t="shared" si="82"/>
        <v>75.408632999999995</v>
      </c>
      <c r="P915" s="45">
        <f t="shared" si="83"/>
        <v>75.408632999999995</v>
      </c>
      <c r="Q915">
        <f t="shared" si="84"/>
        <v>1</v>
      </c>
      <c r="R915">
        <f t="shared" si="85"/>
        <v>1</v>
      </c>
    </row>
    <row r="916" spans="1:18" x14ac:dyDescent="0.25">
      <c r="A916" s="5">
        <v>3</v>
      </c>
      <c r="B916" s="40">
        <f t="shared" si="87"/>
        <v>75.853043</v>
      </c>
      <c r="C916" s="40">
        <f t="shared" si="87"/>
        <v>12.378073000000001</v>
      </c>
      <c r="D916" s="40">
        <f t="shared" si="87"/>
        <v>-31.338865999999999</v>
      </c>
      <c r="E916" s="46">
        <f t="shared" si="86"/>
        <v>-56.892111999999997</v>
      </c>
      <c r="F916" s="47">
        <v>12.378073000000001</v>
      </c>
      <c r="G916" s="47">
        <v>75.853043</v>
      </c>
      <c r="H916" s="47">
        <v>-56.892111999999997</v>
      </c>
      <c r="I916" s="48">
        <v>-31.338865999999999</v>
      </c>
      <c r="O916" s="44">
        <f t="shared" si="82"/>
        <v>-56.892111999999997</v>
      </c>
      <c r="P916" s="45">
        <f t="shared" si="83"/>
        <v>-56.892111999999997</v>
      </c>
      <c r="Q916">
        <f t="shared" si="84"/>
        <v>4</v>
      </c>
      <c r="R916">
        <f t="shared" si="85"/>
        <v>0.25</v>
      </c>
    </row>
    <row r="917" spans="1:18" x14ac:dyDescent="0.25">
      <c r="A917" s="5">
        <v>2</v>
      </c>
      <c r="B917" s="40">
        <f t="shared" si="87"/>
        <v>58.414993000000003</v>
      </c>
      <c r="C917" s="40">
        <f t="shared" si="87"/>
        <v>9.8029530000000005</v>
      </c>
      <c r="D917" s="40">
        <f t="shared" si="87"/>
        <v>-33.212327999999999</v>
      </c>
      <c r="E917" s="46">
        <f t="shared" si="86"/>
        <v>-35.004893000000003</v>
      </c>
      <c r="F917" s="42">
        <v>9.8029530000000005</v>
      </c>
      <c r="G917" s="42">
        <v>-35.004893000000003</v>
      </c>
      <c r="H917" s="42">
        <v>58.414993000000003</v>
      </c>
      <c r="I917" s="43">
        <v>-33.212327999999999</v>
      </c>
      <c r="O917" s="44">
        <f t="shared" si="82"/>
        <v>-35.004893000000003</v>
      </c>
      <c r="P917" s="45">
        <f t="shared" si="83"/>
        <v>-35.004893000000003</v>
      </c>
      <c r="Q917">
        <f t="shared" si="84"/>
        <v>4</v>
      </c>
      <c r="R917">
        <f t="shared" si="85"/>
        <v>0.25</v>
      </c>
    </row>
    <row r="918" spans="1:18" x14ac:dyDescent="0.25">
      <c r="A918" s="5">
        <v>2</v>
      </c>
      <c r="B918" s="40">
        <f t="shared" si="87"/>
        <v>20.601490999999999</v>
      </c>
      <c r="C918" s="40">
        <f t="shared" si="87"/>
        <v>-2.7351740000000002</v>
      </c>
      <c r="D918" s="40">
        <f t="shared" si="87"/>
        <v>-5.8553670000000002</v>
      </c>
      <c r="E918" s="46">
        <f t="shared" si="86"/>
        <v>-12.010904</v>
      </c>
      <c r="F918" s="47">
        <v>-5.8553670000000002</v>
      </c>
      <c r="G918" s="47">
        <v>20.601490999999999</v>
      </c>
      <c r="H918" s="47">
        <v>-2.7351740000000002</v>
      </c>
      <c r="I918" s="48">
        <v>-12.010904</v>
      </c>
      <c r="O918" s="44">
        <f t="shared" si="82"/>
        <v>20.601490999999999</v>
      </c>
      <c r="P918" s="45">
        <f t="shared" si="83"/>
        <v>20.601490999999999</v>
      </c>
      <c r="Q918">
        <f t="shared" si="84"/>
        <v>1</v>
      </c>
      <c r="R918">
        <f t="shared" si="85"/>
        <v>1</v>
      </c>
    </row>
    <row r="919" spans="1:18" x14ac:dyDescent="0.25">
      <c r="A919" s="5">
        <v>2</v>
      </c>
      <c r="B919" s="40">
        <f t="shared" si="87"/>
        <v>77.416167999999999</v>
      </c>
      <c r="C919" s="40">
        <f t="shared" si="87"/>
        <v>-18.656569999999999</v>
      </c>
      <c r="D919" s="40">
        <f t="shared" si="87"/>
        <v>-28.446459999999998</v>
      </c>
      <c r="E919" s="46">
        <f t="shared" si="86"/>
        <v>-30.313137999999999</v>
      </c>
      <c r="F919" s="42">
        <v>-28.446459999999998</v>
      </c>
      <c r="G919" s="42">
        <v>77.416167999999999</v>
      </c>
      <c r="H919" s="42">
        <v>-30.313137999999999</v>
      </c>
      <c r="I919" s="43">
        <v>-18.656569999999999</v>
      </c>
      <c r="O919" s="44">
        <f t="shared" si="82"/>
        <v>77.416167999999999</v>
      </c>
      <c r="P919" s="45">
        <f t="shared" si="83"/>
        <v>77.416167999999999</v>
      </c>
      <c r="Q919">
        <f t="shared" si="84"/>
        <v>1</v>
      </c>
      <c r="R919">
        <f t="shared" si="85"/>
        <v>1</v>
      </c>
    </row>
    <row r="920" spans="1:18" x14ac:dyDescent="0.25">
      <c r="A920" s="5">
        <v>2</v>
      </c>
      <c r="B920" s="40">
        <f t="shared" si="87"/>
        <v>56.131518999999997</v>
      </c>
      <c r="C920" s="40">
        <f t="shared" si="87"/>
        <v>-7.4628810000000003</v>
      </c>
      <c r="D920" s="40">
        <f t="shared" si="87"/>
        <v>-8.8796429999999997</v>
      </c>
      <c r="E920" s="46">
        <f t="shared" si="86"/>
        <v>-39.788995</v>
      </c>
      <c r="F920" s="47">
        <v>-8.8796429999999997</v>
      </c>
      <c r="G920" s="47">
        <v>56.131518999999997</v>
      </c>
      <c r="H920" s="47">
        <v>-7.4628810000000003</v>
      </c>
      <c r="I920" s="48">
        <v>-39.788995</v>
      </c>
      <c r="O920" s="44">
        <f t="shared" si="82"/>
        <v>56.131518999999997</v>
      </c>
      <c r="P920" s="45">
        <f t="shared" si="83"/>
        <v>56.131518999999997</v>
      </c>
      <c r="Q920">
        <f t="shared" si="84"/>
        <v>1</v>
      </c>
      <c r="R920">
        <f t="shared" si="85"/>
        <v>1</v>
      </c>
    </row>
    <row r="921" spans="1:18" x14ac:dyDescent="0.25">
      <c r="A921" s="5">
        <v>3</v>
      </c>
      <c r="B921" s="40">
        <f t="shared" si="87"/>
        <v>8.1290700000000005</v>
      </c>
      <c r="C921" s="40">
        <f t="shared" si="87"/>
        <v>6.6753530000000003</v>
      </c>
      <c r="D921" s="40">
        <f t="shared" si="87"/>
        <v>2.7717679999999998</v>
      </c>
      <c r="E921" s="46">
        <f t="shared" si="86"/>
        <v>-17.576191000000001</v>
      </c>
      <c r="F921" s="42">
        <v>-17.576191000000001</v>
      </c>
      <c r="G921" s="42">
        <v>2.7717679999999998</v>
      </c>
      <c r="H921" s="42">
        <v>8.1290700000000005</v>
      </c>
      <c r="I921" s="43">
        <v>6.6753530000000003</v>
      </c>
      <c r="O921" s="44">
        <f t="shared" si="82"/>
        <v>8.1290700000000005</v>
      </c>
      <c r="P921" s="45">
        <f t="shared" si="83"/>
        <v>8.1290700000000005</v>
      </c>
      <c r="Q921">
        <f t="shared" si="84"/>
        <v>1</v>
      </c>
      <c r="R921">
        <f t="shared" si="85"/>
        <v>1</v>
      </c>
    </row>
    <row r="922" spans="1:18" x14ac:dyDescent="0.25">
      <c r="A922" s="5">
        <v>3</v>
      </c>
      <c r="B922" s="40">
        <f t="shared" si="87"/>
        <v>48.657423999999999</v>
      </c>
      <c r="C922" s="40">
        <f t="shared" si="87"/>
        <v>-4.2199489999999997</v>
      </c>
      <c r="D922" s="40">
        <f t="shared" si="87"/>
        <v>-5.9353199999999999</v>
      </c>
      <c r="E922" s="46">
        <f t="shared" si="86"/>
        <v>-38.502035999999997</v>
      </c>
      <c r="F922" s="47">
        <v>-38.502035999999997</v>
      </c>
      <c r="G922" s="47">
        <v>-5.9353199999999999</v>
      </c>
      <c r="H922" s="47">
        <v>48.657423999999999</v>
      </c>
      <c r="I922" s="48">
        <v>-4.2199489999999997</v>
      </c>
      <c r="O922" s="44">
        <f t="shared" si="82"/>
        <v>48.657423999999999</v>
      </c>
      <c r="P922" s="45">
        <f t="shared" si="83"/>
        <v>48.657423999999999</v>
      </c>
      <c r="Q922">
        <f t="shared" si="84"/>
        <v>1</v>
      </c>
      <c r="R922">
        <f t="shared" si="85"/>
        <v>1</v>
      </c>
    </row>
    <row r="923" spans="1:18" x14ac:dyDescent="0.25">
      <c r="A923" s="5">
        <v>1</v>
      </c>
      <c r="B923" s="40">
        <f t="shared" si="87"/>
        <v>44.308315999999998</v>
      </c>
      <c r="C923" s="40">
        <f t="shared" si="87"/>
        <v>-6.0998849999999996</v>
      </c>
      <c r="D923" s="40">
        <f t="shared" si="87"/>
        <v>-15.682308000000001</v>
      </c>
      <c r="E923" s="46">
        <f t="shared" si="86"/>
        <v>-22.526122000000001</v>
      </c>
      <c r="F923" s="42">
        <v>44.308315999999998</v>
      </c>
      <c r="G923" s="42">
        <v>-6.0998849999999996</v>
      </c>
      <c r="H923" s="42">
        <v>-15.682308000000001</v>
      </c>
      <c r="I923" s="43">
        <v>-22.526122000000001</v>
      </c>
      <c r="O923" s="44">
        <f t="shared" si="82"/>
        <v>44.308315999999998</v>
      </c>
      <c r="P923" s="45">
        <f t="shared" si="83"/>
        <v>44.308315999999998</v>
      </c>
      <c r="Q923">
        <f t="shared" si="84"/>
        <v>1</v>
      </c>
      <c r="R923">
        <f t="shared" si="85"/>
        <v>1</v>
      </c>
    </row>
    <row r="924" spans="1:18" x14ac:dyDescent="0.25">
      <c r="A924" s="5">
        <v>3</v>
      </c>
      <c r="B924" s="40">
        <f t="shared" si="87"/>
        <v>30.789145999999999</v>
      </c>
      <c r="C924" s="40">
        <f t="shared" si="87"/>
        <v>-6.2953549999999998</v>
      </c>
      <c r="D924" s="40">
        <f t="shared" si="87"/>
        <v>-6.6909530000000004</v>
      </c>
      <c r="E924" s="46">
        <f t="shared" si="86"/>
        <v>-17.802838000000001</v>
      </c>
      <c r="F924" s="47">
        <v>-6.6909530000000004</v>
      </c>
      <c r="G924" s="47">
        <v>30.789145999999999</v>
      </c>
      <c r="H924" s="47">
        <v>-6.2953549999999998</v>
      </c>
      <c r="I924" s="48">
        <v>-17.802838000000001</v>
      </c>
      <c r="O924" s="44">
        <f t="shared" si="82"/>
        <v>-6.2953549999999998</v>
      </c>
      <c r="P924" s="45">
        <f t="shared" si="83"/>
        <v>-6.2953549999999998</v>
      </c>
      <c r="Q924">
        <f t="shared" si="84"/>
        <v>2</v>
      </c>
      <c r="R924">
        <f t="shared" si="85"/>
        <v>0.5</v>
      </c>
    </row>
    <row r="925" spans="1:18" x14ac:dyDescent="0.25">
      <c r="A925" s="5">
        <v>1</v>
      </c>
      <c r="B925" s="40">
        <f t="shared" si="87"/>
        <v>72.495091000000002</v>
      </c>
      <c r="C925" s="40">
        <f t="shared" si="87"/>
        <v>-5.6696609999999996</v>
      </c>
      <c r="D925" s="40">
        <f t="shared" si="87"/>
        <v>-28.481565</v>
      </c>
      <c r="E925" s="46">
        <f t="shared" si="86"/>
        <v>-38.343822000000003</v>
      </c>
      <c r="F925" s="42">
        <v>72.495091000000002</v>
      </c>
      <c r="G925" s="42">
        <v>-5.6696609999999996</v>
      </c>
      <c r="H925" s="42">
        <v>-38.343822000000003</v>
      </c>
      <c r="I925" s="43">
        <v>-28.481565</v>
      </c>
      <c r="O925" s="44">
        <f t="shared" si="82"/>
        <v>72.495091000000002</v>
      </c>
      <c r="P925" s="45">
        <f t="shared" si="83"/>
        <v>72.495091000000002</v>
      </c>
      <c r="Q925">
        <f t="shared" si="84"/>
        <v>1</v>
      </c>
      <c r="R925">
        <f t="shared" si="85"/>
        <v>1</v>
      </c>
    </row>
    <row r="926" spans="1:18" x14ac:dyDescent="0.25">
      <c r="A926" s="5">
        <v>2</v>
      </c>
      <c r="B926" s="40">
        <f t="shared" si="87"/>
        <v>145.29542799999999</v>
      </c>
      <c r="C926" s="40">
        <f t="shared" si="87"/>
        <v>-9.1942360000000001</v>
      </c>
      <c r="D926" s="40">
        <f t="shared" si="87"/>
        <v>-60.668914999999998</v>
      </c>
      <c r="E926" s="46">
        <f t="shared" si="86"/>
        <v>-75.432271</v>
      </c>
      <c r="F926" s="47">
        <v>-75.432271</v>
      </c>
      <c r="G926" s="47">
        <v>145.29542799999999</v>
      </c>
      <c r="H926" s="47">
        <v>-9.1942360000000001</v>
      </c>
      <c r="I926" s="48">
        <v>-60.668914999999998</v>
      </c>
      <c r="O926" s="44">
        <f t="shared" si="82"/>
        <v>145.29542799999999</v>
      </c>
      <c r="P926" s="45">
        <f t="shared" si="83"/>
        <v>145.29542799999999</v>
      </c>
      <c r="Q926">
        <f t="shared" si="84"/>
        <v>1</v>
      </c>
      <c r="R926">
        <f t="shared" si="85"/>
        <v>1</v>
      </c>
    </row>
    <row r="927" spans="1:18" x14ac:dyDescent="0.25">
      <c r="A927" s="5">
        <v>2</v>
      </c>
      <c r="B927" s="40">
        <f t="shared" si="87"/>
        <v>80.596024</v>
      </c>
      <c r="C927" s="40">
        <f t="shared" si="87"/>
        <v>-10.533186000000001</v>
      </c>
      <c r="D927" s="40">
        <f t="shared" si="87"/>
        <v>-26.269794000000001</v>
      </c>
      <c r="E927" s="46">
        <f t="shared" si="86"/>
        <v>-43.793045999999997</v>
      </c>
      <c r="F927" s="42">
        <v>-26.269794000000001</v>
      </c>
      <c r="G927" s="42">
        <v>80.596024</v>
      </c>
      <c r="H927" s="42">
        <v>-43.793045999999997</v>
      </c>
      <c r="I927" s="43">
        <v>-10.533186000000001</v>
      </c>
      <c r="O927" s="44">
        <f t="shared" si="82"/>
        <v>80.596024</v>
      </c>
      <c r="P927" s="45">
        <f t="shared" si="83"/>
        <v>80.596024</v>
      </c>
      <c r="Q927">
        <f t="shared" si="84"/>
        <v>1</v>
      </c>
      <c r="R927">
        <f t="shared" si="85"/>
        <v>1</v>
      </c>
    </row>
    <row r="928" spans="1:18" x14ac:dyDescent="0.25">
      <c r="A928" s="5">
        <v>3</v>
      </c>
      <c r="B928" s="40">
        <f t="shared" si="87"/>
        <v>27.508659000000002</v>
      </c>
      <c r="C928" s="40">
        <f t="shared" si="87"/>
        <v>17.568017000000001</v>
      </c>
      <c r="D928" s="40">
        <f t="shared" si="87"/>
        <v>-14.954226</v>
      </c>
      <c r="E928" s="46">
        <f t="shared" si="86"/>
        <v>-30.122350999999998</v>
      </c>
      <c r="F928" s="47">
        <v>-14.954226</v>
      </c>
      <c r="G928" s="47">
        <v>27.508659000000002</v>
      </c>
      <c r="H928" s="47">
        <v>17.568017000000001</v>
      </c>
      <c r="I928" s="48">
        <v>-30.122350999999998</v>
      </c>
      <c r="O928" s="44">
        <f t="shared" si="82"/>
        <v>17.568017000000001</v>
      </c>
      <c r="P928" s="45">
        <f t="shared" si="83"/>
        <v>17.568017000000001</v>
      </c>
      <c r="Q928">
        <f t="shared" si="84"/>
        <v>2</v>
      </c>
      <c r="R928">
        <f t="shared" si="85"/>
        <v>0.5</v>
      </c>
    </row>
    <row r="929" spans="1:18" x14ac:dyDescent="0.25">
      <c r="A929" s="5">
        <v>2</v>
      </c>
      <c r="B929" s="40">
        <f t="shared" si="87"/>
        <v>71.347863000000004</v>
      </c>
      <c r="C929" s="40">
        <f t="shared" si="87"/>
        <v>41.174014</v>
      </c>
      <c r="D929" s="40">
        <f t="shared" si="87"/>
        <v>-48.098070999999997</v>
      </c>
      <c r="E929" s="46">
        <f t="shared" si="86"/>
        <v>-64.423672999999994</v>
      </c>
      <c r="F929" s="42">
        <v>-48.098070999999997</v>
      </c>
      <c r="G929" s="42">
        <v>71.347863000000004</v>
      </c>
      <c r="H929" s="42">
        <v>41.174014</v>
      </c>
      <c r="I929" s="43">
        <v>-64.423672999999994</v>
      </c>
      <c r="O929" s="44">
        <f t="shared" si="82"/>
        <v>71.347863000000004</v>
      </c>
      <c r="P929" s="45">
        <f t="shared" si="83"/>
        <v>71.347863000000004</v>
      </c>
      <c r="Q929">
        <f t="shared" si="84"/>
        <v>1</v>
      </c>
      <c r="R929">
        <f t="shared" si="85"/>
        <v>1</v>
      </c>
    </row>
    <row r="930" spans="1:18" x14ac:dyDescent="0.25">
      <c r="A930" s="5">
        <v>2</v>
      </c>
      <c r="B930" s="40">
        <f t="shared" si="87"/>
        <v>123.480864</v>
      </c>
      <c r="C930" s="40">
        <f t="shared" si="87"/>
        <v>-31.120518000000001</v>
      </c>
      <c r="D930" s="40">
        <f t="shared" si="87"/>
        <v>-41.780982999999999</v>
      </c>
      <c r="E930" s="46">
        <f t="shared" si="86"/>
        <v>-50.579362000000003</v>
      </c>
      <c r="F930" s="47">
        <v>-50.579362000000003</v>
      </c>
      <c r="G930" s="47">
        <v>123.480864</v>
      </c>
      <c r="H930" s="47">
        <v>-31.120518000000001</v>
      </c>
      <c r="I930" s="48">
        <v>-41.780982999999999</v>
      </c>
      <c r="O930" s="44">
        <f t="shared" si="82"/>
        <v>123.480864</v>
      </c>
      <c r="P930" s="45">
        <f t="shared" si="83"/>
        <v>123.480864</v>
      </c>
      <c r="Q930">
        <f t="shared" si="84"/>
        <v>1</v>
      </c>
      <c r="R930">
        <f t="shared" si="85"/>
        <v>1</v>
      </c>
    </row>
    <row r="931" spans="1:18" x14ac:dyDescent="0.25">
      <c r="A931" s="5">
        <v>3</v>
      </c>
      <c r="B931" s="40">
        <f t="shared" si="87"/>
        <v>22.586827</v>
      </c>
      <c r="C931" s="40">
        <f t="shared" si="87"/>
        <v>10.460186999999999</v>
      </c>
      <c r="D931" s="40">
        <f t="shared" si="87"/>
        <v>-4.4428049999999999</v>
      </c>
      <c r="E931" s="46">
        <f t="shared" si="86"/>
        <v>-28.604116000000001</v>
      </c>
      <c r="F931" s="42">
        <v>-4.4428049999999999</v>
      </c>
      <c r="G931" s="42">
        <v>22.586827</v>
      </c>
      <c r="H931" s="42">
        <v>10.460186999999999</v>
      </c>
      <c r="I931" s="43">
        <v>-28.604116000000001</v>
      </c>
      <c r="O931" s="44">
        <f t="shared" si="82"/>
        <v>10.460186999999999</v>
      </c>
      <c r="P931" s="45">
        <f t="shared" si="83"/>
        <v>10.460186999999999</v>
      </c>
      <c r="Q931">
        <f t="shared" si="84"/>
        <v>2</v>
      </c>
      <c r="R931">
        <f t="shared" si="85"/>
        <v>0.5</v>
      </c>
    </row>
    <row r="932" spans="1:18" x14ac:dyDescent="0.25">
      <c r="A932" s="5">
        <v>2</v>
      </c>
      <c r="B932" s="40">
        <f t="shared" si="87"/>
        <v>72.861012000000002</v>
      </c>
      <c r="C932" s="40">
        <f t="shared" si="87"/>
        <v>10.351383999999999</v>
      </c>
      <c r="D932" s="40">
        <f t="shared" si="87"/>
        <v>-40.271526000000001</v>
      </c>
      <c r="E932" s="46">
        <f t="shared" si="86"/>
        <v>-42.940866</v>
      </c>
      <c r="F932" s="47">
        <v>10.351383999999999</v>
      </c>
      <c r="G932" s="47">
        <v>72.861012000000002</v>
      </c>
      <c r="H932" s="47">
        <v>-42.940866</v>
      </c>
      <c r="I932" s="48">
        <v>-40.271526000000001</v>
      </c>
      <c r="O932" s="44">
        <f t="shared" si="82"/>
        <v>72.861012000000002</v>
      </c>
      <c r="P932" s="45">
        <f t="shared" si="83"/>
        <v>72.861012000000002</v>
      </c>
      <c r="Q932">
        <f t="shared" si="84"/>
        <v>1</v>
      </c>
      <c r="R932">
        <f t="shared" si="85"/>
        <v>1</v>
      </c>
    </row>
    <row r="933" spans="1:18" x14ac:dyDescent="0.25">
      <c r="A933" s="5">
        <v>3</v>
      </c>
      <c r="B933" s="40">
        <f t="shared" si="87"/>
        <v>67.309927999999999</v>
      </c>
      <c r="C933" s="40">
        <f t="shared" si="87"/>
        <v>29.121991999999999</v>
      </c>
      <c r="D933" s="40">
        <f t="shared" si="87"/>
        <v>-30.142285999999999</v>
      </c>
      <c r="E933" s="46">
        <f t="shared" si="86"/>
        <v>-66.289563000000001</v>
      </c>
      <c r="F933" s="42">
        <v>67.309927999999999</v>
      </c>
      <c r="G933" s="42">
        <v>-30.142285999999999</v>
      </c>
      <c r="H933" s="42">
        <v>29.121991999999999</v>
      </c>
      <c r="I933" s="43">
        <v>-66.289563000000001</v>
      </c>
      <c r="O933" s="44">
        <f t="shared" si="82"/>
        <v>29.121991999999999</v>
      </c>
      <c r="P933" s="45">
        <f t="shared" si="83"/>
        <v>29.121991999999999</v>
      </c>
      <c r="Q933">
        <f t="shared" si="84"/>
        <v>2</v>
      </c>
      <c r="R933">
        <f t="shared" si="85"/>
        <v>0.5</v>
      </c>
    </row>
    <row r="934" spans="1:18" x14ac:dyDescent="0.25">
      <c r="A934" s="5">
        <v>3</v>
      </c>
      <c r="B934" s="40">
        <f t="shared" si="87"/>
        <v>43.414251999999998</v>
      </c>
      <c r="C934" s="40">
        <f t="shared" si="87"/>
        <v>-5.5493610000000002</v>
      </c>
      <c r="D934" s="40">
        <f t="shared" si="87"/>
        <v>-15.121109000000001</v>
      </c>
      <c r="E934" s="46">
        <f t="shared" si="86"/>
        <v>-22.743780999999998</v>
      </c>
      <c r="F934" s="47">
        <v>-15.121109000000001</v>
      </c>
      <c r="G934" s="47">
        <v>-5.5493610000000002</v>
      </c>
      <c r="H934" s="47">
        <v>43.414251999999998</v>
      </c>
      <c r="I934" s="48">
        <v>-22.743780999999998</v>
      </c>
      <c r="O934" s="44">
        <f t="shared" si="82"/>
        <v>43.414251999999998</v>
      </c>
      <c r="P934" s="45">
        <f t="shared" si="83"/>
        <v>43.414251999999998</v>
      </c>
      <c r="Q934">
        <f t="shared" si="84"/>
        <v>1</v>
      </c>
      <c r="R934">
        <f t="shared" si="85"/>
        <v>1</v>
      </c>
    </row>
    <row r="935" spans="1:18" x14ac:dyDescent="0.25">
      <c r="A935" s="5">
        <v>3</v>
      </c>
      <c r="B935" s="40">
        <f t="shared" si="87"/>
        <v>69.816980000000001</v>
      </c>
      <c r="C935" s="40">
        <f t="shared" si="87"/>
        <v>5.6070279999999997</v>
      </c>
      <c r="D935" s="40">
        <f t="shared" si="87"/>
        <v>-23.327159000000002</v>
      </c>
      <c r="E935" s="46">
        <f t="shared" si="86"/>
        <v>-52.096851999999998</v>
      </c>
      <c r="F935" s="42">
        <v>69.816980000000001</v>
      </c>
      <c r="G935" s="42">
        <v>-52.096851999999998</v>
      </c>
      <c r="H935" s="42">
        <v>5.6070279999999997</v>
      </c>
      <c r="I935" s="43">
        <v>-23.327159000000002</v>
      </c>
      <c r="O935" s="44">
        <f t="shared" si="82"/>
        <v>5.6070279999999997</v>
      </c>
      <c r="P935" s="45">
        <f t="shared" si="83"/>
        <v>5.6070279999999997</v>
      </c>
      <c r="Q935">
        <f t="shared" si="84"/>
        <v>2</v>
      </c>
      <c r="R935">
        <f t="shared" si="85"/>
        <v>0.5</v>
      </c>
    </row>
    <row r="936" spans="1:18" x14ac:dyDescent="0.25">
      <c r="A936" s="5">
        <v>1</v>
      </c>
      <c r="B936" s="40">
        <f t="shared" si="87"/>
        <v>29.422145</v>
      </c>
      <c r="C936" s="40">
        <f t="shared" si="87"/>
        <v>-1.7645459999999999</v>
      </c>
      <c r="D936" s="40">
        <f t="shared" si="87"/>
        <v>-11.415678</v>
      </c>
      <c r="E936" s="46">
        <f t="shared" si="86"/>
        <v>-16.241921000000001</v>
      </c>
      <c r="F936" s="47">
        <v>-16.241921000000001</v>
      </c>
      <c r="G936" s="47">
        <v>29.422145</v>
      </c>
      <c r="H936" s="47">
        <v>-1.7645459999999999</v>
      </c>
      <c r="I936" s="48">
        <v>-11.415678</v>
      </c>
      <c r="O936" s="44">
        <f t="shared" si="82"/>
        <v>-16.241921000000001</v>
      </c>
      <c r="P936" s="45">
        <f t="shared" si="83"/>
        <v>-16.241921000000001</v>
      </c>
      <c r="Q936">
        <f t="shared" si="84"/>
        <v>4</v>
      </c>
      <c r="R936">
        <f t="shared" si="85"/>
        <v>0.25</v>
      </c>
    </row>
    <row r="937" spans="1:18" x14ac:dyDescent="0.25">
      <c r="A937" s="5">
        <v>2</v>
      </c>
      <c r="B937" s="40">
        <f t="shared" si="87"/>
        <v>82.287674999999993</v>
      </c>
      <c r="C937" s="40">
        <f t="shared" si="87"/>
        <v>-18.771595999999999</v>
      </c>
      <c r="D937" s="40">
        <f t="shared" si="87"/>
        <v>-31.166148</v>
      </c>
      <c r="E937" s="46">
        <f t="shared" si="86"/>
        <v>-32.34984</v>
      </c>
      <c r="F937" s="42">
        <v>-18.771595999999999</v>
      </c>
      <c r="G937" s="42">
        <v>82.287674999999993</v>
      </c>
      <c r="H937" s="42">
        <v>-32.34984</v>
      </c>
      <c r="I937" s="43">
        <v>-31.166148</v>
      </c>
      <c r="O937" s="44">
        <f t="shared" si="82"/>
        <v>82.287674999999993</v>
      </c>
      <c r="P937" s="45">
        <f t="shared" si="83"/>
        <v>82.287674999999993</v>
      </c>
      <c r="Q937">
        <f t="shared" si="84"/>
        <v>1</v>
      </c>
      <c r="R937">
        <f t="shared" si="85"/>
        <v>1</v>
      </c>
    </row>
    <row r="938" spans="1:18" x14ac:dyDescent="0.25">
      <c r="A938" s="5">
        <v>2</v>
      </c>
      <c r="B938" s="40">
        <f t="shared" si="87"/>
        <v>52.506791999999997</v>
      </c>
      <c r="C938" s="40">
        <f t="shared" si="87"/>
        <v>0.34927000000000002</v>
      </c>
      <c r="D938" s="40">
        <f t="shared" si="87"/>
        <v>-20.347176000000001</v>
      </c>
      <c r="E938" s="46">
        <f t="shared" si="86"/>
        <v>-32.508839999999999</v>
      </c>
      <c r="F938" s="47">
        <v>0.34927000000000002</v>
      </c>
      <c r="G938" s="47">
        <v>52.506791999999997</v>
      </c>
      <c r="H938" s="47">
        <v>-20.347176000000001</v>
      </c>
      <c r="I938" s="48">
        <v>-32.508839999999999</v>
      </c>
      <c r="O938" s="44">
        <f t="shared" si="82"/>
        <v>52.506791999999997</v>
      </c>
      <c r="P938" s="45">
        <f t="shared" si="83"/>
        <v>52.506791999999997</v>
      </c>
      <c r="Q938">
        <f t="shared" si="84"/>
        <v>1</v>
      </c>
      <c r="R938">
        <f t="shared" si="85"/>
        <v>1</v>
      </c>
    </row>
    <row r="939" spans="1:18" x14ac:dyDescent="0.25">
      <c r="A939" s="5">
        <v>3</v>
      </c>
      <c r="B939" s="40">
        <f t="shared" si="87"/>
        <v>23.643246999999999</v>
      </c>
      <c r="C939" s="40">
        <f t="shared" si="87"/>
        <v>-3.3597899999999998</v>
      </c>
      <c r="D939" s="40">
        <f t="shared" si="87"/>
        <v>-9.9391499999999997</v>
      </c>
      <c r="E939" s="46">
        <f t="shared" si="86"/>
        <v>-10.344307000000001</v>
      </c>
      <c r="F939" s="42">
        <v>-9.9391499999999997</v>
      </c>
      <c r="G939" s="42">
        <v>-10.344307000000001</v>
      </c>
      <c r="H939" s="42">
        <v>23.643246999999999</v>
      </c>
      <c r="I939" s="43">
        <v>-3.3597899999999998</v>
      </c>
      <c r="O939" s="44">
        <f t="shared" si="82"/>
        <v>23.643246999999999</v>
      </c>
      <c r="P939" s="45">
        <f t="shared" si="83"/>
        <v>23.643246999999999</v>
      </c>
      <c r="Q939">
        <f t="shared" si="84"/>
        <v>1</v>
      </c>
      <c r="R939">
        <f t="shared" si="85"/>
        <v>1</v>
      </c>
    </row>
    <row r="940" spans="1:18" x14ac:dyDescent="0.25">
      <c r="A940" s="5">
        <v>1</v>
      </c>
      <c r="B940" s="40">
        <f t="shared" si="87"/>
        <v>85.538832999999997</v>
      </c>
      <c r="C940" s="40">
        <f t="shared" si="87"/>
        <v>-26.112877000000001</v>
      </c>
      <c r="D940" s="40">
        <f t="shared" si="87"/>
        <v>-29.399296</v>
      </c>
      <c r="E940" s="46">
        <f t="shared" si="86"/>
        <v>-30.026613999999999</v>
      </c>
      <c r="F940" s="47">
        <v>85.538832999999997</v>
      </c>
      <c r="G940" s="47">
        <v>-29.399296</v>
      </c>
      <c r="H940" s="47">
        <v>-30.026613999999999</v>
      </c>
      <c r="I940" s="48">
        <v>-26.112877000000001</v>
      </c>
      <c r="O940" s="44">
        <f t="shared" si="82"/>
        <v>85.538832999999997</v>
      </c>
      <c r="P940" s="45">
        <f t="shared" si="83"/>
        <v>85.538832999999997</v>
      </c>
      <c r="Q940">
        <f t="shared" si="84"/>
        <v>1</v>
      </c>
      <c r="R940">
        <f t="shared" si="85"/>
        <v>1</v>
      </c>
    </row>
    <row r="941" spans="1:18" x14ac:dyDescent="0.25">
      <c r="A941" s="5">
        <v>1</v>
      </c>
      <c r="B941" s="40">
        <f t="shared" si="87"/>
        <v>74.838600999999997</v>
      </c>
      <c r="C941" s="40">
        <f t="shared" si="87"/>
        <v>16.583164</v>
      </c>
      <c r="D941" s="40">
        <f t="shared" si="87"/>
        <v>-44.841729000000001</v>
      </c>
      <c r="E941" s="46">
        <f t="shared" si="86"/>
        <v>-46.580039999999997</v>
      </c>
      <c r="F941" s="42">
        <v>74.838600999999997</v>
      </c>
      <c r="G941" s="42">
        <v>16.583164</v>
      </c>
      <c r="H941" s="42">
        <v>-44.841729000000001</v>
      </c>
      <c r="I941" s="43">
        <v>-46.580039999999997</v>
      </c>
      <c r="O941" s="44">
        <f t="shared" si="82"/>
        <v>74.838600999999997</v>
      </c>
      <c r="P941" s="45">
        <f t="shared" si="83"/>
        <v>74.838600999999997</v>
      </c>
      <c r="Q941">
        <f t="shared" si="84"/>
        <v>1</v>
      </c>
      <c r="R941">
        <f t="shared" si="85"/>
        <v>1</v>
      </c>
    </row>
    <row r="942" spans="1:18" x14ac:dyDescent="0.25">
      <c r="A942" s="5">
        <v>2</v>
      </c>
      <c r="B942" s="40">
        <f t="shared" si="87"/>
        <v>77.277538000000007</v>
      </c>
      <c r="C942" s="40">
        <f t="shared" si="87"/>
        <v>23.836289000000001</v>
      </c>
      <c r="D942" s="40">
        <f t="shared" si="87"/>
        <v>-42.357320000000001</v>
      </c>
      <c r="E942" s="46">
        <f t="shared" si="86"/>
        <v>-58.756461000000002</v>
      </c>
      <c r="F942" s="47">
        <v>23.836289000000001</v>
      </c>
      <c r="G942" s="47">
        <v>77.277538000000007</v>
      </c>
      <c r="H942" s="47">
        <v>-58.756461000000002</v>
      </c>
      <c r="I942" s="48">
        <v>-42.357320000000001</v>
      </c>
      <c r="O942" s="44">
        <f t="shared" si="82"/>
        <v>77.277538000000007</v>
      </c>
      <c r="P942" s="45">
        <f t="shared" si="83"/>
        <v>77.277538000000007</v>
      </c>
      <c r="Q942">
        <f t="shared" si="84"/>
        <v>1</v>
      </c>
      <c r="R942">
        <f t="shared" si="85"/>
        <v>1</v>
      </c>
    </row>
    <row r="943" spans="1:18" x14ac:dyDescent="0.25">
      <c r="A943" s="5">
        <v>2</v>
      </c>
      <c r="B943" s="40">
        <f t="shared" si="87"/>
        <v>11.926655</v>
      </c>
      <c r="C943" s="40">
        <f t="shared" si="87"/>
        <v>1.4485170000000001</v>
      </c>
      <c r="D943" s="40">
        <f t="shared" si="87"/>
        <v>-2.422698</v>
      </c>
      <c r="E943" s="46">
        <f t="shared" si="86"/>
        <v>-10.952475</v>
      </c>
      <c r="F943" s="42">
        <v>-2.422698</v>
      </c>
      <c r="G943" s="42">
        <v>11.926655</v>
      </c>
      <c r="H943" s="42">
        <v>1.4485170000000001</v>
      </c>
      <c r="I943" s="43">
        <v>-10.952475</v>
      </c>
      <c r="O943" s="44">
        <f t="shared" si="82"/>
        <v>11.926655</v>
      </c>
      <c r="P943" s="45">
        <f t="shared" si="83"/>
        <v>11.926655</v>
      </c>
      <c r="Q943">
        <f t="shared" si="84"/>
        <v>1</v>
      </c>
      <c r="R943">
        <f t="shared" si="85"/>
        <v>1</v>
      </c>
    </row>
    <row r="944" spans="1:18" x14ac:dyDescent="0.25">
      <c r="A944" s="5">
        <v>3</v>
      </c>
      <c r="B944" s="40">
        <f t="shared" si="87"/>
        <v>106.296064</v>
      </c>
      <c r="C944" s="40">
        <f t="shared" si="87"/>
        <v>-17.548724</v>
      </c>
      <c r="D944" s="40">
        <f t="shared" si="87"/>
        <v>-38.430146000000001</v>
      </c>
      <c r="E944" s="46">
        <f t="shared" si="86"/>
        <v>-50.317101999999998</v>
      </c>
      <c r="F944" s="47">
        <v>-38.430146000000001</v>
      </c>
      <c r="G944" s="47">
        <v>-50.317101999999998</v>
      </c>
      <c r="H944" s="47">
        <v>106.296064</v>
      </c>
      <c r="I944" s="48">
        <v>-17.548724</v>
      </c>
      <c r="O944" s="44">
        <f t="shared" si="82"/>
        <v>106.296064</v>
      </c>
      <c r="P944" s="45">
        <f t="shared" si="83"/>
        <v>106.296064</v>
      </c>
      <c r="Q944">
        <f t="shared" si="84"/>
        <v>1</v>
      </c>
      <c r="R944">
        <f t="shared" si="85"/>
        <v>1</v>
      </c>
    </row>
    <row r="945" spans="1:18" x14ac:dyDescent="0.25">
      <c r="A945" s="5">
        <v>1</v>
      </c>
      <c r="B945" s="40">
        <f t="shared" si="87"/>
        <v>39.423791000000001</v>
      </c>
      <c r="C945" s="40">
        <f t="shared" si="87"/>
        <v>7.8741560000000002</v>
      </c>
      <c r="D945" s="40">
        <f t="shared" si="87"/>
        <v>-19.255783999999998</v>
      </c>
      <c r="E945" s="46">
        <f t="shared" si="86"/>
        <v>-28.042162999999999</v>
      </c>
      <c r="F945" s="42">
        <v>39.423791000000001</v>
      </c>
      <c r="G945" s="42">
        <v>-28.042162999999999</v>
      </c>
      <c r="H945" s="42">
        <v>7.8741560000000002</v>
      </c>
      <c r="I945" s="43">
        <v>-19.255783999999998</v>
      </c>
      <c r="O945" s="44">
        <f t="shared" si="82"/>
        <v>39.423791000000001</v>
      </c>
      <c r="P945" s="45">
        <f t="shared" si="83"/>
        <v>39.423791000000001</v>
      </c>
      <c r="Q945">
        <f t="shared" si="84"/>
        <v>1</v>
      </c>
      <c r="R945">
        <f t="shared" si="85"/>
        <v>1</v>
      </c>
    </row>
    <row r="946" spans="1:18" x14ac:dyDescent="0.25">
      <c r="A946" s="5">
        <v>1</v>
      </c>
      <c r="B946" s="40">
        <f t="shared" si="87"/>
        <v>47.166955000000002</v>
      </c>
      <c r="C946" s="40">
        <f t="shared" si="87"/>
        <v>13.238567</v>
      </c>
      <c r="D946" s="40">
        <f t="shared" si="87"/>
        <v>-18.359524</v>
      </c>
      <c r="E946" s="46">
        <f t="shared" si="86"/>
        <v>-42.045996000000002</v>
      </c>
      <c r="F946" s="47">
        <v>47.166955000000002</v>
      </c>
      <c r="G946" s="47">
        <v>13.238567</v>
      </c>
      <c r="H946" s="47">
        <v>-42.045996000000002</v>
      </c>
      <c r="I946" s="48">
        <v>-18.359524</v>
      </c>
      <c r="O946" s="44">
        <f t="shared" si="82"/>
        <v>47.166955000000002</v>
      </c>
      <c r="P946" s="45">
        <f t="shared" si="83"/>
        <v>47.166955000000002</v>
      </c>
      <c r="Q946">
        <f t="shared" si="84"/>
        <v>1</v>
      </c>
      <c r="R946">
        <f t="shared" si="85"/>
        <v>1</v>
      </c>
    </row>
    <row r="947" spans="1:18" x14ac:dyDescent="0.25">
      <c r="A947" s="5">
        <v>2</v>
      </c>
      <c r="B947" s="40">
        <f t="shared" si="87"/>
        <v>81.248059999999995</v>
      </c>
      <c r="C947" s="40">
        <f t="shared" si="87"/>
        <v>-21.530010000000001</v>
      </c>
      <c r="D947" s="40">
        <f t="shared" si="87"/>
        <v>-29.083545999999998</v>
      </c>
      <c r="E947" s="46">
        <f t="shared" si="86"/>
        <v>-30.634505999999998</v>
      </c>
      <c r="F947" s="42">
        <v>-30.634505999999998</v>
      </c>
      <c r="G947" s="42">
        <v>81.248059999999995</v>
      </c>
      <c r="H947" s="42">
        <v>-29.083545999999998</v>
      </c>
      <c r="I947" s="43">
        <v>-21.530010000000001</v>
      </c>
      <c r="O947" s="44">
        <f t="shared" si="82"/>
        <v>81.248059999999995</v>
      </c>
      <c r="P947" s="45">
        <f t="shared" si="83"/>
        <v>81.248059999999995</v>
      </c>
      <c r="Q947">
        <f t="shared" si="84"/>
        <v>1</v>
      </c>
      <c r="R947">
        <f t="shared" si="85"/>
        <v>1</v>
      </c>
    </row>
    <row r="948" spans="1:18" x14ac:dyDescent="0.25">
      <c r="A948" s="5">
        <v>3</v>
      </c>
      <c r="B948" s="40">
        <f t="shared" si="87"/>
        <v>67.962699000000001</v>
      </c>
      <c r="C948" s="40">
        <f t="shared" si="87"/>
        <v>59.661740999999999</v>
      </c>
      <c r="D948" s="40">
        <f t="shared" si="87"/>
        <v>-61.809662000000003</v>
      </c>
      <c r="E948" s="46">
        <f t="shared" si="86"/>
        <v>-65.814508000000004</v>
      </c>
      <c r="F948" s="47">
        <v>59.661740999999999</v>
      </c>
      <c r="G948" s="47">
        <v>-61.809662000000003</v>
      </c>
      <c r="H948" s="47">
        <v>67.962699000000001</v>
      </c>
      <c r="I948" s="48">
        <v>-65.814508000000004</v>
      </c>
      <c r="O948" s="44">
        <f t="shared" si="82"/>
        <v>67.962699000000001</v>
      </c>
      <c r="P948" s="45">
        <f t="shared" si="83"/>
        <v>67.962699000000001</v>
      </c>
      <c r="Q948">
        <f t="shared" si="84"/>
        <v>1</v>
      </c>
      <c r="R948">
        <f t="shared" si="85"/>
        <v>1</v>
      </c>
    </row>
    <row r="949" spans="1:18" x14ac:dyDescent="0.25">
      <c r="A949" s="5">
        <v>2</v>
      </c>
      <c r="B949" s="40">
        <f t="shared" si="87"/>
        <v>23.958127000000001</v>
      </c>
      <c r="C949" s="40">
        <f t="shared" si="87"/>
        <v>7.0984299999999996</v>
      </c>
      <c r="D949" s="40">
        <f t="shared" si="87"/>
        <v>-10.439621000000001</v>
      </c>
      <c r="E949" s="46">
        <f t="shared" si="86"/>
        <v>-20.616937</v>
      </c>
      <c r="F949" s="42">
        <v>23.958127000000001</v>
      </c>
      <c r="G949" s="42">
        <v>-20.616937</v>
      </c>
      <c r="H949" s="42">
        <v>7.0984299999999996</v>
      </c>
      <c r="I949" s="43">
        <v>-10.439621000000001</v>
      </c>
      <c r="O949" s="44">
        <f t="shared" si="82"/>
        <v>-20.616937</v>
      </c>
      <c r="P949" s="45">
        <f t="shared" si="83"/>
        <v>-20.616937</v>
      </c>
      <c r="Q949">
        <f t="shared" si="84"/>
        <v>4</v>
      </c>
      <c r="R949">
        <f t="shared" si="85"/>
        <v>0.25</v>
      </c>
    </row>
    <row r="950" spans="1:18" x14ac:dyDescent="0.25">
      <c r="A950" s="5">
        <v>3</v>
      </c>
      <c r="B950" s="40">
        <f t="shared" si="87"/>
        <v>44.525346999999996</v>
      </c>
      <c r="C950" s="40">
        <f t="shared" si="87"/>
        <v>-1.2920560000000001</v>
      </c>
      <c r="D950" s="40">
        <f t="shared" si="87"/>
        <v>-2.7580140000000002</v>
      </c>
      <c r="E950" s="46">
        <f t="shared" si="86"/>
        <v>-40.475116</v>
      </c>
      <c r="F950" s="47">
        <v>-2.7580140000000002</v>
      </c>
      <c r="G950" s="47">
        <v>-40.475116</v>
      </c>
      <c r="H950" s="47">
        <v>44.525346999999996</v>
      </c>
      <c r="I950" s="48">
        <v>-1.2920560000000001</v>
      </c>
      <c r="O950" s="44">
        <f t="shared" si="82"/>
        <v>44.525346999999996</v>
      </c>
      <c r="P950" s="45">
        <f t="shared" si="83"/>
        <v>44.525346999999996</v>
      </c>
      <c r="Q950">
        <f t="shared" si="84"/>
        <v>1</v>
      </c>
      <c r="R950">
        <f t="shared" si="85"/>
        <v>1</v>
      </c>
    </row>
    <row r="951" spans="1:18" x14ac:dyDescent="0.25">
      <c r="A951" s="5">
        <v>2</v>
      </c>
      <c r="B951" s="40">
        <f t="shared" si="87"/>
        <v>68.864420999999993</v>
      </c>
      <c r="C951" s="40">
        <f t="shared" si="87"/>
        <v>3.4904449999999998</v>
      </c>
      <c r="D951" s="40">
        <f t="shared" si="87"/>
        <v>-31.477536000000001</v>
      </c>
      <c r="E951" s="46">
        <f t="shared" si="86"/>
        <v>-40.877327000000001</v>
      </c>
      <c r="F951" s="42">
        <v>-31.477536000000001</v>
      </c>
      <c r="G951" s="42">
        <v>68.864420999999993</v>
      </c>
      <c r="H951" s="42">
        <v>3.4904449999999998</v>
      </c>
      <c r="I951" s="43">
        <v>-40.877327000000001</v>
      </c>
      <c r="O951" s="44">
        <f t="shared" si="82"/>
        <v>68.864420999999993</v>
      </c>
      <c r="P951" s="45">
        <f t="shared" si="83"/>
        <v>68.864420999999993</v>
      </c>
      <c r="Q951">
        <f t="shared" si="84"/>
        <v>1</v>
      </c>
      <c r="R951">
        <f t="shared" si="85"/>
        <v>1</v>
      </c>
    </row>
    <row r="952" spans="1:18" x14ac:dyDescent="0.25">
      <c r="A952" s="5">
        <v>1</v>
      </c>
      <c r="B952" s="40">
        <f t="shared" si="87"/>
        <v>24.519069999999999</v>
      </c>
      <c r="C952" s="40">
        <f t="shared" si="87"/>
        <v>19.903838</v>
      </c>
      <c r="D952" s="40">
        <f t="shared" si="87"/>
        <v>-19.394590999999998</v>
      </c>
      <c r="E952" s="46">
        <f t="shared" si="86"/>
        <v>-25.028320000000001</v>
      </c>
      <c r="F952" s="47">
        <v>19.903838</v>
      </c>
      <c r="G952" s="47">
        <v>-25.028320000000001</v>
      </c>
      <c r="H952" s="47">
        <v>-19.394590999999998</v>
      </c>
      <c r="I952" s="48">
        <v>24.519069999999999</v>
      </c>
      <c r="O952" s="44">
        <f t="shared" si="82"/>
        <v>19.903838</v>
      </c>
      <c r="P952" s="45">
        <f t="shared" si="83"/>
        <v>19.903838</v>
      </c>
      <c r="Q952">
        <f t="shared" si="84"/>
        <v>2</v>
      </c>
      <c r="R952">
        <f t="shared" si="85"/>
        <v>0.5</v>
      </c>
    </row>
    <row r="953" spans="1:18" x14ac:dyDescent="0.25">
      <c r="A953" s="5">
        <v>1</v>
      </c>
      <c r="B953" s="40">
        <f t="shared" si="87"/>
        <v>27.121561</v>
      </c>
      <c r="C953" s="40">
        <f t="shared" si="87"/>
        <v>25.715178000000002</v>
      </c>
      <c r="D953" s="40">
        <f t="shared" si="87"/>
        <v>-20.328959999999999</v>
      </c>
      <c r="E953" s="46">
        <f t="shared" si="86"/>
        <v>-32.507688000000002</v>
      </c>
      <c r="F953" s="42">
        <v>27.121561</v>
      </c>
      <c r="G953" s="42">
        <v>25.715178000000002</v>
      </c>
      <c r="H953" s="42">
        <v>-20.328959999999999</v>
      </c>
      <c r="I953" s="43">
        <v>-32.507688000000002</v>
      </c>
      <c r="O953" s="44">
        <f t="shared" si="82"/>
        <v>27.121561</v>
      </c>
      <c r="P953" s="45">
        <f t="shared" si="83"/>
        <v>27.121561</v>
      </c>
      <c r="Q953">
        <f t="shared" si="84"/>
        <v>1</v>
      </c>
      <c r="R953">
        <f t="shared" si="85"/>
        <v>1</v>
      </c>
    </row>
    <row r="954" spans="1:18" x14ac:dyDescent="0.25">
      <c r="A954" s="5">
        <v>1</v>
      </c>
      <c r="B954" s="40">
        <f t="shared" si="87"/>
        <v>24.115995999999999</v>
      </c>
      <c r="C954" s="40">
        <f t="shared" si="87"/>
        <v>-2.2321209999999998</v>
      </c>
      <c r="D954" s="40">
        <f t="shared" si="87"/>
        <v>-2.882069</v>
      </c>
      <c r="E954" s="46">
        <f t="shared" si="86"/>
        <v>-19.001804</v>
      </c>
      <c r="F954" s="47">
        <v>-2.2321209999999998</v>
      </c>
      <c r="G954" s="47">
        <v>24.115995999999999</v>
      </c>
      <c r="H954" s="47">
        <v>-2.882069</v>
      </c>
      <c r="I954" s="48">
        <v>-19.001804</v>
      </c>
      <c r="O954" s="44">
        <f t="shared" si="82"/>
        <v>-2.2321209999999998</v>
      </c>
      <c r="P954" s="45">
        <f t="shared" si="83"/>
        <v>-2.2321209999999998</v>
      </c>
      <c r="Q954">
        <f t="shared" si="84"/>
        <v>2</v>
      </c>
      <c r="R954">
        <f t="shared" si="85"/>
        <v>0.5</v>
      </c>
    </row>
    <row r="955" spans="1:18" x14ac:dyDescent="0.25">
      <c r="A955" s="5">
        <v>2</v>
      </c>
      <c r="B955" s="40">
        <f t="shared" si="87"/>
        <v>26.148235</v>
      </c>
      <c r="C955" s="40">
        <f t="shared" si="87"/>
        <v>7.4284129999999999</v>
      </c>
      <c r="D955" s="40">
        <f t="shared" si="87"/>
        <v>5.35236</v>
      </c>
      <c r="E955" s="46">
        <f t="shared" si="86"/>
        <v>-38.928986999999999</v>
      </c>
      <c r="F955" s="42">
        <v>5.35236</v>
      </c>
      <c r="G955" s="42">
        <v>26.148235</v>
      </c>
      <c r="H955" s="42">
        <v>7.4284129999999999</v>
      </c>
      <c r="I955" s="43">
        <v>-38.928986999999999</v>
      </c>
      <c r="O955" s="44">
        <f t="shared" si="82"/>
        <v>26.148235</v>
      </c>
      <c r="P955" s="45">
        <f t="shared" si="83"/>
        <v>26.148235</v>
      </c>
      <c r="Q955">
        <f t="shared" si="84"/>
        <v>1</v>
      </c>
      <c r="R955">
        <f t="shared" si="85"/>
        <v>1</v>
      </c>
    </row>
    <row r="956" spans="1:18" x14ac:dyDescent="0.25">
      <c r="A956" s="5">
        <v>2</v>
      </c>
      <c r="B956" s="40">
        <f t="shared" si="87"/>
        <v>97.935709000000003</v>
      </c>
      <c r="C956" s="40">
        <f t="shared" si="87"/>
        <v>-18.673280999999999</v>
      </c>
      <c r="D956" s="40">
        <f t="shared" si="87"/>
        <v>-37.933985999999997</v>
      </c>
      <c r="E956" s="46">
        <f t="shared" si="86"/>
        <v>-41.328440000000001</v>
      </c>
      <c r="F956" s="47">
        <v>-41.328440000000001</v>
      </c>
      <c r="G956" s="47">
        <v>97.935709000000003</v>
      </c>
      <c r="H956" s="47">
        <v>-37.933985999999997</v>
      </c>
      <c r="I956" s="48">
        <v>-18.673280999999999</v>
      </c>
      <c r="O956" s="44">
        <f t="shared" si="82"/>
        <v>97.935709000000003</v>
      </c>
      <c r="P956" s="45">
        <f t="shared" si="83"/>
        <v>97.935709000000003</v>
      </c>
      <c r="Q956">
        <f t="shared" si="84"/>
        <v>1</v>
      </c>
      <c r="R956">
        <f t="shared" si="85"/>
        <v>1</v>
      </c>
    </row>
    <row r="957" spans="1:18" x14ac:dyDescent="0.25">
      <c r="A957" s="5">
        <v>3</v>
      </c>
      <c r="B957" s="40">
        <f t="shared" si="87"/>
        <v>80.252785000000003</v>
      </c>
      <c r="C957" s="40">
        <f t="shared" si="87"/>
        <v>31.519499</v>
      </c>
      <c r="D957" s="40">
        <f t="shared" si="87"/>
        <v>-32.209701000000003</v>
      </c>
      <c r="E957" s="46">
        <f t="shared" si="86"/>
        <v>-79.562492000000006</v>
      </c>
      <c r="F957" s="42">
        <v>-79.562492000000006</v>
      </c>
      <c r="G957" s="42">
        <v>31.519499</v>
      </c>
      <c r="H957" s="42">
        <v>80.252785000000003</v>
      </c>
      <c r="I957" s="43">
        <v>-32.209701000000003</v>
      </c>
      <c r="O957" s="44">
        <f t="shared" si="82"/>
        <v>80.252785000000003</v>
      </c>
      <c r="P957" s="45">
        <f t="shared" si="83"/>
        <v>80.252785000000003</v>
      </c>
      <c r="Q957">
        <f t="shared" si="84"/>
        <v>1</v>
      </c>
      <c r="R957">
        <f t="shared" si="85"/>
        <v>1</v>
      </c>
    </row>
    <row r="958" spans="1:18" x14ac:dyDescent="0.25">
      <c r="A958" s="5">
        <v>2</v>
      </c>
      <c r="B958" s="40">
        <f t="shared" si="87"/>
        <v>126.946619</v>
      </c>
      <c r="C958" s="40">
        <f t="shared" si="87"/>
        <v>-21.449534</v>
      </c>
      <c r="D958" s="40">
        <f t="shared" si="87"/>
        <v>-44.412182000000001</v>
      </c>
      <c r="E958" s="46">
        <f t="shared" si="86"/>
        <v>-61.084538999999999</v>
      </c>
      <c r="F958" s="47">
        <v>-44.412182000000001</v>
      </c>
      <c r="G958" s="47">
        <v>126.946619</v>
      </c>
      <c r="H958" s="47">
        <v>-21.449534</v>
      </c>
      <c r="I958" s="48">
        <v>-61.084538999999999</v>
      </c>
      <c r="O958" s="44">
        <f t="shared" si="82"/>
        <v>126.946619</v>
      </c>
      <c r="P958" s="45">
        <f t="shared" si="83"/>
        <v>126.946619</v>
      </c>
      <c r="Q958">
        <f t="shared" si="84"/>
        <v>1</v>
      </c>
      <c r="R958">
        <f t="shared" si="85"/>
        <v>1</v>
      </c>
    </row>
    <row r="959" spans="1:18" x14ac:dyDescent="0.25">
      <c r="A959" s="5">
        <v>2</v>
      </c>
      <c r="B959" s="40">
        <f t="shared" si="87"/>
        <v>5.1016209999999997</v>
      </c>
      <c r="C959" s="40">
        <f t="shared" si="87"/>
        <v>3.0976699999999999</v>
      </c>
      <c r="D959" s="40">
        <f t="shared" si="87"/>
        <v>1.1100810000000001</v>
      </c>
      <c r="E959" s="46">
        <f t="shared" si="86"/>
        <v>-9.3093719999999998</v>
      </c>
      <c r="F959" s="42">
        <v>-9.3093719999999998</v>
      </c>
      <c r="G959" s="42">
        <v>5.1016209999999997</v>
      </c>
      <c r="H959" s="42">
        <v>3.0976699999999999</v>
      </c>
      <c r="I959" s="43">
        <v>1.1100810000000001</v>
      </c>
      <c r="O959" s="44">
        <f t="shared" si="82"/>
        <v>5.1016209999999997</v>
      </c>
      <c r="P959" s="45">
        <f t="shared" si="83"/>
        <v>5.1016209999999997</v>
      </c>
      <c r="Q959">
        <f t="shared" si="84"/>
        <v>1</v>
      </c>
      <c r="R959">
        <f t="shared" si="85"/>
        <v>1</v>
      </c>
    </row>
    <row r="960" spans="1:18" x14ac:dyDescent="0.25">
      <c r="A960" s="5">
        <v>3</v>
      </c>
      <c r="B960" s="40">
        <f t="shared" si="87"/>
        <v>59.373776999999997</v>
      </c>
      <c r="C960" s="40">
        <f t="shared" si="87"/>
        <v>-0.71851299999999996</v>
      </c>
      <c r="D960" s="40">
        <f t="shared" si="87"/>
        <v>-17.609777000000001</v>
      </c>
      <c r="E960" s="46">
        <f t="shared" si="86"/>
        <v>-41.045392999999997</v>
      </c>
      <c r="F960" s="47">
        <v>59.373776999999997</v>
      </c>
      <c r="G960" s="47">
        <v>-41.045392999999997</v>
      </c>
      <c r="H960" s="47">
        <v>-0.71851299999999996</v>
      </c>
      <c r="I960" s="48">
        <v>-17.609777000000001</v>
      </c>
      <c r="O960" s="44">
        <f t="shared" si="82"/>
        <v>-0.71851299999999996</v>
      </c>
      <c r="P960" s="45">
        <f t="shared" si="83"/>
        <v>-0.71851299999999996</v>
      </c>
      <c r="Q960">
        <f t="shared" si="84"/>
        <v>2</v>
      </c>
      <c r="R960">
        <f t="shared" si="85"/>
        <v>0.5</v>
      </c>
    </row>
    <row r="961" spans="1:18" x14ac:dyDescent="0.25">
      <c r="A961" s="5">
        <v>3</v>
      </c>
      <c r="B961" s="40">
        <f t="shared" si="87"/>
        <v>18.979998999999999</v>
      </c>
      <c r="C961" s="40">
        <f t="shared" si="87"/>
        <v>10.644151000000001</v>
      </c>
      <c r="D961" s="40">
        <f t="shared" si="87"/>
        <v>-10.157074</v>
      </c>
      <c r="E961" s="46">
        <f t="shared" si="86"/>
        <v>-19.467072999999999</v>
      </c>
      <c r="F961" s="42">
        <v>-10.157074</v>
      </c>
      <c r="G961" s="42">
        <v>-19.467072999999999</v>
      </c>
      <c r="H961" s="42">
        <v>18.979998999999999</v>
      </c>
      <c r="I961" s="43">
        <v>10.644151000000001</v>
      </c>
      <c r="O961" s="44">
        <f t="shared" si="82"/>
        <v>18.979998999999999</v>
      </c>
      <c r="P961" s="45">
        <f t="shared" si="83"/>
        <v>18.979998999999999</v>
      </c>
      <c r="Q961">
        <f t="shared" si="84"/>
        <v>1</v>
      </c>
      <c r="R961">
        <f t="shared" si="85"/>
        <v>1</v>
      </c>
    </row>
    <row r="962" spans="1:18" x14ac:dyDescent="0.25">
      <c r="A962" s="5">
        <v>2</v>
      </c>
      <c r="B962" s="40">
        <f t="shared" si="87"/>
        <v>25.191749000000002</v>
      </c>
      <c r="C962" s="40">
        <f t="shared" si="87"/>
        <v>-1.5065930000000001</v>
      </c>
      <c r="D962" s="40">
        <f t="shared" si="87"/>
        <v>-10.614248999999999</v>
      </c>
      <c r="E962" s="46">
        <f t="shared" si="86"/>
        <v>-13.070907</v>
      </c>
      <c r="F962" s="47">
        <v>-10.614248999999999</v>
      </c>
      <c r="G962" s="47">
        <v>25.191749000000002</v>
      </c>
      <c r="H962" s="47">
        <v>-1.5065930000000001</v>
      </c>
      <c r="I962" s="48">
        <v>-13.070907</v>
      </c>
      <c r="O962" s="44">
        <f t="shared" si="82"/>
        <v>25.191749000000002</v>
      </c>
      <c r="P962" s="45">
        <f t="shared" si="83"/>
        <v>25.191749000000002</v>
      </c>
      <c r="Q962">
        <f t="shared" si="84"/>
        <v>1</v>
      </c>
      <c r="R962">
        <f t="shared" si="85"/>
        <v>1</v>
      </c>
    </row>
    <row r="963" spans="1:18" x14ac:dyDescent="0.25">
      <c r="A963" s="5">
        <v>2</v>
      </c>
      <c r="B963" s="40">
        <f t="shared" si="87"/>
        <v>33.558867999999997</v>
      </c>
      <c r="C963" s="40">
        <f t="shared" si="87"/>
        <v>9.7795430000000003</v>
      </c>
      <c r="D963" s="40">
        <f t="shared" si="87"/>
        <v>-17.894736000000002</v>
      </c>
      <c r="E963" s="46">
        <f t="shared" si="86"/>
        <v>-25.443200000000001</v>
      </c>
      <c r="F963" s="42">
        <v>-25.443200000000001</v>
      </c>
      <c r="G963" s="42">
        <v>9.7795430000000003</v>
      </c>
      <c r="H963" s="42">
        <v>33.558867999999997</v>
      </c>
      <c r="I963" s="43">
        <v>-17.894736000000002</v>
      </c>
      <c r="O963" s="44">
        <f t="shared" si="82"/>
        <v>9.7795430000000003</v>
      </c>
      <c r="P963" s="45">
        <f t="shared" si="83"/>
        <v>9.7795430000000003</v>
      </c>
      <c r="Q963">
        <f t="shared" si="84"/>
        <v>2</v>
      </c>
      <c r="R963">
        <f t="shared" si="85"/>
        <v>0.5</v>
      </c>
    </row>
    <row r="964" spans="1:18" x14ac:dyDescent="0.25">
      <c r="A964" s="5">
        <v>3</v>
      </c>
      <c r="B964" s="40">
        <f t="shared" si="87"/>
        <v>40.198520000000002</v>
      </c>
      <c r="C964" s="40">
        <f t="shared" si="87"/>
        <v>2.7380110000000002</v>
      </c>
      <c r="D964" s="40">
        <f t="shared" si="87"/>
        <v>-4.4896310000000001</v>
      </c>
      <c r="E964" s="46">
        <f t="shared" si="86"/>
        <v>-38.446900999999997</v>
      </c>
      <c r="F964" s="47">
        <v>2.7380110000000002</v>
      </c>
      <c r="G964" s="47">
        <v>-38.446900999999997</v>
      </c>
      <c r="H964" s="47">
        <v>40.198520000000002</v>
      </c>
      <c r="I964" s="48">
        <v>-4.4896310000000001</v>
      </c>
      <c r="O964" s="44">
        <f t="shared" ref="O964:O1027" si="88">IF(A964=1,F964,IF(A964=2,G964,IF(A964=3,H964,IF(A964=4,I964,0))))</f>
        <v>40.198520000000002</v>
      </c>
      <c r="P964" s="45">
        <f t="shared" ref="P964:P1027" si="89">O964</f>
        <v>40.198520000000002</v>
      </c>
      <c r="Q964">
        <f t="shared" ref="Q964:Q1027" si="90">IF(P964=B964,1,IF(P964=C964,2,IF(P964=D964,3,IF(E964=P964,4,0))))</f>
        <v>1</v>
      </c>
      <c r="R964">
        <f t="shared" si="85"/>
        <v>1</v>
      </c>
    </row>
    <row r="965" spans="1:18" x14ac:dyDescent="0.25">
      <c r="A965" s="5">
        <v>1</v>
      </c>
      <c r="B965" s="40">
        <f t="shared" si="87"/>
        <v>76.719804999999994</v>
      </c>
      <c r="C965" s="40">
        <f t="shared" si="87"/>
        <v>3.84666</v>
      </c>
      <c r="D965" s="40">
        <f t="shared" si="87"/>
        <v>-14.43998</v>
      </c>
      <c r="E965" s="46">
        <f t="shared" si="86"/>
        <v>-66.126396</v>
      </c>
      <c r="F965" s="42">
        <v>76.719804999999994</v>
      </c>
      <c r="G965" s="42">
        <v>-66.126396</v>
      </c>
      <c r="H965" s="42">
        <v>-14.43998</v>
      </c>
      <c r="I965" s="43">
        <v>3.84666</v>
      </c>
      <c r="O965" s="44">
        <f t="shared" si="88"/>
        <v>76.719804999999994</v>
      </c>
      <c r="P965" s="45">
        <f t="shared" si="89"/>
        <v>76.719804999999994</v>
      </c>
      <c r="Q965">
        <f t="shared" si="90"/>
        <v>1</v>
      </c>
      <c r="R965">
        <f t="shared" ref="R965:R1028" si="91">1/Q965</f>
        <v>1</v>
      </c>
    </row>
    <row r="966" spans="1:18" x14ac:dyDescent="0.25">
      <c r="A966" s="5">
        <v>3</v>
      </c>
      <c r="B966" s="40">
        <f t="shared" si="87"/>
        <v>48.490561</v>
      </c>
      <c r="C966" s="40">
        <f t="shared" si="87"/>
        <v>12.158143000000001</v>
      </c>
      <c r="D966" s="40">
        <f t="shared" si="87"/>
        <v>-18.138756999999998</v>
      </c>
      <c r="E966" s="46">
        <f t="shared" si="86"/>
        <v>-42.509835000000002</v>
      </c>
      <c r="F966" s="47">
        <v>48.490561</v>
      </c>
      <c r="G966" s="47">
        <v>-42.509835000000002</v>
      </c>
      <c r="H966" s="47">
        <v>12.158143000000001</v>
      </c>
      <c r="I966" s="48">
        <v>-18.138756999999998</v>
      </c>
      <c r="O966" s="44">
        <f t="shared" si="88"/>
        <v>12.158143000000001</v>
      </c>
      <c r="P966" s="45">
        <f t="shared" si="89"/>
        <v>12.158143000000001</v>
      </c>
      <c r="Q966">
        <f t="shared" si="90"/>
        <v>2</v>
      </c>
      <c r="R966">
        <f t="shared" si="91"/>
        <v>0.5</v>
      </c>
    </row>
    <row r="967" spans="1:18" x14ac:dyDescent="0.25">
      <c r="A967" s="5">
        <v>1</v>
      </c>
      <c r="B967" s="40">
        <f t="shared" si="87"/>
        <v>46.862237999999998</v>
      </c>
      <c r="C967" s="40">
        <f t="shared" si="87"/>
        <v>5.93933</v>
      </c>
      <c r="D967" s="40">
        <f t="shared" si="87"/>
        <v>-9.4757420000000003</v>
      </c>
      <c r="E967" s="46">
        <f t="shared" si="86"/>
        <v>-43.325825000000002</v>
      </c>
      <c r="F967" s="42">
        <v>46.862237999999998</v>
      </c>
      <c r="G967" s="42">
        <v>5.93933</v>
      </c>
      <c r="H967" s="42">
        <v>-9.4757420000000003</v>
      </c>
      <c r="I967" s="43">
        <v>-43.325825000000002</v>
      </c>
      <c r="O967" s="44">
        <f t="shared" si="88"/>
        <v>46.862237999999998</v>
      </c>
      <c r="P967" s="45">
        <f t="shared" si="89"/>
        <v>46.862237999999998</v>
      </c>
      <c r="Q967">
        <f t="shared" si="90"/>
        <v>1</v>
      </c>
      <c r="R967">
        <f t="shared" si="91"/>
        <v>1</v>
      </c>
    </row>
    <row r="968" spans="1:18" x14ac:dyDescent="0.25">
      <c r="A968" s="5">
        <v>2</v>
      </c>
      <c r="B968" s="40">
        <f t="shared" si="87"/>
        <v>41.408127</v>
      </c>
      <c r="C968" s="40">
        <f t="shared" si="87"/>
        <v>6.7256739999999997</v>
      </c>
      <c r="D968" s="40">
        <f t="shared" si="87"/>
        <v>-23.351472999999999</v>
      </c>
      <c r="E968" s="46">
        <f t="shared" si="86"/>
        <v>-24.782326999999999</v>
      </c>
      <c r="F968" s="47">
        <v>6.7256739999999997</v>
      </c>
      <c r="G968" s="47">
        <v>41.408127</v>
      </c>
      <c r="H968" s="47">
        <v>-24.782326999999999</v>
      </c>
      <c r="I968" s="48">
        <v>-23.351472999999999</v>
      </c>
      <c r="O968" s="44">
        <f t="shared" si="88"/>
        <v>41.408127</v>
      </c>
      <c r="P968" s="45">
        <f t="shared" si="89"/>
        <v>41.408127</v>
      </c>
      <c r="Q968">
        <f t="shared" si="90"/>
        <v>1</v>
      </c>
      <c r="R968">
        <f t="shared" si="91"/>
        <v>1</v>
      </c>
    </row>
    <row r="969" spans="1:18" x14ac:dyDescent="0.25">
      <c r="A969" s="5">
        <v>2</v>
      </c>
      <c r="B969" s="40">
        <f t="shared" si="87"/>
        <v>59.315651000000003</v>
      </c>
      <c r="C969" s="40">
        <f t="shared" si="87"/>
        <v>-9.8202800000000003</v>
      </c>
      <c r="D969" s="40">
        <f t="shared" si="87"/>
        <v>-20.673408999999999</v>
      </c>
      <c r="E969" s="46">
        <f t="shared" si="86"/>
        <v>-28.821960000000001</v>
      </c>
      <c r="F969" s="42">
        <v>-28.821960000000001</v>
      </c>
      <c r="G969" s="42">
        <v>59.315651000000003</v>
      </c>
      <c r="H969" s="42">
        <v>-20.673408999999999</v>
      </c>
      <c r="I969" s="43">
        <v>-9.8202800000000003</v>
      </c>
      <c r="O969" s="44">
        <f t="shared" si="88"/>
        <v>59.315651000000003</v>
      </c>
      <c r="P969" s="45">
        <f t="shared" si="89"/>
        <v>59.315651000000003</v>
      </c>
      <c r="Q969">
        <f t="shared" si="90"/>
        <v>1</v>
      </c>
      <c r="R969">
        <f t="shared" si="91"/>
        <v>1</v>
      </c>
    </row>
    <row r="970" spans="1:18" x14ac:dyDescent="0.25">
      <c r="A970" s="5">
        <v>2</v>
      </c>
      <c r="B970" s="40">
        <f t="shared" si="87"/>
        <v>140.090553</v>
      </c>
      <c r="C970" s="40">
        <f t="shared" si="87"/>
        <v>12.071078</v>
      </c>
      <c r="D970" s="40">
        <f t="shared" si="87"/>
        <v>-59.993710999999998</v>
      </c>
      <c r="E970" s="46">
        <f t="shared" si="87"/>
        <v>-92.167910000000006</v>
      </c>
      <c r="F970" s="47">
        <v>-59.993710999999998</v>
      </c>
      <c r="G970" s="47">
        <v>140.090553</v>
      </c>
      <c r="H970" s="47">
        <v>12.071078</v>
      </c>
      <c r="I970" s="48">
        <v>-92.167910000000006</v>
      </c>
      <c r="O970" s="44">
        <f t="shared" si="88"/>
        <v>140.090553</v>
      </c>
      <c r="P970" s="45">
        <f t="shared" si="89"/>
        <v>140.090553</v>
      </c>
      <c r="Q970">
        <f t="shared" si="90"/>
        <v>1</v>
      </c>
      <c r="R970">
        <f t="shared" si="91"/>
        <v>1</v>
      </c>
    </row>
    <row r="971" spans="1:18" x14ac:dyDescent="0.25">
      <c r="A971" s="5">
        <v>2</v>
      </c>
      <c r="B971" s="40">
        <f t="shared" ref="B971:E1034" si="92">LARGE($F971:$M971,COLUMN()-1)</f>
        <v>45.452686999999997</v>
      </c>
      <c r="C971" s="40">
        <f t="shared" si="92"/>
        <v>-2.547304</v>
      </c>
      <c r="D971" s="40">
        <f t="shared" si="92"/>
        <v>-9.8979020000000002</v>
      </c>
      <c r="E971" s="46">
        <f t="shared" si="92"/>
        <v>-33.007432999999999</v>
      </c>
      <c r="F971" s="42">
        <v>-2.547304</v>
      </c>
      <c r="G971" s="42">
        <v>45.452686999999997</v>
      </c>
      <c r="H971" s="42">
        <v>-33.007432999999999</v>
      </c>
      <c r="I971" s="43">
        <v>-9.8979020000000002</v>
      </c>
      <c r="O971" s="44">
        <f t="shared" si="88"/>
        <v>45.452686999999997</v>
      </c>
      <c r="P971" s="45">
        <f t="shared" si="89"/>
        <v>45.452686999999997</v>
      </c>
      <c r="Q971">
        <f t="shared" si="90"/>
        <v>1</v>
      </c>
      <c r="R971">
        <f t="shared" si="91"/>
        <v>1</v>
      </c>
    </row>
    <row r="972" spans="1:18" x14ac:dyDescent="0.25">
      <c r="A972" s="5">
        <v>3</v>
      </c>
      <c r="B972" s="40">
        <f t="shared" si="92"/>
        <v>104.731047</v>
      </c>
      <c r="C972" s="40">
        <f t="shared" si="92"/>
        <v>23.291602000000001</v>
      </c>
      <c r="D972" s="40">
        <f t="shared" si="92"/>
        <v>-49.211750000000002</v>
      </c>
      <c r="E972" s="46">
        <f t="shared" si="92"/>
        <v>-78.810580999999999</v>
      </c>
      <c r="F972" s="47">
        <v>104.731047</v>
      </c>
      <c r="G972" s="47">
        <v>-78.810580999999999</v>
      </c>
      <c r="H972" s="47">
        <v>23.291602000000001</v>
      </c>
      <c r="I972" s="48">
        <v>-49.211750000000002</v>
      </c>
      <c r="O972" s="44">
        <f t="shared" si="88"/>
        <v>23.291602000000001</v>
      </c>
      <c r="P972" s="45">
        <f t="shared" si="89"/>
        <v>23.291602000000001</v>
      </c>
      <c r="Q972">
        <f t="shared" si="90"/>
        <v>2</v>
      </c>
      <c r="R972">
        <f t="shared" si="91"/>
        <v>0.5</v>
      </c>
    </row>
    <row r="973" spans="1:18" x14ac:dyDescent="0.25">
      <c r="A973" s="5">
        <v>3</v>
      </c>
      <c r="B973" s="40">
        <f t="shared" si="92"/>
        <v>12.46285</v>
      </c>
      <c r="C973" s="40">
        <f t="shared" si="92"/>
        <v>11.924545</v>
      </c>
      <c r="D973" s="40">
        <f t="shared" si="92"/>
        <v>2.023981</v>
      </c>
      <c r="E973" s="46">
        <f t="shared" si="92"/>
        <v>-26.411376000000001</v>
      </c>
      <c r="F973" s="42">
        <v>-26.411376000000001</v>
      </c>
      <c r="G973" s="42">
        <v>12.46285</v>
      </c>
      <c r="H973" s="42">
        <v>11.924545</v>
      </c>
      <c r="I973" s="43">
        <v>2.023981</v>
      </c>
      <c r="O973" s="44">
        <f t="shared" si="88"/>
        <v>11.924545</v>
      </c>
      <c r="P973" s="45">
        <f t="shared" si="89"/>
        <v>11.924545</v>
      </c>
      <c r="Q973">
        <f t="shared" si="90"/>
        <v>2</v>
      </c>
      <c r="R973">
        <f t="shared" si="91"/>
        <v>0.5</v>
      </c>
    </row>
    <row r="974" spans="1:18" x14ac:dyDescent="0.25">
      <c r="A974" s="5">
        <v>2</v>
      </c>
      <c r="B974" s="40">
        <f t="shared" si="92"/>
        <v>59.673568000000003</v>
      </c>
      <c r="C974" s="40">
        <f t="shared" si="92"/>
        <v>-2.5570309999999998</v>
      </c>
      <c r="D974" s="40">
        <f t="shared" si="92"/>
        <v>-12.453941</v>
      </c>
      <c r="E974" s="46">
        <f t="shared" si="92"/>
        <v>-44.662593999999999</v>
      </c>
      <c r="F974" s="47">
        <v>-12.453941</v>
      </c>
      <c r="G974" s="47">
        <v>59.673568000000003</v>
      </c>
      <c r="H974" s="47">
        <v>-44.662593999999999</v>
      </c>
      <c r="I974" s="48">
        <v>-2.5570309999999998</v>
      </c>
      <c r="O974" s="44">
        <f t="shared" si="88"/>
        <v>59.673568000000003</v>
      </c>
      <c r="P974" s="45">
        <f t="shared" si="89"/>
        <v>59.673568000000003</v>
      </c>
      <c r="Q974">
        <f t="shared" si="90"/>
        <v>1</v>
      </c>
      <c r="R974">
        <f t="shared" si="91"/>
        <v>1</v>
      </c>
    </row>
    <row r="975" spans="1:18" x14ac:dyDescent="0.25">
      <c r="A975" s="5">
        <v>3</v>
      </c>
      <c r="B975" s="40">
        <f t="shared" si="92"/>
        <v>49.454698</v>
      </c>
      <c r="C975" s="40">
        <f t="shared" si="92"/>
        <v>12.125773000000001</v>
      </c>
      <c r="D975" s="40">
        <f t="shared" si="92"/>
        <v>-5.8112959999999996</v>
      </c>
      <c r="E975" s="46">
        <f t="shared" si="92"/>
        <v>-55.769174999999997</v>
      </c>
      <c r="F975" s="42">
        <v>-55.769174999999997</v>
      </c>
      <c r="G975" s="42">
        <v>12.125773000000001</v>
      </c>
      <c r="H975" s="42">
        <v>49.454698</v>
      </c>
      <c r="I975" s="43">
        <v>-5.8112959999999996</v>
      </c>
      <c r="O975" s="44">
        <f t="shared" si="88"/>
        <v>49.454698</v>
      </c>
      <c r="P975" s="45">
        <f t="shared" si="89"/>
        <v>49.454698</v>
      </c>
      <c r="Q975">
        <f t="shared" si="90"/>
        <v>1</v>
      </c>
      <c r="R975">
        <f t="shared" si="91"/>
        <v>1</v>
      </c>
    </row>
    <row r="976" spans="1:18" x14ac:dyDescent="0.25">
      <c r="A976" s="5">
        <v>2</v>
      </c>
      <c r="B976" s="40">
        <f t="shared" si="92"/>
        <v>54.581431000000002</v>
      </c>
      <c r="C976" s="40">
        <f t="shared" si="92"/>
        <v>-3.460515</v>
      </c>
      <c r="D976" s="40">
        <f t="shared" si="92"/>
        <v>-16.464998000000001</v>
      </c>
      <c r="E976" s="46">
        <f t="shared" si="92"/>
        <v>-34.655892999999999</v>
      </c>
      <c r="F976" s="47">
        <v>-34.655892999999999</v>
      </c>
      <c r="G976" s="47">
        <v>54.581431000000002</v>
      </c>
      <c r="H976" s="47">
        <v>-3.460515</v>
      </c>
      <c r="I976" s="48">
        <v>-16.464998000000001</v>
      </c>
      <c r="O976" s="44">
        <f t="shared" si="88"/>
        <v>54.581431000000002</v>
      </c>
      <c r="P976" s="45">
        <f t="shared" si="89"/>
        <v>54.581431000000002</v>
      </c>
      <c r="Q976">
        <f t="shared" si="90"/>
        <v>1</v>
      </c>
      <c r="R976">
        <f t="shared" si="91"/>
        <v>1</v>
      </c>
    </row>
    <row r="977" spans="1:18" x14ac:dyDescent="0.25">
      <c r="A977" s="5">
        <v>2</v>
      </c>
      <c r="B977" s="40">
        <f t="shared" si="92"/>
        <v>78.289880999999994</v>
      </c>
      <c r="C977" s="40">
        <f t="shared" si="92"/>
        <v>-18.365832000000001</v>
      </c>
      <c r="D977" s="40">
        <f t="shared" si="92"/>
        <v>-26.348700000000001</v>
      </c>
      <c r="E977" s="46">
        <f t="shared" si="92"/>
        <v>-33.57535</v>
      </c>
      <c r="F977" s="42">
        <v>-33.57535</v>
      </c>
      <c r="G977" s="42">
        <v>78.289880999999994</v>
      </c>
      <c r="H977" s="42">
        <v>-26.348700000000001</v>
      </c>
      <c r="I977" s="43">
        <v>-18.365832000000001</v>
      </c>
      <c r="O977" s="44">
        <f t="shared" si="88"/>
        <v>78.289880999999994</v>
      </c>
      <c r="P977" s="45">
        <f t="shared" si="89"/>
        <v>78.289880999999994</v>
      </c>
      <c r="Q977">
        <f t="shared" si="90"/>
        <v>1</v>
      </c>
      <c r="R977">
        <f t="shared" si="91"/>
        <v>1</v>
      </c>
    </row>
    <row r="978" spans="1:18" x14ac:dyDescent="0.25">
      <c r="A978" s="5">
        <v>4</v>
      </c>
      <c r="B978" s="40">
        <f t="shared" si="92"/>
        <v>6.3051060000000003</v>
      </c>
      <c r="C978" s="40">
        <f t="shared" si="92"/>
        <v>2.9038629999999999</v>
      </c>
      <c r="D978" s="40">
        <f t="shared" si="92"/>
        <v>-0.97307900000000003</v>
      </c>
      <c r="E978" s="46">
        <f t="shared" si="92"/>
        <v>-8.235887</v>
      </c>
      <c r="F978" s="47">
        <v>-0.97307900000000003</v>
      </c>
      <c r="G978" s="47">
        <v>2.9038629999999999</v>
      </c>
      <c r="H978" s="47">
        <v>6.3051060000000003</v>
      </c>
      <c r="I978" s="48">
        <v>-8.235887</v>
      </c>
      <c r="O978" s="44">
        <f t="shared" si="88"/>
        <v>-8.235887</v>
      </c>
      <c r="P978" s="45">
        <f t="shared" si="89"/>
        <v>-8.235887</v>
      </c>
      <c r="Q978">
        <f t="shared" si="90"/>
        <v>4</v>
      </c>
      <c r="R978">
        <f t="shared" si="91"/>
        <v>0.25</v>
      </c>
    </row>
    <row r="979" spans="1:18" x14ac:dyDescent="0.25">
      <c r="A979" s="5">
        <v>2</v>
      </c>
      <c r="B979" s="40">
        <f t="shared" si="92"/>
        <v>6.4507519999999996</v>
      </c>
      <c r="C979" s="40">
        <f t="shared" si="92"/>
        <v>2.056295</v>
      </c>
      <c r="D979" s="40">
        <f t="shared" si="92"/>
        <v>-2.4163869999999998</v>
      </c>
      <c r="E979" s="46">
        <f t="shared" si="92"/>
        <v>-6.0905699999999996</v>
      </c>
      <c r="F979" s="42">
        <v>-6.0905699999999996</v>
      </c>
      <c r="G979" s="42">
        <v>6.4507519999999996</v>
      </c>
      <c r="H979" s="42">
        <v>2.056295</v>
      </c>
      <c r="I979" s="43">
        <v>-2.4163869999999998</v>
      </c>
      <c r="O979" s="44">
        <f t="shared" si="88"/>
        <v>6.4507519999999996</v>
      </c>
      <c r="P979" s="45">
        <f t="shared" si="89"/>
        <v>6.4507519999999996</v>
      </c>
      <c r="Q979">
        <f t="shared" si="90"/>
        <v>1</v>
      </c>
      <c r="R979">
        <f t="shared" si="91"/>
        <v>1</v>
      </c>
    </row>
    <row r="980" spans="1:18" x14ac:dyDescent="0.25">
      <c r="A980" s="5">
        <v>1</v>
      </c>
      <c r="B980" s="40">
        <f t="shared" si="92"/>
        <v>48.363588999999997</v>
      </c>
      <c r="C980" s="40">
        <f t="shared" si="92"/>
        <v>-2.5723760000000002</v>
      </c>
      <c r="D980" s="40">
        <f t="shared" si="92"/>
        <v>-10.697545</v>
      </c>
      <c r="E980" s="46">
        <f t="shared" si="92"/>
        <v>-35.093670000000003</v>
      </c>
      <c r="F980" s="47">
        <v>48.363588999999997</v>
      </c>
      <c r="G980" s="47">
        <v>-2.5723760000000002</v>
      </c>
      <c r="H980" s="47">
        <v>-35.093670000000003</v>
      </c>
      <c r="I980" s="48">
        <v>-10.697545</v>
      </c>
      <c r="O980" s="44">
        <f t="shared" si="88"/>
        <v>48.363588999999997</v>
      </c>
      <c r="P980" s="45">
        <f t="shared" si="89"/>
        <v>48.363588999999997</v>
      </c>
      <c r="Q980">
        <f t="shared" si="90"/>
        <v>1</v>
      </c>
      <c r="R980">
        <f t="shared" si="91"/>
        <v>1</v>
      </c>
    </row>
    <row r="981" spans="1:18" x14ac:dyDescent="0.25">
      <c r="A981" s="5">
        <v>3</v>
      </c>
      <c r="B981" s="40">
        <f t="shared" si="92"/>
        <v>19.57396</v>
      </c>
      <c r="C981" s="40">
        <f t="shared" si="92"/>
        <v>5.8396800000000004</v>
      </c>
      <c r="D981" s="40">
        <f t="shared" si="92"/>
        <v>-8.2621850000000006</v>
      </c>
      <c r="E981" s="46">
        <f t="shared" si="92"/>
        <v>-17.151454000000001</v>
      </c>
      <c r="F981" s="42">
        <v>-8.2621850000000006</v>
      </c>
      <c r="G981" s="42">
        <v>5.8396800000000004</v>
      </c>
      <c r="H981" s="42">
        <v>19.57396</v>
      </c>
      <c r="I981" s="43">
        <v>-17.151454000000001</v>
      </c>
      <c r="O981" s="44">
        <f t="shared" si="88"/>
        <v>19.57396</v>
      </c>
      <c r="P981" s="45">
        <f t="shared" si="89"/>
        <v>19.57396</v>
      </c>
      <c r="Q981">
        <f t="shared" si="90"/>
        <v>1</v>
      </c>
      <c r="R981">
        <f t="shared" si="91"/>
        <v>1</v>
      </c>
    </row>
    <row r="982" spans="1:18" x14ac:dyDescent="0.25">
      <c r="A982" s="5">
        <v>3</v>
      </c>
      <c r="B982" s="40">
        <f t="shared" si="92"/>
        <v>26.524899000000001</v>
      </c>
      <c r="C982" s="40">
        <f t="shared" si="92"/>
        <v>-6.9104609999999997</v>
      </c>
      <c r="D982" s="40">
        <f t="shared" si="92"/>
        <v>-7.8796109999999997</v>
      </c>
      <c r="E982" s="46">
        <f t="shared" si="92"/>
        <v>-11.734826999999999</v>
      </c>
      <c r="F982" s="47">
        <v>-7.8796109999999997</v>
      </c>
      <c r="G982" s="47">
        <v>26.524899000000001</v>
      </c>
      <c r="H982" s="47">
        <v>-11.734826999999999</v>
      </c>
      <c r="I982" s="48">
        <v>-6.9104609999999997</v>
      </c>
      <c r="O982" s="44">
        <f t="shared" si="88"/>
        <v>-11.734826999999999</v>
      </c>
      <c r="P982" s="45">
        <f t="shared" si="89"/>
        <v>-11.734826999999999</v>
      </c>
      <c r="Q982">
        <f t="shared" si="90"/>
        <v>4</v>
      </c>
      <c r="R982">
        <f t="shared" si="91"/>
        <v>0.25</v>
      </c>
    </row>
    <row r="983" spans="1:18" x14ac:dyDescent="0.25">
      <c r="A983" s="5">
        <v>3</v>
      </c>
      <c r="B983" s="40">
        <f t="shared" si="92"/>
        <v>35.639873000000001</v>
      </c>
      <c r="C983" s="40">
        <f t="shared" si="92"/>
        <v>1.7495989999999999</v>
      </c>
      <c r="D983" s="40">
        <f t="shared" si="92"/>
        <v>-12.589485</v>
      </c>
      <c r="E983" s="46">
        <f t="shared" si="92"/>
        <v>-24.799896</v>
      </c>
      <c r="F983" s="42">
        <v>-12.589485</v>
      </c>
      <c r="G983" s="42">
        <v>1.7495989999999999</v>
      </c>
      <c r="H983" s="42">
        <v>35.639873000000001</v>
      </c>
      <c r="I983" s="43">
        <v>-24.799896</v>
      </c>
      <c r="O983" s="44">
        <f t="shared" si="88"/>
        <v>35.639873000000001</v>
      </c>
      <c r="P983" s="45">
        <f t="shared" si="89"/>
        <v>35.639873000000001</v>
      </c>
      <c r="Q983">
        <f t="shared" si="90"/>
        <v>1</v>
      </c>
      <c r="R983">
        <f t="shared" si="91"/>
        <v>1</v>
      </c>
    </row>
    <row r="984" spans="1:18" x14ac:dyDescent="0.25">
      <c r="A984" s="5">
        <v>3</v>
      </c>
      <c r="B984" s="40">
        <f t="shared" si="92"/>
        <v>51.456347999999998</v>
      </c>
      <c r="C984" s="40">
        <f t="shared" si="92"/>
        <v>13.106588</v>
      </c>
      <c r="D984" s="40">
        <f t="shared" si="92"/>
        <v>-12.0299</v>
      </c>
      <c r="E984" s="46">
        <f t="shared" si="92"/>
        <v>-52.532944999999998</v>
      </c>
      <c r="F984" s="47">
        <v>-52.532944999999998</v>
      </c>
      <c r="G984" s="47">
        <v>51.456347999999998</v>
      </c>
      <c r="H984" s="47">
        <v>13.106588</v>
      </c>
      <c r="I984" s="48">
        <v>-12.0299</v>
      </c>
      <c r="O984" s="44">
        <f t="shared" si="88"/>
        <v>13.106588</v>
      </c>
      <c r="P984" s="45">
        <f t="shared" si="89"/>
        <v>13.106588</v>
      </c>
      <c r="Q984">
        <f t="shared" si="90"/>
        <v>2</v>
      </c>
      <c r="R984">
        <f t="shared" si="91"/>
        <v>0.5</v>
      </c>
    </row>
    <row r="985" spans="1:18" x14ac:dyDescent="0.25">
      <c r="A985" s="5">
        <v>1</v>
      </c>
      <c r="B985" s="40">
        <f t="shared" si="92"/>
        <v>25.680281000000001</v>
      </c>
      <c r="C985" s="40">
        <f t="shared" si="92"/>
        <v>23.100085</v>
      </c>
      <c r="D985" s="40">
        <f t="shared" si="92"/>
        <v>-18.537704000000002</v>
      </c>
      <c r="E985" s="46">
        <f t="shared" si="92"/>
        <v>-30.242614</v>
      </c>
      <c r="F985" s="42">
        <v>23.100085</v>
      </c>
      <c r="G985" s="42">
        <v>-18.537704000000002</v>
      </c>
      <c r="H985" s="42">
        <v>25.680281000000001</v>
      </c>
      <c r="I985" s="43">
        <v>-30.242614</v>
      </c>
      <c r="O985" s="44">
        <f t="shared" si="88"/>
        <v>23.100085</v>
      </c>
      <c r="P985" s="45">
        <f t="shared" si="89"/>
        <v>23.100085</v>
      </c>
      <c r="Q985">
        <f t="shared" si="90"/>
        <v>2</v>
      </c>
      <c r="R985">
        <f t="shared" si="91"/>
        <v>0.5</v>
      </c>
    </row>
    <row r="986" spans="1:18" x14ac:dyDescent="0.25">
      <c r="A986" s="5">
        <v>2</v>
      </c>
      <c r="B986" s="40">
        <f t="shared" si="92"/>
        <v>45.160578000000001</v>
      </c>
      <c r="C986" s="40">
        <f t="shared" si="92"/>
        <v>21.210985000000001</v>
      </c>
      <c r="D986" s="40">
        <f t="shared" si="92"/>
        <v>-11.515959000000001</v>
      </c>
      <c r="E986" s="46">
        <f t="shared" si="92"/>
        <v>-54.855601999999998</v>
      </c>
      <c r="F986" s="47">
        <v>-54.855601999999998</v>
      </c>
      <c r="G986" s="47">
        <v>45.160578000000001</v>
      </c>
      <c r="H986" s="47">
        <v>21.210985000000001</v>
      </c>
      <c r="I986" s="48">
        <v>-11.515959000000001</v>
      </c>
      <c r="O986" s="44">
        <f t="shared" si="88"/>
        <v>45.160578000000001</v>
      </c>
      <c r="P986" s="45">
        <f t="shared" si="89"/>
        <v>45.160578000000001</v>
      </c>
      <c r="Q986">
        <f t="shared" si="90"/>
        <v>1</v>
      </c>
      <c r="R986">
        <f t="shared" si="91"/>
        <v>1</v>
      </c>
    </row>
    <row r="987" spans="1:18" x14ac:dyDescent="0.25">
      <c r="A987" s="5">
        <v>2</v>
      </c>
      <c r="B987" s="40">
        <f t="shared" si="92"/>
        <v>92.876019999999997</v>
      </c>
      <c r="C987" s="40">
        <f t="shared" si="92"/>
        <v>-1.2753540000000001</v>
      </c>
      <c r="D987" s="40">
        <f t="shared" si="92"/>
        <v>-42.417821000000004</v>
      </c>
      <c r="E987" s="46">
        <f t="shared" si="92"/>
        <v>-49.182799000000003</v>
      </c>
      <c r="F987" s="42">
        <v>-42.417821000000004</v>
      </c>
      <c r="G987" s="42">
        <v>92.876019999999997</v>
      </c>
      <c r="H987" s="42">
        <v>-1.2753540000000001</v>
      </c>
      <c r="I987" s="43">
        <v>-49.182799000000003</v>
      </c>
      <c r="O987" s="44">
        <f t="shared" si="88"/>
        <v>92.876019999999997</v>
      </c>
      <c r="P987" s="45">
        <f t="shared" si="89"/>
        <v>92.876019999999997</v>
      </c>
      <c r="Q987">
        <f t="shared" si="90"/>
        <v>1</v>
      </c>
      <c r="R987">
        <f t="shared" si="91"/>
        <v>1</v>
      </c>
    </row>
    <row r="988" spans="1:18" x14ac:dyDescent="0.25">
      <c r="A988" s="5">
        <v>2</v>
      </c>
      <c r="B988" s="40">
        <f t="shared" si="92"/>
        <v>111.0515</v>
      </c>
      <c r="C988" s="40">
        <f t="shared" si="92"/>
        <v>-14.931626</v>
      </c>
      <c r="D988" s="40">
        <f t="shared" si="92"/>
        <v>-25.76088</v>
      </c>
      <c r="E988" s="46">
        <f t="shared" si="92"/>
        <v>-70.358992999999998</v>
      </c>
      <c r="F988" s="47">
        <v>-14.931626</v>
      </c>
      <c r="G988" s="47">
        <v>111.0515</v>
      </c>
      <c r="H988" s="47">
        <v>-70.358992999999998</v>
      </c>
      <c r="I988" s="48">
        <v>-25.76088</v>
      </c>
      <c r="O988" s="44">
        <f t="shared" si="88"/>
        <v>111.0515</v>
      </c>
      <c r="P988" s="45">
        <f t="shared" si="89"/>
        <v>111.0515</v>
      </c>
      <c r="Q988">
        <f t="shared" si="90"/>
        <v>1</v>
      </c>
      <c r="R988">
        <f t="shared" si="91"/>
        <v>1</v>
      </c>
    </row>
    <row r="989" spans="1:18" x14ac:dyDescent="0.25">
      <c r="A989" s="5">
        <v>3</v>
      </c>
      <c r="B989" s="40">
        <f t="shared" si="92"/>
        <v>42.742306999999997</v>
      </c>
      <c r="C989" s="40">
        <f t="shared" si="92"/>
        <v>31.298349000000002</v>
      </c>
      <c r="D989" s="40">
        <f t="shared" si="92"/>
        <v>-23.878354999999999</v>
      </c>
      <c r="E989" s="46">
        <f t="shared" si="92"/>
        <v>-50.162050999999998</v>
      </c>
      <c r="F989" s="42">
        <v>31.298349000000002</v>
      </c>
      <c r="G989" s="42">
        <v>42.742306999999997</v>
      </c>
      <c r="H989" s="42">
        <v>-23.878354999999999</v>
      </c>
      <c r="I989" s="43">
        <v>-50.162050999999998</v>
      </c>
      <c r="O989" s="44">
        <f t="shared" si="88"/>
        <v>-23.878354999999999</v>
      </c>
      <c r="P989" s="45">
        <f t="shared" si="89"/>
        <v>-23.878354999999999</v>
      </c>
      <c r="Q989">
        <f t="shared" si="90"/>
        <v>3</v>
      </c>
      <c r="R989">
        <f t="shared" si="91"/>
        <v>0.33333333333333331</v>
      </c>
    </row>
    <row r="990" spans="1:18" x14ac:dyDescent="0.25">
      <c r="A990" s="5">
        <v>2</v>
      </c>
      <c r="B990" s="40">
        <f t="shared" si="92"/>
        <v>79.301083000000006</v>
      </c>
      <c r="C990" s="40">
        <f t="shared" si="92"/>
        <v>-2.0001169999999999</v>
      </c>
      <c r="D990" s="40">
        <f t="shared" si="92"/>
        <v>-32.849162</v>
      </c>
      <c r="E990" s="46">
        <f t="shared" si="92"/>
        <v>-44.451718</v>
      </c>
      <c r="F990" s="47">
        <v>-2.0001169999999999</v>
      </c>
      <c r="G990" s="47">
        <v>79.301083000000006</v>
      </c>
      <c r="H990" s="47">
        <v>-32.849162</v>
      </c>
      <c r="I990" s="48">
        <v>-44.451718</v>
      </c>
      <c r="O990" s="44">
        <f t="shared" si="88"/>
        <v>79.301083000000006</v>
      </c>
      <c r="P990" s="45">
        <f t="shared" si="89"/>
        <v>79.301083000000006</v>
      </c>
      <c r="Q990">
        <f t="shared" si="90"/>
        <v>1</v>
      </c>
      <c r="R990">
        <f t="shared" si="91"/>
        <v>1</v>
      </c>
    </row>
    <row r="991" spans="1:18" x14ac:dyDescent="0.25">
      <c r="A991" s="5">
        <v>3</v>
      </c>
      <c r="B991" s="40">
        <f t="shared" si="92"/>
        <v>15.670992999999999</v>
      </c>
      <c r="C991" s="40">
        <f t="shared" si="92"/>
        <v>-1.124395</v>
      </c>
      <c r="D991" s="40">
        <f t="shared" si="92"/>
        <v>-1.1839569999999999</v>
      </c>
      <c r="E991" s="46">
        <f t="shared" si="92"/>
        <v>-13.362641999999999</v>
      </c>
      <c r="F991" s="42">
        <v>-1.1839569999999999</v>
      </c>
      <c r="G991" s="42">
        <v>15.670992999999999</v>
      </c>
      <c r="H991" s="42">
        <v>-1.124395</v>
      </c>
      <c r="I991" s="43">
        <v>-13.362641999999999</v>
      </c>
      <c r="O991" s="44">
        <f t="shared" si="88"/>
        <v>-1.124395</v>
      </c>
      <c r="P991" s="45">
        <f t="shared" si="89"/>
        <v>-1.124395</v>
      </c>
      <c r="Q991">
        <f t="shared" si="90"/>
        <v>2</v>
      </c>
      <c r="R991">
        <f t="shared" si="91"/>
        <v>0.5</v>
      </c>
    </row>
    <row r="992" spans="1:18" x14ac:dyDescent="0.25">
      <c r="A992" s="5">
        <v>3</v>
      </c>
      <c r="B992" s="40">
        <f t="shared" si="92"/>
        <v>106.430339</v>
      </c>
      <c r="C992" s="40">
        <f t="shared" si="92"/>
        <v>9.0596420000000002</v>
      </c>
      <c r="D992" s="40">
        <f t="shared" si="92"/>
        <v>-41.593843</v>
      </c>
      <c r="E992" s="46">
        <f t="shared" si="92"/>
        <v>-73.895931000000004</v>
      </c>
      <c r="F992" s="47">
        <v>-73.895931000000004</v>
      </c>
      <c r="G992" s="47">
        <v>106.430339</v>
      </c>
      <c r="H992" s="47">
        <v>9.0596420000000002</v>
      </c>
      <c r="I992" s="48">
        <v>-41.593843</v>
      </c>
      <c r="O992" s="44">
        <f t="shared" si="88"/>
        <v>9.0596420000000002</v>
      </c>
      <c r="P992" s="45">
        <f t="shared" si="89"/>
        <v>9.0596420000000002</v>
      </c>
      <c r="Q992">
        <f t="shared" si="90"/>
        <v>2</v>
      </c>
      <c r="R992">
        <f t="shared" si="91"/>
        <v>0.5</v>
      </c>
    </row>
    <row r="993" spans="1:18" x14ac:dyDescent="0.25">
      <c r="A993" s="5">
        <v>1</v>
      </c>
      <c r="B993" s="40">
        <f t="shared" si="92"/>
        <v>64.505639000000002</v>
      </c>
      <c r="C993" s="40">
        <f t="shared" si="92"/>
        <v>20.591100999999998</v>
      </c>
      <c r="D993" s="40">
        <f t="shared" si="92"/>
        <v>-6.3736040000000003</v>
      </c>
      <c r="E993" s="46">
        <f t="shared" si="92"/>
        <v>-78.723134000000002</v>
      </c>
      <c r="F993" s="42">
        <v>64.505639000000002</v>
      </c>
      <c r="G993" s="42">
        <v>20.591100999999998</v>
      </c>
      <c r="H993" s="42">
        <v>-6.3736040000000003</v>
      </c>
      <c r="I993" s="43">
        <v>-78.723134000000002</v>
      </c>
      <c r="O993" s="44">
        <f t="shared" si="88"/>
        <v>64.505639000000002</v>
      </c>
      <c r="P993" s="45">
        <f t="shared" si="89"/>
        <v>64.505639000000002</v>
      </c>
      <c r="Q993">
        <f t="shared" si="90"/>
        <v>1</v>
      </c>
      <c r="R993">
        <f t="shared" si="91"/>
        <v>1</v>
      </c>
    </row>
    <row r="994" spans="1:18" x14ac:dyDescent="0.25">
      <c r="A994" s="5">
        <v>3</v>
      </c>
      <c r="B994" s="40">
        <f t="shared" si="92"/>
        <v>103.811869</v>
      </c>
      <c r="C994" s="40">
        <f t="shared" si="92"/>
        <v>13.427111</v>
      </c>
      <c r="D994" s="40">
        <f t="shared" si="92"/>
        <v>-55.420430000000003</v>
      </c>
      <c r="E994" s="46">
        <f t="shared" si="92"/>
        <v>-61.818317999999998</v>
      </c>
      <c r="F994" s="47">
        <v>-55.420430000000003</v>
      </c>
      <c r="G994" s="47">
        <v>103.811869</v>
      </c>
      <c r="H994" s="47">
        <v>13.427111</v>
      </c>
      <c r="I994" s="48">
        <v>-61.818317999999998</v>
      </c>
      <c r="O994" s="44">
        <f t="shared" si="88"/>
        <v>13.427111</v>
      </c>
      <c r="P994" s="45">
        <f t="shared" si="89"/>
        <v>13.427111</v>
      </c>
      <c r="Q994">
        <f t="shared" si="90"/>
        <v>2</v>
      </c>
      <c r="R994">
        <f t="shared" si="91"/>
        <v>0.5</v>
      </c>
    </row>
    <row r="995" spans="1:18" x14ac:dyDescent="0.25">
      <c r="A995" s="5">
        <v>1</v>
      </c>
      <c r="B995" s="40">
        <f t="shared" si="92"/>
        <v>24.006851000000001</v>
      </c>
      <c r="C995" s="40">
        <f t="shared" si="92"/>
        <v>1.9002380000000001</v>
      </c>
      <c r="D995" s="40">
        <f t="shared" si="92"/>
        <v>-1.905437</v>
      </c>
      <c r="E995" s="46">
        <f t="shared" si="92"/>
        <v>-24.001332000000001</v>
      </c>
      <c r="F995" s="42">
        <v>1.9002380000000001</v>
      </c>
      <c r="G995" s="42">
        <v>24.006851000000001</v>
      </c>
      <c r="H995" s="42">
        <v>-1.905437</v>
      </c>
      <c r="I995" s="43">
        <v>-24.001332000000001</v>
      </c>
      <c r="O995" s="44">
        <f t="shared" si="88"/>
        <v>1.9002380000000001</v>
      </c>
      <c r="P995" s="45">
        <f t="shared" si="89"/>
        <v>1.9002380000000001</v>
      </c>
      <c r="Q995">
        <f t="shared" si="90"/>
        <v>2</v>
      </c>
      <c r="R995">
        <f t="shared" si="91"/>
        <v>0.5</v>
      </c>
    </row>
    <row r="996" spans="1:18" x14ac:dyDescent="0.25">
      <c r="A996" s="5">
        <v>1</v>
      </c>
      <c r="B996" s="40">
        <f t="shared" si="92"/>
        <v>102.523044</v>
      </c>
      <c r="C996" s="40">
        <f t="shared" si="92"/>
        <v>42.614530000000002</v>
      </c>
      <c r="D996" s="40">
        <f t="shared" si="92"/>
        <v>-30.290118</v>
      </c>
      <c r="E996" s="46">
        <f t="shared" si="92"/>
        <v>-114.847112</v>
      </c>
      <c r="F996" s="47">
        <v>42.614530000000002</v>
      </c>
      <c r="G996" s="47">
        <v>-114.847112</v>
      </c>
      <c r="H996" s="47">
        <v>102.523044</v>
      </c>
      <c r="I996" s="48">
        <v>-30.290118</v>
      </c>
      <c r="O996" s="44">
        <f t="shared" si="88"/>
        <v>42.614530000000002</v>
      </c>
      <c r="P996" s="45">
        <f t="shared" si="89"/>
        <v>42.614530000000002</v>
      </c>
      <c r="Q996">
        <f t="shared" si="90"/>
        <v>2</v>
      </c>
      <c r="R996">
        <f t="shared" si="91"/>
        <v>0.5</v>
      </c>
    </row>
    <row r="997" spans="1:18" x14ac:dyDescent="0.25">
      <c r="A997" s="5">
        <v>2</v>
      </c>
      <c r="B997" s="40">
        <f t="shared" si="92"/>
        <v>92.283191000000002</v>
      </c>
      <c r="C997" s="40">
        <f t="shared" si="92"/>
        <v>-15.337394</v>
      </c>
      <c r="D997" s="40">
        <f t="shared" si="92"/>
        <v>-35.420693</v>
      </c>
      <c r="E997" s="46">
        <f t="shared" si="92"/>
        <v>-41.525103000000001</v>
      </c>
      <c r="F997" s="42">
        <v>-41.525103000000001</v>
      </c>
      <c r="G997" s="42">
        <v>92.283191000000002</v>
      </c>
      <c r="H997" s="42">
        <v>-35.420693</v>
      </c>
      <c r="I997" s="43">
        <v>-15.337394</v>
      </c>
      <c r="O997" s="44">
        <f t="shared" si="88"/>
        <v>92.283191000000002</v>
      </c>
      <c r="P997" s="45">
        <f t="shared" si="89"/>
        <v>92.283191000000002</v>
      </c>
      <c r="Q997">
        <f t="shared" si="90"/>
        <v>1</v>
      </c>
      <c r="R997">
        <f t="shared" si="91"/>
        <v>1</v>
      </c>
    </row>
    <row r="998" spans="1:18" x14ac:dyDescent="0.25">
      <c r="A998" s="5">
        <v>2</v>
      </c>
      <c r="B998" s="40">
        <f t="shared" si="92"/>
        <v>19.472560999999999</v>
      </c>
      <c r="C998" s="40">
        <f t="shared" si="92"/>
        <v>18.035119999999999</v>
      </c>
      <c r="D998" s="40">
        <f t="shared" si="92"/>
        <v>-7.4763339999999996</v>
      </c>
      <c r="E998" s="46">
        <f t="shared" si="92"/>
        <v>-30.031347</v>
      </c>
      <c r="F998" s="47">
        <v>18.035119999999999</v>
      </c>
      <c r="G998" s="47">
        <v>-7.4763339999999996</v>
      </c>
      <c r="H998" s="47">
        <v>19.472560999999999</v>
      </c>
      <c r="I998" s="48">
        <v>-30.031347</v>
      </c>
      <c r="O998" s="44">
        <f t="shared" si="88"/>
        <v>-7.4763339999999996</v>
      </c>
      <c r="P998" s="45">
        <f t="shared" si="89"/>
        <v>-7.4763339999999996</v>
      </c>
      <c r="Q998">
        <f t="shared" si="90"/>
        <v>3</v>
      </c>
      <c r="R998">
        <f t="shared" si="91"/>
        <v>0.33333333333333331</v>
      </c>
    </row>
    <row r="999" spans="1:18" x14ac:dyDescent="0.25">
      <c r="A999" s="5">
        <v>2</v>
      </c>
      <c r="B999" s="40">
        <f t="shared" si="92"/>
        <v>79.215086999999997</v>
      </c>
      <c r="C999" s="40">
        <f t="shared" si="92"/>
        <v>-4.7441979999999999</v>
      </c>
      <c r="D999" s="40">
        <f t="shared" si="92"/>
        <v>-19.054725999999999</v>
      </c>
      <c r="E999" s="46">
        <f t="shared" si="92"/>
        <v>-55.415956999999999</v>
      </c>
      <c r="F999" s="42">
        <v>-4.7441979999999999</v>
      </c>
      <c r="G999" s="42">
        <v>79.215086999999997</v>
      </c>
      <c r="H999" s="42">
        <v>-19.054725999999999</v>
      </c>
      <c r="I999" s="43">
        <v>-55.415956999999999</v>
      </c>
      <c r="O999" s="44">
        <f t="shared" si="88"/>
        <v>79.215086999999997</v>
      </c>
      <c r="P999" s="45">
        <f t="shared" si="89"/>
        <v>79.215086999999997</v>
      </c>
      <c r="Q999">
        <f t="shared" si="90"/>
        <v>1</v>
      </c>
      <c r="R999">
        <f t="shared" si="91"/>
        <v>1</v>
      </c>
    </row>
    <row r="1000" spans="1:18" x14ac:dyDescent="0.25">
      <c r="A1000" s="5">
        <v>1</v>
      </c>
      <c r="B1000" s="40">
        <f t="shared" si="92"/>
        <v>30.760473999999999</v>
      </c>
      <c r="C1000" s="40">
        <f t="shared" si="92"/>
        <v>13.737736</v>
      </c>
      <c r="D1000" s="40">
        <f t="shared" si="92"/>
        <v>-19.374580000000002</v>
      </c>
      <c r="E1000" s="46">
        <f t="shared" si="92"/>
        <v>-25.123629000000001</v>
      </c>
      <c r="F1000" s="47">
        <v>30.760473999999999</v>
      </c>
      <c r="G1000" s="47">
        <v>13.737736</v>
      </c>
      <c r="H1000" s="47">
        <v>-25.123629000000001</v>
      </c>
      <c r="I1000" s="48">
        <v>-19.374580000000002</v>
      </c>
      <c r="O1000" s="44">
        <f t="shared" si="88"/>
        <v>30.760473999999999</v>
      </c>
      <c r="P1000" s="45">
        <f t="shared" si="89"/>
        <v>30.760473999999999</v>
      </c>
      <c r="Q1000">
        <f t="shared" si="90"/>
        <v>1</v>
      </c>
      <c r="R1000">
        <f t="shared" si="91"/>
        <v>1</v>
      </c>
    </row>
    <row r="1001" spans="1:18" x14ac:dyDescent="0.25">
      <c r="A1001" s="5">
        <v>2</v>
      </c>
      <c r="B1001" s="40">
        <f t="shared" si="92"/>
        <v>18.033919000000001</v>
      </c>
      <c r="C1001" s="40">
        <f t="shared" si="92"/>
        <v>7.3894799999999998</v>
      </c>
      <c r="D1001" s="40">
        <f t="shared" si="92"/>
        <v>-11.530412999999999</v>
      </c>
      <c r="E1001" s="46">
        <f t="shared" si="92"/>
        <v>-13.892988000000001</v>
      </c>
      <c r="F1001" s="42">
        <v>7.3894799999999998</v>
      </c>
      <c r="G1001" s="42">
        <v>18.033919000000001</v>
      </c>
      <c r="H1001" s="42">
        <v>-13.892988000000001</v>
      </c>
      <c r="I1001" s="43">
        <v>-11.530412999999999</v>
      </c>
      <c r="O1001" s="44">
        <f t="shared" si="88"/>
        <v>18.033919000000001</v>
      </c>
      <c r="P1001" s="45">
        <f t="shared" si="89"/>
        <v>18.033919000000001</v>
      </c>
      <c r="Q1001">
        <f t="shared" si="90"/>
        <v>1</v>
      </c>
      <c r="R1001">
        <f t="shared" si="91"/>
        <v>1</v>
      </c>
    </row>
    <row r="1002" spans="1:18" x14ac:dyDescent="0.25">
      <c r="A1002" s="5">
        <v>2</v>
      </c>
      <c r="B1002" s="40">
        <f t="shared" si="92"/>
        <v>68.448334000000003</v>
      </c>
      <c r="C1002" s="40">
        <f t="shared" si="92"/>
        <v>-6.8406500000000001</v>
      </c>
      <c r="D1002" s="40">
        <f t="shared" si="92"/>
        <v>-19.78387</v>
      </c>
      <c r="E1002" s="46">
        <f t="shared" si="92"/>
        <v>-41.823813999999999</v>
      </c>
      <c r="F1002" s="47">
        <v>-6.8406500000000001</v>
      </c>
      <c r="G1002" s="47">
        <v>68.448334000000003</v>
      </c>
      <c r="H1002" s="47">
        <v>-41.823813999999999</v>
      </c>
      <c r="I1002" s="48">
        <v>-19.78387</v>
      </c>
      <c r="O1002" s="44">
        <f t="shared" si="88"/>
        <v>68.448334000000003</v>
      </c>
      <c r="P1002" s="45">
        <f t="shared" si="89"/>
        <v>68.448334000000003</v>
      </c>
      <c r="Q1002">
        <f t="shared" si="90"/>
        <v>1</v>
      </c>
      <c r="R1002">
        <f t="shared" si="91"/>
        <v>1</v>
      </c>
    </row>
    <row r="1003" spans="1:18" x14ac:dyDescent="0.25">
      <c r="A1003" s="5">
        <v>3</v>
      </c>
      <c r="B1003" s="40">
        <f t="shared" si="92"/>
        <v>53.294626000000001</v>
      </c>
      <c r="C1003" s="40">
        <f t="shared" si="92"/>
        <v>9.7047299999999996</v>
      </c>
      <c r="D1003" s="40">
        <f t="shared" si="92"/>
        <v>-28.946386</v>
      </c>
      <c r="E1003" s="46">
        <f t="shared" si="92"/>
        <v>-34.053086999999998</v>
      </c>
      <c r="F1003" s="42">
        <v>-28.946386</v>
      </c>
      <c r="G1003" s="42">
        <v>53.294626000000001</v>
      </c>
      <c r="H1003" s="42">
        <v>9.7047299999999996</v>
      </c>
      <c r="I1003" s="43">
        <v>-34.053086999999998</v>
      </c>
      <c r="O1003" s="44">
        <f t="shared" si="88"/>
        <v>9.7047299999999996</v>
      </c>
      <c r="P1003" s="45">
        <f t="shared" si="89"/>
        <v>9.7047299999999996</v>
      </c>
      <c r="Q1003">
        <f t="shared" si="90"/>
        <v>2</v>
      </c>
      <c r="R1003">
        <f t="shared" si="91"/>
        <v>0.5</v>
      </c>
    </row>
    <row r="1004" spans="1:18" x14ac:dyDescent="0.25">
      <c r="A1004" s="5">
        <v>2</v>
      </c>
      <c r="B1004" s="40">
        <f t="shared" si="92"/>
        <v>26.042808999999998</v>
      </c>
      <c r="C1004" s="40">
        <f t="shared" si="92"/>
        <v>8.8473249999999997</v>
      </c>
      <c r="D1004" s="40">
        <f t="shared" si="92"/>
        <v>0.68795200000000001</v>
      </c>
      <c r="E1004" s="46">
        <f t="shared" si="92"/>
        <v>-35.578082000000002</v>
      </c>
      <c r="F1004" s="47">
        <v>0.68795200000000001</v>
      </c>
      <c r="G1004" s="47">
        <v>26.042808999999998</v>
      </c>
      <c r="H1004" s="47">
        <v>-35.578082000000002</v>
      </c>
      <c r="I1004" s="48">
        <v>8.8473249999999997</v>
      </c>
      <c r="O1004" s="44">
        <f t="shared" si="88"/>
        <v>26.042808999999998</v>
      </c>
      <c r="P1004" s="45">
        <f t="shared" si="89"/>
        <v>26.042808999999998</v>
      </c>
      <c r="Q1004">
        <f t="shared" si="90"/>
        <v>1</v>
      </c>
      <c r="R1004">
        <f t="shared" si="91"/>
        <v>1</v>
      </c>
    </row>
    <row r="1005" spans="1:18" x14ac:dyDescent="0.25">
      <c r="A1005" s="5">
        <v>2</v>
      </c>
      <c r="B1005" s="40">
        <f t="shared" si="92"/>
        <v>54.366081000000001</v>
      </c>
      <c r="C1005" s="40">
        <f t="shared" si="92"/>
        <v>9.9637480000000007</v>
      </c>
      <c r="D1005" s="40">
        <f t="shared" si="92"/>
        <v>-28.107569000000002</v>
      </c>
      <c r="E1005" s="46">
        <f t="shared" si="92"/>
        <v>-36.222253000000002</v>
      </c>
      <c r="F1005" s="42">
        <v>9.9637480000000007</v>
      </c>
      <c r="G1005" s="42">
        <v>54.366081000000001</v>
      </c>
      <c r="H1005" s="42">
        <v>-36.222253000000002</v>
      </c>
      <c r="I1005" s="43">
        <v>-28.107569000000002</v>
      </c>
      <c r="O1005" s="44">
        <f t="shared" si="88"/>
        <v>54.366081000000001</v>
      </c>
      <c r="P1005" s="45">
        <f t="shared" si="89"/>
        <v>54.366081000000001</v>
      </c>
      <c r="Q1005">
        <f t="shared" si="90"/>
        <v>1</v>
      </c>
      <c r="R1005">
        <f t="shared" si="91"/>
        <v>1</v>
      </c>
    </row>
    <row r="1006" spans="1:18" x14ac:dyDescent="0.25">
      <c r="A1006" s="5">
        <v>2</v>
      </c>
      <c r="B1006" s="40">
        <f t="shared" si="92"/>
        <v>61.918539000000003</v>
      </c>
      <c r="C1006" s="40">
        <f t="shared" si="92"/>
        <v>-8.9570399999999992</v>
      </c>
      <c r="D1006" s="40">
        <f t="shared" si="92"/>
        <v>-15.277286999999999</v>
      </c>
      <c r="E1006" s="46">
        <f t="shared" si="92"/>
        <v>-37.684266999999998</v>
      </c>
      <c r="F1006" s="47">
        <v>-15.277286999999999</v>
      </c>
      <c r="G1006" s="47">
        <v>61.918539000000003</v>
      </c>
      <c r="H1006" s="47">
        <v>-8.9570399999999992</v>
      </c>
      <c r="I1006" s="48">
        <v>-37.684266999999998</v>
      </c>
      <c r="O1006" s="44">
        <f t="shared" si="88"/>
        <v>61.918539000000003</v>
      </c>
      <c r="P1006" s="45">
        <f t="shared" si="89"/>
        <v>61.918539000000003</v>
      </c>
      <c r="Q1006">
        <f t="shared" si="90"/>
        <v>1</v>
      </c>
      <c r="R1006">
        <f t="shared" si="91"/>
        <v>1</v>
      </c>
    </row>
    <row r="1007" spans="1:18" x14ac:dyDescent="0.25">
      <c r="A1007" s="5">
        <v>1</v>
      </c>
      <c r="B1007" s="40">
        <f t="shared" si="92"/>
        <v>42.257801999999998</v>
      </c>
      <c r="C1007" s="40">
        <f t="shared" si="92"/>
        <v>23.573688000000001</v>
      </c>
      <c r="D1007" s="40">
        <f t="shared" si="92"/>
        <v>-14.116773999999999</v>
      </c>
      <c r="E1007" s="46">
        <f t="shared" si="92"/>
        <v>-51.714770999999999</v>
      </c>
      <c r="F1007" s="42">
        <v>42.257801999999998</v>
      </c>
      <c r="G1007" s="42">
        <v>23.573688000000001</v>
      </c>
      <c r="H1007" s="42">
        <v>-51.714770999999999</v>
      </c>
      <c r="I1007" s="43">
        <v>-14.116773999999999</v>
      </c>
      <c r="O1007" s="44">
        <f t="shared" si="88"/>
        <v>42.257801999999998</v>
      </c>
      <c r="P1007" s="45">
        <f t="shared" si="89"/>
        <v>42.257801999999998</v>
      </c>
      <c r="Q1007">
        <f t="shared" si="90"/>
        <v>1</v>
      </c>
      <c r="R1007">
        <f t="shared" si="91"/>
        <v>1</v>
      </c>
    </row>
    <row r="1008" spans="1:18" x14ac:dyDescent="0.25">
      <c r="A1008" s="5">
        <v>3</v>
      </c>
      <c r="B1008" s="40">
        <f t="shared" si="92"/>
        <v>52.533214000000001</v>
      </c>
      <c r="C1008" s="40">
        <f t="shared" si="92"/>
        <v>-0.17827999999999999</v>
      </c>
      <c r="D1008" s="40">
        <f t="shared" si="92"/>
        <v>-22.245132000000002</v>
      </c>
      <c r="E1008" s="46">
        <f t="shared" si="92"/>
        <v>-30.109805000000001</v>
      </c>
      <c r="F1008" s="47">
        <v>-30.109805000000001</v>
      </c>
      <c r="G1008" s="47">
        <v>-0.17827999999999999</v>
      </c>
      <c r="H1008" s="47">
        <v>52.533214000000001</v>
      </c>
      <c r="I1008" s="48">
        <v>-22.245132000000002</v>
      </c>
      <c r="O1008" s="44">
        <f t="shared" si="88"/>
        <v>52.533214000000001</v>
      </c>
      <c r="P1008" s="45">
        <f t="shared" si="89"/>
        <v>52.533214000000001</v>
      </c>
      <c r="Q1008">
        <f t="shared" si="90"/>
        <v>1</v>
      </c>
      <c r="R1008">
        <f t="shared" si="91"/>
        <v>1</v>
      </c>
    </row>
    <row r="1009" spans="1:18" x14ac:dyDescent="0.25">
      <c r="A1009" s="5">
        <v>1</v>
      </c>
      <c r="B1009" s="40">
        <f t="shared" si="92"/>
        <v>26.869699000000001</v>
      </c>
      <c r="C1009" s="40">
        <f t="shared" si="92"/>
        <v>11.078569999999999</v>
      </c>
      <c r="D1009" s="40">
        <f t="shared" si="92"/>
        <v>-14.065462999999999</v>
      </c>
      <c r="E1009" s="46">
        <f t="shared" si="92"/>
        <v>-23.882805000000001</v>
      </c>
      <c r="F1009" s="42">
        <v>26.869699000000001</v>
      </c>
      <c r="G1009" s="42">
        <v>-23.882805000000001</v>
      </c>
      <c r="H1009" s="42">
        <v>11.078569999999999</v>
      </c>
      <c r="I1009" s="43">
        <v>-14.065462999999999</v>
      </c>
      <c r="O1009" s="44">
        <f t="shared" si="88"/>
        <v>26.869699000000001</v>
      </c>
      <c r="P1009" s="45">
        <f t="shared" si="89"/>
        <v>26.869699000000001</v>
      </c>
      <c r="Q1009">
        <f t="shared" si="90"/>
        <v>1</v>
      </c>
      <c r="R1009">
        <f t="shared" si="91"/>
        <v>1</v>
      </c>
    </row>
    <row r="1010" spans="1:18" x14ac:dyDescent="0.25">
      <c r="A1010" s="5">
        <v>1</v>
      </c>
      <c r="B1010" s="40">
        <f t="shared" si="92"/>
        <v>36.403478</v>
      </c>
      <c r="C1010" s="40">
        <f t="shared" si="92"/>
        <v>6.555688</v>
      </c>
      <c r="D1010" s="40">
        <f t="shared" si="92"/>
        <v>-10.271074</v>
      </c>
      <c r="E1010" s="46">
        <f t="shared" si="92"/>
        <v>-32.688090000000003</v>
      </c>
      <c r="F1010" s="47">
        <v>36.403478</v>
      </c>
      <c r="G1010" s="47">
        <v>-10.271074</v>
      </c>
      <c r="H1010" s="47">
        <v>6.555688</v>
      </c>
      <c r="I1010" s="48">
        <v>-32.688090000000003</v>
      </c>
      <c r="O1010" s="44">
        <f t="shared" si="88"/>
        <v>36.403478</v>
      </c>
      <c r="P1010" s="45">
        <f t="shared" si="89"/>
        <v>36.403478</v>
      </c>
      <c r="Q1010">
        <f t="shared" si="90"/>
        <v>1</v>
      </c>
      <c r="R1010">
        <f t="shared" si="91"/>
        <v>1</v>
      </c>
    </row>
    <row r="1011" spans="1:18" x14ac:dyDescent="0.25">
      <c r="A1011" s="5">
        <v>2</v>
      </c>
      <c r="B1011" s="40">
        <f t="shared" si="92"/>
        <v>67.695449999999994</v>
      </c>
      <c r="C1011" s="40">
        <f t="shared" si="92"/>
        <v>-9.291309</v>
      </c>
      <c r="D1011" s="40">
        <f t="shared" si="92"/>
        <v>-13.298408</v>
      </c>
      <c r="E1011" s="46">
        <f t="shared" si="92"/>
        <v>-45.105730000000001</v>
      </c>
      <c r="F1011" s="42">
        <v>-45.105730000000001</v>
      </c>
      <c r="G1011" s="42">
        <v>67.695449999999994</v>
      </c>
      <c r="H1011" s="42">
        <v>-13.298408</v>
      </c>
      <c r="I1011" s="43">
        <v>-9.291309</v>
      </c>
      <c r="O1011" s="44">
        <f t="shared" si="88"/>
        <v>67.695449999999994</v>
      </c>
      <c r="P1011" s="45">
        <f t="shared" si="89"/>
        <v>67.695449999999994</v>
      </c>
      <c r="Q1011">
        <f t="shared" si="90"/>
        <v>1</v>
      </c>
      <c r="R1011">
        <f t="shared" si="91"/>
        <v>1</v>
      </c>
    </row>
    <row r="1012" spans="1:18" x14ac:dyDescent="0.25">
      <c r="A1012" s="5">
        <v>1</v>
      </c>
      <c r="B1012" s="40">
        <f t="shared" si="92"/>
        <v>112.110471</v>
      </c>
      <c r="C1012" s="40">
        <f t="shared" si="92"/>
        <v>65.054342000000005</v>
      </c>
      <c r="D1012" s="40">
        <f t="shared" si="92"/>
        <v>-47.286521999999998</v>
      </c>
      <c r="E1012" s="46">
        <f t="shared" si="92"/>
        <v>-129.87846999999999</v>
      </c>
      <c r="F1012" s="47">
        <v>112.110471</v>
      </c>
      <c r="G1012" s="47">
        <v>-129.87846999999999</v>
      </c>
      <c r="H1012" s="47">
        <v>65.054342000000005</v>
      </c>
      <c r="I1012" s="48">
        <v>-47.286521999999998</v>
      </c>
      <c r="O1012" s="44">
        <f t="shared" si="88"/>
        <v>112.110471</v>
      </c>
      <c r="P1012" s="45">
        <f t="shared" si="89"/>
        <v>112.110471</v>
      </c>
      <c r="Q1012">
        <f t="shared" si="90"/>
        <v>1</v>
      </c>
      <c r="R1012">
        <f t="shared" si="91"/>
        <v>1</v>
      </c>
    </row>
    <row r="1013" spans="1:18" x14ac:dyDescent="0.25">
      <c r="A1013" s="5">
        <v>2</v>
      </c>
      <c r="B1013" s="40">
        <f t="shared" si="92"/>
        <v>77.812239000000005</v>
      </c>
      <c r="C1013" s="40">
        <f t="shared" si="92"/>
        <v>-22.250143000000001</v>
      </c>
      <c r="D1013" s="40">
        <f t="shared" si="92"/>
        <v>-25.649607</v>
      </c>
      <c r="E1013" s="46">
        <f t="shared" si="92"/>
        <v>-29.912661</v>
      </c>
      <c r="F1013" s="42">
        <v>-25.649607</v>
      </c>
      <c r="G1013" s="42">
        <v>77.812239000000005</v>
      </c>
      <c r="H1013" s="42">
        <v>-22.250143000000001</v>
      </c>
      <c r="I1013" s="43">
        <v>-29.912661</v>
      </c>
      <c r="O1013" s="44">
        <f t="shared" si="88"/>
        <v>77.812239000000005</v>
      </c>
      <c r="P1013" s="45">
        <f t="shared" si="89"/>
        <v>77.812239000000005</v>
      </c>
      <c r="Q1013">
        <f t="shared" si="90"/>
        <v>1</v>
      </c>
      <c r="R1013">
        <f t="shared" si="91"/>
        <v>1</v>
      </c>
    </row>
    <row r="1014" spans="1:18" x14ac:dyDescent="0.25">
      <c r="A1014" s="5">
        <v>1</v>
      </c>
      <c r="B1014" s="40">
        <f t="shared" si="92"/>
        <v>7.3969839999999998</v>
      </c>
      <c r="C1014" s="40">
        <f t="shared" si="92"/>
        <v>3.7402700000000002</v>
      </c>
      <c r="D1014" s="40">
        <f t="shared" si="92"/>
        <v>-3.4798779999999998</v>
      </c>
      <c r="E1014" s="46">
        <f t="shared" si="92"/>
        <v>-7.657375</v>
      </c>
      <c r="F1014" s="47">
        <v>-3.4798779999999998</v>
      </c>
      <c r="G1014" s="47">
        <v>3.7402700000000002</v>
      </c>
      <c r="H1014" s="47">
        <v>7.3969839999999998</v>
      </c>
      <c r="I1014" s="48">
        <v>-7.657375</v>
      </c>
      <c r="O1014" s="44">
        <f t="shared" si="88"/>
        <v>-3.4798779999999998</v>
      </c>
      <c r="P1014" s="45">
        <f t="shared" si="89"/>
        <v>-3.4798779999999998</v>
      </c>
      <c r="Q1014">
        <f t="shared" si="90"/>
        <v>3</v>
      </c>
      <c r="R1014">
        <f t="shared" si="91"/>
        <v>0.33333333333333331</v>
      </c>
    </row>
    <row r="1015" spans="1:18" x14ac:dyDescent="0.25">
      <c r="A1015" s="5">
        <v>1</v>
      </c>
      <c r="B1015" s="40">
        <f t="shared" si="92"/>
        <v>86.721881999999994</v>
      </c>
      <c r="C1015" s="40">
        <f t="shared" si="92"/>
        <v>12.499292000000001</v>
      </c>
      <c r="D1015" s="40">
        <f t="shared" si="92"/>
        <v>-43.825513999999998</v>
      </c>
      <c r="E1015" s="46">
        <f t="shared" si="92"/>
        <v>-55.39622</v>
      </c>
      <c r="F1015" s="42">
        <v>86.721881999999994</v>
      </c>
      <c r="G1015" s="42">
        <v>-43.825513999999998</v>
      </c>
      <c r="H1015" s="42">
        <v>12.499292000000001</v>
      </c>
      <c r="I1015" s="43">
        <v>-55.39622</v>
      </c>
      <c r="O1015" s="44">
        <f t="shared" si="88"/>
        <v>86.721881999999994</v>
      </c>
      <c r="P1015" s="45">
        <f t="shared" si="89"/>
        <v>86.721881999999994</v>
      </c>
      <c r="Q1015">
        <f t="shared" si="90"/>
        <v>1</v>
      </c>
      <c r="R1015">
        <f t="shared" si="91"/>
        <v>1</v>
      </c>
    </row>
    <row r="1016" spans="1:18" x14ac:dyDescent="0.25">
      <c r="A1016" s="5">
        <v>3</v>
      </c>
      <c r="B1016" s="40">
        <f t="shared" si="92"/>
        <v>36.878219000000001</v>
      </c>
      <c r="C1016" s="40">
        <f t="shared" si="92"/>
        <v>18.536556000000001</v>
      </c>
      <c r="D1016" s="40">
        <f t="shared" si="92"/>
        <v>-3.5116710000000002</v>
      </c>
      <c r="E1016" s="46">
        <f t="shared" si="92"/>
        <v>-51.903162000000002</v>
      </c>
      <c r="F1016" s="47">
        <v>-3.5116710000000002</v>
      </c>
      <c r="G1016" s="47">
        <v>18.536556000000001</v>
      </c>
      <c r="H1016" s="47">
        <v>36.878219000000001</v>
      </c>
      <c r="I1016" s="48">
        <v>-51.903162000000002</v>
      </c>
      <c r="O1016" s="44">
        <f t="shared" si="88"/>
        <v>36.878219000000001</v>
      </c>
      <c r="P1016" s="45">
        <f t="shared" si="89"/>
        <v>36.878219000000001</v>
      </c>
      <c r="Q1016">
        <f t="shared" si="90"/>
        <v>1</v>
      </c>
      <c r="R1016">
        <f t="shared" si="91"/>
        <v>1</v>
      </c>
    </row>
    <row r="1017" spans="1:18" x14ac:dyDescent="0.25">
      <c r="A1017" s="5">
        <v>2</v>
      </c>
      <c r="B1017" s="40">
        <f t="shared" si="92"/>
        <v>27.195858999999999</v>
      </c>
      <c r="C1017" s="40">
        <f t="shared" si="92"/>
        <v>21.863827000000001</v>
      </c>
      <c r="D1017" s="40">
        <f t="shared" si="92"/>
        <v>-15.357704</v>
      </c>
      <c r="E1017" s="46">
        <f t="shared" si="92"/>
        <v>-33.702267999999997</v>
      </c>
      <c r="F1017" s="42">
        <v>21.863827000000001</v>
      </c>
      <c r="G1017" s="42">
        <v>27.195858999999999</v>
      </c>
      <c r="H1017" s="42">
        <v>-15.357704</v>
      </c>
      <c r="I1017" s="43">
        <v>-33.702267999999997</v>
      </c>
      <c r="O1017" s="44">
        <f t="shared" si="88"/>
        <v>27.195858999999999</v>
      </c>
      <c r="P1017" s="45">
        <f t="shared" si="89"/>
        <v>27.195858999999999</v>
      </c>
      <c r="Q1017">
        <f t="shared" si="90"/>
        <v>1</v>
      </c>
      <c r="R1017">
        <f t="shared" si="91"/>
        <v>1</v>
      </c>
    </row>
    <row r="1018" spans="1:18" x14ac:dyDescent="0.25">
      <c r="A1018" s="5">
        <v>2</v>
      </c>
      <c r="B1018" s="40">
        <f t="shared" si="92"/>
        <v>72.184636999999995</v>
      </c>
      <c r="C1018" s="40">
        <f t="shared" si="92"/>
        <v>-17.097470999999999</v>
      </c>
      <c r="D1018" s="40">
        <f t="shared" si="92"/>
        <v>-21.764647</v>
      </c>
      <c r="E1018" s="46">
        <f t="shared" si="92"/>
        <v>-33.322521000000002</v>
      </c>
      <c r="F1018" s="47">
        <v>-33.322521000000002</v>
      </c>
      <c r="G1018" s="47">
        <v>72.184636999999995</v>
      </c>
      <c r="H1018" s="47">
        <v>-17.097470999999999</v>
      </c>
      <c r="I1018" s="48">
        <v>-21.764647</v>
      </c>
      <c r="O1018" s="44">
        <f t="shared" si="88"/>
        <v>72.184636999999995</v>
      </c>
      <c r="P1018" s="45">
        <f t="shared" si="89"/>
        <v>72.184636999999995</v>
      </c>
      <c r="Q1018">
        <f t="shared" si="90"/>
        <v>1</v>
      </c>
      <c r="R1018">
        <f t="shared" si="91"/>
        <v>1</v>
      </c>
    </row>
    <row r="1019" spans="1:18" x14ac:dyDescent="0.25">
      <c r="A1019" s="5">
        <v>2</v>
      </c>
      <c r="B1019" s="40">
        <f t="shared" si="92"/>
        <v>63.931460000000001</v>
      </c>
      <c r="C1019" s="40">
        <f t="shared" si="92"/>
        <v>17.93338</v>
      </c>
      <c r="D1019" s="40">
        <f t="shared" si="92"/>
        <v>-14.834042999999999</v>
      </c>
      <c r="E1019" s="46">
        <f t="shared" si="92"/>
        <v>-67.030794</v>
      </c>
      <c r="F1019" s="42">
        <v>-67.030794</v>
      </c>
      <c r="G1019" s="42">
        <v>63.931460000000001</v>
      </c>
      <c r="H1019" s="42">
        <v>17.93338</v>
      </c>
      <c r="I1019" s="43">
        <v>-14.834042999999999</v>
      </c>
      <c r="O1019" s="44">
        <f t="shared" si="88"/>
        <v>63.931460000000001</v>
      </c>
      <c r="P1019" s="45">
        <f t="shared" si="89"/>
        <v>63.931460000000001</v>
      </c>
      <c r="Q1019">
        <f t="shared" si="90"/>
        <v>1</v>
      </c>
      <c r="R1019">
        <f t="shared" si="91"/>
        <v>1</v>
      </c>
    </row>
    <row r="1020" spans="1:18" x14ac:dyDescent="0.25">
      <c r="A1020" s="5">
        <v>2</v>
      </c>
      <c r="B1020" s="40">
        <f t="shared" si="92"/>
        <v>18.612416</v>
      </c>
      <c r="C1020" s="40">
        <f t="shared" si="92"/>
        <v>10.854972</v>
      </c>
      <c r="D1020" s="40">
        <f t="shared" si="92"/>
        <v>-12.693543999999999</v>
      </c>
      <c r="E1020" s="46">
        <f t="shared" si="92"/>
        <v>-16.773842999999999</v>
      </c>
      <c r="F1020" s="47">
        <v>18.612416</v>
      </c>
      <c r="G1020" s="47">
        <v>10.854972</v>
      </c>
      <c r="H1020" s="47">
        <v>-12.693543999999999</v>
      </c>
      <c r="I1020" s="48">
        <v>-16.773842999999999</v>
      </c>
      <c r="O1020" s="44">
        <f t="shared" si="88"/>
        <v>10.854972</v>
      </c>
      <c r="P1020" s="45">
        <f t="shared" si="89"/>
        <v>10.854972</v>
      </c>
      <c r="Q1020">
        <f t="shared" si="90"/>
        <v>2</v>
      </c>
      <c r="R1020">
        <f t="shared" si="91"/>
        <v>0.5</v>
      </c>
    </row>
    <row r="1021" spans="1:18" x14ac:dyDescent="0.25">
      <c r="A1021" s="5">
        <v>2</v>
      </c>
      <c r="B1021" s="40">
        <f t="shared" si="92"/>
        <v>31.50479</v>
      </c>
      <c r="C1021" s="40">
        <f t="shared" si="92"/>
        <v>-2.643888</v>
      </c>
      <c r="D1021" s="40">
        <f t="shared" si="92"/>
        <v>-7.5846460000000002</v>
      </c>
      <c r="E1021" s="46">
        <f t="shared" si="92"/>
        <v>-21.276371999999999</v>
      </c>
      <c r="F1021" s="42">
        <v>-21.276371999999999</v>
      </c>
      <c r="G1021" s="42">
        <v>31.50479</v>
      </c>
      <c r="H1021" s="42">
        <v>-7.5846460000000002</v>
      </c>
      <c r="I1021" s="43">
        <v>-2.643888</v>
      </c>
      <c r="O1021" s="44">
        <f t="shared" si="88"/>
        <v>31.50479</v>
      </c>
      <c r="P1021" s="45">
        <f t="shared" si="89"/>
        <v>31.50479</v>
      </c>
      <c r="Q1021">
        <f t="shared" si="90"/>
        <v>1</v>
      </c>
      <c r="R1021">
        <f t="shared" si="91"/>
        <v>1</v>
      </c>
    </row>
    <row r="1022" spans="1:18" x14ac:dyDescent="0.25">
      <c r="A1022" s="5">
        <v>2</v>
      </c>
      <c r="B1022" s="40">
        <f t="shared" si="92"/>
        <v>37.373514</v>
      </c>
      <c r="C1022" s="40">
        <f t="shared" si="92"/>
        <v>1.0544039999999999</v>
      </c>
      <c r="D1022" s="40">
        <f t="shared" si="92"/>
        <v>-18.789605000000002</v>
      </c>
      <c r="E1022" s="46">
        <f t="shared" si="92"/>
        <v>-19.638311999999999</v>
      </c>
      <c r="F1022" s="47">
        <v>1.0544039999999999</v>
      </c>
      <c r="G1022" s="47">
        <v>37.373514</v>
      </c>
      <c r="H1022" s="47">
        <v>-19.638311999999999</v>
      </c>
      <c r="I1022" s="48">
        <v>-18.789605000000002</v>
      </c>
      <c r="O1022" s="44">
        <f t="shared" si="88"/>
        <v>37.373514</v>
      </c>
      <c r="P1022" s="45">
        <f t="shared" si="89"/>
        <v>37.373514</v>
      </c>
      <c r="Q1022">
        <f t="shared" si="90"/>
        <v>1</v>
      </c>
      <c r="R1022">
        <f t="shared" si="91"/>
        <v>1</v>
      </c>
    </row>
    <row r="1023" spans="1:18" x14ac:dyDescent="0.25">
      <c r="A1023" s="5">
        <v>2</v>
      </c>
      <c r="B1023" s="40">
        <f t="shared" si="92"/>
        <v>96.780852999999993</v>
      </c>
      <c r="C1023" s="40">
        <f t="shared" si="92"/>
        <v>-14.945456999999999</v>
      </c>
      <c r="D1023" s="40">
        <f t="shared" si="92"/>
        <v>-26.050269</v>
      </c>
      <c r="E1023" s="46">
        <f t="shared" si="92"/>
        <v>-55.785243000000001</v>
      </c>
      <c r="F1023" s="42">
        <v>-26.050269</v>
      </c>
      <c r="G1023" s="42">
        <v>96.780852999999993</v>
      </c>
      <c r="H1023" s="42">
        <v>-55.785243000000001</v>
      </c>
      <c r="I1023" s="43">
        <v>-14.945456999999999</v>
      </c>
      <c r="O1023" s="44">
        <f t="shared" si="88"/>
        <v>96.780852999999993</v>
      </c>
      <c r="P1023" s="45">
        <f t="shared" si="89"/>
        <v>96.780852999999993</v>
      </c>
      <c r="Q1023">
        <f t="shared" si="90"/>
        <v>1</v>
      </c>
      <c r="R1023">
        <f t="shared" si="91"/>
        <v>1</v>
      </c>
    </row>
    <row r="1024" spans="1:18" x14ac:dyDescent="0.25">
      <c r="A1024" s="5">
        <v>2</v>
      </c>
      <c r="B1024" s="40">
        <f t="shared" si="92"/>
        <v>12.558819</v>
      </c>
      <c r="C1024" s="40">
        <f t="shared" si="92"/>
        <v>5.5984220000000002</v>
      </c>
      <c r="D1024" s="40">
        <f t="shared" si="92"/>
        <v>-2.995698</v>
      </c>
      <c r="E1024" s="46">
        <f t="shared" si="92"/>
        <v>-15.161545</v>
      </c>
      <c r="F1024" s="47">
        <v>-2.995698</v>
      </c>
      <c r="G1024" s="47">
        <v>12.558819</v>
      </c>
      <c r="H1024" s="47">
        <v>5.5984220000000002</v>
      </c>
      <c r="I1024" s="48">
        <v>-15.161545</v>
      </c>
      <c r="O1024" s="44">
        <f t="shared" si="88"/>
        <v>12.558819</v>
      </c>
      <c r="P1024" s="45">
        <f t="shared" si="89"/>
        <v>12.558819</v>
      </c>
      <c r="Q1024">
        <f t="shared" si="90"/>
        <v>1</v>
      </c>
      <c r="R1024">
        <f t="shared" si="91"/>
        <v>1</v>
      </c>
    </row>
    <row r="1025" spans="1:18" x14ac:dyDescent="0.25">
      <c r="A1025" s="5">
        <v>1</v>
      </c>
      <c r="B1025" s="40">
        <f t="shared" si="92"/>
        <v>8.7854860000000006</v>
      </c>
      <c r="C1025" s="40">
        <f t="shared" si="92"/>
        <v>6.6642080000000004</v>
      </c>
      <c r="D1025" s="40">
        <f t="shared" si="92"/>
        <v>-4.2885280000000003</v>
      </c>
      <c r="E1025" s="46">
        <f t="shared" si="92"/>
        <v>-11.161163999999999</v>
      </c>
      <c r="F1025" s="42">
        <v>8.7854860000000006</v>
      </c>
      <c r="G1025" s="42">
        <v>6.6642080000000004</v>
      </c>
      <c r="H1025" s="42">
        <v>-11.161163999999999</v>
      </c>
      <c r="I1025" s="43">
        <v>-4.2885280000000003</v>
      </c>
      <c r="O1025" s="44">
        <f t="shared" si="88"/>
        <v>8.7854860000000006</v>
      </c>
      <c r="P1025" s="45">
        <f t="shared" si="89"/>
        <v>8.7854860000000006</v>
      </c>
      <c r="Q1025">
        <f t="shared" si="90"/>
        <v>1</v>
      </c>
      <c r="R1025">
        <f t="shared" si="91"/>
        <v>1</v>
      </c>
    </row>
    <row r="1026" spans="1:18" x14ac:dyDescent="0.25">
      <c r="A1026" s="5">
        <v>2</v>
      </c>
      <c r="B1026" s="40">
        <f t="shared" si="92"/>
        <v>74.407264999999995</v>
      </c>
      <c r="C1026" s="40">
        <f t="shared" si="92"/>
        <v>56.227376</v>
      </c>
      <c r="D1026" s="40">
        <f t="shared" si="92"/>
        <v>-45.872765999999999</v>
      </c>
      <c r="E1026" s="46">
        <f t="shared" si="92"/>
        <v>-84.762457999999995</v>
      </c>
      <c r="F1026" s="47">
        <v>56.227376</v>
      </c>
      <c r="G1026" s="47">
        <v>-84.762457999999995</v>
      </c>
      <c r="H1026" s="47">
        <v>74.407264999999995</v>
      </c>
      <c r="I1026" s="48">
        <v>-45.872765999999999</v>
      </c>
      <c r="O1026" s="44">
        <f t="shared" si="88"/>
        <v>-84.762457999999995</v>
      </c>
      <c r="P1026" s="45">
        <f t="shared" si="89"/>
        <v>-84.762457999999995</v>
      </c>
      <c r="Q1026">
        <f t="shared" si="90"/>
        <v>4</v>
      </c>
      <c r="R1026">
        <f t="shared" si="91"/>
        <v>0.25</v>
      </c>
    </row>
    <row r="1027" spans="1:18" x14ac:dyDescent="0.25">
      <c r="A1027" s="5">
        <v>3</v>
      </c>
      <c r="B1027" s="40">
        <f t="shared" si="92"/>
        <v>153.46457699999999</v>
      </c>
      <c r="C1027" s="40">
        <f t="shared" si="92"/>
        <v>-34.760793999999997</v>
      </c>
      <c r="D1027" s="40">
        <f t="shared" si="92"/>
        <v>-51.095300000000002</v>
      </c>
      <c r="E1027" s="46">
        <f t="shared" si="92"/>
        <v>-67.608478000000005</v>
      </c>
      <c r="F1027" s="42">
        <v>-51.095300000000002</v>
      </c>
      <c r="G1027" s="42">
        <v>153.46457699999999</v>
      </c>
      <c r="H1027" s="42">
        <v>-34.760793999999997</v>
      </c>
      <c r="I1027" s="43">
        <v>-67.608478000000005</v>
      </c>
      <c r="O1027" s="44">
        <f t="shared" si="88"/>
        <v>-34.760793999999997</v>
      </c>
      <c r="P1027" s="45">
        <f t="shared" si="89"/>
        <v>-34.760793999999997</v>
      </c>
      <c r="Q1027">
        <f t="shared" si="90"/>
        <v>2</v>
      </c>
      <c r="R1027">
        <f t="shared" si="91"/>
        <v>0.5</v>
      </c>
    </row>
    <row r="1028" spans="1:18" x14ac:dyDescent="0.25">
      <c r="A1028" s="5">
        <v>3</v>
      </c>
      <c r="B1028" s="40">
        <f t="shared" si="92"/>
        <v>79.457505999999995</v>
      </c>
      <c r="C1028" s="40">
        <f t="shared" si="92"/>
        <v>-19.924011</v>
      </c>
      <c r="D1028" s="40">
        <f t="shared" si="92"/>
        <v>-21.937449000000001</v>
      </c>
      <c r="E1028" s="46">
        <f t="shared" si="92"/>
        <v>-37.596102000000002</v>
      </c>
      <c r="F1028" s="47">
        <v>-37.596102000000002</v>
      </c>
      <c r="G1028" s="47">
        <v>79.457505999999995</v>
      </c>
      <c r="H1028" s="47">
        <v>-21.937449000000001</v>
      </c>
      <c r="I1028" s="48">
        <v>-19.924011</v>
      </c>
      <c r="O1028" s="44">
        <f t="shared" ref="O1028:O1091" si="93">IF(A1028=1,F1028,IF(A1028=2,G1028,IF(A1028=3,H1028,IF(A1028=4,I1028,0))))</f>
        <v>-21.937449000000001</v>
      </c>
      <c r="P1028" s="45">
        <f t="shared" ref="P1028:P1091" si="94">O1028</f>
        <v>-21.937449000000001</v>
      </c>
      <c r="Q1028">
        <f t="shared" ref="Q1028:Q1091" si="95">IF(P1028=B1028,1,IF(P1028=C1028,2,IF(P1028=D1028,3,IF(E1028=P1028,4,0))))</f>
        <v>3</v>
      </c>
      <c r="R1028">
        <f t="shared" si="91"/>
        <v>0.33333333333333331</v>
      </c>
    </row>
    <row r="1029" spans="1:18" x14ac:dyDescent="0.25">
      <c r="A1029" s="5">
        <v>3</v>
      </c>
      <c r="B1029" s="40">
        <f t="shared" si="92"/>
        <v>10.045228</v>
      </c>
      <c r="C1029" s="40">
        <f t="shared" si="92"/>
        <v>8.9246569999999998</v>
      </c>
      <c r="D1029" s="40">
        <f t="shared" si="92"/>
        <v>-4.535431</v>
      </c>
      <c r="E1029" s="46">
        <f t="shared" si="92"/>
        <v>-14.434454000000001</v>
      </c>
      <c r="F1029" s="42">
        <v>8.9246569999999998</v>
      </c>
      <c r="G1029" s="42">
        <v>-14.434454000000001</v>
      </c>
      <c r="H1029" s="42">
        <v>10.045228</v>
      </c>
      <c r="I1029" s="43">
        <v>-4.535431</v>
      </c>
      <c r="O1029" s="44">
        <f t="shared" si="93"/>
        <v>10.045228</v>
      </c>
      <c r="P1029" s="45">
        <f t="shared" si="94"/>
        <v>10.045228</v>
      </c>
      <c r="Q1029">
        <f t="shared" si="95"/>
        <v>1</v>
      </c>
      <c r="R1029">
        <f t="shared" ref="R1029:R1092" si="96">1/Q1029</f>
        <v>1</v>
      </c>
    </row>
    <row r="1030" spans="1:18" x14ac:dyDescent="0.25">
      <c r="A1030" s="5">
        <v>3</v>
      </c>
      <c r="B1030" s="40">
        <f t="shared" si="92"/>
        <v>44.771422000000001</v>
      </c>
      <c r="C1030" s="40">
        <f t="shared" si="92"/>
        <v>-5.43222</v>
      </c>
      <c r="D1030" s="40">
        <f t="shared" si="92"/>
        <v>-15.974036999999999</v>
      </c>
      <c r="E1030" s="46">
        <f t="shared" si="92"/>
        <v>-23.365223</v>
      </c>
      <c r="F1030" s="47">
        <v>-15.974036999999999</v>
      </c>
      <c r="G1030" s="47">
        <v>44.771422000000001</v>
      </c>
      <c r="H1030" s="47">
        <v>-5.43222</v>
      </c>
      <c r="I1030" s="48">
        <v>-23.365223</v>
      </c>
      <c r="O1030" s="44">
        <f t="shared" si="93"/>
        <v>-5.43222</v>
      </c>
      <c r="P1030" s="45">
        <f t="shared" si="94"/>
        <v>-5.43222</v>
      </c>
      <c r="Q1030">
        <f t="shared" si="95"/>
        <v>2</v>
      </c>
      <c r="R1030">
        <f t="shared" si="96"/>
        <v>0.5</v>
      </c>
    </row>
    <row r="1031" spans="1:18" x14ac:dyDescent="0.25">
      <c r="A1031" s="5">
        <v>3</v>
      </c>
      <c r="B1031" s="40">
        <f t="shared" si="92"/>
        <v>48.137193000000003</v>
      </c>
      <c r="C1031" s="40">
        <f t="shared" si="92"/>
        <v>3.5852870000000001</v>
      </c>
      <c r="D1031" s="40">
        <f t="shared" si="92"/>
        <v>-25.482441999999999</v>
      </c>
      <c r="E1031" s="46">
        <f t="shared" si="92"/>
        <v>-26.240038999999999</v>
      </c>
      <c r="F1031" s="42">
        <v>3.5852870000000001</v>
      </c>
      <c r="G1031" s="42">
        <v>48.137193000000003</v>
      </c>
      <c r="H1031" s="42">
        <v>-26.240038999999999</v>
      </c>
      <c r="I1031" s="43">
        <v>-25.482441999999999</v>
      </c>
      <c r="O1031" s="44">
        <f t="shared" si="93"/>
        <v>-26.240038999999999</v>
      </c>
      <c r="P1031" s="45">
        <f t="shared" si="94"/>
        <v>-26.240038999999999</v>
      </c>
      <c r="Q1031">
        <f t="shared" si="95"/>
        <v>4</v>
      </c>
      <c r="R1031">
        <f t="shared" si="96"/>
        <v>0.25</v>
      </c>
    </row>
    <row r="1032" spans="1:18" x14ac:dyDescent="0.25">
      <c r="A1032" s="5">
        <v>2</v>
      </c>
      <c r="B1032" s="40">
        <f t="shared" si="92"/>
        <v>58.590257999999999</v>
      </c>
      <c r="C1032" s="40">
        <f t="shared" si="92"/>
        <v>20.519590000000001</v>
      </c>
      <c r="D1032" s="40">
        <f t="shared" si="92"/>
        <v>-10.250469000000001</v>
      </c>
      <c r="E1032" s="46">
        <f t="shared" si="92"/>
        <v>-68.859379000000004</v>
      </c>
      <c r="F1032" s="47">
        <v>-10.250469000000001</v>
      </c>
      <c r="G1032" s="47">
        <v>58.590257999999999</v>
      </c>
      <c r="H1032" s="47">
        <v>20.519590000000001</v>
      </c>
      <c r="I1032" s="48">
        <v>-68.859379000000004</v>
      </c>
      <c r="O1032" s="44">
        <f t="shared" si="93"/>
        <v>58.590257999999999</v>
      </c>
      <c r="P1032" s="45">
        <f t="shared" si="94"/>
        <v>58.590257999999999</v>
      </c>
      <c r="Q1032">
        <f t="shared" si="95"/>
        <v>1</v>
      </c>
      <c r="R1032">
        <f t="shared" si="96"/>
        <v>1</v>
      </c>
    </row>
    <row r="1033" spans="1:18" x14ac:dyDescent="0.25">
      <c r="A1033" s="5">
        <v>2</v>
      </c>
      <c r="B1033" s="40">
        <f t="shared" si="92"/>
        <v>32.636384999999997</v>
      </c>
      <c r="C1033" s="40">
        <f t="shared" si="92"/>
        <v>29.467613</v>
      </c>
      <c r="D1033" s="40">
        <f t="shared" si="92"/>
        <v>-28.725935</v>
      </c>
      <c r="E1033" s="46">
        <f t="shared" si="92"/>
        <v>-33.378270999999998</v>
      </c>
      <c r="F1033" s="42">
        <v>-28.725935</v>
      </c>
      <c r="G1033" s="42">
        <v>29.467613</v>
      </c>
      <c r="H1033" s="42">
        <v>32.636384999999997</v>
      </c>
      <c r="I1033" s="43">
        <v>-33.378270999999998</v>
      </c>
      <c r="O1033" s="44">
        <f t="shared" si="93"/>
        <v>29.467613</v>
      </c>
      <c r="P1033" s="45">
        <f t="shared" si="94"/>
        <v>29.467613</v>
      </c>
      <c r="Q1033">
        <f t="shared" si="95"/>
        <v>2</v>
      </c>
      <c r="R1033">
        <f t="shared" si="96"/>
        <v>0.5</v>
      </c>
    </row>
    <row r="1034" spans="1:18" x14ac:dyDescent="0.25">
      <c r="A1034" s="5">
        <v>2</v>
      </c>
      <c r="B1034" s="40">
        <f t="shared" si="92"/>
        <v>48.574139000000002</v>
      </c>
      <c r="C1034" s="40">
        <f t="shared" si="92"/>
        <v>3.2755770000000002</v>
      </c>
      <c r="D1034" s="40">
        <f t="shared" si="92"/>
        <v>-15.539598</v>
      </c>
      <c r="E1034" s="46">
        <f t="shared" ref="E1034:E1097" si="97">LARGE($F1034:$M1034,COLUMN()-1)</f>
        <v>-36.310116000000001</v>
      </c>
      <c r="F1034" s="47">
        <v>3.2755770000000002</v>
      </c>
      <c r="G1034" s="47">
        <v>48.574139000000002</v>
      </c>
      <c r="H1034" s="47">
        <v>-36.310116000000001</v>
      </c>
      <c r="I1034" s="48">
        <v>-15.539598</v>
      </c>
      <c r="O1034" s="44">
        <f t="shared" si="93"/>
        <v>48.574139000000002</v>
      </c>
      <c r="P1034" s="45">
        <f t="shared" si="94"/>
        <v>48.574139000000002</v>
      </c>
      <c r="Q1034">
        <f t="shared" si="95"/>
        <v>1</v>
      </c>
      <c r="R1034">
        <f t="shared" si="96"/>
        <v>1</v>
      </c>
    </row>
    <row r="1035" spans="1:18" x14ac:dyDescent="0.25">
      <c r="A1035" s="5">
        <v>1</v>
      </c>
      <c r="B1035" s="40">
        <f t="shared" ref="B1035:E1098" si="98">LARGE($F1035:$M1035,COLUMN()-1)</f>
        <v>42.435526000000003</v>
      </c>
      <c r="C1035" s="40">
        <f t="shared" si="98"/>
        <v>-7.1995889999999996</v>
      </c>
      <c r="D1035" s="40">
        <f t="shared" si="98"/>
        <v>-14.082663999999999</v>
      </c>
      <c r="E1035" s="46">
        <f t="shared" si="97"/>
        <v>-21.153272999999999</v>
      </c>
      <c r="F1035" s="42">
        <v>42.435526000000003</v>
      </c>
      <c r="G1035" s="42">
        <v>-21.153272999999999</v>
      </c>
      <c r="H1035" s="42">
        <v>-14.082663999999999</v>
      </c>
      <c r="I1035" s="43">
        <v>-7.1995889999999996</v>
      </c>
      <c r="O1035" s="44">
        <f t="shared" si="93"/>
        <v>42.435526000000003</v>
      </c>
      <c r="P1035" s="45">
        <f t="shared" si="94"/>
        <v>42.435526000000003</v>
      </c>
      <c r="Q1035">
        <f t="shared" si="95"/>
        <v>1</v>
      </c>
      <c r="R1035">
        <f t="shared" si="96"/>
        <v>1</v>
      </c>
    </row>
    <row r="1036" spans="1:18" x14ac:dyDescent="0.25">
      <c r="A1036" s="5">
        <v>2</v>
      </c>
      <c r="B1036" s="40">
        <f t="shared" si="98"/>
        <v>58.650033999999998</v>
      </c>
      <c r="C1036" s="40">
        <f t="shared" si="98"/>
        <v>53.458101999999997</v>
      </c>
      <c r="D1036" s="40">
        <f t="shared" si="98"/>
        <v>-40.344455000000004</v>
      </c>
      <c r="E1036" s="46">
        <f t="shared" si="97"/>
        <v>-71.763704000000004</v>
      </c>
      <c r="F1036" s="47">
        <v>53.458101999999997</v>
      </c>
      <c r="G1036" s="47">
        <v>58.650033999999998</v>
      </c>
      <c r="H1036" s="47">
        <v>-40.344455000000004</v>
      </c>
      <c r="I1036" s="48">
        <v>-71.763704000000004</v>
      </c>
      <c r="O1036" s="44">
        <f t="shared" si="93"/>
        <v>58.650033999999998</v>
      </c>
      <c r="P1036" s="45">
        <f t="shared" si="94"/>
        <v>58.650033999999998</v>
      </c>
      <c r="Q1036">
        <f t="shared" si="95"/>
        <v>1</v>
      </c>
      <c r="R1036">
        <f t="shared" si="96"/>
        <v>1</v>
      </c>
    </row>
    <row r="1037" spans="1:18" x14ac:dyDescent="0.25">
      <c r="A1037" s="5">
        <v>3</v>
      </c>
      <c r="B1037" s="40">
        <f t="shared" si="98"/>
        <v>27.907177999999998</v>
      </c>
      <c r="C1037" s="40">
        <f t="shared" si="98"/>
        <v>26.082141</v>
      </c>
      <c r="D1037" s="40">
        <f t="shared" si="98"/>
        <v>-6.2752340000000002</v>
      </c>
      <c r="E1037" s="46">
        <f t="shared" si="97"/>
        <v>-47.714163999999997</v>
      </c>
      <c r="F1037" s="42">
        <v>-6.2752340000000002</v>
      </c>
      <c r="G1037" s="42">
        <v>26.082141</v>
      </c>
      <c r="H1037" s="42">
        <v>27.907177999999998</v>
      </c>
      <c r="I1037" s="43">
        <v>-47.714163999999997</v>
      </c>
      <c r="O1037" s="44">
        <f t="shared" si="93"/>
        <v>27.907177999999998</v>
      </c>
      <c r="P1037" s="45">
        <f t="shared" si="94"/>
        <v>27.907177999999998</v>
      </c>
      <c r="Q1037">
        <f t="shared" si="95"/>
        <v>1</v>
      </c>
      <c r="R1037">
        <f t="shared" si="96"/>
        <v>1</v>
      </c>
    </row>
    <row r="1038" spans="1:18" x14ac:dyDescent="0.25">
      <c r="A1038" s="5">
        <v>1</v>
      </c>
      <c r="B1038" s="40">
        <f t="shared" si="98"/>
        <v>75.953542999999996</v>
      </c>
      <c r="C1038" s="40">
        <f t="shared" si="98"/>
        <v>-6.6868059999999998</v>
      </c>
      <c r="D1038" s="40">
        <f t="shared" si="98"/>
        <v>-22.423866</v>
      </c>
      <c r="E1038" s="46">
        <f t="shared" si="97"/>
        <v>-46.842871000000002</v>
      </c>
      <c r="F1038" s="47">
        <v>75.953542999999996</v>
      </c>
      <c r="G1038" s="47">
        <v>-6.6868059999999998</v>
      </c>
      <c r="H1038" s="47">
        <v>-22.423866</v>
      </c>
      <c r="I1038" s="48">
        <v>-46.842871000000002</v>
      </c>
      <c r="O1038" s="44">
        <f t="shared" si="93"/>
        <v>75.953542999999996</v>
      </c>
      <c r="P1038" s="45">
        <f t="shared" si="94"/>
        <v>75.953542999999996</v>
      </c>
      <c r="Q1038">
        <f t="shared" si="95"/>
        <v>1</v>
      </c>
      <c r="R1038">
        <f t="shared" si="96"/>
        <v>1</v>
      </c>
    </row>
    <row r="1039" spans="1:18" x14ac:dyDescent="0.25">
      <c r="A1039" s="5">
        <v>3</v>
      </c>
      <c r="B1039" s="40">
        <f t="shared" si="98"/>
        <v>34.604318999999997</v>
      </c>
      <c r="C1039" s="40">
        <f t="shared" si="98"/>
        <v>7.6335420000000003</v>
      </c>
      <c r="D1039" s="40">
        <f t="shared" si="98"/>
        <v>-9.5178049999999992</v>
      </c>
      <c r="E1039" s="46">
        <f t="shared" si="97"/>
        <v>-32.720058000000002</v>
      </c>
      <c r="F1039" s="42">
        <v>34.604318999999997</v>
      </c>
      <c r="G1039" s="42">
        <v>-32.720058000000002</v>
      </c>
      <c r="H1039" s="42">
        <v>-9.5178049999999992</v>
      </c>
      <c r="I1039" s="43">
        <v>7.6335420000000003</v>
      </c>
      <c r="O1039" s="44">
        <f t="shared" si="93"/>
        <v>-9.5178049999999992</v>
      </c>
      <c r="P1039" s="45">
        <f t="shared" si="94"/>
        <v>-9.5178049999999992</v>
      </c>
      <c r="Q1039">
        <f t="shared" si="95"/>
        <v>3</v>
      </c>
      <c r="R1039">
        <f t="shared" si="96"/>
        <v>0.33333333333333331</v>
      </c>
    </row>
    <row r="1040" spans="1:18" x14ac:dyDescent="0.25">
      <c r="A1040" s="5">
        <v>2</v>
      </c>
      <c r="B1040" s="40">
        <f t="shared" si="98"/>
        <v>105.377375</v>
      </c>
      <c r="C1040" s="40">
        <f t="shared" si="98"/>
        <v>-21.191369999999999</v>
      </c>
      <c r="D1040" s="40">
        <f t="shared" si="98"/>
        <v>-26.566552000000001</v>
      </c>
      <c r="E1040" s="46">
        <f t="shared" si="97"/>
        <v>-57.619447999999998</v>
      </c>
      <c r="F1040" s="47">
        <v>-26.566552000000001</v>
      </c>
      <c r="G1040" s="47">
        <v>105.377375</v>
      </c>
      <c r="H1040" s="47">
        <v>-57.619447999999998</v>
      </c>
      <c r="I1040" s="48">
        <v>-21.191369999999999</v>
      </c>
      <c r="O1040" s="44">
        <f t="shared" si="93"/>
        <v>105.377375</v>
      </c>
      <c r="P1040" s="45">
        <f t="shared" si="94"/>
        <v>105.377375</v>
      </c>
      <c r="Q1040">
        <f t="shared" si="95"/>
        <v>1</v>
      </c>
      <c r="R1040">
        <f t="shared" si="96"/>
        <v>1</v>
      </c>
    </row>
    <row r="1041" spans="1:18" x14ac:dyDescent="0.25">
      <c r="A1041" s="5">
        <v>1</v>
      </c>
      <c r="B1041" s="40">
        <f t="shared" si="98"/>
        <v>85.416911999999996</v>
      </c>
      <c r="C1041" s="40">
        <f t="shared" si="98"/>
        <v>-16.281101</v>
      </c>
      <c r="D1041" s="40">
        <f t="shared" si="98"/>
        <v>-31.825378000000001</v>
      </c>
      <c r="E1041" s="46">
        <f t="shared" si="97"/>
        <v>-37.310429999999997</v>
      </c>
      <c r="F1041" s="42">
        <v>85.416911999999996</v>
      </c>
      <c r="G1041" s="42">
        <v>-37.310429999999997</v>
      </c>
      <c r="H1041" s="42">
        <v>-31.825378000000001</v>
      </c>
      <c r="I1041" s="43">
        <v>-16.281101</v>
      </c>
      <c r="O1041" s="44">
        <f t="shared" si="93"/>
        <v>85.416911999999996</v>
      </c>
      <c r="P1041" s="45">
        <f t="shared" si="94"/>
        <v>85.416911999999996</v>
      </c>
      <c r="Q1041">
        <f t="shared" si="95"/>
        <v>1</v>
      </c>
      <c r="R1041">
        <f t="shared" si="96"/>
        <v>1</v>
      </c>
    </row>
    <row r="1042" spans="1:18" x14ac:dyDescent="0.25">
      <c r="A1042" s="5">
        <v>2</v>
      </c>
      <c r="B1042" s="40">
        <f t="shared" si="98"/>
        <v>43.469943000000001</v>
      </c>
      <c r="C1042" s="40">
        <f t="shared" si="98"/>
        <v>-5.173527</v>
      </c>
      <c r="D1042" s="40">
        <f t="shared" si="98"/>
        <v>-12.366675000000001</v>
      </c>
      <c r="E1042" s="46">
        <f t="shared" si="97"/>
        <v>-25.929803</v>
      </c>
      <c r="F1042" s="47">
        <v>-5.173527</v>
      </c>
      <c r="G1042" s="47">
        <v>-12.366675000000001</v>
      </c>
      <c r="H1042" s="47">
        <v>43.469943000000001</v>
      </c>
      <c r="I1042" s="48">
        <v>-25.929803</v>
      </c>
      <c r="O1042" s="44">
        <f t="shared" si="93"/>
        <v>-12.366675000000001</v>
      </c>
      <c r="P1042" s="45">
        <f t="shared" si="94"/>
        <v>-12.366675000000001</v>
      </c>
      <c r="Q1042">
        <f t="shared" si="95"/>
        <v>3</v>
      </c>
      <c r="R1042">
        <f t="shared" si="96"/>
        <v>0.33333333333333331</v>
      </c>
    </row>
    <row r="1043" spans="1:18" x14ac:dyDescent="0.25">
      <c r="A1043" s="5">
        <v>3</v>
      </c>
      <c r="B1043" s="40">
        <f t="shared" si="98"/>
        <v>26.008838000000001</v>
      </c>
      <c r="C1043" s="40">
        <f t="shared" si="98"/>
        <v>19.215820999999998</v>
      </c>
      <c r="D1043" s="40">
        <f t="shared" si="98"/>
        <v>-7.8761159999999997</v>
      </c>
      <c r="E1043" s="46">
        <f t="shared" si="97"/>
        <v>-37.348982999999997</v>
      </c>
      <c r="F1043" s="42">
        <v>-7.8761159999999997</v>
      </c>
      <c r="G1043" s="42">
        <v>26.008838000000001</v>
      </c>
      <c r="H1043" s="42">
        <v>19.215820999999998</v>
      </c>
      <c r="I1043" s="43">
        <v>-37.348982999999997</v>
      </c>
      <c r="O1043" s="44">
        <f t="shared" si="93"/>
        <v>19.215820999999998</v>
      </c>
      <c r="P1043" s="45">
        <f t="shared" si="94"/>
        <v>19.215820999999998</v>
      </c>
      <c r="Q1043">
        <f t="shared" si="95"/>
        <v>2</v>
      </c>
      <c r="R1043">
        <f t="shared" si="96"/>
        <v>0.5</v>
      </c>
    </row>
    <row r="1044" spans="1:18" x14ac:dyDescent="0.25">
      <c r="A1044" s="5">
        <v>1</v>
      </c>
      <c r="B1044" s="40">
        <f t="shared" si="98"/>
        <v>58.813446999999996</v>
      </c>
      <c r="C1044" s="40">
        <f t="shared" si="98"/>
        <v>1.5414270000000001</v>
      </c>
      <c r="D1044" s="40">
        <f t="shared" si="98"/>
        <v>-29.321265</v>
      </c>
      <c r="E1044" s="46">
        <f t="shared" si="97"/>
        <v>-31.033698999999999</v>
      </c>
      <c r="F1044" s="47">
        <v>58.813446999999996</v>
      </c>
      <c r="G1044" s="47">
        <v>-31.033698999999999</v>
      </c>
      <c r="H1044" s="47">
        <v>1.5414270000000001</v>
      </c>
      <c r="I1044" s="48">
        <v>-29.321265</v>
      </c>
      <c r="O1044" s="44">
        <f t="shared" si="93"/>
        <v>58.813446999999996</v>
      </c>
      <c r="P1044" s="45">
        <f t="shared" si="94"/>
        <v>58.813446999999996</v>
      </c>
      <c r="Q1044">
        <f t="shared" si="95"/>
        <v>1</v>
      </c>
      <c r="R1044">
        <f t="shared" si="96"/>
        <v>1</v>
      </c>
    </row>
    <row r="1045" spans="1:18" x14ac:dyDescent="0.25">
      <c r="A1045" s="5">
        <v>1</v>
      </c>
      <c r="B1045" s="40">
        <f t="shared" si="98"/>
        <v>26.811298000000001</v>
      </c>
      <c r="C1045" s="40">
        <f t="shared" si="98"/>
        <v>11.447908999999999</v>
      </c>
      <c r="D1045" s="40">
        <f t="shared" si="98"/>
        <v>-16.044917000000002</v>
      </c>
      <c r="E1045" s="46">
        <f t="shared" si="97"/>
        <v>-22.214348000000001</v>
      </c>
      <c r="F1045" s="42">
        <v>26.811298000000001</v>
      </c>
      <c r="G1045" s="42">
        <v>-22.214348000000001</v>
      </c>
      <c r="H1045" s="42">
        <v>11.447908999999999</v>
      </c>
      <c r="I1045" s="43">
        <v>-16.044917000000002</v>
      </c>
      <c r="O1045" s="44">
        <f t="shared" si="93"/>
        <v>26.811298000000001</v>
      </c>
      <c r="P1045" s="45">
        <f t="shared" si="94"/>
        <v>26.811298000000001</v>
      </c>
      <c r="Q1045">
        <f t="shared" si="95"/>
        <v>1</v>
      </c>
      <c r="R1045">
        <f t="shared" si="96"/>
        <v>1</v>
      </c>
    </row>
    <row r="1046" spans="1:18" x14ac:dyDescent="0.25">
      <c r="A1046" s="5">
        <v>3</v>
      </c>
      <c r="B1046" s="40">
        <f t="shared" si="98"/>
        <v>7.5709049999999998</v>
      </c>
      <c r="C1046" s="40">
        <f t="shared" si="98"/>
        <v>1.9361470000000001</v>
      </c>
      <c r="D1046" s="40">
        <f t="shared" si="98"/>
        <v>-3.8430420000000001</v>
      </c>
      <c r="E1046" s="46">
        <f t="shared" si="97"/>
        <v>-5.6640100000000002</v>
      </c>
      <c r="F1046" s="47">
        <v>-3.8430420000000001</v>
      </c>
      <c r="G1046" s="47">
        <v>-5.6640100000000002</v>
      </c>
      <c r="H1046" s="47">
        <v>7.5709049999999998</v>
      </c>
      <c r="I1046" s="48">
        <v>1.9361470000000001</v>
      </c>
      <c r="O1046" s="44">
        <f t="shared" si="93"/>
        <v>7.5709049999999998</v>
      </c>
      <c r="P1046" s="45">
        <f t="shared" si="94"/>
        <v>7.5709049999999998</v>
      </c>
      <c r="Q1046">
        <f t="shared" si="95"/>
        <v>1</v>
      </c>
      <c r="R1046">
        <f t="shared" si="96"/>
        <v>1</v>
      </c>
    </row>
    <row r="1047" spans="1:18" x14ac:dyDescent="0.25">
      <c r="A1047" s="5">
        <v>3</v>
      </c>
      <c r="B1047" s="40">
        <f t="shared" si="98"/>
        <v>28.623622000000001</v>
      </c>
      <c r="C1047" s="40">
        <f t="shared" si="98"/>
        <v>12.478436</v>
      </c>
      <c r="D1047" s="40">
        <f t="shared" si="98"/>
        <v>-7.2719339999999999</v>
      </c>
      <c r="E1047" s="46">
        <f t="shared" si="97"/>
        <v>-33.830122000000003</v>
      </c>
      <c r="F1047" s="42">
        <v>28.623622000000001</v>
      </c>
      <c r="G1047" s="42">
        <v>-33.830122000000003</v>
      </c>
      <c r="H1047" s="42">
        <v>12.478436</v>
      </c>
      <c r="I1047" s="43">
        <v>-7.2719339999999999</v>
      </c>
      <c r="O1047" s="44">
        <f t="shared" si="93"/>
        <v>12.478436</v>
      </c>
      <c r="P1047" s="45">
        <f t="shared" si="94"/>
        <v>12.478436</v>
      </c>
      <c r="Q1047">
        <f t="shared" si="95"/>
        <v>2</v>
      </c>
      <c r="R1047">
        <f t="shared" si="96"/>
        <v>0.5</v>
      </c>
    </row>
    <row r="1048" spans="1:18" x14ac:dyDescent="0.25">
      <c r="A1048" s="5">
        <v>2</v>
      </c>
      <c r="B1048" s="40">
        <f t="shared" si="98"/>
        <v>33.851537</v>
      </c>
      <c r="C1048" s="40">
        <f t="shared" si="98"/>
        <v>-5.1149329999999997</v>
      </c>
      <c r="D1048" s="40">
        <f t="shared" si="98"/>
        <v>-8.7529339999999998</v>
      </c>
      <c r="E1048" s="46">
        <f t="shared" si="97"/>
        <v>-19.98367</v>
      </c>
      <c r="F1048" s="47">
        <v>-8.7529339999999998</v>
      </c>
      <c r="G1048" s="47">
        <v>-19.98367</v>
      </c>
      <c r="H1048" s="47">
        <v>33.851537</v>
      </c>
      <c r="I1048" s="48">
        <v>-5.1149329999999997</v>
      </c>
      <c r="O1048" s="44">
        <f t="shared" si="93"/>
        <v>-19.98367</v>
      </c>
      <c r="P1048" s="45">
        <f t="shared" si="94"/>
        <v>-19.98367</v>
      </c>
      <c r="Q1048">
        <f t="shared" si="95"/>
        <v>4</v>
      </c>
      <c r="R1048">
        <f t="shared" si="96"/>
        <v>0.25</v>
      </c>
    </row>
    <row r="1049" spans="1:18" x14ac:dyDescent="0.25">
      <c r="A1049" s="5">
        <v>2</v>
      </c>
      <c r="B1049" s="40">
        <f t="shared" si="98"/>
        <v>13.765297</v>
      </c>
      <c r="C1049" s="40">
        <f t="shared" si="98"/>
        <v>7.6973399999999996</v>
      </c>
      <c r="D1049" s="40">
        <f t="shared" si="98"/>
        <v>-0.79825199999999996</v>
      </c>
      <c r="E1049" s="46">
        <f t="shared" si="97"/>
        <v>-20.664384999999999</v>
      </c>
      <c r="F1049" s="42">
        <v>-20.664384999999999</v>
      </c>
      <c r="G1049" s="42">
        <v>13.765297</v>
      </c>
      <c r="H1049" s="42">
        <v>7.6973399999999996</v>
      </c>
      <c r="I1049" s="43">
        <v>-0.79825199999999996</v>
      </c>
      <c r="O1049" s="44">
        <f t="shared" si="93"/>
        <v>13.765297</v>
      </c>
      <c r="P1049" s="45">
        <f t="shared" si="94"/>
        <v>13.765297</v>
      </c>
      <c r="Q1049">
        <f t="shared" si="95"/>
        <v>1</v>
      </c>
      <c r="R1049">
        <f t="shared" si="96"/>
        <v>1</v>
      </c>
    </row>
    <row r="1050" spans="1:18" x14ac:dyDescent="0.25">
      <c r="A1050" s="5">
        <v>3</v>
      </c>
      <c r="B1050" s="40">
        <f t="shared" si="98"/>
        <v>14.344694</v>
      </c>
      <c r="C1050" s="40">
        <f t="shared" si="98"/>
        <v>9.9260000000000002</v>
      </c>
      <c r="D1050" s="40">
        <f t="shared" si="98"/>
        <v>3.813482</v>
      </c>
      <c r="E1050" s="46">
        <f t="shared" si="97"/>
        <v>-28.084205000000001</v>
      </c>
      <c r="F1050" s="47">
        <v>-28.084205000000001</v>
      </c>
      <c r="G1050" s="47">
        <v>9.9260000000000002</v>
      </c>
      <c r="H1050" s="47">
        <v>14.344694</v>
      </c>
      <c r="I1050" s="48">
        <v>3.813482</v>
      </c>
      <c r="O1050" s="44">
        <f t="shared" si="93"/>
        <v>14.344694</v>
      </c>
      <c r="P1050" s="45">
        <f t="shared" si="94"/>
        <v>14.344694</v>
      </c>
      <c r="Q1050">
        <f t="shared" si="95"/>
        <v>1</v>
      </c>
      <c r="R1050">
        <f t="shared" si="96"/>
        <v>1</v>
      </c>
    </row>
    <row r="1051" spans="1:18" x14ac:dyDescent="0.25">
      <c r="A1051" s="5">
        <v>1</v>
      </c>
      <c r="B1051" s="40">
        <f t="shared" si="98"/>
        <v>45.824381000000002</v>
      </c>
      <c r="C1051" s="40">
        <f t="shared" si="98"/>
        <v>2.2055820000000002</v>
      </c>
      <c r="D1051" s="40">
        <f t="shared" si="98"/>
        <v>-11.706265999999999</v>
      </c>
      <c r="E1051" s="46">
        <f t="shared" si="97"/>
        <v>-36.323698</v>
      </c>
      <c r="F1051" s="42">
        <v>45.824381000000002</v>
      </c>
      <c r="G1051" s="42">
        <v>2.2055820000000002</v>
      </c>
      <c r="H1051" s="42">
        <v>-36.323698</v>
      </c>
      <c r="I1051" s="43">
        <v>-11.706265999999999</v>
      </c>
      <c r="O1051" s="44">
        <f t="shared" si="93"/>
        <v>45.824381000000002</v>
      </c>
      <c r="P1051" s="45">
        <f t="shared" si="94"/>
        <v>45.824381000000002</v>
      </c>
      <c r="Q1051">
        <f t="shared" si="95"/>
        <v>1</v>
      </c>
      <c r="R1051">
        <f t="shared" si="96"/>
        <v>1</v>
      </c>
    </row>
    <row r="1052" spans="1:18" x14ac:dyDescent="0.25">
      <c r="A1052" s="5">
        <v>3</v>
      </c>
      <c r="B1052" s="40">
        <f t="shared" si="98"/>
        <v>10.784107000000001</v>
      </c>
      <c r="C1052" s="40">
        <f t="shared" si="98"/>
        <v>6.119974</v>
      </c>
      <c r="D1052" s="40">
        <f t="shared" si="98"/>
        <v>4.1191269999999998</v>
      </c>
      <c r="E1052" s="46">
        <f t="shared" si="97"/>
        <v>-21.023208</v>
      </c>
      <c r="F1052" s="47">
        <v>-21.023208</v>
      </c>
      <c r="G1052" s="47">
        <v>6.119974</v>
      </c>
      <c r="H1052" s="47">
        <v>10.784107000000001</v>
      </c>
      <c r="I1052" s="48">
        <v>4.1191269999999998</v>
      </c>
      <c r="O1052" s="44">
        <f t="shared" si="93"/>
        <v>10.784107000000001</v>
      </c>
      <c r="P1052" s="45">
        <f t="shared" si="94"/>
        <v>10.784107000000001</v>
      </c>
      <c r="Q1052">
        <f t="shared" si="95"/>
        <v>1</v>
      </c>
      <c r="R1052">
        <f t="shared" si="96"/>
        <v>1</v>
      </c>
    </row>
    <row r="1053" spans="1:18" x14ac:dyDescent="0.25">
      <c r="A1053" s="5">
        <v>1</v>
      </c>
      <c r="B1053" s="40">
        <f t="shared" si="98"/>
        <v>46.576307</v>
      </c>
      <c r="C1053" s="40">
        <f t="shared" si="98"/>
        <v>-4.7019520000000004</v>
      </c>
      <c r="D1053" s="40">
        <f t="shared" si="98"/>
        <v>-9.4943000000000008</v>
      </c>
      <c r="E1053" s="46">
        <f t="shared" si="97"/>
        <v>-32.380054999999999</v>
      </c>
      <c r="F1053" s="42">
        <v>46.576307</v>
      </c>
      <c r="G1053" s="42">
        <v>-9.4943000000000008</v>
      </c>
      <c r="H1053" s="42">
        <v>-32.380054999999999</v>
      </c>
      <c r="I1053" s="43">
        <v>-4.7019520000000004</v>
      </c>
      <c r="O1053" s="44">
        <f t="shared" si="93"/>
        <v>46.576307</v>
      </c>
      <c r="P1053" s="45">
        <f t="shared" si="94"/>
        <v>46.576307</v>
      </c>
      <c r="Q1053">
        <f t="shared" si="95"/>
        <v>1</v>
      </c>
      <c r="R1053">
        <f t="shared" si="96"/>
        <v>1</v>
      </c>
    </row>
    <row r="1054" spans="1:18" x14ac:dyDescent="0.25">
      <c r="A1054" s="5">
        <v>1</v>
      </c>
      <c r="B1054" s="40">
        <f t="shared" si="98"/>
        <v>58.135080000000002</v>
      </c>
      <c r="C1054" s="40">
        <f t="shared" si="98"/>
        <v>46.816462999999999</v>
      </c>
      <c r="D1054" s="40">
        <f t="shared" si="98"/>
        <v>-26.732292999999999</v>
      </c>
      <c r="E1054" s="46">
        <f t="shared" si="97"/>
        <v>-78.219251</v>
      </c>
      <c r="F1054" s="47">
        <v>46.816462999999999</v>
      </c>
      <c r="G1054" s="47">
        <v>-78.219251</v>
      </c>
      <c r="H1054" s="47">
        <v>58.135080000000002</v>
      </c>
      <c r="I1054" s="48">
        <v>-26.732292999999999</v>
      </c>
      <c r="O1054" s="44">
        <f t="shared" si="93"/>
        <v>46.816462999999999</v>
      </c>
      <c r="P1054" s="45">
        <f t="shared" si="94"/>
        <v>46.816462999999999</v>
      </c>
      <c r="Q1054">
        <f t="shared" si="95"/>
        <v>2</v>
      </c>
      <c r="R1054">
        <f t="shared" si="96"/>
        <v>0.5</v>
      </c>
    </row>
    <row r="1055" spans="1:18" x14ac:dyDescent="0.25">
      <c r="A1055" s="5">
        <v>3</v>
      </c>
      <c r="B1055" s="40">
        <f t="shared" si="98"/>
        <v>113.924584</v>
      </c>
      <c r="C1055" s="40">
        <f t="shared" si="98"/>
        <v>-8.9816319999999994</v>
      </c>
      <c r="D1055" s="40">
        <f t="shared" si="98"/>
        <v>-19.132356999999999</v>
      </c>
      <c r="E1055" s="46">
        <f t="shared" si="97"/>
        <v>-85.810593999999995</v>
      </c>
      <c r="F1055" s="42">
        <v>-8.9816319999999994</v>
      </c>
      <c r="G1055" s="42">
        <v>113.924584</v>
      </c>
      <c r="H1055" s="42">
        <v>-19.132356999999999</v>
      </c>
      <c r="I1055" s="43">
        <v>-85.810593999999995</v>
      </c>
      <c r="O1055" s="44">
        <f t="shared" si="93"/>
        <v>-19.132356999999999</v>
      </c>
      <c r="P1055" s="45">
        <f t="shared" si="94"/>
        <v>-19.132356999999999</v>
      </c>
      <c r="Q1055">
        <f t="shared" si="95"/>
        <v>3</v>
      </c>
      <c r="R1055">
        <f t="shared" si="96"/>
        <v>0.33333333333333331</v>
      </c>
    </row>
    <row r="1056" spans="1:18" x14ac:dyDescent="0.25">
      <c r="A1056" s="5">
        <v>1</v>
      </c>
      <c r="B1056" s="40">
        <f t="shared" si="98"/>
        <v>15.917403</v>
      </c>
      <c r="C1056" s="40">
        <f t="shared" si="98"/>
        <v>1.894153</v>
      </c>
      <c r="D1056" s="40">
        <f t="shared" si="98"/>
        <v>-4.68398</v>
      </c>
      <c r="E1056" s="46">
        <f t="shared" si="97"/>
        <v>-13.127606</v>
      </c>
      <c r="F1056" s="47">
        <v>15.917403</v>
      </c>
      <c r="G1056" s="47">
        <v>1.894153</v>
      </c>
      <c r="H1056" s="47">
        <v>-4.68398</v>
      </c>
      <c r="I1056" s="48">
        <v>-13.127606</v>
      </c>
      <c r="O1056" s="44">
        <f t="shared" si="93"/>
        <v>15.917403</v>
      </c>
      <c r="P1056" s="45">
        <f t="shared" si="94"/>
        <v>15.917403</v>
      </c>
      <c r="Q1056">
        <f t="shared" si="95"/>
        <v>1</v>
      </c>
      <c r="R1056">
        <f t="shared" si="96"/>
        <v>1</v>
      </c>
    </row>
    <row r="1057" spans="1:18" x14ac:dyDescent="0.25">
      <c r="A1057" s="5">
        <v>2</v>
      </c>
      <c r="B1057" s="40">
        <f t="shared" si="98"/>
        <v>5.491136</v>
      </c>
      <c r="C1057" s="40">
        <f t="shared" si="98"/>
        <v>2.7033719999999999</v>
      </c>
      <c r="D1057" s="40">
        <f t="shared" si="98"/>
        <v>0.83750199999999997</v>
      </c>
      <c r="E1057" s="46">
        <f t="shared" si="97"/>
        <v>-9.0320110000000007</v>
      </c>
      <c r="F1057" s="42">
        <v>5.491136</v>
      </c>
      <c r="G1057" s="42">
        <v>2.7033719999999999</v>
      </c>
      <c r="H1057" s="42">
        <v>-9.0320110000000007</v>
      </c>
      <c r="I1057" s="43">
        <v>0.83750199999999997</v>
      </c>
      <c r="O1057" s="44">
        <f t="shared" si="93"/>
        <v>2.7033719999999999</v>
      </c>
      <c r="P1057" s="45">
        <f t="shared" si="94"/>
        <v>2.7033719999999999</v>
      </c>
      <c r="Q1057">
        <f t="shared" si="95"/>
        <v>2</v>
      </c>
      <c r="R1057">
        <f t="shared" si="96"/>
        <v>0.5</v>
      </c>
    </row>
    <row r="1058" spans="1:18" x14ac:dyDescent="0.25">
      <c r="A1058" s="5">
        <v>2</v>
      </c>
      <c r="B1058" s="40">
        <f t="shared" si="98"/>
        <v>30.962721999999999</v>
      </c>
      <c r="C1058" s="40">
        <f t="shared" si="98"/>
        <v>1.652396</v>
      </c>
      <c r="D1058" s="40">
        <f t="shared" si="98"/>
        <v>-9.6716169999999995</v>
      </c>
      <c r="E1058" s="46">
        <f t="shared" si="97"/>
        <v>-22.943529999999999</v>
      </c>
      <c r="F1058" s="47">
        <v>1.652396</v>
      </c>
      <c r="G1058" s="47">
        <v>30.962721999999999</v>
      </c>
      <c r="H1058" s="47">
        <v>-9.6716169999999995</v>
      </c>
      <c r="I1058" s="48">
        <v>-22.943529999999999</v>
      </c>
      <c r="O1058" s="44">
        <f t="shared" si="93"/>
        <v>30.962721999999999</v>
      </c>
      <c r="P1058" s="45">
        <f t="shared" si="94"/>
        <v>30.962721999999999</v>
      </c>
      <c r="Q1058">
        <f t="shared" si="95"/>
        <v>1</v>
      </c>
      <c r="R1058">
        <f t="shared" si="96"/>
        <v>1</v>
      </c>
    </row>
    <row r="1059" spans="1:18" x14ac:dyDescent="0.25">
      <c r="A1059" s="5">
        <v>1</v>
      </c>
      <c r="B1059" s="40">
        <f t="shared" si="98"/>
        <v>9.5220339999999997</v>
      </c>
      <c r="C1059" s="40">
        <f t="shared" si="98"/>
        <v>2.0204E-2</v>
      </c>
      <c r="D1059" s="40">
        <f t="shared" si="98"/>
        <v>-0.66627700000000001</v>
      </c>
      <c r="E1059" s="46">
        <f t="shared" si="97"/>
        <v>-8.8759589999999999</v>
      </c>
      <c r="F1059" s="42">
        <v>-0.66627700000000001</v>
      </c>
      <c r="G1059" s="42">
        <v>9.5220339999999997</v>
      </c>
      <c r="H1059" s="42">
        <v>-8.8759589999999999</v>
      </c>
      <c r="I1059" s="43">
        <v>2.0204E-2</v>
      </c>
      <c r="O1059" s="44">
        <f t="shared" si="93"/>
        <v>-0.66627700000000001</v>
      </c>
      <c r="P1059" s="45">
        <f t="shared" si="94"/>
        <v>-0.66627700000000001</v>
      </c>
      <c r="Q1059">
        <f t="shared" si="95"/>
        <v>3</v>
      </c>
      <c r="R1059">
        <f t="shared" si="96"/>
        <v>0.33333333333333331</v>
      </c>
    </row>
    <row r="1060" spans="1:18" x14ac:dyDescent="0.25">
      <c r="A1060" s="5">
        <v>3</v>
      </c>
      <c r="B1060" s="40">
        <f t="shared" si="98"/>
        <v>30.228166999999999</v>
      </c>
      <c r="C1060" s="40">
        <f t="shared" si="98"/>
        <v>26.685169999999999</v>
      </c>
      <c r="D1060" s="40">
        <f t="shared" si="98"/>
        <v>11.703713</v>
      </c>
      <c r="E1060" s="46">
        <f t="shared" si="97"/>
        <v>-68.617457000000002</v>
      </c>
      <c r="F1060" s="47">
        <v>11.703713</v>
      </c>
      <c r="G1060" s="47">
        <v>26.685169999999999</v>
      </c>
      <c r="H1060" s="47">
        <v>30.228166999999999</v>
      </c>
      <c r="I1060" s="48">
        <v>-68.617457000000002</v>
      </c>
      <c r="O1060" s="44">
        <f t="shared" si="93"/>
        <v>30.228166999999999</v>
      </c>
      <c r="P1060" s="45">
        <f t="shared" si="94"/>
        <v>30.228166999999999</v>
      </c>
      <c r="Q1060">
        <f t="shared" si="95"/>
        <v>1</v>
      </c>
      <c r="R1060">
        <f t="shared" si="96"/>
        <v>1</v>
      </c>
    </row>
    <row r="1061" spans="1:18" x14ac:dyDescent="0.25">
      <c r="A1061" s="5">
        <v>2</v>
      </c>
      <c r="B1061" s="40">
        <f t="shared" si="98"/>
        <v>117.597043</v>
      </c>
      <c r="C1061" s="40">
        <f t="shared" si="98"/>
        <v>-22.156123999999998</v>
      </c>
      <c r="D1061" s="40">
        <f t="shared" si="98"/>
        <v>-26.156105</v>
      </c>
      <c r="E1061" s="46">
        <f t="shared" si="97"/>
        <v>-69.284812000000002</v>
      </c>
      <c r="F1061" s="42">
        <v>-22.156123999999998</v>
      </c>
      <c r="G1061" s="42">
        <v>-69.284812000000002</v>
      </c>
      <c r="H1061" s="42">
        <v>117.597043</v>
      </c>
      <c r="I1061" s="43">
        <v>-26.156105</v>
      </c>
      <c r="O1061" s="44">
        <f t="shared" si="93"/>
        <v>-69.284812000000002</v>
      </c>
      <c r="P1061" s="45">
        <f t="shared" si="94"/>
        <v>-69.284812000000002</v>
      </c>
      <c r="Q1061">
        <f t="shared" si="95"/>
        <v>4</v>
      </c>
      <c r="R1061">
        <f t="shared" si="96"/>
        <v>0.25</v>
      </c>
    </row>
    <row r="1062" spans="1:18" x14ac:dyDescent="0.25">
      <c r="A1062" s="5">
        <v>1</v>
      </c>
      <c r="B1062" s="40">
        <f t="shared" si="98"/>
        <v>23.235233000000001</v>
      </c>
      <c r="C1062" s="40">
        <f t="shared" si="98"/>
        <v>17.849993999999999</v>
      </c>
      <c r="D1062" s="40">
        <f t="shared" si="98"/>
        <v>-17.438994000000001</v>
      </c>
      <c r="E1062" s="46">
        <f t="shared" si="97"/>
        <v>-23.646232999999999</v>
      </c>
      <c r="F1062" s="47">
        <v>-23.646232999999999</v>
      </c>
      <c r="G1062" s="47">
        <v>17.849993999999999</v>
      </c>
      <c r="H1062" s="47">
        <v>23.235233000000001</v>
      </c>
      <c r="I1062" s="48">
        <v>-17.438994000000001</v>
      </c>
      <c r="O1062" s="44">
        <f t="shared" si="93"/>
        <v>-23.646232999999999</v>
      </c>
      <c r="P1062" s="45">
        <f t="shared" si="94"/>
        <v>-23.646232999999999</v>
      </c>
      <c r="Q1062">
        <f t="shared" si="95"/>
        <v>4</v>
      </c>
      <c r="R1062">
        <f t="shared" si="96"/>
        <v>0.25</v>
      </c>
    </row>
    <row r="1063" spans="1:18" x14ac:dyDescent="0.25">
      <c r="A1063" s="5">
        <v>1</v>
      </c>
      <c r="B1063" s="40">
        <f t="shared" si="98"/>
        <v>8.7897590000000001</v>
      </c>
      <c r="C1063" s="40">
        <f t="shared" si="98"/>
        <v>0.46674300000000002</v>
      </c>
      <c r="D1063" s="40">
        <f t="shared" si="98"/>
        <v>-2.0745420000000001</v>
      </c>
      <c r="E1063" s="46">
        <f t="shared" si="97"/>
        <v>-7.181959</v>
      </c>
      <c r="F1063" s="42">
        <v>8.7897590000000001</v>
      </c>
      <c r="G1063" s="42">
        <v>-7.181959</v>
      </c>
      <c r="H1063" s="42">
        <v>-2.0745420000000001</v>
      </c>
      <c r="I1063" s="43">
        <v>0.46674300000000002</v>
      </c>
      <c r="O1063" s="44">
        <f t="shared" si="93"/>
        <v>8.7897590000000001</v>
      </c>
      <c r="P1063" s="45">
        <f t="shared" si="94"/>
        <v>8.7897590000000001</v>
      </c>
      <c r="Q1063">
        <f t="shared" si="95"/>
        <v>1</v>
      </c>
      <c r="R1063">
        <f t="shared" si="96"/>
        <v>1</v>
      </c>
    </row>
    <row r="1064" spans="1:18" x14ac:dyDescent="0.25">
      <c r="A1064" s="5">
        <v>1</v>
      </c>
      <c r="B1064" s="40">
        <f t="shared" si="98"/>
        <v>72.236818</v>
      </c>
      <c r="C1064" s="40">
        <f t="shared" si="98"/>
        <v>-19.678194999999999</v>
      </c>
      <c r="D1064" s="40">
        <f t="shared" si="98"/>
        <v>-21.640270000000001</v>
      </c>
      <c r="E1064" s="46">
        <f t="shared" si="97"/>
        <v>-30.918353</v>
      </c>
      <c r="F1064" s="47">
        <v>72.236818</v>
      </c>
      <c r="G1064" s="47">
        <v>-30.918353</v>
      </c>
      <c r="H1064" s="47">
        <v>-19.678194999999999</v>
      </c>
      <c r="I1064" s="48">
        <v>-21.640270000000001</v>
      </c>
      <c r="O1064" s="44">
        <f t="shared" si="93"/>
        <v>72.236818</v>
      </c>
      <c r="P1064" s="45">
        <f t="shared" si="94"/>
        <v>72.236818</v>
      </c>
      <c r="Q1064">
        <f t="shared" si="95"/>
        <v>1</v>
      </c>
      <c r="R1064">
        <f t="shared" si="96"/>
        <v>1</v>
      </c>
    </row>
    <row r="1065" spans="1:18" x14ac:dyDescent="0.25">
      <c r="A1065" s="5">
        <v>2</v>
      </c>
      <c r="B1065" s="40">
        <f t="shared" si="98"/>
        <v>12.820202</v>
      </c>
      <c r="C1065" s="40">
        <f t="shared" si="98"/>
        <v>10.034079</v>
      </c>
      <c r="D1065" s="40">
        <f t="shared" si="98"/>
        <v>-4.4440790000000003</v>
      </c>
      <c r="E1065" s="46">
        <f t="shared" si="97"/>
        <v>-18.410202000000002</v>
      </c>
      <c r="F1065" s="42">
        <v>-18.410202000000002</v>
      </c>
      <c r="G1065" s="42">
        <v>12.820202</v>
      </c>
      <c r="H1065" s="42">
        <v>10.034079</v>
      </c>
      <c r="I1065" s="43">
        <v>-4.4440790000000003</v>
      </c>
      <c r="O1065" s="44">
        <f t="shared" si="93"/>
        <v>12.820202</v>
      </c>
      <c r="P1065" s="45">
        <f t="shared" si="94"/>
        <v>12.820202</v>
      </c>
      <c r="Q1065">
        <f t="shared" si="95"/>
        <v>1</v>
      </c>
      <c r="R1065">
        <f t="shared" si="96"/>
        <v>1</v>
      </c>
    </row>
    <row r="1066" spans="1:18" x14ac:dyDescent="0.25">
      <c r="A1066" s="5">
        <v>1</v>
      </c>
      <c r="B1066" s="40">
        <f t="shared" si="98"/>
        <v>97.448357999999999</v>
      </c>
      <c r="C1066" s="40">
        <f t="shared" si="98"/>
        <v>-3.6776089999999999</v>
      </c>
      <c r="D1066" s="40">
        <f t="shared" si="98"/>
        <v>-14.833444999999999</v>
      </c>
      <c r="E1066" s="46">
        <f t="shared" si="97"/>
        <v>-78.937299999999993</v>
      </c>
      <c r="F1066" s="47">
        <v>97.448357999999999</v>
      </c>
      <c r="G1066" s="47">
        <v>-14.833444999999999</v>
      </c>
      <c r="H1066" s="47">
        <v>-78.937299999999993</v>
      </c>
      <c r="I1066" s="48">
        <v>-3.6776089999999999</v>
      </c>
      <c r="O1066" s="44">
        <f t="shared" si="93"/>
        <v>97.448357999999999</v>
      </c>
      <c r="P1066" s="45">
        <f t="shared" si="94"/>
        <v>97.448357999999999</v>
      </c>
      <c r="Q1066">
        <f t="shared" si="95"/>
        <v>1</v>
      </c>
      <c r="R1066">
        <f t="shared" si="96"/>
        <v>1</v>
      </c>
    </row>
    <row r="1067" spans="1:18" x14ac:dyDescent="0.25">
      <c r="A1067" s="5">
        <v>2</v>
      </c>
      <c r="B1067" s="40">
        <f t="shared" si="98"/>
        <v>69.161612000000005</v>
      </c>
      <c r="C1067" s="40">
        <f t="shared" si="98"/>
        <v>-3.3284600000000002</v>
      </c>
      <c r="D1067" s="40">
        <f t="shared" si="98"/>
        <v>-7.3577959999999996</v>
      </c>
      <c r="E1067" s="46">
        <f t="shared" si="97"/>
        <v>-58.475403</v>
      </c>
      <c r="F1067" s="42">
        <v>-7.3577959999999996</v>
      </c>
      <c r="G1067" s="42">
        <v>69.161612000000005</v>
      </c>
      <c r="H1067" s="42">
        <v>-3.3284600000000002</v>
      </c>
      <c r="I1067" s="43">
        <v>-58.475403</v>
      </c>
      <c r="O1067" s="44">
        <f t="shared" si="93"/>
        <v>69.161612000000005</v>
      </c>
      <c r="P1067" s="45">
        <f t="shared" si="94"/>
        <v>69.161612000000005</v>
      </c>
      <c r="Q1067">
        <f t="shared" si="95"/>
        <v>1</v>
      </c>
      <c r="R1067">
        <f t="shared" si="96"/>
        <v>1</v>
      </c>
    </row>
    <row r="1068" spans="1:18" x14ac:dyDescent="0.25">
      <c r="A1068" s="5">
        <v>3</v>
      </c>
      <c r="B1068" s="40">
        <f t="shared" si="98"/>
        <v>83.302870999999996</v>
      </c>
      <c r="C1068" s="40">
        <f t="shared" si="98"/>
        <v>-14.801883</v>
      </c>
      <c r="D1068" s="40">
        <f t="shared" si="98"/>
        <v>-18.816635000000002</v>
      </c>
      <c r="E1068" s="46">
        <f t="shared" si="97"/>
        <v>-49.684615000000001</v>
      </c>
      <c r="F1068" s="47">
        <v>-18.816635000000002</v>
      </c>
      <c r="G1068" s="47">
        <v>83.302870999999996</v>
      </c>
      <c r="H1068" s="47">
        <v>-14.801883</v>
      </c>
      <c r="I1068" s="48">
        <v>-49.684615000000001</v>
      </c>
      <c r="O1068" s="44">
        <f t="shared" si="93"/>
        <v>-14.801883</v>
      </c>
      <c r="P1068" s="45">
        <f t="shared" si="94"/>
        <v>-14.801883</v>
      </c>
      <c r="Q1068">
        <f t="shared" si="95"/>
        <v>2</v>
      </c>
      <c r="R1068">
        <f t="shared" si="96"/>
        <v>0.5</v>
      </c>
    </row>
    <row r="1069" spans="1:18" x14ac:dyDescent="0.25">
      <c r="A1069" s="5">
        <v>2</v>
      </c>
      <c r="B1069" s="40">
        <f t="shared" si="98"/>
        <v>32.190086999999998</v>
      </c>
      <c r="C1069" s="40">
        <f t="shared" si="98"/>
        <v>-8.1660640000000004</v>
      </c>
      <c r="D1069" s="40">
        <f t="shared" si="98"/>
        <v>-10.063152000000001</v>
      </c>
      <c r="E1069" s="46">
        <f t="shared" si="97"/>
        <v>-13.960929</v>
      </c>
      <c r="F1069" s="42">
        <v>-10.063152000000001</v>
      </c>
      <c r="G1069" s="42">
        <v>32.190086999999998</v>
      </c>
      <c r="H1069" s="42">
        <v>-8.1660640000000004</v>
      </c>
      <c r="I1069" s="43">
        <v>-13.960929</v>
      </c>
      <c r="O1069" s="44">
        <f t="shared" si="93"/>
        <v>32.190086999999998</v>
      </c>
      <c r="P1069" s="45">
        <f t="shared" si="94"/>
        <v>32.190086999999998</v>
      </c>
      <c r="Q1069">
        <f t="shared" si="95"/>
        <v>1</v>
      </c>
      <c r="R1069">
        <f t="shared" si="96"/>
        <v>1</v>
      </c>
    </row>
    <row r="1070" spans="1:18" x14ac:dyDescent="0.25">
      <c r="A1070" s="5">
        <v>3</v>
      </c>
      <c r="B1070" s="40">
        <f t="shared" si="98"/>
        <v>28.483048</v>
      </c>
      <c r="C1070" s="40">
        <f t="shared" si="98"/>
        <v>5.5151070000000004</v>
      </c>
      <c r="D1070" s="40">
        <f t="shared" si="98"/>
        <v>0.68835800000000003</v>
      </c>
      <c r="E1070" s="46">
        <f t="shared" si="97"/>
        <v>-34.686832000000003</v>
      </c>
      <c r="F1070" s="47">
        <v>0.68835800000000003</v>
      </c>
      <c r="G1070" s="47">
        <v>28.483048</v>
      </c>
      <c r="H1070" s="47">
        <v>5.5151070000000004</v>
      </c>
      <c r="I1070" s="48">
        <v>-34.686832000000003</v>
      </c>
      <c r="O1070" s="44">
        <f t="shared" si="93"/>
        <v>5.5151070000000004</v>
      </c>
      <c r="P1070" s="45">
        <f t="shared" si="94"/>
        <v>5.5151070000000004</v>
      </c>
      <c r="Q1070">
        <f t="shared" si="95"/>
        <v>2</v>
      </c>
      <c r="R1070">
        <f t="shared" si="96"/>
        <v>0.5</v>
      </c>
    </row>
    <row r="1071" spans="1:18" x14ac:dyDescent="0.25">
      <c r="A1071" s="5">
        <v>2</v>
      </c>
      <c r="B1071" s="40">
        <f t="shared" si="98"/>
        <v>51.579894000000003</v>
      </c>
      <c r="C1071" s="40">
        <f t="shared" si="98"/>
        <v>-7.5107220000000003</v>
      </c>
      <c r="D1071" s="40">
        <f t="shared" si="98"/>
        <v>-10.960431</v>
      </c>
      <c r="E1071" s="46">
        <f t="shared" si="97"/>
        <v>-33.108742999999997</v>
      </c>
      <c r="F1071" s="42">
        <v>-33.108742999999997</v>
      </c>
      <c r="G1071" s="42">
        <v>51.579894000000003</v>
      </c>
      <c r="H1071" s="42">
        <v>-10.960431</v>
      </c>
      <c r="I1071" s="43">
        <v>-7.5107220000000003</v>
      </c>
      <c r="O1071" s="44">
        <f t="shared" si="93"/>
        <v>51.579894000000003</v>
      </c>
      <c r="P1071" s="45">
        <f t="shared" si="94"/>
        <v>51.579894000000003</v>
      </c>
      <c r="Q1071">
        <f t="shared" si="95"/>
        <v>1</v>
      </c>
      <c r="R1071">
        <f t="shared" si="96"/>
        <v>1</v>
      </c>
    </row>
    <row r="1072" spans="1:18" x14ac:dyDescent="0.25">
      <c r="A1072" s="5">
        <v>2</v>
      </c>
      <c r="B1072" s="40">
        <f t="shared" si="98"/>
        <v>35.016578000000003</v>
      </c>
      <c r="C1072" s="40">
        <f t="shared" si="98"/>
        <v>23.144584999999999</v>
      </c>
      <c r="D1072" s="40">
        <f t="shared" si="98"/>
        <v>21.309978999999998</v>
      </c>
      <c r="E1072" s="46">
        <f t="shared" si="97"/>
        <v>-79.472172999999998</v>
      </c>
      <c r="F1072" s="47">
        <v>23.144584999999999</v>
      </c>
      <c r="G1072" s="47">
        <v>35.016578000000003</v>
      </c>
      <c r="H1072" s="47">
        <v>21.309978999999998</v>
      </c>
      <c r="I1072" s="48">
        <v>-79.472172999999998</v>
      </c>
      <c r="O1072" s="44">
        <f t="shared" si="93"/>
        <v>35.016578000000003</v>
      </c>
      <c r="P1072" s="45">
        <f t="shared" si="94"/>
        <v>35.016578000000003</v>
      </c>
      <c r="Q1072">
        <f t="shared" si="95"/>
        <v>1</v>
      </c>
      <c r="R1072">
        <f t="shared" si="96"/>
        <v>1</v>
      </c>
    </row>
    <row r="1073" spans="1:18" x14ac:dyDescent="0.25">
      <c r="A1073" s="5">
        <v>2</v>
      </c>
      <c r="B1073" s="40">
        <f t="shared" si="98"/>
        <v>35.423245999999999</v>
      </c>
      <c r="C1073" s="40">
        <f t="shared" si="98"/>
        <v>27.117104000000001</v>
      </c>
      <c r="D1073" s="40">
        <f t="shared" si="98"/>
        <v>-23.078308</v>
      </c>
      <c r="E1073" s="46">
        <f t="shared" si="97"/>
        <v>-39.462124000000003</v>
      </c>
      <c r="F1073" s="42">
        <v>27.117104000000001</v>
      </c>
      <c r="G1073" s="42">
        <v>35.423245999999999</v>
      </c>
      <c r="H1073" s="42">
        <v>-39.462124000000003</v>
      </c>
      <c r="I1073" s="43">
        <v>-23.078308</v>
      </c>
      <c r="O1073" s="44">
        <f t="shared" si="93"/>
        <v>35.423245999999999</v>
      </c>
      <c r="P1073" s="45">
        <f t="shared" si="94"/>
        <v>35.423245999999999</v>
      </c>
      <c r="Q1073">
        <f t="shared" si="95"/>
        <v>1</v>
      </c>
      <c r="R1073">
        <f t="shared" si="96"/>
        <v>1</v>
      </c>
    </row>
    <row r="1074" spans="1:18" x14ac:dyDescent="0.25">
      <c r="A1074" s="5">
        <v>2</v>
      </c>
      <c r="B1074" s="40">
        <f t="shared" si="98"/>
        <v>26.044468999999999</v>
      </c>
      <c r="C1074" s="40">
        <f t="shared" si="98"/>
        <v>7.7218710000000002</v>
      </c>
      <c r="D1074" s="40">
        <f t="shared" si="98"/>
        <v>-13.055192999999999</v>
      </c>
      <c r="E1074" s="46">
        <f t="shared" si="97"/>
        <v>-20.711147</v>
      </c>
      <c r="F1074" s="47">
        <v>-20.711147</v>
      </c>
      <c r="G1074" s="47">
        <v>26.044468999999999</v>
      </c>
      <c r="H1074" s="47">
        <v>-13.055192999999999</v>
      </c>
      <c r="I1074" s="48">
        <v>7.7218710000000002</v>
      </c>
      <c r="O1074" s="44">
        <f t="shared" si="93"/>
        <v>26.044468999999999</v>
      </c>
      <c r="P1074" s="45">
        <f t="shared" si="94"/>
        <v>26.044468999999999</v>
      </c>
      <c r="Q1074">
        <f t="shared" si="95"/>
        <v>1</v>
      </c>
      <c r="R1074">
        <f t="shared" si="96"/>
        <v>1</v>
      </c>
    </row>
    <row r="1075" spans="1:18" x14ac:dyDescent="0.25">
      <c r="A1075" s="5">
        <v>3</v>
      </c>
      <c r="B1075" s="40">
        <f t="shared" si="98"/>
        <v>6.2397099999999996</v>
      </c>
      <c r="C1075" s="40">
        <f t="shared" si="98"/>
        <v>2.893751</v>
      </c>
      <c r="D1075" s="40">
        <f t="shared" si="98"/>
        <v>-2.1775549999999999</v>
      </c>
      <c r="E1075" s="46">
        <f t="shared" si="97"/>
        <v>-6.9559040000000003</v>
      </c>
      <c r="F1075" s="42">
        <v>-2.1775549999999999</v>
      </c>
      <c r="G1075" s="42">
        <v>2.893751</v>
      </c>
      <c r="H1075" s="42">
        <v>6.2397099999999996</v>
      </c>
      <c r="I1075" s="43">
        <v>-6.9559040000000003</v>
      </c>
      <c r="O1075" s="44">
        <f t="shared" si="93"/>
        <v>6.2397099999999996</v>
      </c>
      <c r="P1075" s="45">
        <f t="shared" si="94"/>
        <v>6.2397099999999996</v>
      </c>
      <c r="Q1075">
        <f t="shared" si="95"/>
        <v>1</v>
      </c>
      <c r="R1075">
        <f t="shared" si="96"/>
        <v>1</v>
      </c>
    </row>
    <row r="1076" spans="1:18" x14ac:dyDescent="0.25">
      <c r="A1076" s="5">
        <v>3</v>
      </c>
      <c r="B1076" s="40">
        <f t="shared" si="98"/>
        <v>154.35893300000001</v>
      </c>
      <c r="C1076" s="40">
        <f t="shared" si="98"/>
        <v>39.008462000000002</v>
      </c>
      <c r="D1076" s="40">
        <f t="shared" si="98"/>
        <v>-46.489679000000002</v>
      </c>
      <c r="E1076" s="46">
        <f t="shared" si="97"/>
        <v>-146.87782999999999</v>
      </c>
      <c r="F1076" s="47">
        <v>-146.87782999999999</v>
      </c>
      <c r="G1076" s="47">
        <v>154.35893300000001</v>
      </c>
      <c r="H1076" s="47">
        <v>39.008462000000002</v>
      </c>
      <c r="I1076" s="48">
        <v>-46.489679000000002</v>
      </c>
      <c r="O1076" s="44">
        <f t="shared" si="93"/>
        <v>39.008462000000002</v>
      </c>
      <c r="P1076" s="45">
        <f t="shared" si="94"/>
        <v>39.008462000000002</v>
      </c>
      <c r="Q1076">
        <f t="shared" si="95"/>
        <v>2</v>
      </c>
      <c r="R1076">
        <f t="shared" si="96"/>
        <v>0.5</v>
      </c>
    </row>
    <row r="1077" spans="1:18" x14ac:dyDescent="0.25">
      <c r="A1077" s="5">
        <v>1</v>
      </c>
      <c r="B1077" s="40">
        <f t="shared" si="98"/>
        <v>53.701492999999999</v>
      </c>
      <c r="C1077" s="40">
        <f t="shared" si="98"/>
        <v>-8.4088290000000008</v>
      </c>
      <c r="D1077" s="40">
        <f t="shared" si="98"/>
        <v>-22.450063</v>
      </c>
      <c r="E1077" s="46">
        <f t="shared" si="97"/>
        <v>-22.842777999999999</v>
      </c>
      <c r="F1077" s="42">
        <v>53.701492999999999</v>
      </c>
      <c r="G1077" s="42">
        <v>-8.4088290000000008</v>
      </c>
      <c r="H1077" s="42">
        <v>-22.450063</v>
      </c>
      <c r="I1077" s="43">
        <v>-22.842777999999999</v>
      </c>
      <c r="O1077" s="44">
        <f t="shared" si="93"/>
        <v>53.701492999999999</v>
      </c>
      <c r="P1077" s="45">
        <f t="shared" si="94"/>
        <v>53.701492999999999</v>
      </c>
      <c r="Q1077">
        <f t="shared" si="95"/>
        <v>1</v>
      </c>
      <c r="R1077">
        <f t="shared" si="96"/>
        <v>1</v>
      </c>
    </row>
    <row r="1078" spans="1:18" x14ac:dyDescent="0.25">
      <c r="A1078" s="5">
        <v>3</v>
      </c>
      <c r="B1078" s="40">
        <f t="shared" si="98"/>
        <v>32.487746999999999</v>
      </c>
      <c r="C1078" s="40">
        <f t="shared" si="98"/>
        <v>6.9817489999999998</v>
      </c>
      <c r="D1078" s="40">
        <f t="shared" si="98"/>
        <v>-16.482201</v>
      </c>
      <c r="E1078" s="46">
        <f t="shared" si="97"/>
        <v>-22.987324999999998</v>
      </c>
      <c r="F1078" s="47">
        <v>-22.987324999999998</v>
      </c>
      <c r="G1078" s="47">
        <v>32.487746999999999</v>
      </c>
      <c r="H1078" s="47">
        <v>6.9817489999999998</v>
      </c>
      <c r="I1078" s="48">
        <v>-16.482201</v>
      </c>
      <c r="O1078" s="44">
        <f t="shared" si="93"/>
        <v>6.9817489999999998</v>
      </c>
      <c r="P1078" s="45">
        <f t="shared" si="94"/>
        <v>6.9817489999999998</v>
      </c>
      <c r="Q1078">
        <f t="shared" si="95"/>
        <v>2</v>
      </c>
      <c r="R1078">
        <f t="shared" si="96"/>
        <v>0.5</v>
      </c>
    </row>
    <row r="1079" spans="1:18" x14ac:dyDescent="0.25">
      <c r="A1079" s="5">
        <v>2</v>
      </c>
      <c r="B1079" s="40">
        <f t="shared" si="98"/>
        <v>80.854247000000001</v>
      </c>
      <c r="C1079" s="40">
        <f t="shared" si="98"/>
        <v>-13.068797999999999</v>
      </c>
      <c r="D1079" s="40">
        <f t="shared" si="98"/>
        <v>-27.283082</v>
      </c>
      <c r="E1079" s="46">
        <f t="shared" si="97"/>
        <v>-40.502363000000003</v>
      </c>
      <c r="F1079" s="42">
        <v>-13.068797999999999</v>
      </c>
      <c r="G1079" s="42">
        <v>80.854247000000001</v>
      </c>
      <c r="H1079" s="42">
        <v>-40.502363000000003</v>
      </c>
      <c r="I1079" s="43">
        <v>-27.283082</v>
      </c>
      <c r="O1079" s="44">
        <f t="shared" si="93"/>
        <v>80.854247000000001</v>
      </c>
      <c r="P1079" s="45">
        <f t="shared" si="94"/>
        <v>80.854247000000001</v>
      </c>
      <c r="Q1079">
        <f t="shared" si="95"/>
        <v>1</v>
      </c>
      <c r="R1079">
        <f t="shared" si="96"/>
        <v>1</v>
      </c>
    </row>
    <row r="1080" spans="1:18" x14ac:dyDescent="0.25">
      <c r="A1080" s="5">
        <v>3</v>
      </c>
      <c r="B1080" s="40">
        <f t="shared" si="98"/>
        <v>44.915720999999998</v>
      </c>
      <c r="C1080" s="40">
        <f t="shared" si="98"/>
        <v>-7.5044129999999996</v>
      </c>
      <c r="D1080" s="40">
        <f t="shared" si="98"/>
        <v>-14.327273</v>
      </c>
      <c r="E1080" s="46">
        <f t="shared" si="97"/>
        <v>-23.084295999999998</v>
      </c>
      <c r="F1080" s="47">
        <v>-14.327273</v>
      </c>
      <c r="G1080" s="47">
        <v>-7.5044129999999996</v>
      </c>
      <c r="H1080" s="47">
        <v>44.915720999999998</v>
      </c>
      <c r="I1080" s="48">
        <v>-23.084295999999998</v>
      </c>
      <c r="O1080" s="44">
        <f t="shared" si="93"/>
        <v>44.915720999999998</v>
      </c>
      <c r="P1080" s="45">
        <f t="shared" si="94"/>
        <v>44.915720999999998</v>
      </c>
      <c r="Q1080">
        <f t="shared" si="95"/>
        <v>1</v>
      </c>
      <c r="R1080">
        <f t="shared" si="96"/>
        <v>1</v>
      </c>
    </row>
    <row r="1081" spans="1:18" x14ac:dyDescent="0.25">
      <c r="A1081" s="5">
        <v>1</v>
      </c>
      <c r="B1081" s="40">
        <f t="shared" si="98"/>
        <v>45.128666000000003</v>
      </c>
      <c r="C1081" s="40">
        <f t="shared" si="98"/>
        <v>17.800706999999999</v>
      </c>
      <c r="D1081" s="40">
        <f t="shared" si="98"/>
        <v>-21.018338</v>
      </c>
      <c r="E1081" s="46">
        <f t="shared" si="97"/>
        <v>-41.911152999999999</v>
      </c>
      <c r="F1081" s="42">
        <v>45.128666000000003</v>
      </c>
      <c r="G1081" s="42">
        <v>-21.018338</v>
      </c>
      <c r="H1081" s="42">
        <v>17.800706999999999</v>
      </c>
      <c r="I1081" s="43">
        <v>-41.911152999999999</v>
      </c>
      <c r="O1081" s="44">
        <f t="shared" si="93"/>
        <v>45.128666000000003</v>
      </c>
      <c r="P1081" s="45">
        <f t="shared" si="94"/>
        <v>45.128666000000003</v>
      </c>
      <c r="Q1081">
        <f t="shared" si="95"/>
        <v>1</v>
      </c>
      <c r="R1081">
        <f t="shared" si="96"/>
        <v>1</v>
      </c>
    </row>
    <row r="1082" spans="1:18" x14ac:dyDescent="0.25">
      <c r="A1082" s="5">
        <v>1</v>
      </c>
      <c r="B1082" s="40">
        <f t="shared" si="98"/>
        <v>35.889364</v>
      </c>
      <c r="C1082" s="40">
        <f t="shared" si="98"/>
        <v>6.4779439999999999</v>
      </c>
      <c r="D1082" s="40">
        <f t="shared" si="98"/>
        <v>-20.803145000000001</v>
      </c>
      <c r="E1082" s="46">
        <f t="shared" si="97"/>
        <v>-21.564164999999999</v>
      </c>
      <c r="F1082" s="47">
        <v>35.889364</v>
      </c>
      <c r="G1082" s="47">
        <v>-20.803145000000001</v>
      </c>
      <c r="H1082" s="47">
        <v>-21.564164999999999</v>
      </c>
      <c r="I1082" s="48">
        <v>6.4779439999999999</v>
      </c>
      <c r="O1082" s="44">
        <f t="shared" si="93"/>
        <v>35.889364</v>
      </c>
      <c r="P1082" s="45">
        <f t="shared" si="94"/>
        <v>35.889364</v>
      </c>
      <c r="Q1082">
        <f t="shared" si="95"/>
        <v>1</v>
      </c>
      <c r="R1082">
        <f t="shared" si="96"/>
        <v>1</v>
      </c>
    </row>
    <row r="1083" spans="1:18" x14ac:dyDescent="0.25">
      <c r="A1083" s="5">
        <v>1</v>
      </c>
      <c r="B1083" s="40">
        <f t="shared" si="98"/>
        <v>55.995646000000001</v>
      </c>
      <c r="C1083" s="40">
        <f t="shared" si="98"/>
        <v>10.5459</v>
      </c>
      <c r="D1083" s="40">
        <f t="shared" si="98"/>
        <v>-7.4451390000000002</v>
      </c>
      <c r="E1083" s="46">
        <f t="shared" si="97"/>
        <v>-59.097428999999998</v>
      </c>
      <c r="F1083" s="42">
        <v>-7.4451390000000002</v>
      </c>
      <c r="G1083" s="42">
        <v>10.5459</v>
      </c>
      <c r="H1083" s="42">
        <v>55.995646000000001</v>
      </c>
      <c r="I1083" s="43">
        <v>-59.097428999999998</v>
      </c>
      <c r="O1083" s="44">
        <f t="shared" si="93"/>
        <v>-7.4451390000000002</v>
      </c>
      <c r="P1083" s="45">
        <f t="shared" si="94"/>
        <v>-7.4451390000000002</v>
      </c>
      <c r="Q1083">
        <f t="shared" si="95"/>
        <v>3</v>
      </c>
      <c r="R1083">
        <f t="shared" si="96"/>
        <v>0.33333333333333331</v>
      </c>
    </row>
    <row r="1084" spans="1:18" x14ac:dyDescent="0.25">
      <c r="A1084" s="5">
        <v>3</v>
      </c>
      <c r="B1084" s="40">
        <f t="shared" si="98"/>
        <v>16.218848000000001</v>
      </c>
      <c r="C1084" s="40">
        <f t="shared" si="98"/>
        <v>5.5016759999999998</v>
      </c>
      <c r="D1084" s="40">
        <f t="shared" si="98"/>
        <v>-2.232796</v>
      </c>
      <c r="E1084" s="46">
        <f t="shared" si="97"/>
        <v>-19.487729000000002</v>
      </c>
      <c r="F1084" s="47">
        <v>-2.232796</v>
      </c>
      <c r="G1084" s="47">
        <v>5.5016759999999998</v>
      </c>
      <c r="H1084" s="47">
        <v>16.218848000000001</v>
      </c>
      <c r="I1084" s="48">
        <v>-19.487729000000002</v>
      </c>
      <c r="O1084" s="44">
        <f t="shared" si="93"/>
        <v>16.218848000000001</v>
      </c>
      <c r="P1084" s="45">
        <f t="shared" si="94"/>
        <v>16.218848000000001</v>
      </c>
      <c r="Q1084">
        <f t="shared" si="95"/>
        <v>1</v>
      </c>
      <c r="R1084">
        <f t="shared" si="96"/>
        <v>1</v>
      </c>
    </row>
    <row r="1085" spans="1:18" x14ac:dyDescent="0.25">
      <c r="A1085" s="5">
        <v>3</v>
      </c>
      <c r="B1085" s="40">
        <f t="shared" si="98"/>
        <v>53.239027999999998</v>
      </c>
      <c r="C1085" s="40">
        <f t="shared" si="98"/>
        <v>49.262901999999997</v>
      </c>
      <c r="D1085" s="40">
        <f t="shared" si="98"/>
        <v>-38.355772000000002</v>
      </c>
      <c r="E1085" s="46">
        <f t="shared" si="97"/>
        <v>-64.146158</v>
      </c>
      <c r="F1085" s="42">
        <v>-64.146158</v>
      </c>
      <c r="G1085" s="42">
        <v>49.262901999999997</v>
      </c>
      <c r="H1085" s="42">
        <v>53.239027999999998</v>
      </c>
      <c r="I1085" s="43">
        <v>-38.355772000000002</v>
      </c>
      <c r="O1085" s="44">
        <f t="shared" si="93"/>
        <v>53.239027999999998</v>
      </c>
      <c r="P1085" s="45">
        <f t="shared" si="94"/>
        <v>53.239027999999998</v>
      </c>
      <c r="Q1085">
        <f t="shared" si="95"/>
        <v>1</v>
      </c>
      <c r="R1085">
        <f t="shared" si="96"/>
        <v>1</v>
      </c>
    </row>
    <row r="1086" spans="1:18" x14ac:dyDescent="0.25">
      <c r="A1086" s="5">
        <v>2</v>
      </c>
      <c r="B1086" s="40">
        <f t="shared" si="98"/>
        <v>68.846816000000004</v>
      </c>
      <c r="C1086" s="40">
        <f t="shared" si="98"/>
        <v>-1.344455</v>
      </c>
      <c r="D1086" s="40">
        <f t="shared" si="98"/>
        <v>-18.767144999999999</v>
      </c>
      <c r="E1086" s="46">
        <f t="shared" si="97"/>
        <v>-48.735506999999998</v>
      </c>
      <c r="F1086" s="47">
        <v>-18.767144999999999</v>
      </c>
      <c r="G1086" s="47">
        <v>68.846816000000004</v>
      </c>
      <c r="H1086" s="47">
        <v>-1.344455</v>
      </c>
      <c r="I1086" s="48">
        <v>-48.735506999999998</v>
      </c>
      <c r="O1086" s="44">
        <f t="shared" si="93"/>
        <v>68.846816000000004</v>
      </c>
      <c r="P1086" s="45">
        <f t="shared" si="94"/>
        <v>68.846816000000004</v>
      </c>
      <c r="Q1086">
        <f t="shared" si="95"/>
        <v>1</v>
      </c>
      <c r="R1086">
        <f t="shared" si="96"/>
        <v>1</v>
      </c>
    </row>
    <row r="1087" spans="1:18" x14ac:dyDescent="0.25">
      <c r="A1087" s="5">
        <v>2</v>
      </c>
      <c r="B1087" s="40">
        <f t="shared" si="98"/>
        <v>21.057812999999999</v>
      </c>
      <c r="C1087" s="40">
        <f t="shared" si="98"/>
        <v>15.256432</v>
      </c>
      <c r="D1087" s="40">
        <f t="shared" si="98"/>
        <v>-15.374105999999999</v>
      </c>
      <c r="E1087" s="46">
        <f t="shared" si="97"/>
        <v>-20.940135999999999</v>
      </c>
      <c r="F1087" s="42">
        <v>21.057812999999999</v>
      </c>
      <c r="G1087" s="42">
        <v>15.256432</v>
      </c>
      <c r="H1087" s="42">
        <v>-15.374105999999999</v>
      </c>
      <c r="I1087" s="43">
        <v>-20.940135999999999</v>
      </c>
      <c r="O1087" s="44">
        <f t="shared" si="93"/>
        <v>15.256432</v>
      </c>
      <c r="P1087" s="45">
        <f t="shared" si="94"/>
        <v>15.256432</v>
      </c>
      <c r="Q1087">
        <f t="shared" si="95"/>
        <v>2</v>
      </c>
      <c r="R1087">
        <f t="shared" si="96"/>
        <v>0.5</v>
      </c>
    </row>
    <row r="1088" spans="1:18" x14ac:dyDescent="0.25">
      <c r="A1088" s="5">
        <v>2</v>
      </c>
      <c r="B1088" s="40">
        <f t="shared" si="98"/>
        <v>79.050877999999997</v>
      </c>
      <c r="C1088" s="40">
        <f t="shared" si="98"/>
        <v>14.535235</v>
      </c>
      <c r="D1088" s="40">
        <f t="shared" si="98"/>
        <v>-45.397219999999997</v>
      </c>
      <c r="E1088" s="46">
        <f t="shared" si="97"/>
        <v>-48.189127999999997</v>
      </c>
      <c r="F1088" s="47">
        <v>14.535235</v>
      </c>
      <c r="G1088" s="47">
        <v>-48.189127999999997</v>
      </c>
      <c r="H1088" s="47">
        <v>79.050877999999997</v>
      </c>
      <c r="I1088" s="48">
        <v>-45.397219999999997</v>
      </c>
      <c r="O1088" s="44">
        <f t="shared" si="93"/>
        <v>-48.189127999999997</v>
      </c>
      <c r="P1088" s="45">
        <f t="shared" si="94"/>
        <v>-48.189127999999997</v>
      </c>
      <c r="Q1088">
        <f t="shared" si="95"/>
        <v>4</v>
      </c>
      <c r="R1088">
        <f t="shared" si="96"/>
        <v>0.25</v>
      </c>
    </row>
    <row r="1089" spans="1:18" x14ac:dyDescent="0.25">
      <c r="A1089" s="5">
        <v>1</v>
      </c>
      <c r="B1089" s="40">
        <f t="shared" si="98"/>
        <v>47.892558000000001</v>
      </c>
      <c r="C1089" s="40">
        <f t="shared" si="98"/>
        <v>32.484296000000001</v>
      </c>
      <c r="D1089" s="40">
        <f t="shared" si="98"/>
        <v>-34.570624000000002</v>
      </c>
      <c r="E1089" s="46">
        <f t="shared" si="97"/>
        <v>-45.806286</v>
      </c>
      <c r="F1089" s="42">
        <v>47.892558000000001</v>
      </c>
      <c r="G1089" s="42">
        <v>32.484296000000001</v>
      </c>
      <c r="H1089" s="42">
        <v>-45.806286</v>
      </c>
      <c r="I1089" s="43">
        <v>-34.570624000000002</v>
      </c>
      <c r="O1089" s="44">
        <f t="shared" si="93"/>
        <v>47.892558000000001</v>
      </c>
      <c r="P1089" s="45">
        <f t="shared" si="94"/>
        <v>47.892558000000001</v>
      </c>
      <c r="Q1089">
        <f t="shared" si="95"/>
        <v>1</v>
      </c>
      <c r="R1089">
        <f t="shared" si="96"/>
        <v>1</v>
      </c>
    </row>
    <row r="1090" spans="1:18" x14ac:dyDescent="0.25">
      <c r="A1090" s="5">
        <v>3</v>
      </c>
      <c r="B1090" s="40">
        <f t="shared" si="98"/>
        <v>37.378030000000003</v>
      </c>
      <c r="C1090" s="40">
        <f t="shared" si="98"/>
        <v>0.22118699999999999</v>
      </c>
      <c r="D1090" s="40">
        <f t="shared" si="98"/>
        <v>-12.221886</v>
      </c>
      <c r="E1090" s="46">
        <f t="shared" si="97"/>
        <v>-25.377334000000001</v>
      </c>
      <c r="F1090" s="47">
        <v>-12.221886</v>
      </c>
      <c r="G1090" s="47">
        <v>37.378030000000003</v>
      </c>
      <c r="H1090" s="47">
        <v>0.22118699999999999</v>
      </c>
      <c r="I1090" s="48">
        <v>-25.377334000000001</v>
      </c>
      <c r="O1090" s="44">
        <f t="shared" si="93"/>
        <v>0.22118699999999999</v>
      </c>
      <c r="P1090" s="45">
        <f t="shared" si="94"/>
        <v>0.22118699999999999</v>
      </c>
      <c r="Q1090">
        <f t="shared" si="95"/>
        <v>2</v>
      </c>
      <c r="R1090">
        <f t="shared" si="96"/>
        <v>0.5</v>
      </c>
    </row>
    <row r="1091" spans="1:18" x14ac:dyDescent="0.25">
      <c r="A1091" s="5">
        <v>2</v>
      </c>
      <c r="B1091" s="40">
        <f t="shared" si="98"/>
        <v>152.084701</v>
      </c>
      <c r="C1091" s="40">
        <f t="shared" si="98"/>
        <v>-33.722783</v>
      </c>
      <c r="D1091" s="40">
        <f t="shared" si="98"/>
        <v>-57.611415000000001</v>
      </c>
      <c r="E1091" s="46">
        <f t="shared" si="97"/>
        <v>-60.750526000000001</v>
      </c>
      <c r="F1091" s="42">
        <v>-33.722783</v>
      </c>
      <c r="G1091" s="42">
        <v>152.084701</v>
      </c>
      <c r="H1091" s="42">
        <v>-57.611415000000001</v>
      </c>
      <c r="I1091" s="43">
        <v>-60.750526000000001</v>
      </c>
      <c r="O1091" s="44">
        <f t="shared" si="93"/>
        <v>152.084701</v>
      </c>
      <c r="P1091" s="45">
        <f t="shared" si="94"/>
        <v>152.084701</v>
      </c>
      <c r="Q1091">
        <f t="shared" si="95"/>
        <v>1</v>
      </c>
      <c r="R1091">
        <f t="shared" si="96"/>
        <v>1</v>
      </c>
    </row>
    <row r="1092" spans="1:18" x14ac:dyDescent="0.25">
      <c r="A1092" s="5">
        <v>1</v>
      </c>
      <c r="B1092" s="40">
        <f t="shared" si="98"/>
        <v>68.459311999999997</v>
      </c>
      <c r="C1092" s="40">
        <f t="shared" si="98"/>
        <v>-3.087599</v>
      </c>
      <c r="D1092" s="40">
        <f t="shared" si="98"/>
        <v>-22.619696000000001</v>
      </c>
      <c r="E1092" s="46">
        <f t="shared" si="97"/>
        <v>-42.752012999999998</v>
      </c>
      <c r="F1092" s="47">
        <v>68.459311999999997</v>
      </c>
      <c r="G1092" s="47">
        <v>-3.087599</v>
      </c>
      <c r="H1092" s="47">
        <v>-42.752012999999998</v>
      </c>
      <c r="I1092" s="48">
        <v>-22.619696000000001</v>
      </c>
      <c r="O1092" s="44">
        <f t="shared" ref="O1092:O1155" si="99">IF(A1092=1,F1092,IF(A1092=2,G1092,IF(A1092=3,H1092,IF(A1092=4,I1092,0))))</f>
        <v>68.459311999999997</v>
      </c>
      <c r="P1092" s="45">
        <f t="shared" ref="P1092:P1155" si="100">O1092</f>
        <v>68.459311999999997</v>
      </c>
      <c r="Q1092">
        <f t="shared" ref="Q1092:Q1155" si="101">IF(P1092=B1092,1,IF(P1092=C1092,2,IF(P1092=D1092,3,IF(E1092=P1092,4,0))))</f>
        <v>1</v>
      </c>
      <c r="R1092">
        <f t="shared" si="96"/>
        <v>1</v>
      </c>
    </row>
    <row r="1093" spans="1:18" x14ac:dyDescent="0.25">
      <c r="A1093" s="5">
        <v>3</v>
      </c>
      <c r="B1093" s="40">
        <f t="shared" si="98"/>
        <v>13.853021999999999</v>
      </c>
      <c r="C1093" s="40">
        <f t="shared" si="98"/>
        <v>-0.62254900000000002</v>
      </c>
      <c r="D1093" s="40">
        <f t="shared" si="98"/>
        <v>-2.9777070000000001</v>
      </c>
      <c r="E1093" s="46">
        <f t="shared" si="97"/>
        <v>-10.252765999999999</v>
      </c>
      <c r="F1093" s="42">
        <v>-2.9777070000000001</v>
      </c>
      <c r="G1093" s="42">
        <v>13.853021999999999</v>
      </c>
      <c r="H1093" s="42">
        <v>-10.252765999999999</v>
      </c>
      <c r="I1093" s="43">
        <v>-0.62254900000000002</v>
      </c>
      <c r="O1093" s="44">
        <f t="shared" si="99"/>
        <v>-10.252765999999999</v>
      </c>
      <c r="P1093" s="45">
        <f t="shared" si="100"/>
        <v>-10.252765999999999</v>
      </c>
      <c r="Q1093">
        <f t="shared" si="101"/>
        <v>4</v>
      </c>
      <c r="R1093">
        <f t="shared" ref="R1093:R1156" si="102">1/Q1093</f>
        <v>0.25</v>
      </c>
    </row>
    <row r="1094" spans="1:18" x14ac:dyDescent="0.25">
      <c r="A1094" s="5">
        <v>3</v>
      </c>
      <c r="B1094" s="40">
        <f t="shared" si="98"/>
        <v>32.253138999999997</v>
      </c>
      <c r="C1094" s="40">
        <f t="shared" si="98"/>
        <v>-2.9189829999999999</v>
      </c>
      <c r="D1094" s="40">
        <f t="shared" si="98"/>
        <v>-13.208405000000001</v>
      </c>
      <c r="E1094" s="46">
        <f t="shared" si="97"/>
        <v>-16.125928999999999</v>
      </c>
      <c r="F1094" s="47">
        <v>-2.9189829999999999</v>
      </c>
      <c r="G1094" s="47">
        <v>32.253138999999997</v>
      </c>
      <c r="H1094" s="47">
        <v>-13.208405000000001</v>
      </c>
      <c r="I1094" s="48">
        <v>-16.125928999999999</v>
      </c>
      <c r="O1094" s="44">
        <f t="shared" si="99"/>
        <v>-13.208405000000001</v>
      </c>
      <c r="P1094" s="45">
        <f t="shared" si="100"/>
        <v>-13.208405000000001</v>
      </c>
      <c r="Q1094">
        <f t="shared" si="101"/>
        <v>3</v>
      </c>
      <c r="R1094">
        <f t="shared" si="102"/>
        <v>0.33333333333333331</v>
      </c>
    </row>
    <row r="1095" spans="1:18" x14ac:dyDescent="0.25">
      <c r="A1095" s="5">
        <v>2</v>
      </c>
      <c r="B1095" s="40">
        <f t="shared" si="98"/>
        <v>8.3796079999999993</v>
      </c>
      <c r="C1095" s="40">
        <f t="shared" si="98"/>
        <v>1.0553360000000001</v>
      </c>
      <c r="D1095" s="40">
        <f t="shared" si="98"/>
        <v>-1.705889</v>
      </c>
      <c r="E1095" s="46">
        <f t="shared" si="97"/>
        <v>-7.7290530000000004</v>
      </c>
      <c r="F1095" s="42">
        <v>8.3796079999999993</v>
      </c>
      <c r="G1095" s="42">
        <v>-7.7290530000000004</v>
      </c>
      <c r="H1095" s="42">
        <v>-1.705889</v>
      </c>
      <c r="I1095" s="43">
        <v>1.0553360000000001</v>
      </c>
      <c r="O1095" s="44">
        <f t="shared" si="99"/>
        <v>-7.7290530000000004</v>
      </c>
      <c r="P1095" s="45">
        <f t="shared" si="100"/>
        <v>-7.7290530000000004</v>
      </c>
      <c r="Q1095">
        <f t="shared" si="101"/>
        <v>4</v>
      </c>
      <c r="R1095">
        <f t="shared" si="102"/>
        <v>0.25</v>
      </c>
    </row>
    <row r="1096" spans="1:18" x14ac:dyDescent="0.25">
      <c r="A1096" s="5">
        <v>2</v>
      </c>
      <c r="B1096" s="40">
        <f t="shared" si="98"/>
        <v>38.442757</v>
      </c>
      <c r="C1096" s="40">
        <f t="shared" si="98"/>
        <v>-4.3479979999999996</v>
      </c>
      <c r="D1096" s="40">
        <f t="shared" si="98"/>
        <v>-9.0183129999999991</v>
      </c>
      <c r="E1096" s="46">
        <f t="shared" si="97"/>
        <v>-25.076443999999999</v>
      </c>
      <c r="F1096" s="47">
        <v>-9.0183129999999991</v>
      </c>
      <c r="G1096" s="47">
        <v>38.442757</v>
      </c>
      <c r="H1096" s="47">
        <v>-25.076443999999999</v>
      </c>
      <c r="I1096" s="48">
        <v>-4.3479979999999996</v>
      </c>
      <c r="O1096" s="44">
        <f t="shared" si="99"/>
        <v>38.442757</v>
      </c>
      <c r="P1096" s="45">
        <f t="shared" si="100"/>
        <v>38.442757</v>
      </c>
      <c r="Q1096">
        <f t="shared" si="101"/>
        <v>1</v>
      </c>
      <c r="R1096">
        <f t="shared" si="102"/>
        <v>1</v>
      </c>
    </row>
    <row r="1097" spans="1:18" x14ac:dyDescent="0.25">
      <c r="A1097" s="5">
        <v>2</v>
      </c>
      <c r="B1097" s="40">
        <f t="shared" si="98"/>
        <v>60.615606999999997</v>
      </c>
      <c r="C1097" s="40">
        <f t="shared" si="98"/>
        <v>-17.886040999999999</v>
      </c>
      <c r="D1097" s="40">
        <f t="shared" si="98"/>
        <v>-19.859991000000001</v>
      </c>
      <c r="E1097" s="46">
        <f t="shared" si="97"/>
        <v>-22.869574</v>
      </c>
      <c r="F1097" s="42">
        <v>-19.859991000000001</v>
      </c>
      <c r="G1097" s="42">
        <v>60.615606999999997</v>
      </c>
      <c r="H1097" s="42">
        <v>-22.869574</v>
      </c>
      <c r="I1097" s="43">
        <v>-17.886040999999999</v>
      </c>
      <c r="O1097" s="44">
        <f t="shared" si="99"/>
        <v>60.615606999999997</v>
      </c>
      <c r="P1097" s="45">
        <f t="shared" si="100"/>
        <v>60.615606999999997</v>
      </c>
      <c r="Q1097">
        <f t="shared" si="101"/>
        <v>1</v>
      </c>
      <c r="R1097">
        <f t="shared" si="102"/>
        <v>1</v>
      </c>
    </row>
    <row r="1098" spans="1:18" x14ac:dyDescent="0.25">
      <c r="A1098" s="5">
        <v>2</v>
      </c>
      <c r="B1098" s="40">
        <f t="shared" si="98"/>
        <v>70.655607000000003</v>
      </c>
      <c r="C1098" s="40">
        <f t="shared" si="98"/>
        <v>29.414189</v>
      </c>
      <c r="D1098" s="40">
        <f t="shared" si="98"/>
        <v>-44.561720000000001</v>
      </c>
      <c r="E1098" s="46">
        <f t="shared" si="98"/>
        <v>-55.508392000000001</v>
      </c>
      <c r="F1098" s="47">
        <v>29.414189</v>
      </c>
      <c r="G1098" s="47">
        <v>70.655607000000003</v>
      </c>
      <c r="H1098" s="47">
        <v>-44.561720000000001</v>
      </c>
      <c r="I1098" s="48">
        <v>-55.508392000000001</v>
      </c>
      <c r="O1098" s="44">
        <f t="shared" si="99"/>
        <v>70.655607000000003</v>
      </c>
      <c r="P1098" s="45">
        <f t="shared" si="100"/>
        <v>70.655607000000003</v>
      </c>
      <c r="Q1098">
        <f t="shared" si="101"/>
        <v>1</v>
      </c>
      <c r="R1098">
        <f t="shared" si="102"/>
        <v>1</v>
      </c>
    </row>
    <row r="1099" spans="1:18" x14ac:dyDescent="0.25">
      <c r="A1099" s="5">
        <v>1</v>
      </c>
      <c r="B1099" s="40">
        <f t="shared" ref="B1099:E1162" si="103">LARGE($F1099:$M1099,COLUMN()-1)</f>
        <v>55.188617000000001</v>
      </c>
      <c r="C1099" s="40">
        <f t="shared" si="103"/>
        <v>24.518764000000001</v>
      </c>
      <c r="D1099" s="40">
        <f t="shared" si="103"/>
        <v>-33.936374000000001</v>
      </c>
      <c r="E1099" s="46">
        <f t="shared" si="103"/>
        <v>-45.771473</v>
      </c>
      <c r="F1099" s="42">
        <v>55.188617000000001</v>
      </c>
      <c r="G1099" s="42">
        <v>-45.771473</v>
      </c>
      <c r="H1099" s="42">
        <v>24.518764000000001</v>
      </c>
      <c r="I1099" s="43">
        <v>-33.936374000000001</v>
      </c>
      <c r="O1099" s="44">
        <f t="shared" si="99"/>
        <v>55.188617000000001</v>
      </c>
      <c r="P1099" s="45">
        <f t="shared" si="100"/>
        <v>55.188617000000001</v>
      </c>
      <c r="Q1099">
        <f t="shared" si="101"/>
        <v>1</v>
      </c>
      <c r="R1099">
        <f t="shared" si="102"/>
        <v>1</v>
      </c>
    </row>
    <row r="1100" spans="1:18" x14ac:dyDescent="0.25">
      <c r="A1100" s="5">
        <v>2</v>
      </c>
      <c r="B1100" s="40">
        <f t="shared" si="103"/>
        <v>47.994447999999998</v>
      </c>
      <c r="C1100" s="40">
        <f t="shared" si="103"/>
        <v>0.40606700000000001</v>
      </c>
      <c r="D1100" s="40">
        <f t="shared" si="103"/>
        <v>-15.372888</v>
      </c>
      <c r="E1100" s="46">
        <f t="shared" si="103"/>
        <v>-33.027627000000003</v>
      </c>
      <c r="F1100" s="47">
        <v>-33.027627000000003</v>
      </c>
      <c r="G1100" s="47">
        <v>47.994447999999998</v>
      </c>
      <c r="H1100" s="47">
        <v>0.40606700000000001</v>
      </c>
      <c r="I1100" s="48">
        <v>-15.372888</v>
      </c>
      <c r="O1100" s="44">
        <f t="shared" si="99"/>
        <v>47.994447999999998</v>
      </c>
      <c r="P1100" s="45">
        <f t="shared" si="100"/>
        <v>47.994447999999998</v>
      </c>
      <c r="Q1100">
        <f t="shared" si="101"/>
        <v>1</v>
      </c>
      <c r="R1100">
        <f t="shared" si="102"/>
        <v>1</v>
      </c>
    </row>
    <row r="1101" spans="1:18" x14ac:dyDescent="0.25">
      <c r="A1101" s="5">
        <v>2</v>
      </c>
      <c r="B1101" s="40">
        <f t="shared" si="103"/>
        <v>27.509558999999999</v>
      </c>
      <c r="C1101" s="40">
        <f t="shared" si="103"/>
        <v>7.5680129999999997</v>
      </c>
      <c r="D1101" s="40">
        <f t="shared" si="103"/>
        <v>-14.654242999999999</v>
      </c>
      <c r="E1101" s="46">
        <f t="shared" si="103"/>
        <v>-20.423327</v>
      </c>
      <c r="F1101" s="42">
        <v>-14.654242999999999</v>
      </c>
      <c r="G1101" s="42">
        <v>27.509558999999999</v>
      </c>
      <c r="H1101" s="42">
        <v>-20.423327</v>
      </c>
      <c r="I1101" s="43">
        <v>7.5680129999999997</v>
      </c>
      <c r="O1101" s="44">
        <f t="shared" si="99"/>
        <v>27.509558999999999</v>
      </c>
      <c r="P1101" s="45">
        <f t="shared" si="100"/>
        <v>27.509558999999999</v>
      </c>
      <c r="Q1101">
        <f t="shared" si="101"/>
        <v>1</v>
      </c>
      <c r="R1101">
        <f t="shared" si="102"/>
        <v>1</v>
      </c>
    </row>
    <row r="1102" spans="1:18" x14ac:dyDescent="0.25">
      <c r="A1102" s="5">
        <v>3</v>
      </c>
      <c r="B1102" s="40">
        <f t="shared" si="103"/>
        <v>73.155940000000001</v>
      </c>
      <c r="C1102" s="40">
        <f t="shared" si="103"/>
        <v>-12.436413999999999</v>
      </c>
      <c r="D1102" s="40">
        <f t="shared" si="103"/>
        <v>-22.279098000000001</v>
      </c>
      <c r="E1102" s="46">
        <f t="shared" si="103"/>
        <v>-38.440604</v>
      </c>
      <c r="F1102" s="47">
        <v>-22.279098000000001</v>
      </c>
      <c r="G1102" s="47">
        <v>-38.440604</v>
      </c>
      <c r="H1102" s="47">
        <v>73.155940000000001</v>
      </c>
      <c r="I1102" s="48">
        <v>-12.436413999999999</v>
      </c>
      <c r="O1102" s="44">
        <f t="shared" si="99"/>
        <v>73.155940000000001</v>
      </c>
      <c r="P1102" s="45">
        <f t="shared" si="100"/>
        <v>73.155940000000001</v>
      </c>
      <c r="Q1102">
        <f t="shared" si="101"/>
        <v>1</v>
      </c>
      <c r="R1102">
        <f t="shared" si="102"/>
        <v>1</v>
      </c>
    </row>
    <row r="1103" spans="1:18" x14ac:dyDescent="0.25">
      <c r="A1103" s="5">
        <v>4</v>
      </c>
      <c r="B1103" s="40">
        <f t="shared" si="103"/>
        <v>13.778309999999999</v>
      </c>
      <c r="C1103" s="40">
        <f t="shared" si="103"/>
        <v>6.5827499999999999</v>
      </c>
      <c r="D1103" s="40">
        <f t="shared" si="103"/>
        <v>-7.1152920000000002</v>
      </c>
      <c r="E1103" s="46">
        <f t="shared" si="103"/>
        <v>-13.245945000000001</v>
      </c>
      <c r="F1103" s="42">
        <v>13.778309999999999</v>
      </c>
      <c r="G1103" s="42">
        <v>6.5827499999999999</v>
      </c>
      <c r="H1103" s="42">
        <v>-13.245945000000001</v>
      </c>
      <c r="I1103" s="43">
        <v>-7.1152920000000002</v>
      </c>
      <c r="O1103" s="44">
        <f t="shared" si="99"/>
        <v>-7.1152920000000002</v>
      </c>
      <c r="P1103" s="45">
        <f t="shared" si="100"/>
        <v>-7.1152920000000002</v>
      </c>
      <c r="Q1103">
        <f t="shared" si="101"/>
        <v>3</v>
      </c>
      <c r="R1103">
        <f t="shared" si="102"/>
        <v>0.33333333333333331</v>
      </c>
    </row>
    <row r="1104" spans="1:18" x14ac:dyDescent="0.25">
      <c r="A1104" s="5">
        <v>1</v>
      </c>
      <c r="B1104" s="40">
        <f t="shared" si="103"/>
        <v>63.323698</v>
      </c>
      <c r="C1104" s="40">
        <f t="shared" si="103"/>
        <v>45.177424999999999</v>
      </c>
      <c r="D1104" s="40">
        <f t="shared" si="103"/>
        <v>-45.497782999999998</v>
      </c>
      <c r="E1104" s="46">
        <f t="shared" si="103"/>
        <v>-63.003342000000004</v>
      </c>
      <c r="F1104" s="47">
        <v>63.323698</v>
      </c>
      <c r="G1104" s="47">
        <v>45.177424999999999</v>
      </c>
      <c r="H1104" s="47">
        <v>-63.003342000000004</v>
      </c>
      <c r="I1104" s="48">
        <v>-45.497782999999998</v>
      </c>
      <c r="O1104" s="44">
        <f t="shared" si="99"/>
        <v>63.323698</v>
      </c>
      <c r="P1104" s="45">
        <f t="shared" si="100"/>
        <v>63.323698</v>
      </c>
      <c r="Q1104">
        <f t="shared" si="101"/>
        <v>1</v>
      </c>
      <c r="R1104">
        <f t="shared" si="102"/>
        <v>1</v>
      </c>
    </row>
    <row r="1105" spans="1:18" x14ac:dyDescent="0.25">
      <c r="A1105" s="5">
        <v>3</v>
      </c>
      <c r="B1105" s="40">
        <f t="shared" si="103"/>
        <v>28.904395000000001</v>
      </c>
      <c r="C1105" s="40">
        <f t="shared" si="103"/>
        <v>6.1695539999999998</v>
      </c>
      <c r="D1105" s="40">
        <f t="shared" si="103"/>
        <v>-15.22246</v>
      </c>
      <c r="E1105" s="46">
        <f t="shared" si="103"/>
        <v>-19.851633</v>
      </c>
      <c r="F1105" s="42">
        <v>28.904395000000001</v>
      </c>
      <c r="G1105" s="42">
        <v>-15.22246</v>
      </c>
      <c r="H1105" s="42">
        <v>6.1695539999999998</v>
      </c>
      <c r="I1105" s="43">
        <v>-19.851633</v>
      </c>
      <c r="O1105" s="44">
        <f t="shared" si="99"/>
        <v>6.1695539999999998</v>
      </c>
      <c r="P1105" s="45">
        <f t="shared" si="100"/>
        <v>6.1695539999999998</v>
      </c>
      <c r="Q1105">
        <f t="shared" si="101"/>
        <v>2</v>
      </c>
      <c r="R1105">
        <f t="shared" si="102"/>
        <v>0.5</v>
      </c>
    </row>
    <row r="1106" spans="1:18" x14ac:dyDescent="0.25">
      <c r="A1106" s="5">
        <v>2</v>
      </c>
      <c r="B1106" s="40">
        <f t="shared" si="103"/>
        <v>93.940950000000001</v>
      </c>
      <c r="C1106" s="40">
        <f t="shared" si="103"/>
        <v>-0.91155600000000003</v>
      </c>
      <c r="D1106" s="40">
        <f t="shared" si="103"/>
        <v>-27.101735000000001</v>
      </c>
      <c r="E1106" s="46">
        <f t="shared" si="103"/>
        <v>-65.927955999999995</v>
      </c>
      <c r="F1106" s="47">
        <v>-27.101735000000001</v>
      </c>
      <c r="G1106" s="47">
        <v>93.940950000000001</v>
      </c>
      <c r="H1106" s="47">
        <v>-0.91155600000000003</v>
      </c>
      <c r="I1106" s="48">
        <v>-65.927955999999995</v>
      </c>
      <c r="O1106" s="44">
        <f t="shared" si="99"/>
        <v>93.940950000000001</v>
      </c>
      <c r="P1106" s="45">
        <f t="shared" si="100"/>
        <v>93.940950000000001</v>
      </c>
      <c r="Q1106">
        <f t="shared" si="101"/>
        <v>1</v>
      </c>
      <c r="R1106">
        <f t="shared" si="102"/>
        <v>1</v>
      </c>
    </row>
    <row r="1107" spans="1:18" x14ac:dyDescent="0.25">
      <c r="A1107" s="5">
        <v>1</v>
      </c>
      <c r="B1107" s="40">
        <f t="shared" si="103"/>
        <v>40.863086000000003</v>
      </c>
      <c r="C1107" s="40">
        <f t="shared" si="103"/>
        <v>19.925156000000001</v>
      </c>
      <c r="D1107" s="40">
        <f t="shared" si="103"/>
        <v>-30.211881000000002</v>
      </c>
      <c r="E1107" s="46">
        <f t="shared" si="103"/>
        <v>-30.576536000000001</v>
      </c>
      <c r="F1107" s="42">
        <v>19.925156000000001</v>
      </c>
      <c r="G1107" s="42">
        <v>40.863086000000003</v>
      </c>
      <c r="H1107" s="42">
        <v>-30.211881000000002</v>
      </c>
      <c r="I1107" s="43">
        <v>-30.576536000000001</v>
      </c>
      <c r="O1107" s="44">
        <f t="shared" si="99"/>
        <v>19.925156000000001</v>
      </c>
      <c r="P1107" s="45">
        <f t="shared" si="100"/>
        <v>19.925156000000001</v>
      </c>
      <c r="Q1107">
        <f t="shared" si="101"/>
        <v>2</v>
      </c>
      <c r="R1107">
        <f t="shared" si="102"/>
        <v>0.5</v>
      </c>
    </row>
    <row r="1108" spans="1:18" x14ac:dyDescent="0.25">
      <c r="A1108" s="5">
        <v>1</v>
      </c>
      <c r="B1108" s="40">
        <f t="shared" si="103"/>
        <v>96.876739999999998</v>
      </c>
      <c r="C1108" s="40">
        <f t="shared" si="103"/>
        <v>-7.2299749999999996</v>
      </c>
      <c r="D1108" s="40">
        <f t="shared" si="103"/>
        <v>-41.789406999999997</v>
      </c>
      <c r="E1108" s="46">
        <f t="shared" si="103"/>
        <v>-47.857529</v>
      </c>
      <c r="F1108" s="47">
        <v>96.876739999999998</v>
      </c>
      <c r="G1108" s="47">
        <v>-41.789406999999997</v>
      </c>
      <c r="H1108" s="47">
        <v>-47.857529</v>
      </c>
      <c r="I1108" s="48">
        <v>-7.2299749999999996</v>
      </c>
      <c r="O1108" s="44">
        <f t="shared" si="99"/>
        <v>96.876739999999998</v>
      </c>
      <c r="P1108" s="45">
        <f t="shared" si="100"/>
        <v>96.876739999999998</v>
      </c>
      <c r="Q1108">
        <f t="shared" si="101"/>
        <v>1</v>
      </c>
      <c r="R1108">
        <f t="shared" si="102"/>
        <v>1</v>
      </c>
    </row>
    <row r="1109" spans="1:18" x14ac:dyDescent="0.25">
      <c r="A1109" s="5">
        <v>1</v>
      </c>
      <c r="B1109" s="40">
        <f t="shared" si="103"/>
        <v>67.348888000000002</v>
      </c>
      <c r="C1109" s="40">
        <f t="shared" si="103"/>
        <v>-18.011614000000002</v>
      </c>
      <c r="D1109" s="40">
        <f t="shared" si="103"/>
        <v>-20.735785</v>
      </c>
      <c r="E1109" s="46">
        <f t="shared" si="103"/>
        <v>-28.601542999999999</v>
      </c>
      <c r="F1109" s="42">
        <v>-18.011614000000002</v>
      </c>
      <c r="G1109" s="42">
        <v>-20.735785</v>
      </c>
      <c r="H1109" s="42">
        <v>67.348888000000002</v>
      </c>
      <c r="I1109" s="43">
        <v>-28.601542999999999</v>
      </c>
      <c r="O1109" s="44">
        <f t="shared" si="99"/>
        <v>-18.011614000000002</v>
      </c>
      <c r="P1109" s="45">
        <f t="shared" si="100"/>
        <v>-18.011614000000002</v>
      </c>
      <c r="Q1109">
        <f t="shared" si="101"/>
        <v>2</v>
      </c>
      <c r="R1109">
        <f t="shared" si="102"/>
        <v>0.5</v>
      </c>
    </row>
    <row r="1110" spans="1:18" x14ac:dyDescent="0.25">
      <c r="A1110" s="5">
        <v>1</v>
      </c>
      <c r="B1110" s="40">
        <f t="shared" si="103"/>
        <v>44.006292000000002</v>
      </c>
      <c r="C1110" s="40">
        <f t="shared" si="103"/>
        <v>-7.146109</v>
      </c>
      <c r="D1110" s="40">
        <f t="shared" si="103"/>
        <v>-9.1245030000000007</v>
      </c>
      <c r="E1110" s="46">
        <f t="shared" si="103"/>
        <v>-27.735679999999999</v>
      </c>
      <c r="F1110" s="47">
        <v>44.006292000000002</v>
      </c>
      <c r="G1110" s="47">
        <v>-27.735679999999999</v>
      </c>
      <c r="H1110" s="47">
        <v>-7.146109</v>
      </c>
      <c r="I1110" s="48">
        <v>-9.1245030000000007</v>
      </c>
      <c r="O1110" s="44">
        <f t="shared" si="99"/>
        <v>44.006292000000002</v>
      </c>
      <c r="P1110" s="45">
        <f t="shared" si="100"/>
        <v>44.006292000000002</v>
      </c>
      <c r="Q1110">
        <f t="shared" si="101"/>
        <v>1</v>
      </c>
      <c r="R1110">
        <f t="shared" si="102"/>
        <v>1</v>
      </c>
    </row>
    <row r="1111" spans="1:18" x14ac:dyDescent="0.25">
      <c r="A1111" s="5">
        <v>2</v>
      </c>
      <c r="B1111" s="40">
        <f t="shared" si="103"/>
        <v>21.104015</v>
      </c>
      <c r="C1111" s="40">
        <f t="shared" si="103"/>
        <v>3.4167800000000002</v>
      </c>
      <c r="D1111" s="40">
        <f t="shared" si="103"/>
        <v>-12.146374</v>
      </c>
      <c r="E1111" s="46">
        <f t="shared" si="103"/>
        <v>-12.374420000000001</v>
      </c>
      <c r="F1111" s="42">
        <v>3.4167800000000002</v>
      </c>
      <c r="G1111" s="42">
        <v>21.104015</v>
      </c>
      <c r="H1111" s="42">
        <v>-12.374420000000001</v>
      </c>
      <c r="I1111" s="43">
        <v>-12.146374</v>
      </c>
      <c r="O1111" s="44">
        <f t="shared" si="99"/>
        <v>21.104015</v>
      </c>
      <c r="P1111" s="45">
        <f t="shared" si="100"/>
        <v>21.104015</v>
      </c>
      <c r="Q1111">
        <f t="shared" si="101"/>
        <v>1</v>
      </c>
      <c r="R1111">
        <f t="shared" si="102"/>
        <v>1</v>
      </c>
    </row>
    <row r="1112" spans="1:18" x14ac:dyDescent="0.25">
      <c r="A1112" s="5">
        <v>2</v>
      </c>
      <c r="B1112" s="40">
        <f t="shared" si="103"/>
        <v>35.186272000000002</v>
      </c>
      <c r="C1112" s="40">
        <f t="shared" si="103"/>
        <v>-3.6922009999999998</v>
      </c>
      <c r="D1112" s="40">
        <f t="shared" si="103"/>
        <v>-11.326167</v>
      </c>
      <c r="E1112" s="46">
        <f t="shared" si="103"/>
        <v>-20.167960999999998</v>
      </c>
      <c r="F1112" s="47">
        <v>-3.6922009999999998</v>
      </c>
      <c r="G1112" s="47">
        <v>35.186272000000002</v>
      </c>
      <c r="H1112" s="47">
        <v>-11.326167</v>
      </c>
      <c r="I1112" s="48">
        <v>-20.167960999999998</v>
      </c>
      <c r="O1112" s="44">
        <f t="shared" si="99"/>
        <v>35.186272000000002</v>
      </c>
      <c r="P1112" s="45">
        <f t="shared" si="100"/>
        <v>35.186272000000002</v>
      </c>
      <c r="Q1112">
        <f t="shared" si="101"/>
        <v>1</v>
      </c>
      <c r="R1112">
        <f t="shared" si="102"/>
        <v>1</v>
      </c>
    </row>
    <row r="1113" spans="1:18" x14ac:dyDescent="0.25">
      <c r="A1113" s="5">
        <v>2</v>
      </c>
      <c r="B1113" s="40">
        <f t="shared" si="103"/>
        <v>15.755193</v>
      </c>
      <c r="C1113" s="40">
        <f t="shared" si="103"/>
        <v>6.4258740000000003</v>
      </c>
      <c r="D1113" s="40">
        <f t="shared" si="103"/>
        <v>6.1632280000000002</v>
      </c>
      <c r="E1113" s="46">
        <f t="shared" si="103"/>
        <v>-28.344294999999999</v>
      </c>
      <c r="F1113" s="42">
        <v>-28.344294999999999</v>
      </c>
      <c r="G1113" s="42">
        <v>15.755193</v>
      </c>
      <c r="H1113" s="42">
        <v>6.1632280000000002</v>
      </c>
      <c r="I1113" s="43">
        <v>6.4258740000000003</v>
      </c>
      <c r="O1113" s="44">
        <f t="shared" si="99"/>
        <v>15.755193</v>
      </c>
      <c r="P1113" s="45">
        <f t="shared" si="100"/>
        <v>15.755193</v>
      </c>
      <c r="Q1113">
        <f t="shared" si="101"/>
        <v>1</v>
      </c>
      <c r="R1113">
        <f t="shared" si="102"/>
        <v>1</v>
      </c>
    </row>
    <row r="1114" spans="1:18" x14ac:dyDescent="0.25">
      <c r="A1114" s="5">
        <v>1</v>
      </c>
      <c r="B1114" s="40">
        <f t="shared" si="103"/>
        <v>26.793541999999999</v>
      </c>
      <c r="C1114" s="40">
        <f t="shared" si="103"/>
        <v>24.725265</v>
      </c>
      <c r="D1114" s="40">
        <f t="shared" si="103"/>
        <v>1.475058</v>
      </c>
      <c r="E1114" s="46">
        <f t="shared" si="103"/>
        <v>-52.993977000000001</v>
      </c>
      <c r="F1114" s="47">
        <v>24.725265</v>
      </c>
      <c r="G1114" s="47">
        <v>1.475058</v>
      </c>
      <c r="H1114" s="47">
        <v>26.793541999999999</v>
      </c>
      <c r="I1114" s="48">
        <v>-52.993977000000001</v>
      </c>
      <c r="O1114" s="44">
        <f t="shared" si="99"/>
        <v>24.725265</v>
      </c>
      <c r="P1114" s="45">
        <f t="shared" si="100"/>
        <v>24.725265</v>
      </c>
      <c r="Q1114">
        <f t="shared" si="101"/>
        <v>2</v>
      </c>
      <c r="R1114">
        <f t="shared" si="102"/>
        <v>0.5</v>
      </c>
    </row>
    <row r="1115" spans="1:18" x14ac:dyDescent="0.25">
      <c r="A1115" s="5">
        <v>2</v>
      </c>
      <c r="B1115" s="40">
        <f t="shared" si="103"/>
        <v>135.50766999999999</v>
      </c>
      <c r="C1115" s="40">
        <f t="shared" si="103"/>
        <v>-36.365358000000001</v>
      </c>
      <c r="D1115" s="40">
        <f t="shared" si="103"/>
        <v>-38.426212999999997</v>
      </c>
      <c r="E1115" s="46">
        <f t="shared" si="103"/>
        <v>-60.716096999999998</v>
      </c>
      <c r="F1115" s="42">
        <v>-36.365358000000001</v>
      </c>
      <c r="G1115" s="42">
        <v>135.50766999999999</v>
      </c>
      <c r="H1115" s="42">
        <v>-38.426212999999997</v>
      </c>
      <c r="I1115" s="43">
        <v>-60.716096999999998</v>
      </c>
      <c r="O1115" s="44">
        <f t="shared" si="99"/>
        <v>135.50766999999999</v>
      </c>
      <c r="P1115" s="45">
        <f t="shared" si="100"/>
        <v>135.50766999999999</v>
      </c>
      <c r="Q1115">
        <f t="shared" si="101"/>
        <v>1</v>
      </c>
      <c r="R1115">
        <f t="shared" si="102"/>
        <v>1</v>
      </c>
    </row>
    <row r="1116" spans="1:18" x14ac:dyDescent="0.25">
      <c r="A1116" s="5">
        <v>1</v>
      </c>
      <c r="B1116" s="40">
        <f t="shared" si="103"/>
        <v>22.262136999999999</v>
      </c>
      <c r="C1116" s="40">
        <f t="shared" si="103"/>
        <v>20.886119999999998</v>
      </c>
      <c r="D1116" s="40">
        <f t="shared" si="103"/>
        <v>3.2616260000000001</v>
      </c>
      <c r="E1116" s="46">
        <f t="shared" si="103"/>
        <v>-46.410085000000002</v>
      </c>
      <c r="F1116" s="47">
        <v>3.2616260000000001</v>
      </c>
      <c r="G1116" s="47">
        <v>20.886119999999998</v>
      </c>
      <c r="H1116" s="47">
        <v>22.262136999999999</v>
      </c>
      <c r="I1116" s="48">
        <v>-46.410085000000002</v>
      </c>
      <c r="O1116" s="44">
        <f t="shared" si="99"/>
        <v>3.2616260000000001</v>
      </c>
      <c r="P1116" s="45">
        <f t="shared" si="100"/>
        <v>3.2616260000000001</v>
      </c>
      <c r="Q1116">
        <f t="shared" si="101"/>
        <v>3</v>
      </c>
      <c r="R1116">
        <f t="shared" si="102"/>
        <v>0.33333333333333331</v>
      </c>
    </row>
    <row r="1117" spans="1:18" x14ac:dyDescent="0.25">
      <c r="A1117" s="5">
        <v>3</v>
      </c>
      <c r="B1117" s="40">
        <f t="shared" si="103"/>
        <v>72.049465999999995</v>
      </c>
      <c r="C1117" s="40">
        <f t="shared" si="103"/>
        <v>-14.913774999999999</v>
      </c>
      <c r="D1117" s="40">
        <f t="shared" si="103"/>
        <v>-16.873398999999999</v>
      </c>
      <c r="E1117" s="46">
        <f t="shared" si="103"/>
        <v>-40.26229</v>
      </c>
      <c r="F1117" s="42">
        <v>-14.913774999999999</v>
      </c>
      <c r="G1117" s="42">
        <v>72.049465999999995</v>
      </c>
      <c r="H1117" s="42">
        <v>-40.26229</v>
      </c>
      <c r="I1117" s="43">
        <v>-16.873398999999999</v>
      </c>
      <c r="O1117" s="44">
        <f t="shared" si="99"/>
        <v>-40.26229</v>
      </c>
      <c r="P1117" s="45">
        <f t="shared" si="100"/>
        <v>-40.26229</v>
      </c>
      <c r="Q1117">
        <f t="shared" si="101"/>
        <v>4</v>
      </c>
      <c r="R1117">
        <f t="shared" si="102"/>
        <v>0.25</v>
      </c>
    </row>
    <row r="1118" spans="1:18" x14ac:dyDescent="0.25">
      <c r="A1118" s="5">
        <v>2</v>
      </c>
      <c r="B1118" s="40">
        <f t="shared" si="103"/>
        <v>90.424807999999999</v>
      </c>
      <c r="C1118" s="40">
        <f t="shared" si="103"/>
        <v>2.2783449999999998</v>
      </c>
      <c r="D1118" s="40">
        <f t="shared" si="103"/>
        <v>-41.125345000000003</v>
      </c>
      <c r="E1118" s="46">
        <f t="shared" si="103"/>
        <v>-51.577807999999997</v>
      </c>
      <c r="F1118" s="47">
        <v>2.2783449999999998</v>
      </c>
      <c r="G1118" s="47">
        <v>90.424807999999999</v>
      </c>
      <c r="H1118" s="47">
        <v>-41.125345000000003</v>
      </c>
      <c r="I1118" s="48">
        <v>-51.577807999999997</v>
      </c>
      <c r="O1118" s="44">
        <f t="shared" si="99"/>
        <v>90.424807999999999</v>
      </c>
      <c r="P1118" s="45">
        <f t="shared" si="100"/>
        <v>90.424807999999999</v>
      </c>
      <c r="Q1118">
        <f t="shared" si="101"/>
        <v>1</v>
      </c>
      <c r="R1118">
        <f t="shared" si="102"/>
        <v>1</v>
      </c>
    </row>
    <row r="1119" spans="1:18" x14ac:dyDescent="0.25">
      <c r="A1119" s="5">
        <v>3</v>
      </c>
      <c r="B1119" s="40">
        <f t="shared" si="103"/>
        <v>70.953733</v>
      </c>
      <c r="C1119" s="40">
        <f t="shared" si="103"/>
        <v>-7.0897759999999996</v>
      </c>
      <c r="D1119" s="40">
        <f t="shared" si="103"/>
        <v>-18.904919</v>
      </c>
      <c r="E1119" s="46">
        <f t="shared" si="103"/>
        <v>-44.959125</v>
      </c>
      <c r="F1119" s="42">
        <v>-18.904919</v>
      </c>
      <c r="G1119" s="42">
        <v>70.953733</v>
      </c>
      <c r="H1119" s="42">
        <v>-44.959125</v>
      </c>
      <c r="I1119" s="43">
        <v>-7.0897759999999996</v>
      </c>
      <c r="O1119" s="44">
        <f t="shared" si="99"/>
        <v>-44.959125</v>
      </c>
      <c r="P1119" s="45">
        <f t="shared" si="100"/>
        <v>-44.959125</v>
      </c>
      <c r="Q1119">
        <f t="shared" si="101"/>
        <v>4</v>
      </c>
      <c r="R1119">
        <f t="shared" si="102"/>
        <v>0.25</v>
      </c>
    </row>
    <row r="1120" spans="1:18" x14ac:dyDescent="0.25">
      <c r="A1120" s="5">
        <v>2</v>
      </c>
      <c r="B1120" s="40">
        <f t="shared" si="103"/>
        <v>56.982298</v>
      </c>
      <c r="C1120" s="40">
        <f t="shared" si="103"/>
        <v>2.2193320000000001</v>
      </c>
      <c r="D1120" s="40">
        <f t="shared" si="103"/>
        <v>-17.296999</v>
      </c>
      <c r="E1120" s="46">
        <f t="shared" si="103"/>
        <v>-41.904628000000002</v>
      </c>
      <c r="F1120" s="47">
        <v>2.2193320000000001</v>
      </c>
      <c r="G1120" s="47">
        <v>56.982298</v>
      </c>
      <c r="H1120" s="47">
        <v>-41.904628000000002</v>
      </c>
      <c r="I1120" s="48">
        <v>-17.296999</v>
      </c>
      <c r="O1120" s="44">
        <f t="shared" si="99"/>
        <v>56.982298</v>
      </c>
      <c r="P1120" s="45">
        <f t="shared" si="100"/>
        <v>56.982298</v>
      </c>
      <c r="Q1120">
        <f t="shared" si="101"/>
        <v>1</v>
      </c>
      <c r="R1120">
        <f t="shared" si="102"/>
        <v>1</v>
      </c>
    </row>
    <row r="1121" spans="1:18" x14ac:dyDescent="0.25">
      <c r="A1121" s="5">
        <v>3</v>
      </c>
      <c r="B1121" s="40">
        <f t="shared" si="103"/>
        <v>33.052605999999997</v>
      </c>
      <c r="C1121" s="40">
        <f t="shared" si="103"/>
        <v>1.074209</v>
      </c>
      <c r="D1121" s="40">
        <f t="shared" si="103"/>
        <v>-11.110424999999999</v>
      </c>
      <c r="E1121" s="46">
        <f t="shared" si="103"/>
        <v>-23.016389</v>
      </c>
      <c r="F1121" s="42">
        <v>1.074209</v>
      </c>
      <c r="G1121" s="42">
        <v>33.052605999999997</v>
      </c>
      <c r="H1121" s="42">
        <v>-23.016389</v>
      </c>
      <c r="I1121" s="43">
        <v>-11.110424999999999</v>
      </c>
      <c r="O1121" s="44">
        <f t="shared" si="99"/>
        <v>-23.016389</v>
      </c>
      <c r="P1121" s="45">
        <f t="shared" si="100"/>
        <v>-23.016389</v>
      </c>
      <c r="Q1121">
        <f t="shared" si="101"/>
        <v>4</v>
      </c>
      <c r="R1121">
        <f t="shared" si="102"/>
        <v>0.25</v>
      </c>
    </row>
    <row r="1122" spans="1:18" x14ac:dyDescent="0.25">
      <c r="A1122" s="5">
        <v>1</v>
      </c>
      <c r="B1122" s="40">
        <f t="shared" si="103"/>
        <v>58.365456000000002</v>
      </c>
      <c r="C1122" s="40">
        <f t="shared" si="103"/>
        <v>-8.7191430000000008</v>
      </c>
      <c r="D1122" s="40">
        <f t="shared" si="103"/>
        <v>-23.419813999999999</v>
      </c>
      <c r="E1122" s="46">
        <f t="shared" si="103"/>
        <v>-26.226588</v>
      </c>
      <c r="F1122" s="47">
        <v>58.365456000000002</v>
      </c>
      <c r="G1122" s="47">
        <v>-23.419813999999999</v>
      </c>
      <c r="H1122" s="47">
        <v>-8.7191430000000008</v>
      </c>
      <c r="I1122" s="48">
        <v>-26.226588</v>
      </c>
      <c r="O1122" s="44">
        <f t="shared" si="99"/>
        <v>58.365456000000002</v>
      </c>
      <c r="P1122" s="45">
        <f t="shared" si="100"/>
        <v>58.365456000000002</v>
      </c>
      <c r="Q1122">
        <f t="shared" si="101"/>
        <v>1</v>
      </c>
      <c r="R1122">
        <f t="shared" si="102"/>
        <v>1</v>
      </c>
    </row>
    <row r="1123" spans="1:18" x14ac:dyDescent="0.25">
      <c r="A1123" s="5">
        <v>1</v>
      </c>
      <c r="B1123" s="40">
        <f t="shared" si="103"/>
        <v>41.90842</v>
      </c>
      <c r="C1123" s="40">
        <f t="shared" si="103"/>
        <v>39.848419999999997</v>
      </c>
      <c r="D1123" s="40">
        <f t="shared" si="103"/>
        <v>-13.345872</v>
      </c>
      <c r="E1123" s="46">
        <f t="shared" si="103"/>
        <v>-68.411219000000003</v>
      </c>
      <c r="F1123" s="42">
        <v>39.848419999999997</v>
      </c>
      <c r="G1123" s="42">
        <v>-13.345872</v>
      </c>
      <c r="H1123" s="42">
        <v>41.90842</v>
      </c>
      <c r="I1123" s="43">
        <v>-68.411219000000003</v>
      </c>
      <c r="O1123" s="44">
        <f t="shared" si="99"/>
        <v>39.848419999999997</v>
      </c>
      <c r="P1123" s="45">
        <f t="shared" si="100"/>
        <v>39.848419999999997</v>
      </c>
      <c r="Q1123">
        <f t="shared" si="101"/>
        <v>2</v>
      </c>
      <c r="R1123">
        <f t="shared" si="102"/>
        <v>0.5</v>
      </c>
    </row>
    <row r="1124" spans="1:18" x14ac:dyDescent="0.25">
      <c r="A1124" s="5">
        <v>2</v>
      </c>
      <c r="B1124" s="40">
        <f t="shared" si="103"/>
        <v>121.975392</v>
      </c>
      <c r="C1124" s="40">
        <f t="shared" si="103"/>
        <v>-22.332414</v>
      </c>
      <c r="D1124" s="40">
        <f t="shared" si="103"/>
        <v>-42.979291000000003</v>
      </c>
      <c r="E1124" s="46">
        <f t="shared" si="103"/>
        <v>-56.663685000000001</v>
      </c>
      <c r="F1124" s="47">
        <v>-22.332414</v>
      </c>
      <c r="G1124" s="47">
        <v>121.975392</v>
      </c>
      <c r="H1124" s="47">
        <v>-42.979291000000003</v>
      </c>
      <c r="I1124" s="48">
        <v>-56.663685000000001</v>
      </c>
      <c r="O1124" s="44">
        <f t="shared" si="99"/>
        <v>121.975392</v>
      </c>
      <c r="P1124" s="45">
        <f t="shared" si="100"/>
        <v>121.975392</v>
      </c>
      <c r="Q1124">
        <f t="shared" si="101"/>
        <v>1</v>
      </c>
      <c r="R1124">
        <f t="shared" si="102"/>
        <v>1</v>
      </c>
    </row>
    <row r="1125" spans="1:18" x14ac:dyDescent="0.25">
      <c r="A1125" s="5">
        <v>3</v>
      </c>
      <c r="B1125" s="40">
        <f t="shared" si="103"/>
        <v>72.942877999999993</v>
      </c>
      <c r="C1125" s="40">
        <f t="shared" si="103"/>
        <v>-13.779653</v>
      </c>
      <c r="D1125" s="40">
        <f t="shared" si="103"/>
        <v>-15.761113999999999</v>
      </c>
      <c r="E1125" s="46">
        <f t="shared" si="103"/>
        <v>-43.402110999999998</v>
      </c>
      <c r="F1125" s="42">
        <v>-15.761113999999999</v>
      </c>
      <c r="G1125" s="42">
        <v>72.942877999999993</v>
      </c>
      <c r="H1125" s="42">
        <v>-13.779653</v>
      </c>
      <c r="I1125" s="43">
        <v>-43.402110999999998</v>
      </c>
      <c r="O1125" s="44">
        <f t="shared" si="99"/>
        <v>-13.779653</v>
      </c>
      <c r="P1125" s="45">
        <f t="shared" si="100"/>
        <v>-13.779653</v>
      </c>
      <c r="Q1125">
        <f t="shared" si="101"/>
        <v>2</v>
      </c>
      <c r="R1125">
        <f t="shared" si="102"/>
        <v>0.5</v>
      </c>
    </row>
    <row r="1126" spans="1:18" x14ac:dyDescent="0.25">
      <c r="A1126" s="5">
        <v>2</v>
      </c>
      <c r="B1126" s="40">
        <f t="shared" si="103"/>
        <v>36.041995999999997</v>
      </c>
      <c r="C1126" s="40">
        <f t="shared" si="103"/>
        <v>1.0086349999999999</v>
      </c>
      <c r="D1126" s="40">
        <f t="shared" si="103"/>
        <v>-13.681066</v>
      </c>
      <c r="E1126" s="46">
        <f t="shared" si="103"/>
        <v>-23.369565000000001</v>
      </c>
      <c r="F1126" s="47">
        <v>-13.681066</v>
      </c>
      <c r="G1126" s="47">
        <v>36.041995999999997</v>
      </c>
      <c r="H1126" s="47">
        <v>-23.369565000000001</v>
      </c>
      <c r="I1126" s="48">
        <v>1.0086349999999999</v>
      </c>
      <c r="O1126" s="44">
        <f t="shared" si="99"/>
        <v>36.041995999999997</v>
      </c>
      <c r="P1126" s="45">
        <f t="shared" si="100"/>
        <v>36.041995999999997</v>
      </c>
      <c r="Q1126">
        <f t="shared" si="101"/>
        <v>1</v>
      </c>
      <c r="R1126">
        <f t="shared" si="102"/>
        <v>1</v>
      </c>
    </row>
    <row r="1127" spans="1:18" x14ac:dyDescent="0.25">
      <c r="A1127" s="5">
        <v>1</v>
      </c>
      <c r="B1127" s="40">
        <f t="shared" si="103"/>
        <v>49.833468000000003</v>
      </c>
      <c r="C1127" s="40">
        <f t="shared" si="103"/>
        <v>-4.0626519999999999</v>
      </c>
      <c r="D1127" s="40">
        <f t="shared" si="103"/>
        <v>-17.325934</v>
      </c>
      <c r="E1127" s="46">
        <f t="shared" si="103"/>
        <v>-28.444877000000002</v>
      </c>
      <c r="F1127" s="42">
        <v>49.833468000000003</v>
      </c>
      <c r="G1127" s="42">
        <v>-28.444877000000002</v>
      </c>
      <c r="H1127" s="42">
        <v>-4.0626519999999999</v>
      </c>
      <c r="I1127" s="43">
        <v>-17.325934</v>
      </c>
      <c r="O1127" s="44">
        <f t="shared" si="99"/>
        <v>49.833468000000003</v>
      </c>
      <c r="P1127" s="45">
        <f t="shared" si="100"/>
        <v>49.833468000000003</v>
      </c>
      <c r="Q1127">
        <f t="shared" si="101"/>
        <v>1</v>
      </c>
      <c r="R1127">
        <f t="shared" si="102"/>
        <v>1</v>
      </c>
    </row>
    <row r="1128" spans="1:18" x14ac:dyDescent="0.25">
      <c r="A1128" s="5">
        <v>1</v>
      </c>
      <c r="B1128" s="40">
        <f t="shared" si="103"/>
        <v>56.050342999999998</v>
      </c>
      <c r="C1128" s="40">
        <f t="shared" si="103"/>
        <v>2.2268750000000002</v>
      </c>
      <c r="D1128" s="40">
        <f t="shared" si="103"/>
        <v>-4.3146000000000004</v>
      </c>
      <c r="E1128" s="46">
        <f t="shared" si="103"/>
        <v>-53.962615999999997</v>
      </c>
      <c r="F1128" s="47">
        <v>56.050342999999998</v>
      </c>
      <c r="G1128" s="47">
        <v>2.2268750000000002</v>
      </c>
      <c r="H1128" s="47">
        <v>-53.962615999999997</v>
      </c>
      <c r="I1128" s="48">
        <v>-4.3146000000000004</v>
      </c>
      <c r="O1128" s="44">
        <f t="shared" si="99"/>
        <v>56.050342999999998</v>
      </c>
      <c r="P1128" s="45">
        <f t="shared" si="100"/>
        <v>56.050342999999998</v>
      </c>
      <c r="Q1128">
        <f t="shared" si="101"/>
        <v>1</v>
      </c>
      <c r="R1128">
        <f t="shared" si="102"/>
        <v>1</v>
      </c>
    </row>
    <row r="1129" spans="1:18" x14ac:dyDescent="0.25">
      <c r="A1129" s="5">
        <v>4</v>
      </c>
      <c r="B1129" s="40">
        <f t="shared" si="103"/>
        <v>32.168309999999998</v>
      </c>
      <c r="C1129" s="40">
        <f t="shared" si="103"/>
        <v>6.5423929999999997</v>
      </c>
      <c r="D1129" s="40">
        <f t="shared" si="103"/>
        <v>-13.886837</v>
      </c>
      <c r="E1129" s="46">
        <f t="shared" si="103"/>
        <v>-24.823889999999999</v>
      </c>
      <c r="F1129" s="42">
        <v>6.5423929999999997</v>
      </c>
      <c r="G1129" s="42">
        <v>32.168309999999998</v>
      </c>
      <c r="H1129" s="42">
        <v>-24.823889999999999</v>
      </c>
      <c r="I1129" s="43">
        <v>-13.886837</v>
      </c>
      <c r="O1129" s="44">
        <f t="shared" si="99"/>
        <v>-13.886837</v>
      </c>
      <c r="P1129" s="45">
        <f t="shared" si="100"/>
        <v>-13.886837</v>
      </c>
      <c r="Q1129">
        <f t="shared" si="101"/>
        <v>3</v>
      </c>
      <c r="R1129">
        <f t="shared" si="102"/>
        <v>0.33333333333333331</v>
      </c>
    </row>
    <row r="1130" spans="1:18" x14ac:dyDescent="0.25">
      <c r="A1130" s="5">
        <v>2</v>
      </c>
      <c r="B1130" s="40">
        <f t="shared" si="103"/>
        <v>77.981218999999996</v>
      </c>
      <c r="C1130" s="40">
        <f t="shared" si="103"/>
        <v>4.3584129999999996</v>
      </c>
      <c r="D1130" s="40">
        <f t="shared" si="103"/>
        <v>-38.347473000000001</v>
      </c>
      <c r="E1130" s="46">
        <f t="shared" si="103"/>
        <v>-43.992162</v>
      </c>
      <c r="F1130" s="47">
        <v>-38.347473000000001</v>
      </c>
      <c r="G1130" s="47">
        <v>77.981218999999996</v>
      </c>
      <c r="H1130" s="47">
        <v>4.3584129999999996</v>
      </c>
      <c r="I1130" s="48">
        <v>-43.992162</v>
      </c>
      <c r="O1130" s="44">
        <f t="shared" si="99"/>
        <v>77.981218999999996</v>
      </c>
      <c r="P1130" s="45">
        <f t="shared" si="100"/>
        <v>77.981218999999996</v>
      </c>
      <c r="Q1130">
        <f t="shared" si="101"/>
        <v>1</v>
      </c>
      <c r="R1130">
        <f t="shared" si="102"/>
        <v>1</v>
      </c>
    </row>
    <row r="1131" spans="1:18" x14ac:dyDescent="0.25">
      <c r="A1131" s="5">
        <v>2</v>
      </c>
      <c r="B1131" s="40">
        <f t="shared" si="103"/>
        <v>19.585276</v>
      </c>
      <c r="C1131" s="40">
        <f t="shared" si="103"/>
        <v>18.778827</v>
      </c>
      <c r="D1131" s="40">
        <f t="shared" si="103"/>
        <v>-12.544767999999999</v>
      </c>
      <c r="E1131" s="46">
        <f t="shared" si="103"/>
        <v>-25.819890000000001</v>
      </c>
      <c r="F1131" s="42">
        <v>19.585276</v>
      </c>
      <c r="G1131" s="42">
        <v>-12.544767999999999</v>
      </c>
      <c r="H1131" s="42">
        <v>18.778827</v>
      </c>
      <c r="I1131" s="43">
        <v>-25.819890000000001</v>
      </c>
      <c r="O1131" s="44">
        <f t="shared" si="99"/>
        <v>-12.544767999999999</v>
      </c>
      <c r="P1131" s="45">
        <f t="shared" si="100"/>
        <v>-12.544767999999999</v>
      </c>
      <c r="Q1131">
        <f t="shared" si="101"/>
        <v>3</v>
      </c>
      <c r="R1131">
        <f t="shared" si="102"/>
        <v>0.33333333333333331</v>
      </c>
    </row>
    <row r="1132" spans="1:18" x14ac:dyDescent="0.25">
      <c r="A1132" s="5">
        <v>2</v>
      </c>
      <c r="B1132" s="40">
        <f t="shared" si="103"/>
        <v>113.088222</v>
      </c>
      <c r="C1132" s="40">
        <f t="shared" si="103"/>
        <v>3.2019090000000001</v>
      </c>
      <c r="D1132" s="40">
        <f t="shared" si="103"/>
        <v>-51.426076999999999</v>
      </c>
      <c r="E1132" s="46">
        <f t="shared" si="103"/>
        <v>-64.864047999999997</v>
      </c>
      <c r="F1132" s="47">
        <v>3.2019090000000001</v>
      </c>
      <c r="G1132" s="47">
        <v>113.088222</v>
      </c>
      <c r="H1132" s="47">
        <v>-51.426076999999999</v>
      </c>
      <c r="I1132" s="48">
        <v>-64.864047999999997</v>
      </c>
      <c r="O1132" s="44">
        <f t="shared" si="99"/>
        <v>113.088222</v>
      </c>
      <c r="P1132" s="45">
        <f t="shared" si="100"/>
        <v>113.088222</v>
      </c>
      <c r="Q1132">
        <f t="shared" si="101"/>
        <v>1</v>
      </c>
      <c r="R1132">
        <f t="shared" si="102"/>
        <v>1</v>
      </c>
    </row>
    <row r="1133" spans="1:18" x14ac:dyDescent="0.25">
      <c r="A1133" s="5">
        <v>2</v>
      </c>
      <c r="B1133" s="40">
        <f t="shared" si="103"/>
        <v>56.709983000000001</v>
      </c>
      <c r="C1133" s="40">
        <f t="shared" si="103"/>
        <v>14.179391000000001</v>
      </c>
      <c r="D1133" s="40">
        <f t="shared" si="103"/>
        <v>-27.384649</v>
      </c>
      <c r="E1133" s="46">
        <f t="shared" si="103"/>
        <v>-43.504928</v>
      </c>
      <c r="F1133" s="42">
        <v>56.709983000000001</v>
      </c>
      <c r="G1133" s="42">
        <v>14.179391000000001</v>
      </c>
      <c r="H1133" s="42">
        <v>-43.504928</v>
      </c>
      <c r="I1133" s="43">
        <v>-27.384649</v>
      </c>
      <c r="O1133" s="44">
        <f t="shared" si="99"/>
        <v>14.179391000000001</v>
      </c>
      <c r="P1133" s="45">
        <f t="shared" si="100"/>
        <v>14.179391000000001</v>
      </c>
      <c r="Q1133">
        <f t="shared" si="101"/>
        <v>2</v>
      </c>
      <c r="R1133">
        <f t="shared" si="102"/>
        <v>0.5</v>
      </c>
    </row>
    <row r="1134" spans="1:18" x14ac:dyDescent="0.25">
      <c r="A1134" s="5">
        <v>2</v>
      </c>
      <c r="B1134" s="40">
        <f t="shared" si="103"/>
        <v>32.033864999999999</v>
      </c>
      <c r="C1134" s="40">
        <f t="shared" si="103"/>
        <v>6.4000969999999997</v>
      </c>
      <c r="D1134" s="40">
        <f t="shared" si="103"/>
        <v>-0.45016600000000001</v>
      </c>
      <c r="E1134" s="46">
        <f t="shared" si="103"/>
        <v>-37.984205000000003</v>
      </c>
      <c r="F1134" s="47">
        <v>-0.45016600000000001</v>
      </c>
      <c r="G1134" s="47">
        <v>32.033864999999999</v>
      </c>
      <c r="H1134" s="47">
        <v>6.4000969999999997</v>
      </c>
      <c r="I1134" s="48">
        <v>-37.984205000000003</v>
      </c>
      <c r="O1134" s="44">
        <f t="shared" si="99"/>
        <v>32.033864999999999</v>
      </c>
      <c r="P1134" s="45">
        <f t="shared" si="100"/>
        <v>32.033864999999999</v>
      </c>
      <c r="Q1134">
        <f t="shared" si="101"/>
        <v>1</v>
      </c>
      <c r="R1134">
        <f t="shared" si="102"/>
        <v>1</v>
      </c>
    </row>
    <row r="1135" spans="1:18" x14ac:dyDescent="0.25">
      <c r="A1135" s="5">
        <v>4</v>
      </c>
      <c r="B1135" s="40">
        <f t="shared" si="103"/>
        <v>140.513192</v>
      </c>
      <c r="C1135" s="40">
        <f t="shared" si="103"/>
        <v>-24.173711000000001</v>
      </c>
      <c r="D1135" s="40">
        <f t="shared" si="103"/>
        <v>-38.514301000000003</v>
      </c>
      <c r="E1135" s="46">
        <f t="shared" si="103"/>
        <v>-77.825298000000004</v>
      </c>
      <c r="F1135" s="42">
        <v>-77.825298000000004</v>
      </c>
      <c r="G1135" s="42">
        <v>140.513192</v>
      </c>
      <c r="H1135" s="42">
        <v>-38.514301000000003</v>
      </c>
      <c r="I1135" s="43">
        <v>-24.173711000000001</v>
      </c>
      <c r="O1135" s="44">
        <f t="shared" si="99"/>
        <v>-24.173711000000001</v>
      </c>
      <c r="P1135" s="45">
        <f t="shared" si="100"/>
        <v>-24.173711000000001</v>
      </c>
      <c r="Q1135">
        <f t="shared" si="101"/>
        <v>2</v>
      </c>
      <c r="R1135">
        <f t="shared" si="102"/>
        <v>0.5</v>
      </c>
    </row>
    <row r="1136" spans="1:18" x14ac:dyDescent="0.25">
      <c r="A1136" s="5">
        <v>1</v>
      </c>
      <c r="B1136" s="40">
        <f t="shared" si="103"/>
        <v>40.384349</v>
      </c>
      <c r="C1136" s="40">
        <f t="shared" si="103"/>
        <v>11.752643000000001</v>
      </c>
      <c r="D1136" s="40">
        <f t="shared" si="103"/>
        <v>-16.747122999999998</v>
      </c>
      <c r="E1136" s="46">
        <f t="shared" si="103"/>
        <v>-35.389868</v>
      </c>
      <c r="F1136" s="47">
        <v>-16.747122999999998</v>
      </c>
      <c r="G1136" s="47">
        <v>40.384349</v>
      </c>
      <c r="H1136" s="47">
        <v>11.752643000000001</v>
      </c>
      <c r="I1136" s="48">
        <v>-35.389868</v>
      </c>
      <c r="O1136" s="44">
        <f t="shared" si="99"/>
        <v>-16.747122999999998</v>
      </c>
      <c r="P1136" s="45">
        <f t="shared" si="100"/>
        <v>-16.747122999999998</v>
      </c>
      <c r="Q1136">
        <f t="shared" si="101"/>
        <v>3</v>
      </c>
      <c r="R1136">
        <f t="shared" si="102"/>
        <v>0.33333333333333331</v>
      </c>
    </row>
    <row r="1137" spans="1:18" x14ac:dyDescent="0.25">
      <c r="A1137" s="5">
        <v>3</v>
      </c>
      <c r="B1137" s="40">
        <f t="shared" si="103"/>
        <v>80.715644999999995</v>
      </c>
      <c r="C1137" s="40">
        <f t="shared" si="103"/>
        <v>0.99683600000000006</v>
      </c>
      <c r="D1137" s="40">
        <f t="shared" si="103"/>
        <v>-29.510942</v>
      </c>
      <c r="E1137" s="46">
        <f t="shared" si="103"/>
        <v>-52.202711999999998</v>
      </c>
      <c r="F1137" s="42">
        <v>0.99683600000000006</v>
      </c>
      <c r="G1137" s="42">
        <v>-52.202711999999998</v>
      </c>
      <c r="H1137" s="42">
        <v>80.715644999999995</v>
      </c>
      <c r="I1137" s="43">
        <v>-29.510942</v>
      </c>
      <c r="O1137" s="44">
        <f t="shared" si="99"/>
        <v>80.715644999999995</v>
      </c>
      <c r="P1137" s="45">
        <f t="shared" si="100"/>
        <v>80.715644999999995</v>
      </c>
      <c r="Q1137">
        <f t="shared" si="101"/>
        <v>1</v>
      </c>
      <c r="R1137">
        <f t="shared" si="102"/>
        <v>1</v>
      </c>
    </row>
    <row r="1138" spans="1:18" x14ac:dyDescent="0.25">
      <c r="A1138" s="5">
        <v>4</v>
      </c>
      <c r="B1138" s="40">
        <f t="shared" si="103"/>
        <v>40.286901999999998</v>
      </c>
      <c r="C1138" s="40">
        <f t="shared" si="103"/>
        <v>-6.5312159999999997</v>
      </c>
      <c r="D1138" s="40">
        <f t="shared" si="103"/>
        <v>-7.217651</v>
      </c>
      <c r="E1138" s="46">
        <f t="shared" si="103"/>
        <v>-26.538065</v>
      </c>
      <c r="F1138" s="47">
        <v>-26.538065</v>
      </c>
      <c r="G1138" s="47">
        <v>40.286901999999998</v>
      </c>
      <c r="H1138" s="47">
        <v>-6.5312159999999997</v>
      </c>
      <c r="I1138" s="48">
        <v>-7.217651</v>
      </c>
      <c r="O1138" s="44">
        <f t="shared" si="99"/>
        <v>-7.217651</v>
      </c>
      <c r="P1138" s="45">
        <f t="shared" si="100"/>
        <v>-7.217651</v>
      </c>
      <c r="Q1138">
        <f t="shared" si="101"/>
        <v>3</v>
      </c>
      <c r="R1138">
        <f t="shared" si="102"/>
        <v>0.33333333333333331</v>
      </c>
    </row>
    <row r="1139" spans="1:18" x14ac:dyDescent="0.25">
      <c r="A1139" s="5">
        <v>2</v>
      </c>
      <c r="B1139" s="40">
        <f t="shared" si="103"/>
        <v>77.777045000000001</v>
      </c>
      <c r="C1139" s="40">
        <f t="shared" si="103"/>
        <v>-8.5995679999999997</v>
      </c>
      <c r="D1139" s="40">
        <f t="shared" si="103"/>
        <v>-18.563749000000001</v>
      </c>
      <c r="E1139" s="46">
        <f t="shared" si="103"/>
        <v>-50.613720000000001</v>
      </c>
      <c r="F1139" s="42">
        <v>-18.563749000000001</v>
      </c>
      <c r="G1139" s="42">
        <v>77.777045000000001</v>
      </c>
      <c r="H1139" s="42">
        <v>-8.5995679999999997</v>
      </c>
      <c r="I1139" s="43">
        <v>-50.613720000000001</v>
      </c>
      <c r="O1139" s="44">
        <f t="shared" si="99"/>
        <v>77.777045000000001</v>
      </c>
      <c r="P1139" s="45">
        <f t="shared" si="100"/>
        <v>77.777045000000001</v>
      </c>
      <c r="Q1139">
        <f t="shared" si="101"/>
        <v>1</v>
      </c>
      <c r="R1139">
        <f t="shared" si="102"/>
        <v>1</v>
      </c>
    </row>
    <row r="1140" spans="1:18" x14ac:dyDescent="0.25">
      <c r="A1140" s="5">
        <v>1</v>
      </c>
      <c r="B1140" s="40">
        <f t="shared" si="103"/>
        <v>50.028246000000003</v>
      </c>
      <c r="C1140" s="40">
        <f t="shared" si="103"/>
        <v>22.603639000000001</v>
      </c>
      <c r="D1140" s="40">
        <f t="shared" si="103"/>
        <v>-31.032892</v>
      </c>
      <c r="E1140" s="46">
        <f t="shared" si="103"/>
        <v>-41.598992000000003</v>
      </c>
      <c r="F1140" s="47">
        <v>50.028246000000003</v>
      </c>
      <c r="G1140" s="47">
        <v>22.603639000000001</v>
      </c>
      <c r="H1140" s="47">
        <v>-41.598992000000003</v>
      </c>
      <c r="I1140" s="48">
        <v>-31.032892</v>
      </c>
      <c r="O1140" s="44">
        <f t="shared" si="99"/>
        <v>50.028246000000003</v>
      </c>
      <c r="P1140" s="45">
        <f t="shared" si="100"/>
        <v>50.028246000000003</v>
      </c>
      <c r="Q1140">
        <f t="shared" si="101"/>
        <v>1</v>
      </c>
      <c r="R1140">
        <f t="shared" si="102"/>
        <v>1</v>
      </c>
    </row>
    <row r="1141" spans="1:18" x14ac:dyDescent="0.25">
      <c r="A1141" s="5">
        <v>1</v>
      </c>
      <c r="B1141" s="40">
        <f t="shared" si="103"/>
        <v>19.596965999999998</v>
      </c>
      <c r="C1141" s="40">
        <f t="shared" si="103"/>
        <v>8.2161469999999994</v>
      </c>
      <c r="D1141" s="40">
        <f t="shared" si="103"/>
        <v>6.1882619999999999</v>
      </c>
      <c r="E1141" s="46">
        <f t="shared" si="103"/>
        <v>-34.001373999999998</v>
      </c>
      <c r="F1141" s="42">
        <v>19.596965999999998</v>
      </c>
      <c r="G1141" s="42">
        <v>-34.001373999999998</v>
      </c>
      <c r="H1141" s="42">
        <v>6.1882619999999999</v>
      </c>
      <c r="I1141" s="43">
        <v>8.2161469999999994</v>
      </c>
      <c r="O1141" s="44">
        <f t="shared" si="99"/>
        <v>19.596965999999998</v>
      </c>
      <c r="P1141" s="45">
        <f t="shared" si="100"/>
        <v>19.596965999999998</v>
      </c>
      <c r="Q1141">
        <f t="shared" si="101"/>
        <v>1</v>
      </c>
      <c r="R1141">
        <f t="shared" si="102"/>
        <v>1</v>
      </c>
    </row>
    <row r="1142" spans="1:18" x14ac:dyDescent="0.25">
      <c r="A1142" s="5">
        <v>2</v>
      </c>
      <c r="B1142" s="40">
        <f t="shared" si="103"/>
        <v>66.618763999999999</v>
      </c>
      <c r="C1142" s="40">
        <f t="shared" si="103"/>
        <v>-13.205071999999999</v>
      </c>
      <c r="D1142" s="40">
        <f t="shared" si="103"/>
        <v>-16.459050000000001</v>
      </c>
      <c r="E1142" s="46">
        <f t="shared" si="103"/>
        <v>-36.954757000000001</v>
      </c>
      <c r="F1142" s="47">
        <v>-36.954757000000001</v>
      </c>
      <c r="G1142" s="47">
        <v>66.618763999999999</v>
      </c>
      <c r="H1142" s="47">
        <v>-13.205071999999999</v>
      </c>
      <c r="I1142" s="48">
        <v>-16.459050000000001</v>
      </c>
      <c r="O1142" s="44">
        <f t="shared" si="99"/>
        <v>66.618763999999999</v>
      </c>
      <c r="P1142" s="45">
        <f t="shared" si="100"/>
        <v>66.618763999999999</v>
      </c>
      <c r="Q1142">
        <f t="shared" si="101"/>
        <v>1</v>
      </c>
      <c r="R1142">
        <f t="shared" si="102"/>
        <v>1</v>
      </c>
    </row>
    <row r="1143" spans="1:18" x14ac:dyDescent="0.25">
      <c r="A1143" s="5">
        <v>1</v>
      </c>
      <c r="B1143" s="40">
        <f t="shared" si="103"/>
        <v>44.481955999999997</v>
      </c>
      <c r="C1143" s="40">
        <f t="shared" si="103"/>
        <v>-10.296975</v>
      </c>
      <c r="D1143" s="40">
        <f t="shared" si="103"/>
        <v>-13.254452000000001</v>
      </c>
      <c r="E1143" s="46">
        <f t="shared" si="103"/>
        <v>-20.930527000000001</v>
      </c>
      <c r="F1143" s="42">
        <v>-20.930527000000001</v>
      </c>
      <c r="G1143" s="42">
        <v>44.481955999999997</v>
      </c>
      <c r="H1143" s="42">
        <v>-10.296975</v>
      </c>
      <c r="I1143" s="43">
        <v>-13.254452000000001</v>
      </c>
      <c r="O1143" s="44">
        <f t="shared" si="99"/>
        <v>-20.930527000000001</v>
      </c>
      <c r="P1143" s="45">
        <f t="shared" si="100"/>
        <v>-20.930527000000001</v>
      </c>
      <c r="Q1143">
        <f t="shared" si="101"/>
        <v>4</v>
      </c>
      <c r="R1143">
        <f t="shared" si="102"/>
        <v>0.25</v>
      </c>
    </row>
    <row r="1144" spans="1:18" x14ac:dyDescent="0.25">
      <c r="A1144" s="5">
        <v>3</v>
      </c>
      <c r="B1144" s="40">
        <f t="shared" si="103"/>
        <v>22.41291</v>
      </c>
      <c r="C1144" s="40">
        <f t="shared" si="103"/>
        <v>-0.99059399999999997</v>
      </c>
      <c r="D1144" s="40">
        <f t="shared" si="103"/>
        <v>-8.8443500000000004</v>
      </c>
      <c r="E1144" s="46">
        <f t="shared" si="103"/>
        <v>-12.577996000000001</v>
      </c>
      <c r="F1144" s="47">
        <v>22.41291</v>
      </c>
      <c r="G1144" s="47">
        <v>-0.99059399999999997</v>
      </c>
      <c r="H1144" s="47">
        <v>-12.577996000000001</v>
      </c>
      <c r="I1144" s="48">
        <v>-8.8443500000000004</v>
      </c>
      <c r="O1144" s="44">
        <f t="shared" si="99"/>
        <v>-12.577996000000001</v>
      </c>
      <c r="P1144" s="45">
        <f t="shared" si="100"/>
        <v>-12.577996000000001</v>
      </c>
      <c r="Q1144">
        <f t="shared" si="101"/>
        <v>4</v>
      </c>
      <c r="R1144">
        <f t="shared" si="102"/>
        <v>0.25</v>
      </c>
    </row>
    <row r="1145" spans="1:18" x14ac:dyDescent="0.25">
      <c r="A1145" s="5">
        <v>1</v>
      </c>
      <c r="B1145" s="40">
        <f t="shared" si="103"/>
        <v>48.352134</v>
      </c>
      <c r="C1145" s="40">
        <f t="shared" si="103"/>
        <v>4.2427549999999998</v>
      </c>
      <c r="D1145" s="40">
        <f t="shared" si="103"/>
        <v>-11.281560000000001</v>
      </c>
      <c r="E1145" s="46">
        <f t="shared" si="103"/>
        <v>-41.313679999999998</v>
      </c>
      <c r="F1145" s="42">
        <v>-11.281560000000001</v>
      </c>
      <c r="G1145" s="42">
        <v>48.352134</v>
      </c>
      <c r="H1145" s="42">
        <v>4.2427549999999998</v>
      </c>
      <c r="I1145" s="43">
        <v>-41.313679999999998</v>
      </c>
      <c r="O1145" s="44">
        <f t="shared" si="99"/>
        <v>-11.281560000000001</v>
      </c>
      <c r="P1145" s="45">
        <f t="shared" si="100"/>
        <v>-11.281560000000001</v>
      </c>
      <c r="Q1145">
        <f t="shared" si="101"/>
        <v>3</v>
      </c>
      <c r="R1145">
        <f t="shared" si="102"/>
        <v>0.33333333333333331</v>
      </c>
    </row>
    <row r="1146" spans="1:18" x14ac:dyDescent="0.25">
      <c r="A1146" s="5">
        <v>1</v>
      </c>
      <c r="B1146" s="40">
        <f t="shared" si="103"/>
        <v>8.9982810000000004</v>
      </c>
      <c r="C1146" s="40">
        <f t="shared" si="103"/>
        <v>1.989738</v>
      </c>
      <c r="D1146" s="40">
        <f t="shared" si="103"/>
        <v>0.21584200000000001</v>
      </c>
      <c r="E1146" s="46">
        <f t="shared" si="103"/>
        <v>-11.203861</v>
      </c>
      <c r="F1146" s="47">
        <v>0.21584200000000001</v>
      </c>
      <c r="G1146" s="47">
        <v>8.9982810000000004</v>
      </c>
      <c r="H1146" s="47">
        <v>1.989738</v>
      </c>
      <c r="I1146" s="48">
        <v>-11.203861</v>
      </c>
      <c r="O1146" s="44">
        <f t="shared" si="99"/>
        <v>0.21584200000000001</v>
      </c>
      <c r="P1146" s="45">
        <f t="shared" si="100"/>
        <v>0.21584200000000001</v>
      </c>
      <c r="Q1146">
        <f t="shared" si="101"/>
        <v>3</v>
      </c>
      <c r="R1146">
        <f t="shared" si="102"/>
        <v>0.33333333333333331</v>
      </c>
    </row>
    <row r="1147" spans="1:18" x14ac:dyDescent="0.25">
      <c r="A1147" s="5">
        <v>2</v>
      </c>
      <c r="B1147" s="40">
        <f t="shared" si="103"/>
        <v>91.594898000000001</v>
      </c>
      <c r="C1147" s="40">
        <f t="shared" si="103"/>
        <v>-11.861504</v>
      </c>
      <c r="D1147" s="40">
        <f t="shared" si="103"/>
        <v>-39.207965000000002</v>
      </c>
      <c r="E1147" s="46">
        <f t="shared" si="103"/>
        <v>-40.525542000000002</v>
      </c>
      <c r="F1147" s="42">
        <v>-39.207965000000002</v>
      </c>
      <c r="G1147" s="42">
        <v>91.594898000000001</v>
      </c>
      <c r="H1147" s="42">
        <v>-11.861504</v>
      </c>
      <c r="I1147" s="43">
        <v>-40.525542000000002</v>
      </c>
      <c r="O1147" s="44">
        <f t="shared" si="99"/>
        <v>91.594898000000001</v>
      </c>
      <c r="P1147" s="45">
        <f t="shared" si="100"/>
        <v>91.594898000000001</v>
      </c>
      <c r="Q1147">
        <f t="shared" si="101"/>
        <v>1</v>
      </c>
      <c r="R1147">
        <f t="shared" si="102"/>
        <v>1</v>
      </c>
    </row>
    <row r="1148" spans="1:18" x14ac:dyDescent="0.25">
      <c r="A1148" s="5">
        <v>3</v>
      </c>
      <c r="B1148" s="40">
        <f t="shared" si="103"/>
        <v>58.186295000000001</v>
      </c>
      <c r="C1148" s="40">
        <f t="shared" si="103"/>
        <v>17.937194999999999</v>
      </c>
      <c r="D1148" s="40">
        <f t="shared" si="103"/>
        <v>-22.610554</v>
      </c>
      <c r="E1148" s="46">
        <f t="shared" si="103"/>
        <v>-53.512936000000003</v>
      </c>
      <c r="F1148" s="47">
        <v>58.186295000000001</v>
      </c>
      <c r="G1148" s="47">
        <v>-22.610554</v>
      </c>
      <c r="H1148" s="47">
        <v>17.937194999999999</v>
      </c>
      <c r="I1148" s="48">
        <v>-53.512936000000003</v>
      </c>
      <c r="O1148" s="44">
        <f t="shared" si="99"/>
        <v>17.937194999999999</v>
      </c>
      <c r="P1148" s="45">
        <f t="shared" si="100"/>
        <v>17.937194999999999</v>
      </c>
      <c r="Q1148">
        <f t="shared" si="101"/>
        <v>2</v>
      </c>
      <c r="R1148">
        <f t="shared" si="102"/>
        <v>0.5</v>
      </c>
    </row>
    <row r="1149" spans="1:18" x14ac:dyDescent="0.25">
      <c r="A1149" s="5">
        <v>2</v>
      </c>
      <c r="B1149" s="40">
        <f t="shared" si="103"/>
        <v>51.805667999999997</v>
      </c>
      <c r="C1149" s="40">
        <f t="shared" si="103"/>
        <v>-12.348912</v>
      </c>
      <c r="D1149" s="40">
        <f t="shared" si="103"/>
        <v>-15.027212</v>
      </c>
      <c r="E1149" s="46">
        <f t="shared" si="103"/>
        <v>-24.429542999999999</v>
      </c>
      <c r="F1149" s="42">
        <v>-24.429542999999999</v>
      </c>
      <c r="G1149" s="42">
        <v>51.805667999999997</v>
      </c>
      <c r="H1149" s="42">
        <v>-15.027212</v>
      </c>
      <c r="I1149" s="43">
        <v>-12.348912</v>
      </c>
      <c r="O1149" s="44">
        <f t="shared" si="99"/>
        <v>51.805667999999997</v>
      </c>
      <c r="P1149" s="45">
        <f t="shared" si="100"/>
        <v>51.805667999999997</v>
      </c>
      <c r="Q1149">
        <f t="shared" si="101"/>
        <v>1</v>
      </c>
      <c r="R1149">
        <f t="shared" si="102"/>
        <v>1</v>
      </c>
    </row>
    <row r="1150" spans="1:18" x14ac:dyDescent="0.25">
      <c r="A1150" s="5">
        <v>3</v>
      </c>
      <c r="B1150" s="40">
        <f t="shared" si="103"/>
        <v>35.228807000000003</v>
      </c>
      <c r="C1150" s="40">
        <f t="shared" si="103"/>
        <v>-10.188592999999999</v>
      </c>
      <c r="D1150" s="40">
        <f t="shared" si="103"/>
        <v>-11.270835999999999</v>
      </c>
      <c r="E1150" s="46">
        <f t="shared" si="103"/>
        <v>-13.769377</v>
      </c>
      <c r="F1150" s="47">
        <v>-13.769377</v>
      </c>
      <c r="G1150" s="47">
        <v>-11.270835999999999</v>
      </c>
      <c r="H1150" s="47">
        <v>35.228807000000003</v>
      </c>
      <c r="I1150" s="48">
        <v>-10.188592999999999</v>
      </c>
      <c r="O1150" s="44">
        <f t="shared" si="99"/>
        <v>35.228807000000003</v>
      </c>
      <c r="P1150" s="45">
        <f t="shared" si="100"/>
        <v>35.228807000000003</v>
      </c>
      <c r="Q1150">
        <f t="shared" si="101"/>
        <v>1</v>
      </c>
      <c r="R1150">
        <f t="shared" si="102"/>
        <v>1</v>
      </c>
    </row>
    <row r="1151" spans="1:18" x14ac:dyDescent="0.25">
      <c r="A1151" s="5">
        <v>1</v>
      </c>
      <c r="B1151" s="40">
        <f t="shared" si="103"/>
        <v>66.473050999999998</v>
      </c>
      <c r="C1151" s="40">
        <f t="shared" si="103"/>
        <v>14.689393000000001</v>
      </c>
      <c r="D1151" s="40">
        <f t="shared" si="103"/>
        <v>-19.340133999999999</v>
      </c>
      <c r="E1151" s="46">
        <f t="shared" si="103"/>
        <v>-61.822307000000002</v>
      </c>
      <c r="F1151" s="42">
        <v>66.473050999999998</v>
      </c>
      <c r="G1151" s="42">
        <v>14.689393000000001</v>
      </c>
      <c r="H1151" s="42">
        <v>-61.822307000000002</v>
      </c>
      <c r="I1151" s="43">
        <v>-19.340133999999999</v>
      </c>
      <c r="O1151" s="44">
        <f t="shared" si="99"/>
        <v>66.473050999999998</v>
      </c>
      <c r="P1151" s="45">
        <f t="shared" si="100"/>
        <v>66.473050999999998</v>
      </c>
      <c r="Q1151">
        <f t="shared" si="101"/>
        <v>1</v>
      </c>
      <c r="R1151">
        <f t="shared" si="102"/>
        <v>1</v>
      </c>
    </row>
    <row r="1152" spans="1:18" x14ac:dyDescent="0.25">
      <c r="A1152" s="5">
        <v>1</v>
      </c>
      <c r="B1152" s="40">
        <f t="shared" si="103"/>
        <v>16.531058999999999</v>
      </c>
      <c r="C1152" s="40">
        <f t="shared" si="103"/>
        <v>5.718286</v>
      </c>
      <c r="D1152" s="40">
        <f t="shared" si="103"/>
        <v>-9.5704329999999995</v>
      </c>
      <c r="E1152" s="46">
        <f t="shared" si="103"/>
        <v>-12.678910999999999</v>
      </c>
      <c r="F1152" s="47">
        <v>16.531058999999999</v>
      </c>
      <c r="G1152" s="47">
        <v>5.718286</v>
      </c>
      <c r="H1152" s="47">
        <v>-9.5704329999999995</v>
      </c>
      <c r="I1152" s="48">
        <v>-12.678910999999999</v>
      </c>
      <c r="O1152" s="44">
        <f t="shared" si="99"/>
        <v>16.531058999999999</v>
      </c>
      <c r="P1152" s="45">
        <f t="shared" si="100"/>
        <v>16.531058999999999</v>
      </c>
      <c r="Q1152">
        <f t="shared" si="101"/>
        <v>1</v>
      </c>
      <c r="R1152">
        <f t="shared" si="102"/>
        <v>1</v>
      </c>
    </row>
    <row r="1153" spans="1:18" x14ac:dyDescent="0.25">
      <c r="A1153" s="5">
        <v>3</v>
      </c>
      <c r="B1153" s="40">
        <f t="shared" si="103"/>
        <v>12.122692000000001</v>
      </c>
      <c r="C1153" s="40">
        <f t="shared" si="103"/>
        <v>0.93565500000000001</v>
      </c>
      <c r="D1153" s="40">
        <f t="shared" si="103"/>
        <v>0.71570400000000001</v>
      </c>
      <c r="E1153" s="46">
        <f t="shared" si="103"/>
        <v>-13.774165999999999</v>
      </c>
      <c r="F1153" s="42">
        <v>0.71570400000000001</v>
      </c>
      <c r="G1153" s="42">
        <v>-13.774165999999999</v>
      </c>
      <c r="H1153" s="42">
        <v>12.122692000000001</v>
      </c>
      <c r="I1153" s="43">
        <v>0.93565500000000001</v>
      </c>
      <c r="O1153" s="44">
        <f t="shared" si="99"/>
        <v>12.122692000000001</v>
      </c>
      <c r="P1153" s="45">
        <f t="shared" si="100"/>
        <v>12.122692000000001</v>
      </c>
      <c r="Q1153">
        <f t="shared" si="101"/>
        <v>1</v>
      </c>
      <c r="R1153">
        <f t="shared" si="102"/>
        <v>1</v>
      </c>
    </row>
    <row r="1154" spans="1:18" x14ac:dyDescent="0.25">
      <c r="A1154" s="5">
        <v>3</v>
      </c>
      <c r="B1154" s="40">
        <f t="shared" si="103"/>
        <v>21.690044</v>
      </c>
      <c r="C1154" s="40">
        <f t="shared" si="103"/>
        <v>11.981545000000001</v>
      </c>
      <c r="D1154" s="40">
        <f t="shared" si="103"/>
        <v>-5.3989479999999999</v>
      </c>
      <c r="E1154" s="46">
        <f t="shared" si="103"/>
        <v>-28.272641</v>
      </c>
      <c r="F1154" s="47">
        <v>21.690044</v>
      </c>
      <c r="G1154" s="47">
        <v>11.981545000000001</v>
      </c>
      <c r="H1154" s="47">
        <v>-28.272641</v>
      </c>
      <c r="I1154" s="48">
        <v>-5.3989479999999999</v>
      </c>
      <c r="O1154" s="44">
        <f t="shared" si="99"/>
        <v>-28.272641</v>
      </c>
      <c r="P1154" s="45">
        <f t="shared" si="100"/>
        <v>-28.272641</v>
      </c>
      <c r="Q1154">
        <f t="shared" si="101"/>
        <v>4</v>
      </c>
      <c r="R1154">
        <f t="shared" si="102"/>
        <v>0.25</v>
      </c>
    </row>
    <row r="1155" spans="1:18" x14ac:dyDescent="0.25">
      <c r="A1155" s="5">
        <v>2</v>
      </c>
      <c r="B1155" s="40">
        <f t="shared" si="103"/>
        <v>79.359345000000005</v>
      </c>
      <c r="C1155" s="40">
        <f t="shared" si="103"/>
        <v>7.2859619999999996</v>
      </c>
      <c r="D1155" s="40">
        <f t="shared" si="103"/>
        <v>-12.138147999999999</v>
      </c>
      <c r="E1155" s="46">
        <f t="shared" si="103"/>
        <v>-74.507159000000001</v>
      </c>
      <c r="F1155" s="42">
        <v>-74.507159000000001</v>
      </c>
      <c r="G1155" s="42">
        <v>79.359345000000005</v>
      </c>
      <c r="H1155" s="42">
        <v>7.2859619999999996</v>
      </c>
      <c r="I1155" s="43">
        <v>-12.138147999999999</v>
      </c>
      <c r="O1155" s="44">
        <f t="shared" si="99"/>
        <v>79.359345000000005</v>
      </c>
      <c r="P1155" s="45">
        <f t="shared" si="100"/>
        <v>79.359345000000005</v>
      </c>
      <c r="Q1155">
        <f t="shared" si="101"/>
        <v>1</v>
      </c>
      <c r="R1155">
        <f t="shared" si="102"/>
        <v>1</v>
      </c>
    </row>
    <row r="1156" spans="1:18" x14ac:dyDescent="0.25">
      <c r="A1156" s="5">
        <v>3</v>
      </c>
      <c r="B1156" s="40">
        <f t="shared" si="103"/>
        <v>42.207577000000001</v>
      </c>
      <c r="C1156" s="40">
        <f t="shared" si="103"/>
        <v>7.7165590000000002</v>
      </c>
      <c r="D1156" s="40">
        <f t="shared" si="103"/>
        <v>-14.856483000000001</v>
      </c>
      <c r="E1156" s="46">
        <f t="shared" si="103"/>
        <v>-35.067653</v>
      </c>
      <c r="F1156" s="47">
        <v>-35.067653</v>
      </c>
      <c r="G1156" s="47">
        <v>42.207577000000001</v>
      </c>
      <c r="H1156" s="47">
        <v>-14.856483000000001</v>
      </c>
      <c r="I1156" s="48">
        <v>7.7165590000000002</v>
      </c>
      <c r="O1156" s="44">
        <f t="shared" ref="O1156:O1219" si="104">IF(A1156=1,F1156,IF(A1156=2,G1156,IF(A1156=3,H1156,IF(A1156=4,I1156,0))))</f>
        <v>-14.856483000000001</v>
      </c>
      <c r="P1156" s="45">
        <f t="shared" ref="P1156:P1219" si="105">O1156</f>
        <v>-14.856483000000001</v>
      </c>
      <c r="Q1156">
        <f t="shared" ref="Q1156:Q1219" si="106">IF(P1156=B1156,1,IF(P1156=C1156,2,IF(P1156=D1156,3,IF(E1156=P1156,4,0))))</f>
        <v>3</v>
      </c>
      <c r="R1156">
        <f t="shared" si="102"/>
        <v>0.33333333333333331</v>
      </c>
    </row>
    <row r="1157" spans="1:18" x14ac:dyDescent="0.25">
      <c r="A1157" s="5">
        <v>2</v>
      </c>
      <c r="B1157" s="40">
        <f t="shared" si="103"/>
        <v>76.211167000000003</v>
      </c>
      <c r="C1157" s="40">
        <f t="shared" si="103"/>
        <v>-3.8683730000000001</v>
      </c>
      <c r="D1157" s="40">
        <f t="shared" si="103"/>
        <v>-19.574807</v>
      </c>
      <c r="E1157" s="46">
        <f t="shared" si="103"/>
        <v>-52.767985000000003</v>
      </c>
      <c r="F1157" s="42">
        <v>-3.8683730000000001</v>
      </c>
      <c r="G1157" s="42">
        <v>76.211167000000003</v>
      </c>
      <c r="H1157" s="42">
        <v>-52.767985000000003</v>
      </c>
      <c r="I1157" s="43">
        <v>-19.574807</v>
      </c>
      <c r="O1157" s="44">
        <f t="shared" si="104"/>
        <v>76.211167000000003</v>
      </c>
      <c r="P1157" s="45">
        <f t="shared" si="105"/>
        <v>76.211167000000003</v>
      </c>
      <c r="Q1157">
        <f t="shared" si="106"/>
        <v>1</v>
      </c>
      <c r="R1157">
        <f t="shared" ref="R1157:R1220" si="107">1/Q1157</f>
        <v>1</v>
      </c>
    </row>
    <row r="1158" spans="1:18" x14ac:dyDescent="0.25">
      <c r="A1158" s="5">
        <v>2</v>
      </c>
      <c r="B1158" s="40">
        <f t="shared" si="103"/>
        <v>40.071066000000002</v>
      </c>
      <c r="C1158" s="40">
        <f t="shared" si="103"/>
        <v>8.9565450000000002</v>
      </c>
      <c r="D1158" s="40">
        <f t="shared" si="103"/>
        <v>-18.330189000000001</v>
      </c>
      <c r="E1158" s="46">
        <f t="shared" si="103"/>
        <v>-30.697420000000001</v>
      </c>
      <c r="F1158" s="47">
        <v>8.9565450000000002</v>
      </c>
      <c r="G1158" s="47">
        <v>40.071066000000002</v>
      </c>
      <c r="H1158" s="47">
        <v>-18.330189000000001</v>
      </c>
      <c r="I1158" s="48">
        <v>-30.697420000000001</v>
      </c>
      <c r="O1158" s="44">
        <f t="shared" si="104"/>
        <v>40.071066000000002</v>
      </c>
      <c r="P1158" s="45">
        <f t="shared" si="105"/>
        <v>40.071066000000002</v>
      </c>
      <c r="Q1158">
        <f t="shared" si="106"/>
        <v>1</v>
      </c>
      <c r="R1158">
        <f t="shared" si="107"/>
        <v>1</v>
      </c>
    </row>
    <row r="1159" spans="1:18" x14ac:dyDescent="0.25">
      <c r="A1159" s="5">
        <v>2</v>
      </c>
      <c r="B1159" s="40">
        <f t="shared" si="103"/>
        <v>9.1694239999999994</v>
      </c>
      <c r="C1159" s="40">
        <f t="shared" si="103"/>
        <v>-1.7596099999999999</v>
      </c>
      <c r="D1159" s="40">
        <f t="shared" si="103"/>
        <v>-2.8430629999999999</v>
      </c>
      <c r="E1159" s="46">
        <f t="shared" si="103"/>
        <v>-4.566751</v>
      </c>
      <c r="F1159" s="42">
        <v>-4.566751</v>
      </c>
      <c r="G1159" s="42">
        <v>9.1694239999999994</v>
      </c>
      <c r="H1159" s="42">
        <v>-1.7596099999999999</v>
      </c>
      <c r="I1159" s="43">
        <v>-2.8430629999999999</v>
      </c>
      <c r="O1159" s="44">
        <f t="shared" si="104"/>
        <v>9.1694239999999994</v>
      </c>
      <c r="P1159" s="45">
        <f t="shared" si="105"/>
        <v>9.1694239999999994</v>
      </c>
      <c r="Q1159">
        <f t="shared" si="106"/>
        <v>1</v>
      </c>
      <c r="R1159">
        <f t="shared" si="107"/>
        <v>1</v>
      </c>
    </row>
    <row r="1160" spans="1:18" x14ac:dyDescent="0.25">
      <c r="A1160" s="5">
        <v>1</v>
      </c>
      <c r="B1160" s="40">
        <f t="shared" si="103"/>
        <v>55.119484</v>
      </c>
      <c r="C1160" s="40">
        <f t="shared" si="103"/>
        <v>4.3119940000000003</v>
      </c>
      <c r="D1160" s="40">
        <f t="shared" si="103"/>
        <v>-11.756261</v>
      </c>
      <c r="E1160" s="46">
        <f t="shared" si="103"/>
        <v>-47.675538000000003</v>
      </c>
      <c r="F1160" s="47">
        <v>55.119484</v>
      </c>
      <c r="G1160" s="47">
        <v>-11.756261</v>
      </c>
      <c r="H1160" s="47">
        <v>4.3119940000000003</v>
      </c>
      <c r="I1160" s="48">
        <v>-47.675538000000003</v>
      </c>
      <c r="O1160" s="44">
        <f t="shared" si="104"/>
        <v>55.119484</v>
      </c>
      <c r="P1160" s="45">
        <f t="shared" si="105"/>
        <v>55.119484</v>
      </c>
      <c r="Q1160">
        <f t="shared" si="106"/>
        <v>1</v>
      </c>
      <c r="R1160">
        <f t="shared" si="107"/>
        <v>1</v>
      </c>
    </row>
    <row r="1161" spans="1:18" x14ac:dyDescent="0.25">
      <c r="A1161" s="5">
        <v>2</v>
      </c>
      <c r="B1161" s="40">
        <f t="shared" si="103"/>
        <v>102.361879</v>
      </c>
      <c r="C1161" s="40">
        <f t="shared" si="103"/>
        <v>-21.482112000000001</v>
      </c>
      <c r="D1161" s="40">
        <f t="shared" si="103"/>
        <v>-32.664011000000002</v>
      </c>
      <c r="E1161" s="46">
        <f t="shared" si="103"/>
        <v>-48.215752999999999</v>
      </c>
      <c r="F1161" s="42">
        <v>-21.482112000000001</v>
      </c>
      <c r="G1161" s="42">
        <v>102.361879</v>
      </c>
      <c r="H1161" s="42">
        <v>-48.215752999999999</v>
      </c>
      <c r="I1161" s="43">
        <v>-32.664011000000002</v>
      </c>
      <c r="O1161" s="44">
        <f t="shared" si="104"/>
        <v>102.361879</v>
      </c>
      <c r="P1161" s="45">
        <f t="shared" si="105"/>
        <v>102.361879</v>
      </c>
      <c r="Q1161">
        <f t="shared" si="106"/>
        <v>1</v>
      </c>
      <c r="R1161">
        <f t="shared" si="107"/>
        <v>1</v>
      </c>
    </row>
    <row r="1162" spans="1:18" x14ac:dyDescent="0.25">
      <c r="A1162" s="5">
        <v>3</v>
      </c>
      <c r="B1162" s="40">
        <f t="shared" si="103"/>
        <v>17.964061000000001</v>
      </c>
      <c r="C1162" s="40">
        <f t="shared" si="103"/>
        <v>-3.1232850000000001</v>
      </c>
      <c r="D1162" s="40">
        <f t="shared" si="103"/>
        <v>-6.2301209999999996</v>
      </c>
      <c r="E1162" s="46">
        <f t="shared" ref="E1162:E1225" si="108">LARGE($F1162:$M1162,COLUMN()-1)</f>
        <v>-8.6106540000000003</v>
      </c>
      <c r="F1162" s="47">
        <v>17.964061000000001</v>
      </c>
      <c r="G1162" s="47">
        <v>-8.6106540000000003</v>
      </c>
      <c r="H1162" s="47">
        <v>-6.2301209999999996</v>
      </c>
      <c r="I1162" s="48">
        <v>-3.1232850000000001</v>
      </c>
      <c r="O1162" s="44">
        <f t="shared" si="104"/>
        <v>-6.2301209999999996</v>
      </c>
      <c r="P1162" s="45">
        <f t="shared" si="105"/>
        <v>-6.2301209999999996</v>
      </c>
      <c r="Q1162">
        <f t="shared" si="106"/>
        <v>3</v>
      </c>
      <c r="R1162">
        <f t="shared" si="107"/>
        <v>0.33333333333333331</v>
      </c>
    </row>
    <row r="1163" spans="1:18" x14ac:dyDescent="0.25">
      <c r="A1163" s="5">
        <v>2</v>
      </c>
      <c r="B1163" s="40">
        <f t="shared" ref="B1163:E1226" si="109">LARGE($F1163:$M1163,COLUMN()-1)</f>
        <v>53.651522</v>
      </c>
      <c r="C1163" s="40">
        <f t="shared" si="109"/>
        <v>-2.1521889999999999</v>
      </c>
      <c r="D1163" s="40">
        <f t="shared" si="109"/>
        <v>-11.029241000000001</v>
      </c>
      <c r="E1163" s="46">
        <f t="shared" si="108"/>
        <v>-40.470089999999999</v>
      </c>
      <c r="F1163" s="42">
        <v>-2.1521889999999999</v>
      </c>
      <c r="G1163" s="42">
        <v>53.651522</v>
      </c>
      <c r="H1163" s="42">
        <v>-40.470089999999999</v>
      </c>
      <c r="I1163" s="43">
        <v>-11.029241000000001</v>
      </c>
      <c r="O1163" s="44">
        <f t="shared" si="104"/>
        <v>53.651522</v>
      </c>
      <c r="P1163" s="45">
        <f t="shared" si="105"/>
        <v>53.651522</v>
      </c>
      <c r="Q1163">
        <f t="shared" si="106"/>
        <v>1</v>
      </c>
      <c r="R1163">
        <f t="shared" si="107"/>
        <v>1</v>
      </c>
    </row>
    <row r="1164" spans="1:18" x14ac:dyDescent="0.25">
      <c r="A1164" s="5">
        <v>1</v>
      </c>
      <c r="B1164" s="40">
        <f t="shared" si="109"/>
        <v>42.161807000000003</v>
      </c>
      <c r="C1164" s="40">
        <f t="shared" si="109"/>
        <v>16.768939</v>
      </c>
      <c r="D1164" s="40">
        <f t="shared" si="109"/>
        <v>-10.774803</v>
      </c>
      <c r="E1164" s="46">
        <f t="shared" si="108"/>
        <v>-48.156179999999999</v>
      </c>
      <c r="F1164" s="47">
        <v>16.768939</v>
      </c>
      <c r="G1164" s="47">
        <v>-48.156179999999999</v>
      </c>
      <c r="H1164" s="47">
        <v>42.161807000000003</v>
      </c>
      <c r="I1164" s="48">
        <v>-10.774803</v>
      </c>
      <c r="O1164" s="44">
        <f t="shared" si="104"/>
        <v>16.768939</v>
      </c>
      <c r="P1164" s="45">
        <f t="shared" si="105"/>
        <v>16.768939</v>
      </c>
      <c r="Q1164">
        <f t="shared" si="106"/>
        <v>2</v>
      </c>
      <c r="R1164">
        <f t="shared" si="107"/>
        <v>0.5</v>
      </c>
    </row>
    <row r="1165" spans="1:18" x14ac:dyDescent="0.25">
      <c r="A1165" s="5">
        <v>2</v>
      </c>
      <c r="B1165" s="40">
        <f t="shared" si="109"/>
        <v>55.530363999999999</v>
      </c>
      <c r="C1165" s="40">
        <f t="shared" si="109"/>
        <v>1.433908</v>
      </c>
      <c r="D1165" s="40">
        <f t="shared" si="109"/>
        <v>-12.585958</v>
      </c>
      <c r="E1165" s="46">
        <f t="shared" si="108"/>
        <v>-44.378307999999997</v>
      </c>
      <c r="F1165" s="42">
        <v>1.433908</v>
      </c>
      <c r="G1165" s="42">
        <v>55.530363999999999</v>
      </c>
      <c r="H1165" s="42">
        <v>-44.378307999999997</v>
      </c>
      <c r="I1165" s="43">
        <v>-12.585958</v>
      </c>
      <c r="O1165" s="44">
        <f t="shared" si="104"/>
        <v>55.530363999999999</v>
      </c>
      <c r="P1165" s="45">
        <f t="shared" si="105"/>
        <v>55.530363999999999</v>
      </c>
      <c r="Q1165">
        <f t="shared" si="106"/>
        <v>1</v>
      </c>
      <c r="R1165">
        <f t="shared" si="107"/>
        <v>1</v>
      </c>
    </row>
    <row r="1166" spans="1:18" x14ac:dyDescent="0.25">
      <c r="A1166" s="5">
        <v>1</v>
      </c>
      <c r="B1166" s="40">
        <f t="shared" si="109"/>
        <v>50.200958</v>
      </c>
      <c r="C1166" s="40">
        <f t="shared" si="109"/>
        <v>23.510795000000002</v>
      </c>
      <c r="D1166" s="40">
        <f t="shared" si="109"/>
        <v>-22.770114</v>
      </c>
      <c r="E1166" s="46">
        <f t="shared" si="108"/>
        <v>-50.941637999999998</v>
      </c>
      <c r="F1166" s="47">
        <v>50.200958</v>
      </c>
      <c r="G1166" s="47">
        <v>23.510795000000002</v>
      </c>
      <c r="H1166" s="47">
        <v>-50.941637999999998</v>
      </c>
      <c r="I1166" s="48">
        <v>-22.770114</v>
      </c>
      <c r="O1166" s="44">
        <f t="shared" si="104"/>
        <v>50.200958</v>
      </c>
      <c r="P1166" s="45">
        <f t="shared" si="105"/>
        <v>50.200958</v>
      </c>
      <c r="Q1166">
        <f t="shared" si="106"/>
        <v>1</v>
      </c>
      <c r="R1166">
        <f t="shared" si="107"/>
        <v>1</v>
      </c>
    </row>
    <row r="1167" spans="1:18" x14ac:dyDescent="0.25">
      <c r="A1167" s="5">
        <v>2</v>
      </c>
      <c r="B1167" s="40">
        <f t="shared" si="109"/>
        <v>49.080545999999998</v>
      </c>
      <c r="C1167" s="40">
        <f t="shared" si="109"/>
        <v>-1.6209070000000001</v>
      </c>
      <c r="D1167" s="40">
        <f t="shared" si="109"/>
        <v>-15.072388</v>
      </c>
      <c r="E1167" s="46">
        <f t="shared" si="108"/>
        <v>-32.387512000000001</v>
      </c>
      <c r="F1167" s="42">
        <v>49.080545999999998</v>
      </c>
      <c r="G1167" s="42">
        <v>-32.387512000000001</v>
      </c>
      <c r="H1167" s="42">
        <v>-15.072388</v>
      </c>
      <c r="I1167" s="43">
        <v>-1.6209070000000001</v>
      </c>
      <c r="O1167" s="44">
        <f t="shared" si="104"/>
        <v>-32.387512000000001</v>
      </c>
      <c r="P1167" s="45">
        <f t="shared" si="105"/>
        <v>-32.387512000000001</v>
      </c>
      <c r="Q1167">
        <f t="shared" si="106"/>
        <v>4</v>
      </c>
      <c r="R1167">
        <f t="shared" si="107"/>
        <v>0.25</v>
      </c>
    </row>
    <row r="1168" spans="1:18" x14ac:dyDescent="0.25">
      <c r="A1168" s="5">
        <v>1</v>
      </c>
      <c r="B1168" s="40">
        <f t="shared" si="109"/>
        <v>2.858241</v>
      </c>
      <c r="C1168" s="40">
        <f t="shared" si="109"/>
        <v>2.526859</v>
      </c>
      <c r="D1168" s="40">
        <f t="shared" si="109"/>
        <v>0.31259599999999998</v>
      </c>
      <c r="E1168" s="46">
        <f t="shared" si="108"/>
        <v>-5.6977260000000003</v>
      </c>
      <c r="F1168" s="47">
        <v>0.31259599999999998</v>
      </c>
      <c r="G1168" s="47">
        <v>2.858241</v>
      </c>
      <c r="H1168" s="47">
        <v>2.526859</v>
      </c>
      <c r="I1168" s="48">
        <v>-5.6977260000000003</v>
      </c>
      <c r="O1168" s="44">
        <f t="shared" si="104"/>
        <v>0.31259599999999998</v>
      </c>
      <c r="P1168" s="45">
        <f t="shared" si="105"/>
        <v>0.31259599999999998</v>
      </c>
      <c r="Q1168">
        <f t="shared" si="106"/>
        <v>3</v>
      </c>
      <c r="R1168">
        <f t="shared" si="107"/>
        <v>0.33333333333333331</v>
      </c>
    </row>
    <row r="1169" spans="1:18" x14ac:dyDescent="0.25">
      <c r="A1169" s="5">
        <v>1</v>
      </c>
      <c r="B1169" s="40">
        <f t="shared" si="109"/>
        <v>65.641221000000002</v>
      </c>
      <c r="C1169" s="40">
        <f t="shared" si="109"/>
        <v>13.989748000000001</v>
      </c>
      <c r="D1169" s="40">
        <f t="shared" si="109"/>
        <v>-32.241751999999998</v>
      </c>
      <c r="E1169" s="46">
        <f t="shared" si="108"/>
        <v>-47.389215999999998</v>
      </c>
      <c r="F1169" s="42">
        <v>13.989748000000001</v>
      </c>
      <c r="G1169" s="42">
        <v>65.641221000000002</v>
      </c>
      <c r="H1169" s="42">
        <v>-47.389215999999998</v>
      </c>
      <c r="I1169" s="43">
        <v>-32.241751999999998</v>
      </c>
      <c r="O1169" s="44">
        <f t="shared" si="104"/>
        <v>13.989748000000001</v>
      </c>
      <c r="P1169" s="45">
        <f t="shared" si="105"/>
        <v>13.989748000000001</v>
      </c>
      <c r="Q1169">
        <f t="shared" si="106"/>
        <v>2</v>
      </c>
      <c r="R1169">
        <f t="shared" si="107"/>
        <v>0.5</v>
      </c>
    </row>
    <row r="1170" spans="1:18" x14ac:dyDescent="0.25">
      <c r="A1170" s="5">
        <v>1</v>
      </c>
      <c r="B1170" s="40">
        <f t="shared" si="109"/>
        <v>45.064866000000002</v>
      </c>
      <c r="C1170" s="40">
        <f t="shared" si="109"/>
        <v>4.4909840000000001</v>
      </c>
      <c r="D1170" s="40">
        <f t="shared" si="109"/>
        <v>-16.143172</v>
      </c>
      <c r="E1170" s="46">
        <f t="shared" si="108"/>
        <v>-33.412675999999998</v>
      </c>
      <c r="F1170" s="47">
        <v>-16.143172</v>
      </c>
      <c r="G1170" s="47">
        <v>45.064866000000002</v>
      </c>
      <c r="H1170" s="47">
        <v>4.4909840000000001</v>
      </c>
      <c r="I1170" s="48">
        <v>-33.412675999999998</v>
      </c>
      <c r="O1170" s="44">
        <f t="shared" si="104"/>
        <v>-16.143172</v>
      </c>
      <c r="P1170" s="45">
        <f t="shared" si="105"/>
        <v>-16.143172</v>
      </c>
      <c r="Q1170">
        <f t="shared" si="106"/>
        <v>3</v>
      </c>
      <c r="R1170">
        <f t="shared" si="107"/>
        <v>0.33333333333333331</v>
      </c>
    </row>
    <row r="1171" spans="1:18" x14ac:dyDescent="0.25">
      <c r="A1171" s="5">
        <v>2</v>
      </c>
      <c r="B1171" s="40">
        <f t="shared" si="109"/>
        <v>47.802959000000001</v>
      </c>
      <c r="C1171" s="40">
        <f t="shared" si="109"/>
        <v>-7.8620559999999999</v>
      </c>
      <c r="D1171" s="40">
        <f t="shared" si="109"/>
        <v>-14.597545</v>
      </c>
      <c r="E1171" s="46">
        <f t="shared" si="108"/>
        <v>-25.343415</v>
      </c>
      <c r="F1171" s="42">
        <v>-25.343415</v>
      </c>
      <c r="G1171" s="42">
        <v>47.802959000000001</v>
      </c>
      <c r="H1171" s="42">
        <v>-14.597545</v>
      </c>
      <c r="I1171" s="43">
        <v>-7.8620559999999999</v>
      </c>
      <c r="O1171" s="44">
        <f t="shared" si="104"/>
        <v>47.802959000000001</v>
      </c>
      <c r="P1171" s="45">
        <f t="shared" si="105"/>
        <v>47.802959000000001</v>
      </c>
      <c r="Q1171">
        <f t="shared" si="106"/>
        <v>1</v>
      </c>
      <c r="R1171">
        <f t="shared" si="107"/>
        <v>1</v>
      </c>
    </row>
    <row r="1172" spans="1:18" x14ac:dyDescent="0.25">
      <c r="A1172" s="5">
        <v>3</v>
      </c>
      <c r="B1172" s="40">
        <f t="shared" si="109"/>
        <v>44.509391000000001</v>
      </c>
      <c r="C1172" s="40">
        <f t="shared" si="109"/>
        <v>20.194593000000001</v>
      </c>
      <c r="D1172" s="40">
        <f t="shared" si="109"/>
        <v>11.64828</v>
      </c>
      <c r="E1172" s="46">
        <f t="shared" si="108"/>
        <v>-76.352261999999996</v>
      </c>
      <c r="F1172" s="47">
        <v>-76.352261999999996</v>
      </c>
      <c r="G1172" s="47">
        <v>20.194593000000001</v>
      </c>
      <c r="H1172" s="47">
        <v>44.509391000000001</v>
      </c>
      <c r="I1172" s="48">
        <v>11.64828</v>
      </c>
      <c r="O1172" s="44">
        <f t="shared" si="104"/>
        <v>44.509391000000001</v>
      </c>
      <c r="P1172" s="45">
        <f t="shared" si="105"/>
        <v>44.509391000000001</v>
      </c>
      <c r="Q1172">
        <f t="shared" si="106"/>
        <v>1</v>
      </c>
      <c r="R1172">
        <f t="shared" si="107"/>
        <v>1</v>
      </c>
    </row>
    <row r="1173" spans="1:18" x14ac:dyDescent="0.25">
      <c r="A1173" s="5">
        <v>1</v>
      </c>
      <c r="B1173" s="40">
        <f t="shared" si="109"/>
        <v>41.469973000000003</v>
      </c>
      <c r="C1173" s="40">
        <f t="shared" si="109"/>
        <v>6.5914409999999997</v>
      </c>
      <c r="D1173" s="40">
        <f t="shared" si="109"/>
        <v>-15.323038</v>
      </c>
      <c r="E1173" s="46">
        <f t="shared" si="108"/>
        <v>-32.738486000000002</v>
      </c>
      <c r="F1173" s="42">
        <v>41.469973000000003</v>
      </c>
      <c r="G1173" s="42">
        <v>6.5914409999999997</v>
      </c>
      <c r="H1173" s="42">
        <v>-32.738486000000002</v>
      </c>
      <c r="I1173" s="43">
        <v>-15.323038</v>
      </c>
      <c r="O1173" s="44">
        <f t="shared" si="104"/>
        <v>41.469973000000003</v>
      </c>
      <c r="P1173" s="45">
        <f t="shared" si="105"/>
        <v>41.469973000000003</v>
      </c>
      <c r="Q1173">
        <f t="shared" si="106"/>
        <v>1</v>
      </c>
      <c r="R1173">
        <f t="shared" si="107"/>
        <v>1</v>
      </c>
    </row>
    <row r="1174" spans="1:18" x14ac:dyDescent="0.25">
      <c r="A1174" s="5">
        <v>2</v>
      </c>
      <c r="B1174" s="40">
        <f t="shared" si="109"/>
        <v>88.636255000000006</v>
      </c>
      <c r="C1174" s="40">
        <f t="shared" si="109"/>
        <v>-10.435205</v>
      </c>
      <c r="D1174" s="40">
        <f t="shared" si="109"/>
        <v>-35.093927000000001</v>
      </c>
      <c r="E1174" s="46">
        <f t="shared" si="108"/>
        <v>-43.107125000000003</v>
      </c>
      <c r="F1174" s="47">
        <v>-43.107125000000003</v>
      </c>
      <c r="G1174" s="47">
        <v>88.636255000000006</v>
      </c>
      <c r="H1174" s="47">
        <v>-10.435205</v>
      </c>
      <c r="I1174" s="48">
        <v>-35.093927000000001</v>
      </c>
      <c r="O1174" s="44">
        <f t="shared" si="104"/>
        <v>88.636255000000006</v>
      </c>
      <c r="P1174" s="45">
        <f t="shared" si="105"/>
        <v>88.636255000000006</v>
      </c>
      <c r="Q1174">
        <f t="shared" si="106"/>
        <v>1</v>
      </c>
      <c r="R1174">
        <f t="shared" si="107"/>
        <v>1</v>
      </c>
    </row>
    <row r="1175" spans="1:18" x14ac:dyDescent="0.25">
      <c r="A1175" s="5">
        <v>2</v>
      </c>
      <c r="B1175" s="40">
        <f t="shared" si="109"/>
        <v>75.183448999999996</v>
      </c>
      <c r="C1175" s="40">
        <f t="shared" si="109"/>
        <v>14.259239000000001</v>
      </c>
      <c r="D1175" s="40">
        <f t="shared" si="109"/>
        <v>-20.995509999999999</v>
      </c>
      <c r="E1175" s="46">
        <f t="shared" si="108"/>
        <v>-68.447176999999996</v>
      </c>
      <c r="F1175" s="42">
        <v>14.259239000000001</v>
      </c>
      <c r="G1175" s="42">
        <v>75.183448999999996</v>
      </c>
      <c r="H1175" s="42">
        <v>-68.447176999999996</v>
      </c>
      <c r="I1175" s="43">
        <v>-20.995509999999999</v>
      </c>
      <c r="O1175" s="44">
        <f t="shared" si="104"/>
        <v>75.183448999999996</v>
      </c>
      <c r="P1175" s="45">
        <f t="shared" si="105"/>
        <v>75.183448999999996</v>
      </c>
      <c r="Q1175">
        <f t="shared" si="106"/>
        <v>1</v>
      </c>
      <c r="R1175">
        <f t="shared" si="107"/>
        <v>1</v>
      </c>
    </row>
    <row r="1176" spans="1:18" x14ac:dyDescent="0.25">
      <c r="A1176" s="5">
        <v>2</v>
      </c>
      <c r="B1176" s="40">
        <f t="shared" si="109"/>
        <v>52.071860999999998</v>
      </c>
      <c r="C1176" s="40">
        <f t="shared" si="109"/>
        <v>47.110207000000003</v>
      </c>
      <c r="D1176" s="40">
        <f t="shared" si="109"/>
        <v>-29.349782000000001</v>
      </c>
      <c r="E1176" s="46">
        <f t="shared" si="108"/>
        <v>-69.832959000000002</v>
      </c>
      <c r="F1176" s="47">
        <v>-69.832959000000002</v>
      </c>
      <c r="G1176" s="47">
        <v>47.110207000000003</v>
      </c>
      <c r="H1176" s="47">
        <v>52.071860999999998</v>
      </c>
      <c r="I1176" s="48">
        <v>-29.349782000000001</v>
      </c>
      <c r="O1176" s="44">
        <f t="shared" si="104"/>
        <v>47.110207000000003</v>
      </c>
      <c r="P1176" s="45">
        <f t="shared" si="105"/>
        <v>47.110207000000003</v>
      </c>
      <c r="Q1176">
        <f t="shared" si="106"/>
        <v>2</v>
      </c>
      <c r="R1176">
        <f t="shared" si="107"/>
        <v>0.5</v>
      </c>
    </row>
    <row r="1177" spans="1:18" x14ac:dyDescent="0.25">
      <c r="A1177" s="5">
        <v>2</v>
      </c>
      <c r="B1177" s="40">
        <f t="shared" si="109"/>
        <v>33.080114999999999</v>
      </c>
      <c r="C1177" s="40">
        <f t="shared" si="109"/>
        <v>-1.7578469999999999</v>
      </c>
      <c r="D1177" s="40">
        <f t="shared" si="109"/>
        <v>-4.8834340000000003</v>
      </c>
      <c r="E1177" s="46">
        <f t="shared" si="108"/>
        <v>-26.438832999999999</v>
      </c>
      <c r="F1177" s="42">
        <v>-26.438832999999999</v>
      </c>
      <c r="G1177" s="42">
        <v>-1.7578469999999999</v>
      </c>
      <c r="H1177" s="42">
        <v>33.080114999999999</v>
      </c>
      <c r="I1177" s="43">
        <v>-4.8834340000000003</v>
      </c>
      <c r="O1177" s="44">
        <f t="shared" si="104"/>
        <v>-1.7578469999999999</v>
      </c>
      <c r="P1177" s="45">
        <f t="shared" si="105"/>
        <v>-1.7578469999999999</v>
      </c>
      <c r="Q1177">
        <f t="shared" si="106"/>
        <v>2</v>
      </c>
      <c r="R1177">
        <f t="shared" si="107"/>
        <v>0.5</v>
      </c>
    </row>
    <row r="1178" spans="1:18" x14ac:dyDescent="0.25">
      <c r="A1178" s="5">
        <v>3</v>
      </c>
      <c r="B1178" s="40">
        <f t="shared" si="109"/>
        <v>30.021841999999999</v>
      </c>
      <c r="C1178" s="40">
        <f t="shared" si="109"/>
        <v>12.137860999999999</v>
      </c>
      <c r="D1178" s="40">
        <f t="shared" si="109"/>
        <v>-5.4092469999999997</v>
      </c>
      <c r="E1178" s="46">
        <f t="shared" si="108"/>
        <v>-36.750689999999999</v>
      </c>
      <c r="F1178" s="47">
        <v>-36.750689999999999</v>
      </c>
      <c r="G1178" s="47">
        <v>12.137860999999999</v>
      </c>
      <c r="H1178" s="47">
        <v>30.021841999999999</v>
      </c>
      <c r="I1178" s="48">
        <v>-5.4092469999999997</v>
      </c>
      <c r="O1178" s="44">
        <f t="shared" si="104"/>
        <v>30.021841999999999</v>
      </c>
      <c r="P1178" s="45">
        <f t="shared" si="105"/>
        <v>30.021841999999999</v>
      </c>
      <c r="Q1178">
        <f t="shared" si="106"/>
        <v>1</v>
      </c>
      <c r="R1178">
        <f t="shared" si="107"/>
        <v>1</v>
      </c>
    </row>
    <row r="1179" spans="1:18" x14ac:dyDescent="0.25">
      <c r="A1179" s="5">
        <v>3</v>
      </c>
      <c r="B1179" s="40">
        <f t="shared" si="109"/>
        <v>131.90164200000001</v>
      </c>
      <c r="C1179" s="40">
        <f t="shared" si="109"/>
        <v>-26.428630999999999</v>
      </c>
      <c r="D1179" s="40">
        <f t="shared" si="109"/>
        <v>-51.254139000000002</v>
      </c>
      <c r="E1179" s="46">
        <f t="shared" si="108"/>
        <v>-54.219164999999997</v>
      </c>
      <c r="F1179" s="42">
        <v>-26.428630999999999</v>
      </c>
      <c r="G1179" s="42">
        <v>-51.254139000000002</v>
      </c>
      <c r="H1179" s="42">
        <v>131.90164200000001</v>
      </c>
      <c r="I1179" s="43">
        <v>-54.219164999999997</v>
      </c>
      <c r="O1179" s="44">
        <f t="shared" si="104"/>
        <v>131.90164200000001</v>
      </c>
      <c r="P1179" s="45">
        <f t="shared" si="105"/>
        <v>131.90164200000001</v>
      </c>
      <c r="Q1179">
        <f t="shared" si="106"/>
        <v>1</v>
      </c>
      <c r="R1179">
        <f t="shared" si="107"/>
        <v>1</v>
      </c>
    </row>
    <row r="1180" spans="1:18" x14ac:dyDescent="0.25">
      <c r="A1180" s="5">
        <v>4</v>
      </c>
      <c r="B1180" s="40">
        <f t="shared" si="109"/>
        <v>38.674081999999999</v>
      </c>
      <c r="C1180" s="40">
        <f t="shared" si="109"/>
        <v>24.973355000000002</v>
      </c>
      <c r="D1180" s="40">
        <f t="shared" si="109"/>
        <v>-22.896934000000002</v>
      </c>
      <c r="E1180" s="46">
        <f t="shared" si="108"/>
        <v>-40.750675999999999</v>
      </c>
      <c r="F1180" s="47">
        <v>38.674081999999999</v>
      </c>
      <c r="G1180" s="47">
        <v>24.973355000000002</v>
      </c>
      <c r="H1180" s="47">
        <v>-40.750675999999999</v>
      </c>
      <c r="I1180" s="48">
        <v>-22.896934000000002</v>
      </c>
      <c r="O1180" s="44">
        <f t="shared" si="104"/>
        <v>-22.896934000000002</v>
      </c>
      <c r="P1180" s="45">
        <f t="shared" si="105"/>
        <v>-22.896934000000002</v>
      </c>
      <c r="Q1180">
        <f t="shared" si="106"/>
        <v>3</v>
      </c>
      <c r="R1180">
        <f t="shared" si="107"/>
        <v>0.33333333333333331</v>
      </c>
    </row>
    <row r="1181" spans="1:18" x14ac:dyDescent="0.25">
      <c r="A1181" s="5">
        <v>2</v>
      </c>
      <c r="B1181" s="40">
        <f t="shared" si="109"/>
        <v>106.638559</v>
      </c>
      <c r="C1181" s="40">
        <f t="shared" si="109"/>
        <v>-8.9265369999999997</v>
      </c>
      <c r="D1181" s="40">
        <f t="shared" si="109"/>
        <v>-45.390594</v>
      </c>
      <c r="E1181" s="46">
        <f t="shared" si="108"/>
        <v>-52.321860000000001</v>
      </c>
      <c r="F1181" s="42">
        <v>-8.9265369999999997</v>
      </c>
      <c r="G1181" s="42">
        <v>106.638559</v>
      </c>
      <c r="H1181" s="42">
        <v>-45.390594</v>
      </c>
      <c r="I1181" s="43">
        <v>-52.321860000000001</v>
      </c>
      <c r="O1181" s="44">
        <f t="shared" si="104"/>
        <v>106.638559</v>
      </c>
      <c r="P1181" s="45">
        <f t="shared" si="105"/>
        <v>106.638559</v>
      </c>
      <c r="Q1181">
        <f t="shared" si="106"/>
        <v>1</v>
      </c>
      <c r="R1181">
        <f t="shared" si="107"/>
        <v>1</v>
      </c>
    </row>
    <row r="1182" spans="1:18" x14ac:dyDescent="0.25">
      <c r="A1182" s="5">
        <v>3</v>
      </c>
      <c r="B1182" s="40">
        <f t="shared" si="109"/>
        <v>51.276952000000001</v>
      </c>
      <c r="C1182" s="40">
        <f t="shared" si="109"/>
        <v>18.297951999999999</v>
      </c>
      <c r="D1182" s="40">
        <f t="shared" si="109"/>
        <v>15.707962</v>
      </c>
      <c r="E1182" s="46">
        <f t="shared" si="108"/>
        <v>-85.282922999999997</v>
      </c>
      <c r="F1182" s="47">
        <v>-85.282922999999997</v>
      </c>
      <c r="G1182" s="47">
        <v>51.276952000000001</v>
      </c>
      <c r="H1182" s="47">
        <v>15.707962</v>
      </c>
      <c r="I1182" s="48">
        <v>18.297951999999999</v>
      </c>
      <c r="O1182" s="44">
        <f t="shared" si="104"/>
        <v>15.707962</v>
      </c>
      <c r="P1182" s="45">
        <f t="shared" si="105"/>
        <v>15.707962</v>
      </c>
      <c r="Q1182">
        <f t="shared" si="106"/>
        <v>3</v>
      </c>
      <c r="R1182">
        <f t="shared" si="107"/>
        <v>0.33333333333333331</v>
      </c>
    </row>
    <row r="1183" spans="1:18" x14ac:dyDescent="0.25">
      <c r="A1183" s="5">
        <v>2</v>
      </c>
      <c r="B1183" s="40">
        <f t="shared" si="109"/>
        <v>51.805667999999997</v>
      </c>
      <c r="C1183" s="40">
        <f t="shared" si="109"/>
        <v>-12.348912</v>
      </c>
      <c r="D1183" s="40">
        <f t="shared" si="109"/>
        <v>-15.027212</v>
      </c>
      <c r="E1183" s="46">
        <f t="shared" si="108"/>
        <v>-24.429542999999999</v>
      </c>
      <c r="F1183" s="42">
        <v>-24.429542999999999</v>
      </c>
      <c r="G1183" s="42">
        <v>51.805667999999997</v>
      </c>
      <c r="H1183" s="42">
        <v>-15.027212</v>
      </c>
      <c r="I1183" s="43">
        <v>-12.348912</v>
      </c>
      <c r="O1183" s="44">
        <f t="shared" si="104"/>
        <v>51.805667999999997</v>
      </c>
      <c r="P1183" s="45">
        <f t="shared" si="105"/>
        <v>51.805667999999997</v>
      </c>
      <c r="Q1183">
        <f t="shared" si="106"/>
        <v>1</v>
      </c>
      <c r="R1183">
        <f t="shared" si="107"/>
        <v>1</v>
      </c>
    </row>
    <row r="1184" spans="1:18" x14ac:dyDescent="0.25">
      <c r="A1184" s="5">
        <v>2</v>
      </c>
      <c r="B1184" s="40">
        <f t="shared" si="109"/>
        <v>78.349322000000001</v>
      </c>
      <c r="C1184" s="40">
        <f t="shared" si="109"/>
        <v>-13.382859</v>
      </c>
      <c r="D1184" s="40">
        <f t="shared" si="109"/>
        <v>-20.882014999999999</v>
      </c>
      <c r="E1184" s="46">
        <f t="shared" si="108"/>
        <v>-44.084448999999999</v>
      </c>
      <c r="F1184" s="47">
        <v>-20.882014999999999</v>
      </c>
      <c r="G1184" s="47">
        <v>78.349322000000001</v>
      </c>
      <c r="H1184" s="47">
        <v>-44.084448999999999</v>
      </c>
      <c r="I1184" s="48">
        <v>-13.382859</v>
      </c>
      <c r="O1184" s="44">
        <f t="shared" si="104"/>
        <v>78.349322000000001</v>
      </c>
      <c r="P1184" s="45">
        <f t="shared" si="105"/>
        <v>78.349322000000001</v>
      </c>
      <c r="Q1184">
        <f t="shared" si="106"/>
        <v>1</v>
      </c>
      <c r="R1184">
        <f t="shared" si="107"/>
        <v>1</v>
      </c>
    </row>
    <row r="1185" spans="1:18" x14ac:dyDescent="0.25">
      <c r="A1185" s="5">
        <v>1</v>
      </c>
      <c r="B1185" s="40">
        <f t="shared" si="109"/>
        <v>61.705266000000002</v>
      </c>
      <c r="C1185" s="40">
        <f t="shared" si="109"/>
        <v>-8.6818950000000008</v>
      </c>
      <c r="D1185" s="40">
        <f t="shared" si="109"/>
        <v>-22.950182999999999</v>
      </c>
      <c r="E1185" s="46">
        <f t="shared" si="108"/>
        <v>-30.073242</v>
      </c>
      <c r="F1185" s="42">
        <v>61.705266000000002</v>
      </c>
      <c r="G1185" s="42">
        <v>-30.073242</v>
      </c>
      <c r="H1185" s="42">
        <v>-8.6818950000000008</v>
      </c>
      <c r="I1185" s="43">
        <v>-22.950182999999999</v>
      </c>
      <c r="O1185" s="44">
        <f t="shared" si="104"/>
        <v>61.705266000000002</v>
      </c>
      <c r="P1185" s="45">
        <f t="shared" si="105"/>
        <v>61.705266000000002</v>
      </c>
      <c r="Q1185">
        <f t="shared" si="106"/>
        <v>1</v>
      </c>
      <c r="R1185">
        <f t="shared" si="107"/>
        <v>1</v>
      </c>
    </row>
    <row r="1186" spans="1:18" x14ac:dyDescent="0.25">
      <c r="A1186" s="5">
        <v>2</v>
      </c>
      <c r="B1186" s="40">
        <f t="shared" si="109"/>
        <v>67.922752000000003</v>
      </c>
      <c r="C1186" s="40">
        <f t="shared" si="109"/>
        <v>-10.122076</v>
      </c>
      <c r="D1186" s="40">
        <f t="shared" si="109"/>
        <v>-27.238752999999999</v>
      </c>
      <c r="E1186" s="46">
        <f t="shared" si="108"/>
        <v>-30.561921000000002</v>
      </c>
      <c r="F1186" s="47">
        <v>-30.561921000000002</v>
      </c>
      <c r="G1186" s="47">
        <v>67.922752000000003</v>
      </c>
      <c r="H1186" s="47">
        <v>-10.122076</v>
      </c>
      <c r="I1186" s="48">
        <v>-27.238752999999999</v>
      </c>
      <c r="O1186" s="44">
        <f t="shared" si="104"/>
        <v>67.922752000000003</v>
      </c>
      <c r="P1186" s="45">
        <f t="shared" si="105"/>
        <v>67.922752000000003</v>
      </c>
      <c r="Q1186">
        <f t="shared" si="106"/>
        <v>1</v>
      </c>
      <c r="R1186">
        <f t="shared" si="107"/>
        <v>1</v>
      </c>
    </row>
    <row r="1187" spans="1:18" x14ac:dyDescent="0.25">
      <c r="A1187" s="5">
        <v>2</v>
      </c>
      <c r="B1187" s="40">
        <f t="shared" si="109"/>
        <v>47.799635000000002</v>
      </c>
      <c r="C1187" s="40">
        <f t="shared" si="109"/>
        <v>16.499963000000001</v>
      </c>
      <c r="D1187" s="40">
        <f t="shared" si="109"/>
        <v>-13.699061</v>
      </c>
      <c r="E1187" s="46">
        <f t="shared" si="108"/>
        <v>-50.600535000000001</v>
      </c>
      <c r="F1187" s="42">
        <v>16.499963000000001</v>
      </c>
      <c r="G1187" s="42">
        <v>47.799635000000002</v>
      </c>
      <c r="H1187" s="42">
        <v>-50.600535000000001</v>
      </c>
      <c r="I1187" s="43">
        <v>-13.699061</v>
      </c>
      <c r="O1187" s="44">
        <f t="shared" si="104"/>
        <v>47.799635000000002</v>
      </c>
      <c r="P1187" s="45">
        <f t="shared" si="105"/>
        <v>47.799635000000002</v>
      </c>
      <c r="Q1187">
        <f t="shared" si="106"/>
        <v>1</v>
      </c>
      <c r="R1187">
        <f t="shared" si="107"/>
        <v>1</v>
      </c>
    </row>
    <row r="1188" spans="1:18" x14ac:dyDescent="0.25">
      <c r="A1188" s="5">
        <v>2</v>
      </c>
      <c r="B1188" s="40">
        <f t="shared" si="109"/>
        <v>127.696215</v>
      </c>
      <c r="C1188" s="40">
        <f t="shared" si="109"/>
        <v>-13.451836</v>
      </c>
      <c r="D1188" s="40">
        <f t="shared" si="109"/>
        <v>-54.294877</v>
      </c>
      <c r="E1188" s="46">
        <f t="shared" si="108"/>
        <v>-59.949674000000002</v>
      </c>
      <c r="F1188" s="47">
        <v>-54.294877</v>
      </c>
      <c r="G1188" s="47">
        <v>127.696215</v>
      </c>
      <c r="H1188" s="47">
        <v>-59.949674000000002</v>
      </c>
      <c r="I1188" s="48">
        <v>-13.451836</v>
      </c>
      <c r="O1188" s="44">
        <f t="shared" si="104"/>
        <v>127.696215</v>
      </c>
      <c r="P1188" s="45">
        <f t="shared" si="105"/>
        <v>127.696215</v>
      </c>
      <c r="Q1188">
        <f t="shared" si="106"/>
        <v>1</v>
      </c>
      <c r="R1188">
        <f t="shared" si="107"/>
        <v>1</v>
      </c>
    </row>
    <row r="1189" spans="1:18" x14ac:dyDescent="0.25">
      <c r="A1189" s="5">
        <v>3</v>
      </c>
      <c r="B1189" s="40">
        <f t="shared" si="109"/>
        <v>51.942447999999999</v>
      </c>
      <c r="C1189" s="40">
        <f t="shared" si="109"/>
        <v>-7.7587349999999997</v>
      </c>
      <c r="D1189" s="40">
        <f t="shared" si="109"/>
        <v>-10.426114</v>
      </c>
      <c r="E1189" s="46">
        <f t="shared" si="108"/>
        <v>-33.757598999999999</v>
      </c>
      <c r="F1189" s="42">
        <v>-33.757598999999999</v>
      </c>
      <c r="G1189" s="42">
        <v>-7.7587349999999997</v>
      </c>
      <c r="H1189" s="42">
        <v>51.942447999999999</v>
      </c>
      <c r="I1189" s="43">
        <v>-10.426114</v>
      </c>
      <c r="O1189" s="44">
        <f t="shared" si="104"/>
        <v>51.942447999999999</v>
      </c>
      <c r="P1189" s="45">
        <f t="shared" si="105"/>
        <v>51.942447999999999</v>
      </c>
      <c r="Q1189">
        <f t="shared" si="106"/>
        <v>1</v>
      </c>
      <c r="R1189">
        <f t="shared" si="107"/>
        <v>1</v>
      </c>
    </row>
    <row r="1190" spans="1:18" x14ac:dyDescent="0.25">
      <c r="A1190" s="5">
        <v>3</v>
      </c>
      <c r="B1190" s="40">
        <f t="shared" si="109"/>
        <v>123.82660199999999</v>
      </c>
      <c r="C1190" s="40">
        <f t="shared" si="109"/>
        <v>-26.802973000000001</v>
      </c>
      <c r="D1190" s="40">
        <f t="shared" si="109"/>
        <v>-38.795186999999999</v>
      </c>
      <c r="E1190" s="46">
        <f t="shared" si="108"/>
        <v>-58.228845</v>
      </c>
      <c r="F1190" s="47">
        <v>-58.228845</v>
      </c>
      <c r="G1190" s="47">
        <v>-26.802973000000001</v>
      </c>
      <c r="H1190" s="47">
        <v>123.82660199999999</v>
      </c>
      <c r="I1190" s="48">
        <v>-38.795186999999999</v>
      </c>
      <c r="O1190" s="44">
        <f t="shared" si="104"/>
        <v>123.82660199999999</v>
      </c>
      <c r="P1190" s="45">
        <f t="shared" si="105"/>
        <v>123.82660199999999</v>
      </c>
      <c r="Q1190">
        <f t="shared" si="106"/>
        <v>1</v>
      </c>
      <c r="R1190">
        <f t="shared" si="107"/>
        <v>1</v>
      </c>
    </row>
    <row r="1191" spans="1:18" x14ac:dyDescent="0.25">
      <c r="A1191" s="5">
        <v>1</v>
      </c>
      <c r="B1191" s="40">
        <f t="shared" si="109"/>
        <v>49.468268999999999</v>
      </c>
      <c r="C1191" s="40">
        <f t="shared" si="109"/>
        <v>-11.403972</v>
      </c>
      <c r="D1191" s="40">
        <f t="shared" si="109"/>
        <v>-15.209146</v>
      </c>
      <c r="E1191" s="46">
        <f t="shared" si="108"/>
        <v>-22.855181000000002</v>
      </c>
      <c r="F1191" s="42">
        <v>49.468268999999999</v>
      </c>
      <c r="G1191" s="42">
        <v>-22.855181000000002</v>
      </c>
      <c r="H1191" s="42">
        <v>-15.209146</v>
      </c>
      <c r="I1191" s="43">
        <v>-11.403972</v>
      </c>
      <c r="O1191" s="44">
        <f t="shared" si="104"/>
        <v>49.468268999999999</v>
      </c>
      <c r="P1191" s="45">
        <f t="shared" si="105"/>
        <v>49.468268999999999</v>
      </c>
      <c r="Q1191">
        <f t="shared" si="106"/>
        <v>1</v>
      </c>
      <c r="R1191">
        <f t="shared" si="107"/>
        <v>1</v>
      </c>
    </row>
    <row r="1192" spans="1:18" x14ac:dyDescent="0.25">
      <c r="A1192" s="5">
        <v>3</v>
      </c>
      <c r="B1192" s="40">
        <f t="shared" si="109"/>
        <v>57.737842999999998</v>
      </c>
      <c r="C1192" s="40">
        <f t="shared" si="109"/>
        <v>-4.0067250000000003</v>
      </c>
      <c r="D1192" s="40">
        <f t="shared" si="109"/>
        <v>-17.625306999999999</v>
      </c>
      <c r="E1192" s="46">
        <f t="shared" si="108"/>
        <v>-36.105806999999999</v>
      </c>
      <c r="F1192" s="47">
        <v>-17.625306999999999</v>
      </c>
      <c r="G1192" s="47">
        <v>-4.0067250000000003</v>
      </c>
      <c r="H1192" s="47">
        <v>57.737842999999998</v>
      </c>
      <c r="I1192" s="48">
        <v>-36.105806999999999</v>
      </c>
      <c r="O1192" s="44">
        <f t="shared" si="104"/>
        <v>57.737842999999998</v>
      </c>
      <c r="P1192" s="45">
        <f t="shared" si="105"/>
        <v>57.737842999999998</v>
      </c>
      <c r="Q1192">
        <f t="shared" si="106"/>
        <v>1</v>
      </c>
      <c r="R1192">
        <f t="shared" si="107"/>
        <v>1</v>
      </c>
    </row>
    <row r="1193" spans="1:18" x14ac:dyDescent="0.25">
      <c r="A1193" s="5">
        <v>2</v>
      </c>
      <c r="B1193" s="40">
        <f t="shared" si="109"/>
        <v>83.169909000000004</v>
      </c>
      <c r="C1193" s="40">
        <f t="shared" si="109"/>
        <v>11.925757000000001</v>
      </c>
      <c r="D1193" s="40">
        <f t="shared" si="109"/>
        <v>-23.48893</v>
      </c>
      <c r="E1193" s="46">
        <f t="shared" si="108"/>
        <v>-71.606933999999995</v>
      </c>
      <c r="F1193" s="42">
        <v>-23.48893</v>
      </c>
      <c r="G1193" s="42">
        <v>83.169909000000004</v>
      </c>
      <c r="H1193" s="42">
        <v>11.925757000000001</v>
      </c>
      <c r="I1193" s="43">
        <v>-71.606933999999995</v>
      </c>
      <c r="O1193" s="44">
        <f t="shared" si="104"/>
        <v>83.169909000000004</v>
      </c>
      <c r="P1193" s="45">
        <f t="shared" si="105"/>
        <v>83.169909000000004</v>
      </c>
      <c r="Q1193">
        <f t="shared" si="106"/>
        <v>1</v>
      </c>
      <c r="R1193">
        <f t="shared" si="107"/>
        <v>1</v>
      </c>
    </row>
    <row r="1194" spans="1:18" x14ac:dyDescent="0.25">
      <c r="A1194" s="5">
        <v>3</v>
      </c>
      <c r="B1194" s="40">
        <f t="shared" si="109"/>
        <v>13.688393</v>
      </c>
      <c r="C1194" s="40">
        <f t="shared" si="109"/>
        <v>9.2301819999999992</v>
      </c>
      <c r="D1194" s="40">
        <f t="shared" si="109"/>
        <v>-5.8799200000000003</v>
      </c>
      <c r="E1194" s="46">
        <f t="shared" si="108"/>
        <v>-17.038653</v>
      </c>
      <c r="F1194" s="47">
        <v>9.2301819999999992</v>
      </c>
      <c r="G1194" s="47">
        <v>-5.8799200000000003</v>
      </c>
      <c r="H1194" s="47">
        <v>13.688393</v>
      </c>
      <c r="I1194" s="48">
        <v>-17.038653</v>
      </c>
      <c r="O1194" s="44">
        <f t="shared" si="104"/>
        <v>13.688393</v>
      </c>
      <c r="P1194" s="45">
        <f t="shared" si="105"/>
        <v>13.688393</v>
      </c>
      <c r="Q1194">
        <f t="shared" si="106"/>
        <v>1</v>
      </c>
      <c r="R1194">
        <f t="shared" si="107"/>
        <v>1</v>
      </c>
    </row>
    <row r="1195" spans="1:18" x14ac:dyDescent="0.25">
      <c r="A1195" s="5">
        <v>1</v>
      </c>
      <c r="B1195" s="40">
        <f t="shared" si="109"/>
        <v>32.788286999999997</v>
      </c>
      <c r="C1195" s="40">
        <f t="shared" si="109"/>
        <v>-4.6269489999999998</v>
      </c>
      <c r="D1195" s="40">
        <f t="shared" si="109"/>
        <v>-7.9925129999999998</v>
      </c>
      <c r="E1195" s="46">
        <f t="shared" si="108"/>
        <v>-20.168883000000001</v>
      </c>
      <c r="F1195" s="42">
        <v>32.788286999999997</v>
      </c>
      <c r="G1195" s="42">
        <v>-7.9925129999999998</v>
      </c>
      <c r="H1195" s="42">
        <v>-4.6269489999999998</v>
      </c>
      <c r="I1195" s="43">
        <v>-20.168883000000001</v>
      </c>
      <c r="O1195" s="44">
        <f t="shared" si="104"/>
        <v>32.788286999999997</v>
      </c>
      <c r="P1195" s="45">
        <f t="shared" si="105"/>
        <v>32.788286999999997</v>
      </c>
      <c r="Q1195">
        <f t="shared" si="106"/>
        <v>1</v>
      </c>
      <c r="R1195">
        <f t="shared" si="107"/>
        <v>1</v>
      </c>
    </row>
    <row r="1196" spans="1:18" x14ac:dyDescent="0.25">
      <c r="A1196" s="5">
        <v>2</v>
      </c>
      <c r="B1196" s="40">
        <f t="shared" si="109"/>
        <v>55.503013000000003</v>
      </c>
      <c r="C1196" s="40">
        <f t="shared" si="109"/>
        <v>-10.987026999999999</v>
      </c>
      <c r="D1196" s="40">
        <f t="shared" si="109"/>
        <v>-11.814373</v>
      </c>
      <c r="E1196" s="46">
        <f t="shared" si="108"/>
        <v>-32.701613000000002</v>
      </c>
      <c r="F1196" s="47">
        <v>-11.814373</v>
      </c>
      <c r="G1196" s="47">
        <v>55.503013000000003</v>
      </c>
      <c r="H1196" s="47">
        <v>-10.987026999999999</v>
      </c>
      <c r="I1196" s="48">
        <v>-32.701613000000002</v>
      </c>
      <c r="O1196" s="44">
        <f t="shared" si="104"/>
        <v>55.503013000000003</v>
      </c>
      <c r="P1196" s="45">
        <f t="shared" si="105"/>
        <v>55.503013000000003</v>
      </c>
      <c r="Q1196">
        <f t="shared" si="106"/>
        <v>1</v>
      </c>
      <c r="R1196">
        <f t="shared" si="107"/>
        <v>1</v>
      </c>
    </row>
    <row r="1197" spans="1:18" x14ac:dyDescent="0.25">
      <c r="A1197" s="5">
        <v>2</v>
      </c>
      <c r="B1197" s="40">
        <f t="shared" si="109"/>
        <v>73.193721999999994</v>
      </c>
      <c r="C1197" s="40">
        <f t="shared" si="109"/>
        <v>-0.113287</v>
      </c>
      <c r="D1197" s="40">
        <f t="shared" si="109"/>
        <v>-15.708993</v>
      </c>
      <c r="E1197" s="46">
        <f t="shared" si="108"/>
        <v>-57.371442999999999</v>
      </c>
      <c r="F1197" s="42">
        <v>-15.708993</v>
      </c>
      <c r="G1197" s="42">
        <v>73.193721999999994</v>
      </c>
      <c r="H1197" s="42">
        <v>-0.113287</v>
      </c>
      <c r="I1197" s="43">
        <v>-57.371442999999999</v>
      </c>
      <c r="O1197" s="44">
        <f t="shared" si="104"/>
        <v>73.193721999999994</v>
      </c>
      <c r="P1197" s="45">
        <f t="shared" si="105"/>
        <v>73.193721999999994</v>
      </c>
      <c r="Q1197">
        <f t="shared" si="106"/>
        <v>1</v>
      </c>
      <c r="R1197">
        <f t="shared" si="107"/>
        <v>1</v>
      </c>
    </row>
    <row r="1198" spans="1:18" x14ac:dyDescent="0.25">
      <c r="A1198" s="5">
        <v>3</v>
      </c>
      <c r="B1198" s="40">
        <f t="shared" si="109"/>
        <v>16.472975999999999</v>
      </c>
      <c r="C1198" s="40">
        <f t="shared" si="109"/>
        <v>9.1179860000000001</v>
      </c>
      <c r="D1198" s="40">
        <f t="shared" si="109"/>
        <v>5.3576249999999996</v>
      </c>
      <c r="E1198" s="46">
        <f t="shared" si="108"/>
        <v>-30.948588000000001</v>
      </c>
      <c r="F1198" s="47">
        <v>-30.948588000000001</v>
      </c>
      <c r="G1198" s="47">
        <v>16.472975999999999</v>
      </c>
      <c r="H1198" s="47">
        <v>5.3576249999999996</v>
      </c>
      <c r="I1198" s="48">
        <v>9.1179860000000001</v>
      </c>
      <c r="O1198" s="44">
        <f t="shared" si="104"/>
        <v>5.3576249999999996</v>
      </c>
      <c r="P1198" s="45">
        <f t="shared" si="105"/>
        <v>5.3576249999999996</v>
      </c>
      <c r="Q1198">
        <f t="shared" si="106"/>
        <v>3</v>
      </c>
      <c r="R1198">
        <f t="shared" si="107"/>
        <v>0.33333333333333331</v>
      </c>
    </row>
    <row r="1199" spans="1:18" x14ac:dyDescent="0.25">
      <c r="A1199" s="5">
        <v>1</v>
      </c>
      <c r="B1199" s="40">
        <f t="shared" si="109"/>
        <v>24.484463000000002</v>
      </c>
      <c r="C1199" s="40">
        <f t="shared" si="109"/>
        <v>4.7335890000000003</v>
      </c>
      <c r="D1199" s="40">
        <f t="shared" si="109"/>
        <v>-1.2511000000000001</v>
      </c>
      <c r="E1199" s="46">
        <f t="shared" si="108"/>
        <v>-27.967013000000001</v>
      </c>
      <c r="F1199" s="42">
        <v>-1.2511000000000001</v>
      </c>
      <c r="G1199" s="42">
        <v>24.484463000000002</v>
      </c>
      <c r="H1199" s="42">
        <v>4.7335890000000003</v>
      </c>
      <c r="I1199" s="43">
        <v>-27.967013000000001</v>
      </c>
      <c r="O1199" s="44">
        <f t="shared" si="104"/>
        <v>-1.2511000000000001</v>
      </c>
      <c r="P1199" s="45">
        <f t="shared" si="105"/>
        <v>-1.2511000000000001</v>
      </c>
      <c r="Q1199">
        <f t="shared" si="106"/>
        <v>3</v>
      </c>
      <c r="R1199">
        <f t="shared" si="107"/>
        <v>0.33333333333333331</v>
      </c>
    </row>
    <row r="1200" spans="1:18" x14ac:dyDescent="0.25">
      <c r="A1200" s="5">
        <v>3</v>
      </c>
      <c r="B1200" s="40">
        <f t="shared" si="109"/>
        <v>31.044796999999999</v>
      </c>
      <c r="C1200" s="40">
        <f t="shared" si="109"/>
        <v>-3.1374689999999998</v>
      </c>
      <c r="D1200" s="40">
        <f t="shared" si="109"/>
        <v>-9.7789359999999999</v>
      </c>
      <c r="E1200" s="46">
        <f t="shared" si="108"/>
        <v>-18.128392999999999</v>
      </c>
      <c r="F1200" s="47">
        <v>-18.128392999999999</v>
      </c>
      <c r="G1200" s="47">
        <v>31.044796999999999</v>
      </c>
      <c r="H1200" s="47">
        <v>-9.7789359999999999</v>
      </c>
      <c r="I1200" s="48">
        <v>-3.1374689999999998</v>
      </c>
      <c r="O1200" s="44">
        <f t="shared" si="104"/>
        <v>-9.7789359999999999</v>
      </c>
      <c r="P1200" s="45">
        <f t="shared" si="105"/>
        <v>-9.7789359999999999</v>
      </c>
      <c r="Q1200">
        <f t="shared" si="106"/>
        <v>3</v>
      </c>
      <c r="R1200">
        <f t="shared" si="107"/>
        <v>0.33333333333333331</v>
      </c>
    </row>
    <row r="1201" spans="1:18" x14ac:dyDescent="0.25">
      <c r="A1201" s="5">
        <v>1</v>
      </c>
      <c r="B1201" s="40">
        <f t="shared" si="109"/>
        <v>40.484479</v>
      </c>
      <c r="C1201" s="40">
        <f t="shared" si="109"/>
        <v>4.9955059999999998</v>
      </c>
      <c r="D1201" s="40">
        <f t="shared" si="109"/>
        <v>-13.247973999999999</v>
      </c>
      <c r="E1201" s="46">
        <f t="shared" si="108"/>
        <v>-32.232067999999998</v>
      </c>
      <c r="F1201" s="42">
        <v>4.9955059999999998</v>
      </c>
      <c r="G1201" s="42">
        <v>40.484479</v>
      </c>
      <c r="H1201" s="42">
        <v>-32.232067999999998</v>
      </c>
      <c r="I1201" s="43">
        <v>-13.247973999999999</v>
      </c>
      <c r="O1201" s="44">
        <f t="shared" si="104"/>
        <v>4.9955059999999998</v>
      </c>
      <c r="P1201" s="45">
        <f t="shared" si="105"/>
        <v>4.9955059999999998</v>
      </c>
      <c r="Q1201">
        <f t="shared" si="106"/>
        <v>2</v>
      </c>
      <c r="R1201">
        <f t="shared" si="107"/>
        <v>0.5</v>
      </c>
    </row>
    <row r="1202" spans="1:18" x14ac:dyDescent="0.25">
      <c r="A1202" s="5">
        <v>3</v>
      </c>
      <c r="B1202" s="40">
        <f t="shared" si="109"/>
        <v>35.085130999999997</v>
      </c>
      <c r="C1202" s="40">
        <f t="shared" si="109"/>
        <v>30.491364000000001</v>
      </c>
      <c r="D1202" s="40">
        <f t="shared" si="109"/>
        <v>-23.356826000000002</v>
      </c>
      <c r="E1202" s="46">
        <f t="shared" si="108"/>
        <v>-42.219785999999999</v>
      </c>
      <c r="F1202" s="47">
        <v>-23.356826000000002</v>
      </c>
      <c r="G1202" s="47">
        <v>35.085130999999997</v>
      </c>
      <c r="H1202" s="47">
        <v>30.491364000000001</v>
      </c>
      <c r="I1202" s="48">
        <v>-42.219785999999999</v>
      </c>
      <c r="O1202" s="44">
        <f t="shared" si="104"/>
        <v>30.491364000000001</v>
      </c>
      <c r="P1202" s="45">
        <f t="shared" si="105"/>
        <v>30.491364000000001</v>
      </c>
      <c r="Q1202">
        <f t="shared" si="106"/>
        <v>2</v>
      </c>
      <c r="R1202">
        <f t="shared" si="107"/>
        <v>0.5</v>
      </c>
    </row>
    <row r="1203" spans="1:18" x14ac:dyDescent="0.25">
      <c r="A1203" s="5">
        <v>1</v>
      </c>
      <c r="B1203" s="40">
        <f t="shared" si="109"/>
        <v>39.420347999999997</v>
      </c>
      <c r="C1203" s="40">
        <f t="shared" si="109"/>
        <v>3.2567900000000001</v>
      </c>
      <c r="D1203" s="40">
        <f t="shared" si="109"/>
        <v>-12.598061</v>
      </c>
      <c r="E1203" s="46">
        <f t="shared" si="108"/>
        <v>-30.079086</v>
      </c>
      <c r="F1203" s="42">
        <v>39.420347999999997</v>
      </c>
      <c r="G1203" s="42">
        <v>3.2567900000000001</v>
      </c>
      <c r="H1203" s="42">
        <v>-30.079086</v>
      </c>
      <c r="I1203" s="43">
        <v>-12.598061</v>
      </c>
      <c r="O1203" s="44">
        <f t="shared" si="104"/>
        <v>39.420347999999997</v>
      </c>
      <c r="P1203" s="45">
        <f t="shared" si="105"/>
        <v>39.420347999999997</v>
      </c>
      <c r="Q1203">
        <f t="shared" si="106"/>
        <v>1</v>
      </c>
      <c r="R1203">
        <f t="shared" si="107"/>
        <v>1</v>
      </c>
    </row>
    <row r="1204" spans="1:18" x14ac:dyDescent="0.25">
      <c r="A1204" s="5">
        <v>2</v>
      </c>
      <c r="B1204" s="40">
        <f t="shared" si="109"/>
        <v>23.776506000000001</v>
      </c>
      <c r="C1204" s="40">
        <f t="shared" si="109"/>
        <v>13.339207</v>
      </c>
      <c r="D1204" s="40">
        <f t="shared" si="109"/>
        <v>-9.5681499999999993</v>
      </c>
      <c r="E1204" s="46">
        <f t="shared" si="108"/>
        <v>-27.547564000000001</v>
      </c>
      <c r="F1204" s="47">
        <v>13.339207</v>
      </c>
      <c r="G1204" s="47">
        <v>23.776506000000001</v>
      </c>
      <c r="H1204" s="47">
        <v>-9.5681499999999993</v>
      </c>
      <c r="I1204" s="48">
        <v>-27.547564000000001</v>
      </c>
      <c r="O1204" s="44">
        <f t="shared" si="104"/>
        <v>23.776506000000001</v>
      </c>
      <c r="P1204" s="45">
        <f t="shared" si="105"/>
        <v>23.776506000000001</v>
      </c>
      <c r="Q1204">
        <f t="shared" si="106"/>
        <v>1</v>
      </c>
      <c r="R1204">
        <f t="shared" si="107"/>
        <v>1</v>
      </c>
    </row>
    <row r="1205" spans="1:18" x14ac:dyDescent="0.25">
      <c r="A1205" s="5">
        <v>3</v>
      </c>
      <c r="B1205" s="40">
        <f t="shared" si="109"/>
        <v>65.148922999999996</v>
      </c>
      <c r="C1205" s="40">
        <f t="shared" si="109"/>
        <v>36.828485999999998</v>
      </c>
      <c r="D1205" s="40">
        <f t="shared" si="109"/>
        <v>-41.360064999999999</v>
      </c>
      <c r="E1205" s="46">
        <f t="shared" si="108"/>
        <v>-60.617368999999997</v>
      </c>
      <c r="F1205" s="42">
        <v>65.148922999999996</v>
      </c>
      <c r="G1205" s="42">
        <v>-60.617368999999997</v>
      </c>
      <c r="H1205" s="42">
        <v>36.828485999999998</v>
      </c>
      <c r="I1205" s="43">
        <v>-41.360064999999999</v>
      </c>
      <c r="O1205" s="44">
        <f t="shared" si="104"/>
        <v>36.828485999999998</v>
      </c>
      <c r="P1205" s="45">
        <f t="shared" si="105"/>
        <v>36.828485999999998</v>
      </c>
      <c r="Q1205">
        <f t="shared" si="106"/>
        <v>2</v>
      </c>
      <c r="R1205">
        <f t="shared" si="107"/>
        <v>0.5</v>
      </c>
    </row>
    <row r="1206" spans="1:18" x14ac:dyDescent="0.25">
      <c r="A1206" s="5">
        <v>2</v>
      </c>
      <c r="B1206" s="40">
        <f t="shared" si="109"/>
        <v>72.157905999999997</v>
      </c>
      <c r="C1206" s="40">
        <f t="shared" si="109"/>
        <v>-13.931438999999999</v>
      </c>
      <c r="D1206" s="40">
        <f t="shared" si="109"/>
        <v>-26.329899999999999</v>
      </c>
      <c r="E1206" s="46">
        <f t="shared" si="108"/>
        <v>-31.896566</v>
      </c>
      <c r="F1206" s="47">
        <v>-26.329899999999999</v>
      </c>
      <c r="G1206" s="47">
        <v>72.157905999999997</v>
      </c>
      <c r="H1206" s="47">
        <v>-31.896566</v>
      </c>
      <c r="I1206" s="48">
        <v>-13.931438999999999</v>
      </c>
      <c r="O1206" s="44">
        <f t="shared" si="104"/>
        <v>72.157905999999997</v>
      </c>
      <c r="P1206" s="45">
        <f t="shared" si="105"/>
        <v>72.157905999999997</v>
      </c>
      <c r="Q1206">
        <f t="shared" si="106"/>
        <v>1</v>
      </c>
      <c r="R1206">
        <f t="shared" si="107"/>
        <v>1</v>
      </c>
    </row>
    <row r="1207" spans="1:18" x14ac:dyDescent="0.25">
      <c r="A1207" s="5">
        <v>2</v>
      </c>
      <c r="B1207" s="40">
        <f t="shared" si="109"/>
        <v>44.119959999999999</v>
      </c>
      <c r="C1207" s="40">
        <f t="shared" si="109"/>
        <v>-3.6698559999999998</v>
      </c>
      <c r="D1207" s="40">
        <f t="shared" si="109"/>
        <v>-13.987755</v>
      </c>
      <c r="E1207" s="46">
        <f t="shared" si="108"/>
        <v>-26.462350000000001</v>
      </c>
      <c r="F1207" s="42">
        <v>-13.987755</v>
      </c>
      <c r="G1207" s="42">
        <v>44.119959999999999</v>
      </c>
      <c r="H1207" s="42">
        <v>-26.462350000000001</v>
      </c>
      <c r="I1207" s="43">
        <v>-3.6698559999999998</v>
      </c>
      <c r="O1207" s="44">
        <f t="shared" si="104"/>
        <v>44.119959999999999</v>
      </c>
      <c r="P1207" s="45">
        <f t="shared" si="105"/>
        <v>44.119959999999999</v>
      </c>
      <c r="Q1207">
        <f t="shared" si="106"/>
        <v>1</v>
      </c>
      <c r="R1207">
        <f t="shared" si="107"/>
        <v>1</v>
      </c>
    </row>
    <row r="1208" spans="1:18" x14ac:dyDescent="0.25">
      <c r="A1208" s="5">
        <v>3</v>
      </c>
      <c r="B1208" s="40">
        <f t="shared" si="109"/>
        <v>62.117019999999997</v>
      </c>
      <c r="C1208" s="40">
        <f t="shared" si="109"/>
        <v>-0.54808299999999999</v>
      </c>
      <c r="D1208" s="40">
        <f t="shared" si="109"/>
        <v>-30.231836999999999</v>
      </c>
      <c r="E1208" s="46">
        <f t="shared" si="108"/>
        <v>-31.337098999999998</v>
      </c>
      <c r="F1208" s="47">
        <v>-31.337098999999998</v>
      </c>
      <c r="G1208" s="47">
        <v>-30.231836999999999</v>
      </c>
      <c r="H1208" s="47">
        <v>62.117019999999997</v>
      </c>
      <c r="I1208" s="48">
        <v>-0.54808299999999999</v>
      </c>
      <c r="O1208" s="44">
        <f t="shared" si="104"/>
        <v>62.117019999999997</v>
      </c>
      <c r="P1208" s="45">
        <f t="shared" si="105"/>
        <v>62.117019999999997</v>
      </c>
      <c r="Q1208">
        <f t="shared" si="106"/>
        <v>1</v>
      </c>
      <c r="R1208">
        <f t="shared" si="107"/>
        <v>1</v>
      </c>
    </row>
    <row r="1209" spans="1:18" x14ac:dyDescent="0.25">
      <c r="A1209" s="5">
        <v>1</v>
      </c>
      <c r="B1209" s="40">
        <f t="shared" si="109"/>
        <v>7.7038520000000004</v>
      </c>
      <c r="C1209" s="40">
        <f t="shared" si="109"/>
        <v>5.2255549999999999</v>
      </c>
      <c r="D1209" s="40">
        <f t="shared" si="109"/>
        <v>1.4630190000000001</v>
      </c>
      <c r="E1209" s="46">
        <f t="shared" si="108"/>
        <v>-14.392426</v>
      </c>
      <c r="F1209" s="42">
        <v>1.4630190000000001</v>
      </c>
      <c r="G1209" s="42">
        <v>5.2255549999999999</v>
      </c>
      <c r="H1209" s="42">
        <v>7.7038520000000004</v>
      </c>
      <c r="I1209" s="43">
        <v>-14.392426</v>
      </c>
      <c r="O1209" s="44">
        <f t="shared" si="104"/>
        <v>1.4630190000000001</v>
      </c>
      <c r="P1209" s="45">
        <f t="shared" si="105"/>
        <v>1.4630190000000001</v>
      </c>
      <c r="Q1209">
        <f t="shared" si="106"/>
        <v>3</v>
      </c>
      <c r="R1209">
        <f t="shared" si="107"/>
        <v>0.33333333333333331</v>
      </c>
    </row>
    <row r="1210" spans="1:18" x14ac:dyDescent="0.25">
      <c r="A1210" s="5">
        <v>3</v>
      </c>
      <c r="B1210" s="40">
        <f t="shared" si="109"/>
        <v>110.532151</v>
      </c>
      <c r="C1210" s="40">
        <f t="shared" si="109"/>
        <v>-8.2164070000000002</v>
      </c>
      <c r="D1210" s="40">
        <f t="shared" si="109"/>
        <v>-49.762847999999998</v>
      </c>
      <c r="E1210" s="46">
        <f t="shared" si="108"/>
        <v>-52.552931999999998</v>
      </c>
      <c r="F1210" s="47">
        <v>-8.2164070000000002</v>
      </c>
      <c r="G1210" s="47">
        <v>-52.552931999999998</v>
      </c>
      <c r="H1210" s="47">
        <v>110.532151</v>
      </c>
      <c r="I1210" s="48">
        <v>-49.762847999999998</v>
      </c>
      <c r="O1210" s="44">
        <f t="shared" si="104"/>
        <v>110.532151</v>
      </c>
      <c r="P1210" s="45">
        <f t="shared" si="105"/>
        <v>110.532151</v>
      </c>
      <c r="Q1210">
        <f t="shared" si="106"/>
        <v>1</v>
      </c>
      <c r="R1210">
        <f t="shared" si="107"/>
        <v>1</v>
      </c>
    </row>
    <row r="1211" spans="1:18" x14ac:dyDescent="0.25">
      <c r="A1211" s="5">
        <v>2</v>
      </c>
      <c r="B1211" s="40">
        <f t="shared" si="109"/>
        <v>41.156089000000001</v>
      </c>
      <c r="C1211" s="40">
        <f t="shared" si="109"/>
        <v>-2.0287839999999999</v>
      </c>
      <c r="D1211" s="40">
        <f t="shared" si="109"/>
        <v>-11.305917000000001</v>
      </c>
      <c r="E1211" s="46">
        <f t="shared" si="108"/>
        <v>-27.821389</v>
      </c>
      <c r="F1211" s="42">
        <v>-27.821389</v>
      </c>
      <c r="G1211" s="42">
        <v>41.156089000000001</v>
      </c>
      <c r="H1211" s="42">
        <v>-11.305917000000001</v>
      </c>
      <c r="I1211" s="43">
        <v>-2.0287839999999999</v>
      </c>
      <c r="O1211" s="44">
        <f t="shared" si="104"/>
        <v>41.156089000000001</v>
      </c>
      <c r="P1211" s="45">
        <f t="shared" si="105"/>
        <v>41.156089000000001</v>
      </c>
      <c r="Q1211">
        <f t="shared" si="106"/>
        <v>1</v>
      </c>
      <c r="R1211">
        <f t="shared" si="107"/>
        <v>1</v>
      </c>
    </row>
    <row r="1212" spans="1:18" x14ac:dyDescent="0.25">
      <c r="A1212" s="5">
        <v>1</v>
      </c>
      <c r="B1212" s="40">
        <f t="shared" si="109"/>
        <v>44.255319</v>
      </c>
      <c r="C1212" s="40">
        <f t="shared" si="109"/>
        <v>-2.9165960000000002</v>
      </c>
      <c r="D1212" s="40">
        <f t="shared" si="109"/>
        <v>-14.052282999999999</v>
      </c>
      <c r="E1212" s="46">
        <f t="shared" si="108"/>
        <v>-27.286443999999999</v>
      </c>
      <c r="F1212" s="47">
        <v>44.255319</v>
      </c>
      <c r="G1212" s="47">
        <v>-2.9165960000000002</v>
      </c>
      <c r="H1212" s="47">
        <v>-14.052282999999999</v>
      </c>
      <c r="I1212" s="48">
        <v>-27.286443999999999</v>
      </c>
      <c r="O1212" s="44">
        <f t="shared" si="104"/>
        <v>44.255319</v>
      </c>
      <c r="P1212" s="45">
        <f t="shared" si="105"/>
        <v>44.255319</v>
      </c>
      <c r="Q1212">
        <f t="shared" si="106"/>
        <v>1</v>
      </c>
      <c r="R1212">
        <f t="shared" si="107"/>
        <v>1</v>
      </c>
    </row>
    <row r="1213" spans="1:18" x14ac:dyDescent="0.25">
      <c r="A1213" s="5">
        <v>2</v>
      </c>
      <c r="B1213" s="40">
        <f t="shared" si="109"/>
        <v>11.006294</v>
      </c>
      <c r="C1213" s="40">
        <f t="shared" si="109"/>
        <v>1.42073</v>
      </c>
      <c r="D1213" s="40">
        <f t="shared" si="109"/>
        <v>3.0071000000000001E-2</v>
      </c>
      <c r="E1213" s="46">
        <f t="shared" si="108"/>
        <v>-12.457095000000001</v>
      </c>
      <c r="F1213" s="42">
        <v>-12.457095000000001</v>
      </c>
      <c r="G1213" s="42">
        <v>11.006294</v>
      </c>
      <c r="H1213" s="42">
        <v>1.42073</v>
      </c>
      <c r="I1213" s="43">
        <v>3.0071000000000001E-2</v>
      </c>
      <c r="O1213" s="44">
        <f t="shared" si="104"/>
        <v>11.006294</v>
      </c>
      <c r="P1213" s="45">
        <f t="shared" si="105"/>
        <v>11.006294</v>
      </c>
      <c r="Q1213">
        <f t="shared" si="106"/>
        <v>1</v>
      </c>
      <c r="R1213">
        <f t="shared" si="107"/>
        <v>1</v>
      </c>
    </row>
    <row r="1214" spans="1:18" x14ac:dyDescent="0.25">
      <c r="A1214" s="5">
        <v>3</v>
      </c>
      <c r="B1214" s="40">
        <f t="shared" si="109"/>
        <v>39.506171000000002</v>
      </c>
      <c r="C1214" s="40">
        <f t="shared" si="109"/>
        <v>3.049976</v>
      </c>
      <c r="D1214" s="40">
        <f t="shared" si="109"/>
        <v>-13.076556</v>
      </c>
      <c r="E1214" s="46">
        <f t="shared" si="108"/>
        <v>-29.479590000000002</v>
      </c>
      <c r="F1214" s="47">
        <v>39.506171000000002</v>
      </c>
      <c r="G1214" s="47">
        <v>-29.479590000000002</v>
      </c>
      <c r="H1214" s="47">
        <v>3.049976</v>
      </c>
      <c r="I1214" s="48">
        <v>-13.076556</v>
      </c>
      <c r="O1214" s="44">
        <f t="shared" si="104"/>
        <v>3.049976</v>
      </c>
      <c r="P1214" s="45">
        <f t="shared" si="105"/>
        <v>3.049976</v>
      </c>
      <c r="Q1214">
        <f t="shared" si="106"/>
        <v>2</v>
      </c>
      <c r="R1214">
        <f t="shared" si="107"/>
        <v>0.5</v>
      </c>
    </row>
    <row r="1215" spans="1:18" x14ac:dyDescent="0.25">
      <c r="A1215" s="5">
        <v>2</v>
      </c>
      <c r="B1215" s="40">
        <f t="shared" si="109"/>
        <v>42.007916999999999</v>
      </c>
      <c r="C1215" s="40">
        <f t="shared" si="109"/>
        <v>5.8739999999999999E-3</v>
      </c>
      <c r="D1215" s="40">
        <f t="shared" si="109"/>
        <v>-17.043068000000002</v>
      </c>
      <c r="E1215" s="46">
        <f t="shared" si="108"/>
        <v>-24.970721000000001</v>
      </c>
      <c r="F1215" s="42">
        <v>5.8739999999999999E-3</v>
      </c>
      <c r="G1215" s="42">
        <v>42.007916999999999</v>
      </c>
      <c r="H1215" s="42">
        <v>-17.043068000000002</v>
      </c>
      <c r="I1215" s="43">
        <v>-24.970721000000001</v>
      </c>
      <c r="O1215" s="44">
        <f t="shared" si="104"/>
        <v>42.007916999999999</v>
      </c>
      <c r="P1215" s="45">
        <f t="shared" si="105"/>
        <v>42.007916999999999</v>
      </c>
      <c r="Q1215">
        <f t="shared" si="106"/>
        <v>1</v>
      </c>
      <c r="R1215">
        <f t="shared" si="107"/>
        <v>1</v>
      </c>
    </row>
    <row r="1216" spans="1:18" x14ac:dyDescent="0.25">
      <c r="A1216" s="5">
        <v>2</v>
      </c>
      <c r="B1216" s="40">
        <f t="shared" si="109"/>
        <v>63.122422</v>
      </c>
      <c r="C1216" s="40">
        <f t="shared" si="109"/>
        <v>-11.569698000000001</v>
      </c>
      <c r="D1216" s="40">
        <f t="shared" si="109"/>
        <v>-20.877835000000001</v>
      </c>
      <c r="E1216" s="46">
        <f t="shared" si="108"/>
        <v>-30.674889</v>
      </c>
      <c r="F1216" s="47">
        <v>-30.674889</v>
      </c>
      <c r="G1216" s="47">
        <v>63.122422</v>
      </c>
      <c r="H1216" s="47">
        <v>-11.569698000000001</v>
      </c>
      <c r="I1216" s="48">
        <v>-20.877835000000001</v>
      </c>
      <c r="O1216" s="44">
        <f t="shared" si="104"/>
        <v>63.122422</v>
      </c>
      <c r="P1216" s="45">
        <f t="shared" si="105"/>
        <v>63.122422</v>
      </c>
      <c r="Q1216">
        <f t="shared" si="106"/>
        <v>1</v>
      </c>
      <c r="R1216">
        <f t="shared" si="107"/>
        <v>1</v>
      </c>
    </row>
    <row r="1217" spans="1:18" x14ac:dyDescent="0.25">
      <c r="A1217" s="5">
        <v>2</v>
      </c>
      <c r="B1217" s="40">
        <f t="shared" si="109"/>
        <v>55.51849</v>
      </c>
      <c r="C1217" s="40">
        <f t="shared" si="109"/>
        <v>3.918085</v>
      </c>
      <c r="D1217" s="40">
        <f t="shared" si="109"/>
        <v>-20.538450999999998</v>
      </c>
      <c r="E1217" s="46">
        <f t="shared" si="108"/>
        <v>-38.898136000000001</v>
      </c>
      <c r="F1217" s="42">
        <v>3.918085</v>
      </c>
      <c r="G1217" s="42">
        <v>-20.538450999999998</v>
      </c>
      <c r="H1217" s="42">
        <v>55.51849</v>
      </c>
      <c r="I1217" s="43">
        <v>-38.898136000000001</v>
      </c>
      <c r="O1217" s="44">
        <f t="shared" si="104"/>
        <v>-20.538450999999998</v>
      </c>
      <c r="P1217" s="45">
        <f t="shared" si="105"/>
        <v>-20.538450999999998</v>
      </c>
      <c r="Q1217">
        <f t="shared" si="106"/>
        <v>3</v>
      </c>
      <c r="R1217">
        <f t="shared" si="107"/>
        <v>0.33333333333333331</v>
      </c>
    </row>
    <row r="1218" spans="1:18" x14ac:dyDescent="0.25">
      <c r="A1218" s="5">
        <v>4</v>
      </c>
      <c r="B1218" s="40">
        <f t="shared" si="109"/>
        <v>96.978206</v>
      </c>
      <c r="C1218" s="40">
        <f t="shared" si="109"/>
        <v>-11.404283</v>
      </c>
      <c r="D1218" s="40">
        <f t="shared" si="109"/>
        <v>-12.979620000000001</v>
      </c>
      <c r="E1218" s="46">
        <f t="shared" si="108"/>
        <v>-72.594301000000002</v>
      </c>
      <c r="F1218" s="47">
        <v>-72.594301000000002</v>
      </c>
      <c r="G1218" s="47">
        <v>96.978206</v>
      </c>
      <c r="H1218" s="47">
        <v>-11.404283</v>
      </c>
      <c r="I1218" s="48">
        <v>-12.979620000000001</v>
      </c>
      <c r="O1218" s="44">
        <f t="shared" si="104"/>
        <v>-12.979620000000001</v>
      </c>
      <c r="P1218" s="45">
        <f t="shared" si="105"/>
        <v>-12.979620000000001</v>
      </c>
      <c r="Q1218">
        <f t="shared" si="106"/>
        <v>3</v>
      </c>
      <c r="R1218">
        <f t="shared" si="107"/>
        <v>0.33333333333333331</v>
      </c>
    </row>
    <row r="1219" spans="1:18" x14ac:dyDescent="0.25">
      <c r="A1219" s="5">
        <v>2</v>
      </c>
      <c r="B1219" s="40">
        <f t="shared" si="109"/>
        <v>136.52329900000001</v>
      </c>
      <c r="C1219" s="40">
        <f t="shared" si="109"/>
        <v>-24.031559000000001</v>
      </c>
      <c r="D1219" s="40">
        <f t="shared" si="109"/>
        <v>-34.811847</v>
      </c>
      <c r="E1219" s="46">
        <f t="shared" si="108"/>
        <v>-77.679902999999996</v>
      </c>
      <c r="F1219" s="42">
        <v>-77.679902999999996</v>
      </c>
      <c r="G1219" s="42">
        <v>136.52329900000001</v>
      </c>
      <c r="H1219" s="42">
        <v>-24.031559000000001</v>
      </c>
      <c r="I1219" s="43">
        <v>-34.811847</v>
      </c>
      <c r="O1219" s="44">
        <f t="shared" si="104"/>
        <v>136.52329900000001</v>
      </c>
      <c r="P1219" s="45">
        <f t="shared" si="105"/>
        <v>136.52329900000001</v>
      </c>
      <c r="Q1219">
        <f t="shared" si="106"/>
        <v>1</v>
      </c>
      <c r="R1219">
        <f t="shared" si="107"/>
        <v>1</v>
      </c>
    </row>
    <row r="1220" spans="1:18" x14ac:dyDescent="0.25">
      <c r="A1220" s="5">
        <v>2</v>
      </c>
      <c r="B1220" s="40">
        <f t="shared" si="109"/>
        <v>53.273874999999997</v>
      </c>
      <c r="C1220" s="40">
        <f t="shared" si="109"/>
        <v>11.02136</v>
      </c>
      <c r="D1220" s="40">
        <f t="shared" si="109"/>
        <v>-24.287938</v>
      </c>
      <c r="E1220" s="46">
        <f t="shared" si="108"/>
        <v>-40.007297000000001</v>
      </c>
      <c r="F1220" s="47">
        <v>53.273874999999997</v>
      </c>
      <c r="G1220" s="47">
        <v>11.02136</v>
      </c>
      <c r="H1220" s="47">
        <v>-40.007297000000001</v>
      </c>
      <c r="I1220" s="48">
        <v>-24.287938</v>
      </c>
      <c r="O1220" s="44">
        <f t="shared" ref="O1220:O1283" si="110">IF(A1220=1,F1220,IF(A1220=2,G1220,IF(A1220=3,H1220,IF(A1220=4,I1220,0))))</f>
        <v>11.02136</v>
      </c>
      <c r="P1220" s="45">
        <f t="shared" ref="P1220:P1283" si="111">O1220</f>
        <v>11.02136</v>
      </c>
      <c r="Q1220">
        <f t="shared" ref="Q1220:Q1283" si="112">IF(P1220=B1220,1,IF(P1220=C1220,2,IF(P1220=D1220,3,IF(E1220=P1220,4,0))))</f>
        <v>2</v>
      </c>
      <c r="R1220">
        <f t="shared" si="107"/>
        <v>0.5</v>
      </c>
    </row>
    <row r="1221" spans="1:18" x14ac:dyDescent="0.25">
      <c r="A1221" s="5">
        <v>3</v>
      </c>
      <c r="B1221" s="40">
        <f t="shared" si="109"/>
        <v>39.834392000000001</v>
      </c>
      <c r="C1221" s="40">
        <f t="shared" si="109"/>
        <v>-3.379937</v>
      </c>
      <c r="D1221" s="40">
        <f t="shared" si="109"/>
        <v>-4.7216579999999997</v>
      </c>
      <c r="E1221" s="46">
        <f t="shared" si="108"/>
        <v>-31.732816</v>
      </c>
      <c r="F1221" s="42">
        <v>-4.7216579999999997</v>
      </c>
      <c r="G1221" s="42">
        <v>-3.379937</v>
      </c>
      <c r="H1221" s="42">
        <v>39.834392000000001</v>
      </c>
      <c r="I1221" s="43">
        <v>-31.732816</v>
      </c>
      <c r="O1221" s="44">
        <f t="shared" si="110"/>
        <v>39.834392000000001</v>
      </c>
      <c r="P1221" s="45">
        <f t="shared" si="111"/>
        <v>39.834392000000001</v>
      </c>
      <c r="Q1221">
        <f t="shared" si="112"/>
        <v>1</v>
      </c>
      <c r="R1221">
        <f t="shared" ref="R1221:R1284" si="113">1/Q1221</f>
        <v>1</v>
      </c>
    </row>
    <row r="1222" spans="1:18" x14ac:dyDescent="0.25">
      <c r="A1222" s="5">
        <v>3</v>
      </c>
      <c r="B1222" s="40">
        <f t="shared" si="109"/>
        <v>31.727664999999998</v>
      </c>
      <c r="C1222" s="40">
        <f t="shared" si="109"/>
        <v>0.49404100000000001</v>
      </c>
      <c r="D1222" s="40">
        <f t="shared" si="109"/>
        <v>-15.352323999999999</v>
      </c>
      <c r="E1222" s="46">
        <f t="shared" si="108"/>
        <v>-16.869387</v>
      </c>
      <c r="F1222" s="47">
        <v>-16.869387</v>
      </c>
      <c r="G1222" s="47">
        <v>0.49404100000000001</v>
      </c>
      <c r="H1222" s="47">
        <v>31.727664999999998</v>
      </c>
      <c r="I1222" s="48">
        <v>-15.352323999999999</v>
      </c>
      <c r="O1222" s="44">
        <f t="shared" si="110"/>
        <v>31.727664999999998</v>
      </c>
      <c r="P1222" s="45">
        <f t="shared" si="111"/>
        <v>31.727664999999998</v>
      </c>
      <c r="Q1222">
        <f t="shared" si="112"/>
        <v>1</v>
      </c>
      <c r="R1222">
        <f t="shared" si="113"/>
        <v>1</v>
      </c>
    </row>
    <row r="1223" spans="1:18" x14ac:dyDescent="0.25">
      <c r="A1223" s="5">
        <v>1</v>
      </c>
      <c r="B1223" s="40">
        <f t="shared" si="109"/>
        <v>58.219586999999997</v>
      </c>
      <c r="C1223" s="40">
        <f t="shared" si="109"/>
        <v>8.6974129999999992</v>
      </c>
      <c r="D1223" s="40">
        <f t="shared" si="109"/>
        <v>-23.557395</v>
      </c>
      <c r="E1223" s="46">
        <f t="shared" si="108"/>
        <v>-43.359613000000003</v>
      </c>
      <c r="F1223" s="42">
        <v>8.6974129999999992</v>
      </c>
      <c r="G1223" s="42">
        <v>58.219586999999997</v>
      </c>
      <c r="H1223" s="42">
        <v>-43.359613000000003</v>
      </c>
      <c r="I1223" s="43">
        <v>-23.557395</v>
      </c>
      <c r="O1223" s="44">
        <f t="shared" si="110"/>
        <v>8.6974129999999992</v>
      </c>
      <c r="P1223" s="45">
        <f t="shared" si="111"/>
        <v>8.6974129999999992</v>
      </c>
      <c r="Q1223">
        <f t="shared" si="112"/>
        <v>2</v>
      </c>
      <c r="R1223">
        <f t="shared" si="113"/>
        <v>0.5</v>
      </c>
    </row>
    <row r="1224" spans="1:18" x14ac:dyDescent="0.25">
      <c r="A1224" s="5">
        <v>1</v>
      </c>
      <c r="B1224" s="40">
        <f t="shared" si="109"/>
        <v>31.356269999999999</v>
      </c>
      <c r="C1224" s="40">
        <f t="shared" si="109"/>
        <v>1.328087</v>
      </c>
      <c r="D1224" s="40">
        <f t="shared" si="109"/>
        <v>-4.1551210000000003</v>
      </c>
      <c r="E1224" s="46">
        <f t="shared" si="108"/>
        <v>-28.529237999999999</v>
      </c>
      <c r="F1224" s="47">
        <v>1.328087</v>
      </c>
      <c r="G1224" s="47">
        <v>31.356269999999999</v>
      </c>
      <c r="H1224" s="47">
        <v>-28.529237999999999</v>
      </c>
      <c r="I1224" s="48">
        <v>-4.1551210000000003</v>
      </c>
      <c r="O1224" s="44">
        <f t="shared" si="110"/>
        <v>1.328087</v>
      </c>
      <c r="P1224" s="45">
        <f t="shared" si="111"/>
        <v>1.328087</v>
      </c>
      <c r="Q1224">
        <f t="shared" si="112"/>
        <v>2</v>
      </c>
      <c r="R1224">
        <f t="shared" si="113"/>
        <v>0.5</v>
      </c>
    </row>
    <row r="1225" spans="1:18" x14ac:dyDescent="0.25">
      <c r="A1225" s="5">
        <v>3</v>
      </c>
      <c r="B1225" s="40">
        <f t="shared" si="109"/>
        <v>40.465969999999999</v>
      </c>
      <c r="C1225" s="40">
        <f t="shared" si="109"/>
        <v>25.920515999999999</v>
      </c>
      <c r="D1225" s="40">
        <f t="shared" si="109"/>
        <v>-8.0610999999999997</v>
      </c>
      <c r="E1225" s="46">
        <f t="shared" si="108"/>
        <v>-58.325386000000002</v>
      </c>
      <c r="F1225" s="42">
        <v>-58.325386000000002</v>
      </c>
      <c r="G1225" s="42">
        <v>25.920515999999999</v>
      </c>
      <c r="H1225" s="42">
        <v>40.465969999999999</v>
      </c>
      <c r="I1225" s="43">
        <v>-8.0610999999999997</v>
      </c>
      <c r="O1225" s="44">
        <f t="shared" si="110"/>
        <v>40.465969999999999</v>
      </c>
      <c r="P1225" s="45">
        <f t="shared" si="111"/>
        <v>40.465969999999999</v>
      </c>
      <c r="Q1225">
        <f t="shared" si="112"/>
        <v>1</v>
      </c>
      <c r="R1225">
        <f t="shared" si="113"/>
        <v>1</v>
      </c>
    </row>
    <row r="1226" spans="1:18" x14ac:dyDescent="0.25">
      <c r="A1226" s="5">
        <v>2</v>
      </c>
      <c r="B1226" s="40">
        <f t="shared" si="109"/>
        <v>43.206893999999998</v>
      </c>
      <c r="C1226" s="40">
        <f t="shared" si="109"/>
        <v>5.6479509999999999</v>
      </c>
      <c r="D1226" s="40">
        <f t="shared" si="109"/>
        <v>-20.809673</v>
      </c>
      <c r="E1226" s="46">
        <f t="shared" si="109"/>
        <v>-28.045169999999999</v>
      </c>
      <c r="F1226" s="47">
        <v>-20.809673</v>
      </c>
      <c r="G1226" s="47">
        <v>43.206893999999998</v>
      </c>
      <c r="H1226" s="47">
        <v>5.6479509999999999</v>
      </c>
      <c r="I1226" s="48">
        <v>-28.045169999999999</v>
      </c>
      <c r="O1226" s="44">
        <f t="shared" si="110"/>
        <v>43.206893999999998</v>
      </c>
      <c r="P1226" s="45">
        <f t="shared" si="111"/>
        <v>43.206893999999998</v>
      </c>
      <c r="Q1226">
        <f t="shared" si="112"/>
        <v>1</v>
      </c>
      <c r="R1226">
        <f t="shared" si="113"/>
        <v>1</v>
      </c>
    </row>
    <row r="1227" spans="1:18" x14ac:dyDescent="0.25">
      <c r="A1227" s="5">
        <v>3</v>
      </c>
      <c r="B1227" s="40">
        <f t="shared" ref="B1227:E1290" si="114">LARGE($F1227:$M1227,COLUMN()-1)</f>
        <v>11.271617000000001</v>
      </c>
      <c r="C1227" s="40">
        <f t="shared" si="114"/>
        <v>0.92659499999999995</v>
      </c>
      <c r="D1227" s="40">
        <f t="shared" si="114"/>
        <v>-3.9438019999999998</v>
      </c>
      <c r="E1227" s="46">
        <f t="shared" si="114"/>
        <v>-8.25441</v>
      </c>
      <c r="F1227" s="42">
        <v>-8.25441</v>
      </c>
      <c r="G1227" s="42">
        <v>11.271617000000001</v>
      </c>
      <c r="H1227" s="42">
        <v>0.92659499999999995</v>
      </c>
      <c r="I1227" s="43">
        <v>-3.9438019999999998</v>
      </c>
      <c r="O1227" s="44">
        <f t="shared" si="110"/>
        <v>0.92659499999999995</v>
      </c>
      <c r="P1227" s="45">
        <f t="shared" si="111"/>
        <v>0.92659499999999995</v>
      </c>
      <c r="Q1227">
        <f t="shared" si="112"/>
        <v>2</v>
      </c>
      <c r="R1227">
        <f t="shared" si="113"/>
        <v>0.5</v>
      </c>
    </row>
    <row r="1228" spans="1:18" x14ac:dyDescent="0.25">
      <c r="A1228" s="5">
        <v>1</v>
      </c>
      <c r="B1228" s="40">
        <f t="shared" si="114"/>
        <v>18.667375</v>
      </c>
      <c r="C1228" s="40">
        <f t="shared" si="114"/>
        <v>7.9335279999999999</v>
      </c>
      <c r="D1228" s="40">
        <f t="shared" si="114"/>
        <v>-7.4971290000000002</v>
      </c>
      <c r="E1228" s="46">
        <f t="shared" si="114"/>
        <v>-19.103771999999999</v>
      </c>
      <c r="F1228" s="47">
        <v>18.667375</v>
      </c>
      <c r="G1228" s="47">
        <v>7.9335279999999999</v>
      </c>
      <c r="H1228" s="47">
        <v>-19.103771999999999</v>
      </c>
      <c r="I1228" s="48">
        <v>-7.4971290000000002</v>
      </c>
      <c r="O1228" s="44">
        <f t="shared" si="110"/>
        <v>18.667375</v>
      </c>
      <c r="P1228" s="45">
        <f t="shared" si="111"/>
        <v>18.667375</v>
      </c>
      <c r="Q1228">
        <f t="shared" si="112"/>
        <v>1</v>
      </c>
      <c r="R1228">
        <f t="shared" si="113"/>
        <v>1</v>
      </c>
    </row>
    <row r="1229" spans="1:18" x14ac:dyDescent="0.25">
      <c r="A1229" s="5">
        <v>3</v>
      </c>
      <c r="B1229" s="40">
        <f t="shared" si="114"/>
        <v>65.080439999999996</v>
      </c>
      <c r="C1229" s="40">
        <f t="shared" si="114"/>
        <v>-20.736388999999999</v>
      </c>
      <c r="D1229" s="40">
        <f t="shared" si="114"/>
        <v>-21.807271</v>
      </c>
      <c r="E1229" s="46">
        <f t="shared" si="114"/>
        <v>-22.53678</v>
      </c>
      <c r="F1229" s="42">
        <v>-20.736388999999999</v>
      </c>
      <c r="G1229" s="42">
        <v>65.080439999999996</v>
      </c>
      <c r="H1229" s="42">
        <v>-22.53678</v>
      </c>
      <c r="I1229" s="43">
        <v>-21.807271</v>
      </c>
      <c r="O1229" s="44">
        <f t="shared" si="110"/>
        <v>-22.53678</v>
      </c>
      <c r="P1229" s="45">
        <f t="shared" si="111"/>
        <v>-22.53678</v>
      </c>
      <c r="Q1229">
        <f t="shared" si="112"/>
        <v>4</v>
      </c>
      <c r="R1229">
        <f t="shared" si="113"/>
        <v>0.25</v>
      </c>
    </row>
    <row r="1230" spans="1:18" x14ac:dyDescent="0.25">
      <c r="A1230" s="5">
        <v>1</v>
      </c>
      <c r="B1230" s="40">
        <f t="shared" si="114"/>
        <v>17.087299000000002</v>
      </c>
      <c r="C1230" s="40">
        <f t="shared" si="114"/>
        <v>10.250824</v>
      </c>
      <c r="D1230" s="40">
        <f t="shared" si="114"/>
        <v>-6.106554</v>
      </c>
      <c r="E1230" s="46">
        <f t="shared" si="114"/>
        <v>-21.231570999999999</v>
      </c>
      <c r="F1230" s="47">
        <v>10.250824</v>
      </c>
      <c r="G1230" s="47">
        <v>-21.231570999999999</v>
      </c>
      <c r="H1230" s="47">
        <v>17.087299000000002</v>
      </c>
      <c r="I1230" s="48">
        <v>-6.106554</v>
      </c>
      <c r="O1230" s="44">
        <f t="shared" si="110"/>
        <v>10.250824</v>
      </c>
      <c r="P1230" s="45">
        <f t="shared" si="111"/>
        <v>10.250824</v>
      </c>
      <c r="Q1230">
        <f t="shared" si="112"/>
        <v>2</v>
      </c>
      <c r="R1230">
        <f t="shared" si="113"/>
        <v>0.5</v>
      </c>
    </row>
    <row r="1231" spans="1:18" x14ac:dyDescent="0.25">
      <c r="A1231" s="5">
        <v>4</v>
      </c>
      <c r="B1231" s="40">
        <f t="shared" si="114"/>
        <v>31.488741999999998</v>
      </c>
      <c r="C1231" s="40">
        <f t="shared" si="114"/>
        <v>10.710825</v>
      </c>
      <c r="D1231" s="40">
        <f t="shared" si="114"/>
        <v>-8.659E-2</v>
      </c>
      <c r="E1231" s="46">
        <f t="shared" si="114"/>
        <v>-42.112979000000003</v>
      </c>
      <c r="F1231" s="42">
        <v>10.710825</v>
      </c>
      <c r="G1231" s="42">
        <v>31.488741999999998</v>
      </c>
      <c r="H1231" s="42">
        <v>-42.112979000000003</v>
      </c>
      <c r="I1231" s="43">
        <v>-8.659E-2</v>
      </c>
      <c r="O1231" s="44">
        <f t="shared" si="110"/>
        <v>-8.659E-2</v>
      </c>
      <c r="P1231" s="45">
        <f t="shared" si="111"/>
        <v>-8.659E-2</v>
      </c>
      <c r="Q1231">
        <f t="shared" si="112"/>
        <v>3</v>
      </c>
      <c r="R1231">
        <f t="shared" si="113"/>
        <v>0.33333333333333331</v>
      </c>
    </row>
    <row r="1232" spans="1:18" x14ac:dyDescent="0.25">
      <c r="A1232" s="5">
        <v>2</v>
      </c>
      <c r="B1232" s="40">
        <f t="shared" si="114"/>
        <v>53.464972000000003</v>
      </c>
      <c r="C1232" s="40">
        <f t="shared" si="114"/>
        <v>-6.8559010000000002</v>
      </c>
      <c r="D1232" s="40">
        <f t="shared" si="114"/>
        <v>-18.22738</v>
      </c>
      <c r="E1232" s="46">
        <f t="shared" si="114"/>
        <v>-28.381691</v>
      </c>
      <c r="F1232" s="47">
        <v>-6.8559010000000002</v>
      </c>
      <c r="G1232" s="47">
        <v>53.464972000000003</v>
      </c>
      <c r="H1232" s="47">
        <v>-18.22738</v>
      </c>
      <c r="I1232" s="48">
        <v>-28.381691</v>
      </c>
      <c r="O1232" s="44">
        <f t="shared" si="110"/>
        <v>53.464972000000003</v>
      </c>
      <c r="P1232" s="45">
        <f t="shared" si="111"/>
        <v>53.464972000000003</v>
      </c>
      <c r="Q1232">
        <f t="shared" si="112"/>
        <v>1</v>
      </c>
      <c r="R1232">
        <f t="shared" si="113"/>
        <v>1</v>
      </c>
    </row>
    <row r="1233" spans="1:18" x14ac:dyDescent="0.25">
      <c r="A1233" s="5">
        <v>2</v>
      </c>
      <c r="B1233" s="40">
        <f t="shared" si="114"/>
        <v>65.327556000000001</v>
      </c>
      <c r="C1233" s="40">
        <f t="shared" si="114"/>
        <v>14.354730999999999</v>
      </c>
      <c r="D1233" s="40">
        <f t="shared" si="114"/>
        <v>-31.440059000000002</v>
      </c>
      <c r="E1233" s="46">
        <f t="shared" si="114"/>
        <v>-48.242227999999997</v>
      </c>
      <c r="F1233" s="42">
        <v>-31.440059000000002</v>
      </c>
      <c r="G1233" s="42">
        <v>-48.242227999999997</v>
      </c>
      <c r="H1233" s="42">
        <v>65.327556000000001</v>
      </c>
      <c r="I1233" s="43">
        <v>14.354730999999999</v>
      </c>
      <c r="O1233" s="44">
        <f t="shared" si="110"/>
        <v>-48.242227999999997</v>
      </c>
      <c r="P1233" s="45">
        <f t="shared" si="111"/>
        <v>-48.242227999999997</v>
      </c>
      <c r="Q1233">
        <f t="shared" si="112"/>
        <v>4</v>
      </c>
      <c r="R1233">
        <f t="shared" si="113"/>
        <v>0.25</v>
      </c>
    </row>
    <row r="1234" spans="1:18" x14ac:dyDescent="0.25">
      <c r="A1234" s="5">
        <v>1</v>
      </c>
      <c r="B1234" s="40">
        <f t="shared" si="114"/>
        <v>35.206238999999997</v>
      </c>
      <c r="C1234" s="40">
        <f t="shared" si="114"/>
        <v>19.026658000000001</v>
      </c>
      <c r="D1234" s="40">
        <f t="shared" si="114"/>
        <v>-26.646277999999999</v>
      </c>
      <c r="E1234" s="46">
        <f t="shared" si="114"/>
        <v>-27.586622999999999</v>
      </c>
      <c r="F1234" s="47">
        <v>35.206238999999997</v>
      </c>
      <c r="G1234" s="47">
        <v>19.026658000000001</v>
      </c>
      <c r="H1234" s="47">
        <v>-27.586622999999999</v>
      </c>
      <c r="I1234" s="48">
        <v>-26.646277999999999</v>
      </c>
      <c r="O1234" s="44">
        <f t="shared" si="110"/>
        <v>35.206238999999997</v>
      </c>
      <c r="P1234" s="45">
        <f t="shared" si="111"/>
        <v>35.206238999999997</v>
      </c>
      <c r="Q1234">
        <f t="shared" si="112"/>
        <v>1</v>
      </c>
      <c r="R1234">
        <f t="shared" si="113"/>
        <v>1</v>
      </c>
    </row>
    <row r="1235" spans="1:18" x14ac:dyDescent="0.25">
      <c r="A1235" s="5">
        <v>3</v>
      </c>
      <c r="B1235" s="40">
        <f t="shared" si="114"/>
        <v>79.230801</v>
      </c>
      <c r="C1235" s="40">
        <f t="shared" si="114"/>
        <v>14.497985999999999</v>
      </c>
      <c r="D1235" s="40">
        <f t="shared" si="114"/>
        <v>-14.012191</v>
      </c>
      <c r="E1235" s="46">
        <f t="shared" si="114"/>
        <v>-79.716611999999998</v>
      </c>
      <c r="F1235" s="42">
        <v>-79.716611999999998</v>
      </c>
      <c r="G1235" s="42">
        <v>14.497985999999999</v>
      </c>
      <c r="H1235" s="42">
        <v>79.230801</v>
      </c>
      <c r="I1235" s="43">
        <v>-14.012191</v>
      </c>
      <c r="O1235" s="44">
        <f t="shared" si="110"/>
        <v>79.230801</v>
      </c>
      <c r="P1235" s="45">
        <f t="shared" si="111"/>
        <v>79.230801</v>
      </c>
      <c r="Q1235">
        <f t="shared" si="112"/>
        <v>1</v>
      </c>
      <c r="R1235">
        <f t="shared" si="113"/>
        <v>1</v>
      </c>
    </row>
    <row r="1236" spans="1:18" x14ac:dyDescent="0.25">
      <c r="A1236" s="5">
        <v>4</v>
      </c>
      <c r="B1236" s="40">
        <f t="shared" si="114"/>
        <v>62.016143999999997</v>
      </c>
      <c r="C1236" s="40">
        <f t="shared" si="114"/>
        <v>-5.488429</v>
      </c>
      <c r="D1236" s="40">
        <f t="shared" si="114"/>
        <v>-12.993237000000001</v>
      </c>
      <c r="E1236" s="46">
        <f t="shared" si="114"/>
        <v>-43.534478999999997</v>
      </c>
      <c r="F1236" s="47">
        <v>62.016143999999997</v>
      </c>
      <c r="G1236" s="47">
        <v>-5.488429</v>
      </c>
      <c r="H1236" s="47">
        <v>-43.534478999999997</v>
      </c>
      <c r="I1236" s="48">
        <v>-12.993237000000001</v>
      </c>
      <c r="O1236" s="44">
        <f t="shared" si="110"/>
        <v>-12.993237000000001</v>
      </c>
      <c r="P1236" s="45">
        <f t="shared" si="111"/>
        <v>-12.993237000000001</v>
      </c>
      <c r="Q1236">
        <f t="shared" si="112"/>
        <v>3</v>
      </c>
      <c r="R1236">
        <f t="shared" si="113"/>
        <v>0.33333333333333331</v>
      </c>
    </row>
    <row r="1237" spans="1:18" x14ac:dyDescent="0.25">
      <c r="A1237" s="5">
        <v>2</v>
      </c>
      <c r="B1237" s="40">
        <f t="shared" si="114"/>
        <v>27.342248999999999</v>
      </c>
      <c r="C1237" s="40">
        <f t="shared" si="114"/>
        <v>21.040776000000001</v>
      </c>
      <c r="D1237" s="40">
        <f t="shared" si="114"/>
        <v>-4.7480289999999998</v>
      </c>
      <c r="E1237" s="46">
        <f t="shared" si="114"/>
        <v>-43.635015000000003</v>
      </c>
      <c r="F1237" s="42">
        <v>27.342248999999999</v>
      </c>
      <c r="G1237" s="42">
        <v>21.040776000000001</v>
      </c>
      <c r="H1237" s="42">
        <v>-4.7480289999999998</v>
      </c>
      <c r="I1237" s="43">
        <v>-43.635015000000003</v>
      </c>
      <c r="O1237" s="44">
        <f t="shared" si="110"/>
        <v>21.040776000000001</v>
      </c>
      <c r="P1237" s="45">
        <f t="shared" si="111"/>
        <v>21.040776000000001</v>
      </c>
      <c r="Q1237">
        <f t="shared" si="112"/>
        <v>2</v>
      </c>
      <c r="R1237">
        <f t="shared" si="113"/>
        <v>0.5</v>
      </c>
    </row>
    <row r="1238" spans="1:18" x14ac:dyDescent="0.25">
      <c r="A1238" s="5">
        <v>2</v>
      </c>
      <c r="B1238" s="40">
        <f t="shared" si="114"/>
        <v>47.532927999999998</v>
      </c>
      <c r="C1238" s="40">
        <f t="shared" si="114"/>
        <v>2.2981530000000001</v>
      </c>
      <c r="D1238" s="40">
        <f t="shared" si="114"/>
        <v>1.81196</v>
      </c>
      <c r="E1238" s="46">
        <f t="shared" si="114"/>
        <v>-51.643040999999997</v>
      </c>
      <c r="F1238" s="47">
        <v>2.2981530000000001</v>
      </c>
      <c r="G1238" s="47">
        <v>47.532927999999998</v>
      </c>
      <c r="H1238" s="47">
        <v>1.81196</v>
      </c>
      <c r="I1238" s="48">
        <v>-51.643040999999997</v>
      </c>
      <c r="O1238" s="44">
        <f t="shared" si="110"/>
        <v>47.532927999999998</v>
      </c>
      <c r="P1238" s="45">
        <f t="shared" si="111"/>
        <v>47.532927999999998</v>
      </c>
      <c r="Q1238">
        <f t="shared" si="112"/>
        <v>1</v>
      </c>
      <c r="R1238">
        <f t="shared" si="113"/>
        <v>1</v>
      </c>
    </row>
    <row r="1239" spans="1:18" x14ac:dyDescent="0.25">
      <c r="A1239" s="5">
        <v>3</v>
      </c>
      <c r="B1239" s="40">
        <f t="shared" si="114"/>
        <v>41.529440000000001</v>
      </c>
      <c r="C1239" s="40">
        <f t="shared" si="114"/>
        <v>11.199718000000001</v>
      </c>
      <c r="D1239" s="40">
        <f t="shared" si="114"/>
        <v>-24.976393000000002</v>
      </c>
      <c r="E1239" s="46">
        <f t="shared" si="114"/>
        <v>-27.752773999999999</v>
      </c>
      <c r="F1239" s="42">
        <v>11.199718000000001</v>
      </c>
      <c r="G1239" s="42">
        <v>-24.976393000000002</v>
      </c>
      <c r="H1239" s="42">
        <v>41.529440000000001</v>
      </c>
      <c r="I1239" s="43">
        <v>-27.752773999999999</v>
      </c>
      <c r="O1239" s="44">
        <f t="shared" si="110"/>
        <v>41.529440000000001</v>
      </c>
      <c r="P1239" s="45">
        <f t="shared" si="111"/>
        <v>41.529440000000001</v>
      </c>
      <c r="Q1239">
        <f t="shared" si="112"/>
        <v>1</v>
      </c>
      <c r="R1239">
        <f t="shared" si="113"/>
        <v>1</v>
      </c>
    </row>
    <row r="1240" spans="1:18" x14ac:dyDescent="0.25">
      <c r="A1240" s="5">
        <v>2</v>
      </c>
      <c r="B1240" s="40">
        <f t="shared" si="114"/>
        <v>42.053154999999997</v>
      </c>
      <c r="C1240" s="40">
        <f t="shared" si="114"/>
        <v>21.871061999999998</v>
      </c>
      <c r="D1240" s="40">
        <f t="shared" si="114"/>
        <v>-19.837973999999999</v>
      </c>
      <c r="E1240" s="46">
        <f t="shared" si="114"/>
        <v>-44.086266999999999</v>
      </c>
      <c r="F1240" s="47">
        <v>-19.837973999999999</v>
      </c>
      <c r="G1240" s="47">
        <v>21.871061999999998</v>
      </c>
      <c r="H1240" s="47">
        <v>42.053154999999997</v>
      </c>
      <c r="I1240" s="48">
        <v>-44.086266999999999</v>
      </c>
      <c r="O1240" s="44">
        <f t="shared" si="110"/>
        <v>21.871061999999998</v>
      </c>
      <c r="P1240" s="45">
        <f t="shared" si="111"/>
        <v>21.871061999999998</v>
      </c>
      <c r="Q1240">
        <f t="shared" si="112"/>
        <v>2</v>
      </c>
      <c r="R1240">
        <f t="shared" si="113"/>
        <v>0.5</v>
      </c>
    </row>
    <row r="1241" spans="1:18" x14ac:dyDescent="0.25">
      <c r="A1241" s="5">
        <v>2</v>
      </c>
      <c r="B1241" s="40">
        <f t="shared" si="114"/>
        <v>53.156959999999998</v>
      </c>
      <c r="C1241" s="40">
        <f t="shared" si="114"/>
        <v>21.550246999999999</v>
      </c>
      <c r="D1241" s="40">
        <f t="shared" si="114"/>
        <v>-13.813979</v>
      </c>
      <c r="E1241" s="46">
        <f t="shared" si="114"/>
        <v>-60.893234</v>
      </c>
      <c r="F1241" s="42">
        <v>-60.893234</v>
      </c>
      <c r="G1241" s="42">
        <v>53.156959999999998</v>
      </c>
      <c r="H1241" s="42">
        <v>-13.813979</v>
      </c>
      <c r="I1241" s="43">
        <v>21.550246999999999</v>
      </c>
      <c r="O1241" s="44">
        <f t="shared" si="110"/>
        <v>53.156959999999998</v>
      </c>
      <c r="P1241" s="45">
        <f t="shared" si="111"/>
        <v>53.156959999999998</v>
      </c>
      <c r="Q1241">
        <f t="shared" si="112"/>
        <v>1</v>
      </c>
      <c r="R1241">
        <f t="shared" si="113"/>
        <v>1</v>
      </c>
    </row>
    <row r="1242" spans="1:18" x14ac:dyDescent="0.25">
      <c r="A1242" s="5">
        <v>2</v>
      </c>
      <c r="B1242" s="40">
        <f t="shared" si="114"/>
        <v>43.862740000000002</v>
      </c>
      <c r="C1242" s="40">
        <f t="shared" si="114"/>
        <v>-3.0681379999999998</v>
      </c>
      <c r="D1242" s="40">
        <f t="shared" si="114"/>
        <v>-7.5636359999999998</v>
      </c>
      <c r="E1242" s="46">
        <f t="shared" si="114"/>
        <v>-33.230967999999997</v>
      </c>
      <c r="F1242" s="47">
        <v>-3.0681379999999998</v>
      </c>
      <c r="G1242" s="47">
        <v>43.862740000000002</v>
      </c>
      <c r="H1242" s="47">
        <v>-33.230967999999997</v>
      </c>
      <c r="I1242" s="48">
        <v>-7.5636359999999998</v>
      </c>
      <c r="O1242" s="44">
        <f t="shared" si="110"/>
        <v>43.862740000000002</v>
      </c>
      <c r="P1242" s="45">
        <f t="shared" si="111"/>
        <v>43.862740000000002</v>
      </c>
      <c r="Q1242">
        <f t="shared" si="112"/>
        <v>1</v>
      </c>
      <c r="R1242">
        <f t="shared" si="113"/>
        <v>1</v>
      </c>
    </row>
    <row r="1243" spans="1:18" x14ac:dyDescent="0.25">
      <c r="A1243" s="5">
        <v>2</v>
      </c>
      <c r="B1243" s="40">
        <f t="shared" si="114"/>
        <v>42.717829000000002</v>
      </c>
      <c r="C1243" s="40">
        <f t="shared" si="114"/>
        <v>1.442169</v>
      </c>
      <c r="D1243" s="40">
        <f t="shared" si="114"/>
        <v>-12.734135999999999</v>
      </c>
      <c r="E1243" s="46">
        <f t="shared" si="114"/>
        <v>-31.425863</v>
      </c>
      <c r="F1243" s="42">
        <v>1.442169</v>
      </c>
      <c r="G1243" s="42">
        <v>42.717829000000002</v>
      </c>
      <c r="H1243" s="42">
        <v>-12.734135999999999</v>
      </c>
      <c r="I1243" s="43">
        <v>-31.425863</v>
      </c>
      <c r="O1243" s="44">
        <f t="shared" si="110"/>
        <v>42.717829000000002</v>
      </c>
      <c r="P1243" s="45">
        <f t="shared" si="111"/>
        <v>42.717829000000002</v>
      </c>
      <c r="Q1243">
        <f t="shared" si="112"/>
        <v>1</v>
      </c>
      <c r="R1243">
        <f t="shared" si="113"/>
        <v>1</v>
      </c>
    </row>
    <row r="1244" spans="1:18" x14ac:dyDescent="0.25">
      <c r="A1244" s="5">
        <v>2</v>
      </c>
      <c r="B1244" s="40">
        <f t="shared" si="114"/>
        <v>8.3855369999999994</v>
      </c>
      <c r="C1244" s="40">
        <f t="shared" si="114"/>
        <v>-1.093008</v>
      </c>
      <c r="D1244" s="40">
        <f t="shared" si="114"/>
        <v>-1.8728050000000001</v>
      </c>
      <c r="E1244" s="46">
        <f t="shared" si="114"/>
        <v>-5.4197280000000001</v>
      </c>
      <c r="F1244" s="47">
        <v>-1.093008</v>
      </c>
      <c r="G1244" s="47">
        <v>8.3855369999999994</v>
      </c>
      <c r="H1244" s="47">
        <v>-5.4197280000000001</v>
      </c>
      <c r="I1244" s="48">
        <v>-1.8728050000000001</v>
      </c>
      <c r="O1244" s="44">
        <f t="shared" si="110"/>
        <v>8.3855369999999994</v>
      </c>
      <c r="P1244" s="45">
        <f t="shared" si="111"/>
        <v>8.3855369999999994</v>
      </c>
      <c r="Q1244">
        <f t="shared" si="112"/>
        <v>1</v>
      </c>
      <c r="R1244">
        <f t="shared" si="113"/>
        <v>1</v>
      </c>
    </row>
    <row r="1245" spans="1:18" x14ac:dyDescent="0.25">
      <c r="A1245" s="5">
        <v>3</v>
      </c>
      <c r="B1245" s="40">
        <f t="shared" si="114"/>
        <v>10.061373</v>
      </c>
      <c r="C1245" s="40">
        <f t="shared" si="114"/>
        <v>3.491708</v>
      </c>
      <c r="D1245" s="40">
        <f t="shared" si="114"/>
        <v>1.763333</v>
      </c>
      <c r="E1245" s="46">
        <f t="shared" si="114"/>
        <v>-15.316419</v>
      </c>
      <c r="F1245" s="42">
        <v>-15.316419</v>
      </c>
      <c r="G1245" s="42">
        <v>10.061373</v>
      </c>
      <c r="H1245" s="42">
        <v>3.491708</v>
      </c>
      <c r="I1245" s="43">
        <v>1.763333</v>
      </c>
      <c r="O1245" s="44">
        <f t="shared" si="110"/>
        <v>3.491708</v>
      </c>
      <c r="P1245" s="45">
        <f t="shared" si="111"/>
        <v>3.491708</v>
      </c>
      <c r="Q1245">
        <f t="shared" si="112"/>
        <v>2</v>
      </c>
      <c r="R1245">
        <f t="shared" si="113"/>
        <v>0.5</v>
      </c>
    </row>
    <row r="1246" spans="1:18" x14ac:dyDescent="0.25">
      <c r="A1246" s="5">
        <v>1</v>
      </c>
      <c r="B1246" s="40">
        <f t="shared" si="114"/>
        <v>73.860123999999999</v>
      </c>
      <c r="C1246" s="40">
        <f t="shared" si="114"/>
        <v>12.031345</v>
      </c>
      <c r="D1246" s="40">
        <f t="shared" si="114"/>
        <v>-38.297488000000001</v>
      </c>
      <c r="E1246" s="46">
        <f t="shared" si="114"/>
        <v>-47.593981999999997</v>
      </c>
      <c r="F1246" s="47">
        <v>73.860123999999999</v>
      </c>
      <c r="G1246" s="47">
        <v>12.031345</v>
      </c>
      <c r="H1246" s="47">
        <v>-47.593981999999997</v>
      </c>
      <c r="I1246" s="48">
        <v>-38.297488000000001</v>
      </c>
      <c r="O1246" s="44">
        <f t="shared" si="110"/>
        <v>73.860123999999999</v>
      </c>
      <c r="P1246" s="45">
        <f t="shared" si="111"/>
        <v>73.860123999999999</v>
      </c>
      <c r="Q1246">
        <f t="shared" si="112"/>
        <v>1</v>
      </c>
      <c r="R1246">
        <f t="shared" si="113"/>
        <v>1</v>
      </c>
    </row>
    <row r="1247" spans="1:18" x14ac:dyDescent="0.25">
      <c r="A1247" s="5">
        <v>2</v>
      </c>
      <c r="B1247" s="40">
        <f t="shared" si="114"/>
        <v>62.468904000000002</v>
      </c>
      <c r="C1247" s="40">
        <f t="shared" si="114"/>
        <v>-17.497821999999999</v>
      </c>
      <c r="D1247" s="40">
        <f t="shared" si="114"/>
        <v>-19.235833</v>
      </c>
      <c r="E1247" s="46">
        <f t="shared" si="114"/>
        <v>-25.735249</v>
      </c>
      <c r="F1247" s="42">
        <v>-19.235833</v>
      </c>
      <c r="G1247" s="42">
        <v>62.468904000000002</v>
      </c>
      <c r="H1247" s="42">
        <v>-17.497821999999999</v>
      </c>
      <c r="I1247" s="43">
        <v>-25.735249</v>
      </c>
      <c r="O1247" s="44">
        <f t="shared" si="110"/>
        <v>62.468904000000002</v>
      </c>
      <c r="P1247" s="45">
        <f t="shared" si="111"/>
        <v>62.468904000000002</v>
      </c>
      <c r="Q1247">
        <f t="shared" si="112"/>
        <v>1</v>
      </c>
      <c r="R1247">
        <f t="shared" si="113"/>
        <v>1</v>
      </c>
    </row>
    <row r="1248" spans="1:18" x14ac:dyDescent="0.25">
      <c r="A1248" s="5">
        <v>3</v>
      </c>
      <c r="B1248" s="40">
        <f t="shared" si="114"/>
        <v>13.930486999999999</v>
      </c>
      <c r="C1248" s="40">
        <f t="shared" si="114"/>
        <v>8.2154570000000007</v>
      </c>
      <c r="D1248" s="40">
        <f t="shared" si="114"/>
        <v>-2.3587729999999998</v>
      </c>
      <c r="E1248" s="46">
        <f t="shared" si="114"/>
        <v>-19.787172999999999</v>
      </c>
      <c r="F1248" s="47">
        <v>8.2154570000000007</v>
      </c>
      <c r="G1248" s="47">
        <v>-19.787172999999999</v>
      </c>
      <c r="H1248" s="47">
        <v>13.930486999999999</v>
      </c>
      <c r="I1248" s="48">
        <v>-2.3587729999999998</v>
      </c>
      <c r="O1248" s="44">
        <f t="shared" si="110"/>
        <v>13.930486999999999</v>
      </c>
      <c r="P1248" s="45">
        <f t="shared" si="111"/>
        <v>13.930486999999999</v>
      </c>
      <c r="Q1248">
        <f t="shared" si="112"/>
        <v>1</v>
      </c>
      <c r="R1248">
        <f t="shared" si="113"/>
        <v>1</v>
      </c>
    </row>
    <row r="1249" spans="1:18" x14ac:dyDescent="0.25">
      <c r="A1249" s="5">
        <v>2</v>
      </c>
      <c r="B1249" s="40">
        <f t="shared" si="114"/>
        <v>7.2498310000000004</v>
      </c>
      <c r="C1249" s="40">
        <f t="shared" si="114"/>
        <v>5.5787570000000004</v>
      </c>
      <c r="D1249" s="40">
        <f t="shared" si="114"/>
        <v>-2.6527120000000002</v>
      </c>
      <c r="E1249" s="46">
        <f t="shared" si="114"/>
        <v>-10.175876000000001</v>
      </c>
      <c r="F1249" s="42">
        <v>-10.175876000000001</v>
      </c>
      <c r="G1249" s="42">
        <v>5.5787570000000004</v>
      </c>
      <c r="H1249" s="42">
        <v>7.2498310000000004</v>
      </c>
      <c r="I1249" s="43">
        <v>-2.6527120000000002</v>
      </c>
      <c r="O1249" s="44">
        <f t="shared" si="110"/>
        <v>5.5787570000000004</v>
      </c>
      <c r="P1249" s="45">
        <f t="shared" si="111"/>
        <v>5.5787570000000004</v>
      </c>
      <c r="Q1249">
        <f t="shared" si="112"/>
        <v>2</v>
      </c>
      <c r="R1249">
        <f t="shared" si="113"/>
        <v>0.5</v>
      </c>
    </row>
    <row r="1250" spans="1:18" x14ac:dyDescent="0.25">
      <c r="A1250" s="5">
        <v>1</v>
      </c>
      <c r="B1250" s="40">
        <f t="shared" si="114"/>
        <v>25.278452000000001</v>
      </c>
      <c r="C1250" s="40">
        <f t="shared" si="114"/>
        <v>10.056089999999999</v>
      </c>
      <c r="D1250" s="40">
        <f t="shared" si="114"/>
        <v>-11.324140999999999</v>
      </c>
      <c r="E1250" s="46">
        <f t="shared" si="114"/>
        <v>-24.010401000000002</v>
      </c>
      <c r="F1250" s="47">
        <v>25.278452000000001</v>
      </c>
      <c r="G1250" s="47">
        <v>10.056089999999999</v>
      </c>
      <c r="H1250" s="47">
        <v>-24.010401000000002</v>
      </c>
      <c r="I1250" s="48">
        <v>-11.324140999999999</v>
      </c>
      <c r="O1250" s="44">
        <f t="shared" si="110"/>
        <v>25.278452000000001</v>
      </c>
      <c r="P1250" s="45">
        <f t="shared" si="111"/>
        <v>25.278452000000001</v>
      </c>
      <c r="Q1250">
        <f t="shared" si="112"/>
        <v>1</v>
      </c>
      <c r="R1250">
        <f t="shared" si="113"/>
        <v>1</v>
      </c>
    </row>
    <row r="1251" spans="1:18" x14ac:dyDescent="0.25">
      <c r="A1251" s="5">
        <v>2</v>
      </c>
      <c r="B1251" s="40">
        <f t="shared" si="114"/>
        <v>65.233835999999997</v>
      </c>
      <c r="C1251" s="40">
        <f t="shared" si="114"/>
        <v>54.414735999999998</v>
      </c>
      <c r="D1251" s="40">
        <f t="shared" si="114"/>
        <v>-59.372734999999999</v>
      </c>
      <c r="E1251" s="46">
        <f t="shared" si="114"/>
        <v>-60.275832999999999</v>
      </c>
      <c r="F1251" s="42">
        <v>-60.275832999999999</v>
      </c>
      <c r="G1251" s="42">
        <v>54.414735999999998</v>
      </c>
      <c r="H1251" s="42">
        <v>65.233835999999997</v>
      </c>
      <c r="I1251" s="43">
        <v>-59.372734999999999</v>
      </c>
      <c r="O1251" s="44">
        <f t="shared" si="110"/>
        <v>54.414735999999998</v>
      </c>
      <c r="P1251" s="45">
        <f t="shared" si="111"/>
        <v>54.414735999999998</v>
      </c>
      <c r="Q1251">
        <f t="shared" si="112"/>
        <v>2</v>
      </c>
      <c r="R1251">
        <f t="shared" si="113"/>
        <v>0.5</v>
      </c>
    </row>
    <row r="1252" spans="1:18" x14ac:dyDescent="0.25">
      <c r="A1252" s="5">
        <v>2</v>
      </c>
      <c r="B1252" s="40">
        <f t="shared" si="114"/>
        <v>140.08573100000001</v>
      </c>
      <c r="C1252" s="40">
        <f t="shared" si="114"/>
        <v>-28.200289999999999</v>
      </c>
      <c r="D1252" s="40">
        <f t="shared" si="114"/>
        <v>-41.958641999999998</v>
      </c>
      <c r="E1252" s="46">
        <f t="shared" si="114"/>
        <v>-69.926805999999999</v>
      </c>
      <c r="F1252" s="47">
        <v>-69.926805999999999</v>
      </c>
      <c r="G1252" s="47">
        <v>140.08573100000001</v>
      </c>
      <c r="H1252" s="47">
        <v>-41.958641999999998</v>
      </c>
      <c r="I1252" s="48">
        <v>-28.200289999999999</v>
      </c>
      <c r="O1252" s="44">
        <f t="shared" si="110"/>
        <v>140.08573100000001</v>
      </c>
      <c r="P1252" s="45">
        <f t="shared" si="111"/>
        <v>140.08573100000001</v>
      </c>
      <c r="Q1252">
        <f t="shared" si="112"/>
        <v>1</v>
      </c>
      <c r="R1252">
        <f t="shared" si="113"/>
        <v>1</v>
      </c>
    </row>
    <row r="1253" spans="1:18" x14ac:dyDescent="0.25">
      <c r="A1253" s="5">
        <v>3</v>
      </c>
      <c r="B1253" s="40">
        <f t="shared" si="114"/>
        <v>87.023566000000002</v>
      </c>
      <c r="C1253" s="40">
        <f t="shared" si="114"/>
        <v>62.192818000000003</v>
      </c>
      <c r="D1253" s="40">
        <f t="shared" si="114"/>
        <v>-42.026775000000001</v>
      </c>
      <c r="E1253" s="46">
        <f t="shared" si="114"/>
        <v>-107.189655</v>
      </c>
      <c r="F1253" s="42">
        <v>62.192818000000003</v>
      </c>
      <c r="G1253" s="42">
        <v>-107.189655</v>
      </c>
      <c r="H1253" s="42">
        <v>87.023566000000002</v>
      </c>
      <c r="I1253" s="43">
        <v>-42.026775000000001</v>
      </c>
      <c r="O1253" s="44">
        <f t="shared" si="110"/>
        <v>87.023566000000002</v>
      </c>
      <c r="P1253" s="45">
        <f t="shared" si="111"/>
        <v>87.023566000000002</v>
      </c>
      <c r="Q1253">
        <f t="shared" si="112"/>
        <v>1</v>
      </c>
      <c r="R1253">
        <f t="shared" si="113"/>
        <v>1</v>
      </c>
    </row>
    <row r="1254" spans="1:18" x14ac:dyDescent="0.25">
      <c r="A1254" s="5">
        <v>2</v>
      </c>
      <c r="B1254" s="40">
        <f t="shared" si="114"/>
        <v>26.709909</v>
      </c>
      <c r="C1254" s="40">
        <f t="shared" si="114"/>
        <v>10.318725000000001</v>
      </c>
      <c r="D1254" s="40">
        <f t="shared" si="114"/>
        <v>-10.806047</v>
      </c>
      <c r="E1254" s="46">
        <f t="shared" si="114"/>
        <v>-26.222586</v>
      </c>
      <c r="F1254" s="47">
        <v>10.318725000000001</v>
      </c>
      <c r="G1254" s="47">
        <v>26.709909</v>
      </c>
      <c r="H1254" s="47">
        <v>-10.806047</v>
      </c>
      <c r="I1254" s="48">
        <v>-26.222586</v>
      </c>
      <c r="O1254" s="44">
        <f t="shared" si="110"/>
        <v>26.709909</v>
      </c>
      <c r="P1254" s="45">
        <f t="shared" si="111"/>
        <v>26.709909</v>
      </c>
      <c r="Q1254">
        <f t="shared" si="112"/>
        <v>1</v>
      </c>
      <c r="R1254">
        <f t="shared" si="113"/>
        <v>1</v>
      </c>
    </row>
    <row r="1255" spans="1:18" x14ac:dyDescent="0.25">
      <c r="A1255" s="5">
        <v>3</v>
      </c>
      <c r="B1255" s="40">
        <f t="shared" si="114"/>
        <v>20.269742999999998</v>
      </c>
      <c r="C1255" s="40">
        <f t="shared" si="114"/>
        <v>3.8949919999999998</v>
      </c>
      <c r="D1255" s="40">
        <f t="shared" si="114"/>
        <v>-11.811301</v>
      </c>
      <c r="E1255" s="46">
        <f t="shared" si="114"/>
        <v>-12.353439</v>
      </c>
      <c r="F1255" s="42">
        <v>-11.811301</v>
      </c>
      <c r="G1255" s="42">
        <v>3.8949919999999998</v>
      </c>
      <c r="H1255" s="42">
        <v>20.269742999999998</v>
      </c>
      <c r="I1255" s="43">
        <v>-12.353439</v>
      </c>
      <c r="O1255" s="44">
        <f t="shared" si="110"/>
        <v>20.269742999999998</v>
      </c>
      <c r="P1255" s="45">
        <f t="shared" si="111"/>
        <v>20.269742999999998</v>
      </c>
      <c r="Q1255">
        <f t="shared" si="112"/>
        <v>1</v>
      </c>
      <c r="R1255">
        <f t="shared" si="113"/>
        <v>1</v>
      </c>
    </row>
    <row r="1256" spans="1:18" x14ac:dyDescent="0.25">
      <c r="A1256" s="5">
        <v>2</v>
      </c>
      <c r="B1256" s="40">
        <f t="shared" si="114"/>
        <v>69.672128999999998</v>
      </c>
      <c r="C1256" s="40">
        <f t="shared" si="114"/>
        <v>5.297917</v>
      </c>
      <c r="D1256" s="40">
        <f t="shared" si="114"/>
        <v>-13.836508</v>
      </c>
      <c r="E1256" s="46">
        <f t="shared" si="114"/>
        <v>-61.133540000000004</v>
      </c>
      <c r="F1256" s="47">
        <v>5.297917</v>
      </c>
      <c r="G1256" s="47">
        <v>69.672128999999998</v>
      </c>
      <c r="H1256" s="47">
        <v>-61.133540000000004</v>
      </c>
      <c r="I1256" s="48">
        <v>-13.836508</v>
      </c>
      <c r="O1256" s="44">
        <f t="shared" si="110"/>
        <v>69.672128999999998</v>
      </c>
      <c r="P1256" s="45">
        <f t="shared" si="111"/>
        <v>69.672128999999998</v>
      </c>
      <c r="Q1256">
        <f t="shared" si="112"/>
        <v>1</v>
      </c>
      <c r="R1256">
        <f t="shared" si="113"/>
        <v>1</v>
      </c>
    </row>
    <row r="1257" spans="1:18" x14ac:dyDescent="0.25">
      <c r="A1257" s="5">
        <v>2</v>
      </c>
      <c r="B1257" s="40">
        <f t="shared" si="114"/>
        <v>113.392208</v>
      </c>
      <c r="C1257" s="40">
        <f t="shared" si="114"/>
        <v>11.491726</v>
      </c>
      <c r="D1257" s="40">
        <f t="shared" si="114"/>
        <v>-33.692315999999998</v>
      </c>
      <c r="E1257" s="46">
        <f t="shared" si="114"/>
        <v>-91.191621999999995</v>
      </c>
      <c r="F1257" s="42">
        <v>11.491726</v>
      </c>
      <c r="G1257" s="42">
        <v>113.392208</v>
      </c>
      <c r="H1257" s="42">
        <v>-91.191621999999995</v>
      </c>
      <c r="I1257" s="43">
        <v>-33.692315999999998</v>
      </c>
      <c r="O1257" s="44">
        <f t="shared" si="110"/>
        <v>113.392208</v>
      </c>
      <c r="P1257" s="45">
        <f t="shared" si="111"/>
        <v>113.392208</v>
      </c>
      <c r="Q1257">
        <f t="shared" si="112"/>
        <v>1</v>
      </c>
      <c r="R1257">
        <f t="shared" si="113"/>
        <v>1</v>
      </c>
    </row>
    <row r="1258" spans="1:18" x14ac:dyDescent="0.25">
      <c r="A1258" s="5">
        <v>1</v>
      </c>
      <c r="B1258" s="40">
        <f t="shared" si="114"/>
        <v>12.754726</v>
      </c>
      <c r="C1258" s="40">
        <f t="shared" si="114"/>
        <v>12.040633</v>
      </c>
      <c r="D1258" s="40">
        <f t="shared" si="114"/>
        <v>2.324033</v>
      </c>
      <c r="E1258" s="46">
        <f t="shared" si="114"/>
        <v>-27.119396999999999</v>
      </c>
      <c r="F1258" s="47">
        <v>12.040633</v>
      </c>
      <c r="G1258" s="47">
        <v>12.754726</v>
      </c>
      <c r="H1258" s="47">
        <v>-27.119396999999999</v>
      </c>
      <c r="I1258" s="48">
        <v>2.324033</v>
      </c>
      <c r="O1258" s="44">
        <f t="shared" si="110"/>
        <v>12.040633</v>
      </c>
      <c r="P1258" s="45">
        <f t="shared" si="111"/>
        <v>12.040633</v>
      </c>
      <c r="Q1258">
        <f t="shared" si="112"/>
        <v>2</v>
      </c>
      <c r="R1258">
        <f t="shared" si="113"/>
        <v>0.5</v>
      </c>
    </row>
    <row r="1259" spans="1:18" x14ac:dyDescent="0.25">
      <c r="A1259" s="5">
        <v>1</v>
      </c>
      <c r="B1259" s="40">
        <f t="shared" si="114"/>
        <v>8.6232679999999995</v>
      </c>
      <c r="C1259" s="40">
        <f t="shared" si="114"/>
        <v>0.80770600000000004</v>
      </c>
      <c r="D1259" s="40">
        <f t="shared" si="114"/>
        <v>-3.0190950000000001</v>
      </c>
      <c r="E1259" s="46">
        <f t="shared" si="114"/>
        <v>-6.4118789999999999</v>
      </c>
      <c r="F1259" s="42">
        <v>8.6232679999999995</v>
      </c>
      <c r="G1259" s="42">
        <v>-3.0190950000000001</v>
      </c>
      <c r="H1259" s="42">
        <v>-6.4118789999999999</v>
      </c>
      <c r="I1259" s="43">
        <v>0.80770600000000004</v>
      </c>
      <c r="O1259" s="44">
        <f t="shared" si="110"/>
        <v>8.6232679999999995</v>
      </c>
      <c r="P1259" s="45">
        <f t="shared" si="111"/>
        <v>8.6232679999999995</v>
      </c>
      <c r="Q1259">
        <f t="shared" si="112"/>
        <v>1</v>
      </c>
      <c r="R1259">
        <f t="shared" si="113"/>
        <v>1</v>
      </c>
    </row>
    <row r="1260" spans="1:18" x14ac:dyDescent="0.25">
      <c r="A1260" s="5">
        <v>1</v>
      </c>
      <c r="B1260" s="40">
        <f t="shared" si="114"/>
        <v>24.304517000000001</v>
      </c>
      <c r="C1260" s="40">
        <f t="shared" si="114"/>
        <v>-3.5246849999999998</v>
      </c>
      <c r="D1260" s="40">
        <f t="shared" si="114"/>
        <v>-9.6016279999999998</v>
      </c>
      <c r="E1260" s="46">
        <f t="shared" si="114"/>
        <v>-11.178202000000001</v>
      </c>
      <c r="F1260" s="47">
        <v>-11.178202000000001</v>
      </c>
      <c r="G1260" s="47">
        <v>24.304517000000001</v>
      </c>
      <c r="H1260" s="47">
        <v>-9.6016279999999998</v>
      </c>
      <c r="I1260" s="48">
        <v>-3.5246849999999998</v>
      </c>
      <c r="O1260" s="44">
        <f t="shared" si="110"/>
        <v>-11.178202000000001</v>
      </c>
      <c r="P1260" s="45">
        <f t="shared" si="111"/>
        <v>-11.178202000000001</v>
      </c>
      <c r="Q1260">
        <f t="shared" si="112"/>
        <v>4</v>
      </c>
      <c r="R1260">
        <f t="shared" si="113"/>
        <v>0.25</v>
      </c>
    </row>
    <row r="1261" spans="1:18" x14ac:dyDescent="0.25">
      <c r="A1261" s="5">
        <v>3</v>
      </c>
      <c r="B1261" s="40">
        <f t="shared" si="114"/>
        <v>31.785444999999999</v>
      </c>
      <c r="C1261" s="40">
        <f t="shared" si="114"/>
        <v>17.201979999999999</v>
      </c>
      <c r="D1261" s="40">
        <f t="shared" si="114"/>
        <v>-15.407768000000001</v>
      </c>
      <c r="E1261" s="46">
        <f t="shared" si="114"/>
        <v>-33.579655000000002</v>
      </c>
      <c r="F1261" s="42">
        <v>17.201979999999999</v>
      </c>
      <c r="G1261" s="42">
        <v>-33.579655000000002</v>
      </c>
      <c r="H1261" s="42">
        <v>31.785444999999999</v>
      </c>
      <c r="I1261" s="43">
        <v>-15.407768000000001</v>
      </c>
      <c r="O1261" s="44">
        <f t="shared" si="110"/>
        <v>31.785444999999999</v>
      </c>
      <c r="P1261" s="45">
        <f t="shared" si="111"/>
        <v>31.785444999999999</v>
      </c>
      <c r="Q1261">
        <f t="shared" si="112"/>
        <v>1</v>
      </c>
      <c r="R1261">
        <f t="shared" si="113"/>
        <v>1</v>
      </c>
    </row>
    <row r="1262" spans="1:18" x14ac:dyDescent="0.25">
      <c r="A1262" s="5">
        <v>2</v>
      </c>
      <c r="B1262" s="40">
        <f t="shared" si="114"/>
        <v>20.243659999999998</v>
      </c>
      <c r="C1262" s="40">
        <f t="shared" si="114"/>
        <v>-4.3202959999999999</v>
      </c>
      <c r="D1262" s="40">
        <f t="shared" si="114"/>
        <v>-5.1077719999999998</v>
      </c>
      <c r="E1262" s="46">
        <f t="shared" si="114"/>
        <v>-10.815592000000001</v>
      </c>
      <c r="F1262" s="47">
        <v>-10.815592000000001</v>
      </c>
      <c r="G1262" s="47">
        <v>20.243659999999998</v>
      </c>
      <c r="H1262" s="47">
        <v>-5.1077719999999998</v>
      </c>
      <c r="I1262" s="48">
        <v>-4.3202959999999999</v>
      </c>
      <c r="O1262" s="44">
        <f t="shared" si="110"/>
        <v>20.243659999999998</v>
      </c>
      <c r="P1262" s="45">
        <f t="shared" si="111"/>
        <v>20.243659999999998</v>
      </c>
      <c r="Q1262">
        <f t="shared" si="112"/>
        <v>1</v>
      </c>
      <c r="R1262">
        <f t="shared" si="113"/>
        <v>1</v>
      </c>
    </row>
    <row r="1263" spans="1:18" x14ac:dyDescent="0.25">
      <c r="A1263" s="5">
        <v>1</v>
      </c>
      <c r="B1263" s="40">
        <f t="shared" si="114"/>
        <v>107.00999899999999</v>
      </c>
      <c r="C1263" s="40">
        <f t="shared" si="114"/>
        <v>-21.108542</v>
      </c>
      <c r="D1263" s="40">
        <f t="shared" si="114"/>
        <v>-28.376007000000001</v>
      </c>
      <c r="E1263" s="46">
        <f t="shared" si="114"/>
        <v>-57.525460000000002</v>
      </c>
      <c r="F1263" s="42">
        <v>107.00999899999999</v>
      </c>
      <c r="G1263" s="42">
        <v>-21.108542</v>
      </c>
      <c r="H1263" s="42">
        <v>-57.525460000000002</v>
      </c>
      <c r="I1263" s="43">
        <v>-28.376007000000001</v>
      </c>
      <c r="O1263" s="44">
        <f t="shared" si="110"/>
        <v>107.00999899999999</v>
      </c>
      <c r="P1263" s="45">
        <f t="shared" si="111"/>
        <v>107.00999899999999</v>
      </c>
      <c r="Q1263">
        <f t="shared" si="112"/>
        <v>1</v>
      </c>
      <c r="R1263">
        <f t="shared" si="113"/>
        <v>1</v>
      </c>
    </row>
    <row r="1264" spans="1:18" x14ac:dyDescent="0.25">
      <c r="A1264" s="5">
        <v>2</v>
      </c>
      <c r="B1264" s="40">
        <f t="shared" si="114"/>
        <v>27.270468000000001</v>
      </c>
      <c r="C1264" s="40">
        <f t="shared" si="114"/>
        <v>1.190264</v>
      </c>
      <c r="D1264" s="40">
        <f t="shared" si="114"/>
        <v>-10.412483999999999</v>
      </c>
      <c r="E1264" s="46">
        <f t="shared" si="114"/>
        <v>-18.048248000000001</v>
      </c>
      <c r="F1264" s="47">
        <v>27.270468000000001</v>
      </c>
      <c r="G1264" s="47">
        <v>1.190264</v>
      </c>
      <c r="H1264" s="47">
        <v>-10.412483999999999</v>
      </c>
      <c r="I1264" s="48">
        <v>-18.048248000000001</v>
      </c>
      <c r="O1264" s="44">
        <f t="shared" si="110"/>
        <v>1.190264</v>
      </c>
      <c r="P1264" s="45">
        <f t="shared" si="111"/>
        <v>1.190264</v>
      </c>
      <c r="Q1264">
        <f t="shared" si="112"/>
        <v>2</v>
      </c>
      <c r="R1264">
        <f t="shared" si="113"/>
        <v>0.5</v>
      </c>
    </row>
    <row r="1265" spans="1:18" x14ac:dyDescent="0.25">
      <c r="A1265" s="5">
        <v>2</v>
      </c>
      <c r="B1265" s="40">
        <f t="shared" si="114"/>
        <v>34.763629999999999</v>
      </c>
      <c r="C1265" s="40">
        <f t="shared" si="114"/>
        <v>-5.5737870000000003</v>
      </c>
      <c r="D1265" s="40">
        <f t="shared" si="114"/>
        <v>-13.454131</v>
      </c>
      <c r="E1265" s="46">
        <f t="shared" si="114"/>
        <v>-15.735709999999999</v>
      </c>
      <c r="F1265" s="42">
        <v>-5.5737870000000003</v>
      </c>
      <c r="G1265" s="42">
        <v>34.763629999999999</v>
      </c>
      <c r="H1265" s="42">
        <v>-15.735709999999999</v>
      </c>
      <c r="I1265" s="43">
        <v>-13.454131</v>
      </c>
      <c r="O1265" s="44">
        <f t="shared" si="110"/>
        <v>34.763629999999999</v>
      </c>
      <c r="P1265" s="45">
        <f t="shared" si="111"/>
        <v>34.763629999999999</v>
      </c>
      <c r="Q1265">
        <f t="shared" si="112"/>
        <v>1</v>
      </c>
      <c r="R1265">
        <f t="shared" si="113"/>
        <v>1</v>
      </c>
    </row>
    <row r="1266" spans="1:18" x14ac:dyDescent="0.25">
      <c r="A1266" s="5">
        <v>2</v>
      </c>
      <c r="B1266" s="40">
        <f t="shared" si="114"/>
        <v>70.25394</v>
      </c>
      <c r="C1266" s="40">
        <f t="shared" si="114"/>
        <v>-3.3507259999999999</v>
      </c>
      <c r="D1266" s="40">
        <f t="shared" si="114"/>
        <v>-27.402255</v>
      </c>
      <c r="E1266" s="46">
        <f t="shared" si="114"/>
        <v>-39.500957999999997</v>
      </c>
      <c r="F1266" s="47">
        <v>-3.3507259999999999</v>
      </c>
      <c r="G1266" s="47">
        <v>70.25394</v>
      </c>
      <c r="H1266" s="47">
        <v>-39.500957999999997</v>
      </c>
      <c r="I1266" s="48">
        <v>-27.402255</v>
      </c>
      <c r="O1266" s="44">
        <f t="shared" si="110"/>
        <v>70.25394</v>
      </c>
      <c r="P1266" s="45">
        <f t="shared" si="111"/>
        <v>70.25394</v>
      </c>
      <c r="Q1266">
        <f t="shared" si="112"/>
        <v>1</v>
      </c>
      <c r="R1266">
        <f t="shared" si="113"/>
        <v>1</v>
      </c>
    </row>
    <row r="1267" spans="1:18" x14ac:dyDescent="0.25">
      <c r="A1267" s="5">
        <v>2</v>
      </c>
      <c r="B1267" s="40">
        <f t="shared" si="114"/>
        <v>56.928364999999999</v>
      </c>
      <c r="C1267" s="40">
        <f t="shared" si="114"/>
        <v>-3.0323540000000002</v>
      </c>
      <c r="D1267" s="40">
        <f t="shared" si="114"/>
        <v>-16.676538000000001</v>
      </c>
      <c r="E1267" s="46">
        <f t="shared" si="114"/>
        <v>-37.219479999999997</v>
      </c>
      <c r="F1267" s="42">
        <v>-16.676538000000001</v>
      </c>
      <c r="G1267" s="42">
        <v>56.928364999999999</v>
      </c>
      <c r="H1267" s="42">
        <v>-3.0323540000000002</v>
      </c>
      <c r="I1267" s="43">
        <v>-37.219479999999997</v>
      </c>
      <c r="O1267" s="44">
        <f t="shared" si="110"/>
        <v>56.928364999999999</v>
      </c>
      <c r="P1267" s="45">
        <f t="shared" si="111"/>
        <v>56.928364999999999</v>
      </c>
      <c r="Q1267">
        <f t="shared" si="112"/>
        <v>1</v>
      </c>
      <c r="R1267">
        <f t="shared" si="113"/>
        <v>1</v>
      </c>
    </row>
    <row r="1268" spans="1:18" x14ac:dyDescent="0.25">
      <c r="A1268" s="5">
        <v>2</v>
      </c>
      <c r="B1268" s="40">
        <f t="shared" si="114"/>
        <v>36.138528999999998</v>
      </c>
      <c r="C1268" s="40">
        <f t="shared" si="114"/>
        <v>14.190106999999999</v>
      </c>
      <c r="D1268" s="40">
        <f t="shared" si="114"/>
        <v>-18.649350999999999</v>
      </c>
      <c r="E1268" s="46">
        <f t="shared" si="114"/>
        <v>-31.679285</v>
      </c>
      <c r="F1268" s="47">
        <v>-18.649350999999999</v>
      </c>
      <c r="G1268" s="47">
        <v>14.190106999999999</v>
      </c>
      <c r="H1268" s="47">
        <v>36.138528999999998</v>
      </c>
      <c r="I1268" s="48">
        <v>-31.679285</v>
      </c>
      <c r="O1268" s="44">
        <f t="shared" si="110"/>
        <v>14.190106999999999</v>
      </c>
      <c r="P1268" s="45">
        <f t="shared" si="111"/>
        <v>14.190106999999999</v>
      </c>
      <c r="Q1268">
        <f t="shared" si="112"/>
        <v>2</v>
      </c>
      <c r="R1268">
        <f t="shared" si="113"/>
        <v>0.5</v>
      </c>
    </row>
    <row r="1269" spans="1:18" x14ac:dyDescent="0.25">
      <c r="A1269" s="5">
        <v>1</v>
      </c>
      <c r="B1269" s="40">
        <f t="shared" si="114"/>
        <v>22.095528999999999</v>
      </c>
      <c r="C1269" s="40">
        <f t="shared" si="114"/>
        <v>-4.2492650000000003</v>
      </c>
      <c r="D1269" s="40">
        <f t="shared" si="114"/>
        <v>-5.7586760000000004</v>
      </c>
      <c r="E1269" s="46">
        <f t="shared" si="114"/>
        <v>-12.087588999999999</v>
      </c>
      <c r="F1269" s="42">
        <v>22.095528999999999</v>
      </c>
      <c r="G1269" s="42">
        <v>-12.087588999999999</v>
      </c>
      <c r="H1269" s="42">
        <v>-5.7586760000000004</v>
      </c>
      <c r="I1269" s="43">
        <v>-4.2492650000000003</v>
      </c>
      <c r="O1269" s="44">
        <f t="shared" si="110"/>
        <v>22.095528999999999</v>
      </c>
      <c r="P1269" s="45">
        <f t="shared" si="111"/>
        <v>22.095528999999999</v>
      </c>
      <c r="Q1269">
        <f t="shared" si="112"/>
        <v>1</v>
      </c>
      <c r="R1269">
        <f t="shared" si="113"/>
        <v>1</v>
      </c>
    </row>
    <row r="1270" spans="1:18" x14ac:dyDescent="0.25">
      <c r="A1270" s="5">
        <v>1</v>
      </c>
      <c r="B1270" s="40">
        <f t="shared" si="114"/>
        <v>58.594154000000003</v>
      </c>
      <c r="C1270" s="40">
        <f t="shared" si="114"/>
        <v>5.1999779999999998</v>
      </c>
      <c r="D1270" s="40">
        <f t="shared" si="114"/>
        <v>-21.050160999999999</v>
      </c>
      <c r="E1270" s="46">
        <f t="shared" si="114"/>
        <v>-42.743972999999997</v>
      </c>
      <c r="F1270" s="47">
        <v>58.594154000000003</v>
      </c>
      <c r="G1270" s="47">
        <v>-42.743972999999997</v>
      </c>
      <c r="H1270" s="47">
        <v>5.1999779999999998</v>
      </c>
      <c r="I1270" s="48">
        <v>-21.050160999999999</v>
      </c>
      <c r="O1270" s="44">
        <f t="shared" si="110"/>
        <v>58.594154000000003</v>
      </c>
      <c r="P1270" s="45">
        <f t="shared" si="111"/>
        <v>58.594154000000003</v>
      </c>
      <c r="Q1270">
        <f t="shared" si="112"/>
        <v>1</v>
      </c>
      <c r="R1270">
        <f t="shared" si="113"/>
        <v>1</v>
      </c>
    </row>
    <row r="1271" spans="1:18" x14ac:dyDescent="0.25">
      <c r="A1271" s="5">
        <v>3</v>
      </c>
      <c r="B1271" s="40">
        <f t="shared" si="114"/>
        <v>40.966802999999999</v>
      </c>
      <c r="C1271" s="40">
        <f t="shared" si="114"/>
        <v>17.418600000000001</v>
      </c>
      <c r="D1271" s="40">
        <f t="shared" si="114"/>
        <v>-10.281458000000001</v>
      </c>
      <c r="E1271" s="46">
        <f t="shared" si="114"/>
        <v>-48.103948000000003</v>
      </c>
      <c r="F1271" s="42">
        <v>-48.103948000000003</v>
      </c>
      <c r="G1271" s="42">
        <v>40.966802999999999</v>
      </c>
      <c r="H1271" s="42">
        <v>17.418600000000001</v>
      </c>
      <c r="I1271" s="43">
        <v>-10.281458000000001</v>
      </c>
      <c r="O1271" s="44">
        <f t="shared" si="110"/>
        <v>17.418600000000001</v>
      </c>
      <c r="P1271" s="45">
        <f t="shared" si="111"/>
        <v>17.418600000000001</v>
      </c>
      <c r="Q1271">
        <f t="shared" si="112"/>
        <v>2</v>
      </c>
      <c r="R1271">
        <f t="shared" si="113"/>
        <v>0.5</v>
      </c>
    </row>
    <row r="1272" spans="1:18" x14ac:dyDescent="0.25">
      <c r="A1272" s="5">
        <v>2</v>
      </c>
      <c r="B1272" s="40">
        <f t="shared" si="114"/>
        <v>66.496786</v>
      </c>
      <c r="C1272" s="40">
        <f t="shared" si="114"/>
        <v>-4.5882420000000002</v>
      </c>
      <c r="D1272" s="40">
        <f t="shared" si="114"/>
        <v>-23.972922000000001</v>
      </c>
      <c r="E1272" s="46">
        <f t="shared" si="114"/>
        <v>-37.935634</v>
      </c>
      <c r="F1272" s="47">
        <v>-4.5882420000000002</v>
      </c>
      <c r="G1272" s="47">
        <v>66.496786</v>
      </c>
      <c r="H1272" s="47">
        <v>-37.935634</v>
      </c>
      <c r="I1272" s="48">
        <v>-23.972922000000001</v>
      </c>
      <c r="O1272" s="44">
        <f t="shared" si="110"/>
        <v>66.496786</v>
      </c>
      <c r="P1272" s="45">
        <f t="shared" si="111"/>
        <v>66.496786</v>
      </c>
      <c r="Q1272">
        <f t="shared" si="112"/>
        <v>1</v>
      </c>
      <c r="R1272">
        <f t="shared" si="113"/>
        <v>1</v>
      </c>
    </row>
    <row r="1273" spans="1:18" x14ac:dyDescent="0.25">
      <c r="A1273" s="5">
        <v>3</v>
      </c>
      <c r="B1273" s="40">
        <f t="shared" si="114"/>
        <v>51.328375000000001</v>
      </c>
      <c r="C1273" s="40">
        <f t="shared" si="114"/>
        <v>0.78330500000000003</v>
      </c>
      <c r="D1273" s="40">
        <f t="shared" si="114"/>
        <v>-13.446154999999999</v>
      </c>
      <c r="E1273" s="46">
        <f t="shared" si="114"/>
        <v>-38.665526</v>
      </c>
      <c r="F1273" s="42">
        <v>51.328375000000001</v>
      </c>
      <c r="G1273" s="42">
        <v>-38.665526</v>
      </c>
      <c r="H1273" s="42">
        <v>-13.446154999999999</v>
      </c>
      <c r="I1273" s="43">
        <v>0.78330500000000003</v>
      </c>
      <c r="O1273" s="44">
        <f t="shared" si="110"/>
        <v>-13.446154999999999</v>
      </c>
      <c r="P1273" s="45">
        <f t="shared" si="111"/>
        <v>-13.446154999999999</v>
      </c>
      <c r="Q1273">
        <f t="shared" si="112"/>
        <v>3</v>
      </c>
      <c r="R1273">
        <f t="shared" si="113"/>
        <v>0.33333333333333331</v>
      </c>
    </row>
    <row r="1274" spans="1:18" x14ac:dyDescent="0.25">
      <c r="A1274" s="5">
        <v>1</v>
      </c>
      <c r="B1274" s="40">
        <f t="shared" si="114"/>
        <v>23.366132</v>
      </c>
      <c r="C1274" s="40">
        <f t="shared" si="114"/>
        <v>10.905891</v>
      </c>
      <c r="D1274" s="40">
        <f t="shared" si="114"/>
        <v>-14.217788000000001</v>
      </c>
      <c r="E1274" s="46">
        <f t="shared" si="114"/>
        <v>-20.054234000000001</v>
      </c>
      <c r="F1274" s="47">
        <v>23.366132</v>
      </c>
      <c r="G1274" s="47">
        <v>10.905891</v>
      </c>
      <c r="H1274" s="47">
        <v>-14.217788000000001</v>
      </c>
      <c r="I1274" s="48">
        <v>-20.054234000000001</v>
      </c>
      <c r="O1274" s="44">
        <f t="shared" si="110"/>
        <v>23.366132</v>
      </c>
      <c r="P1274" s="45">
        <f t="shared" si="111"/>
        <v>23.366132</v>
      </c>
      <c r="Q1274">
        <f t="shared" si="112"/>
        <v>1</v>
      </c>
      <c r="R1274">
        <f t="shared" si="113"/>
        <v>1</v>
      </c>
    </row>
    <row r="1275" spans="1:18" x14ac:dyDescent="0.25">
      <c r="A1275" s="5">
        <v>2</v>
      </c>
      <c r="B1275" s="40">
        <f t="shared" si="114"/>
        <v>72.194064999999995</v>
      </c>
      <c r="C1275" s="40">
        <f t="shared" si="114"/>
        <v>5.3060429999999998</v>
      </c>
      <c r="D1275" s="40">
        <f t="shared" si="114"/>
        <v>-28.830459000000001</v>
      </c>
      <c r="E1275" s="46">
        <f t="shared" si="114"/>
        <v>-48.669651999999999</v>
      </c>
      <c r="F1275" s="42">
        <v>5.3060429999999998</v>
      </c>
      <c r="G1275" s="42">
        <v>72.194064999999995</v>
      </c>
      <c r="H1275" s="42">
        <v>-28.830459000000001</v>
      </c>
      <c r="I1275" s="43">
        <v>-48.669651999999999</v>
      </c>
      <c r="O1275" s="44">
        <f t="shared" si="110"/>
        <v>72.194064999999995</v>
      </c>
      <c r="P1275" s="45">
        <f t="shared" si="111"/>
        <v>72.194064999999995</v>
      </c>
      <c r="Q1275">
        <f t="shared" si="112"/>
        <v>1</v>
      </c>
      <c r="R1275">
        <f t="shared" si="113"/>
        <v>1</v>
      </c>
    </row>
    <row r="1276" spans="1:18" x14ac:dyDescent="0.25">
      <c r="A1276" s="5">
        <v>2</v>
      </c>
      <c r="B1276" s="40">
        <f t="shared" si="114"/>
        <v>44.705300000000001</v>
      </c>
      <c r="C1276" s="40">
        <f t="shared" si="114"/>
        <v>32.303618999999998</v>
      </c>
      <c r="D1276" s="40">
        <f t="shared" si="114"/>
        <v>-28.523710000000001</v>
      </c>
      <c r="E1276" s="46">
        <f t="shared" si="114"/>
        <v>-48.485211</v>
      </c>
      <c r="F1276" s="47">
        <v>-48.485211</v>
      </c>
      <c r="G1276" s="47">
        <v>32.303618999999998</v>
      </c>
      <c r="H1276" s="47">
        <v>44.705300000000001</v>
      </c>
      <c r="I1276" s="48">
        <v>-28.523710000000001</v>
      </c>
      <c r="O1276" s="44">
        <f t="shared" si="110"/>
        <v>32.303618999999998</v>
      </c>
      <c r="P1276" s="45">
        <f t="shared" si="111"/>
        <v>32.303618999999998</v>
      </c>
      <c r="Q1276">
        <f t="shared" si="112"/>
        <v>2</v>
      </c>
      <c r="R1276">
        <f t="shared" si="113"/>
        <v>0.5</v>
      </c>
    </row>
    <row r="1277" spans="1:18" x14ac:dyDescent="0.25">
      <c r="A1277" s="5">
        <v>3</v>
      </c>
      <c r="B1277" s="40">
        <f t="shared" si="114"/>
        <v>34.571483000000001</v>
      </c>
      <c r="C1277" s="40">
        <f t="shared" si="114"/>
        <v>22.723558000000001</v>
      </c>
      <c r="D1277" s="40">
        <f t="shared" si="114"/>
        <v>-22.090038</v>
      </c>
      <c r="E1277" s="46">
        <f t="shared" si="114"/>
        <v>-35.205005</v>
      </c>
      <c r="F1277" s="42">
        <v>-35.205005</v>
      </c>
      <c r="G1277" s="42">
        <v>34.571483000000001</v>
      </c>
      <c r="H1277" s="42">
        <v>22.723558000000001</v>
      </c>
      <c r="I1277" s="43">
        <v>-22.090038</v>
      </c>
      <c r="O1277" s="44">
        <f t="shared" si="110"/>
        <v>22.723558000000001</v>
      </c>
      <c r="P1277" s="45">
        <f t="shared" si="111"/>
        <v>22.723558000000001</v>
      </c>
      <c r="Q1277">
        <f t="shared" si="112"/>
        <v>2</v>
      </c>
      <c r="R1277">
        <f t="shared" si="113"/>
        <v>0.5</v>
      </c>
    </row>
    <row r="1278" spans="1:18" x14ac:dyDescent="0.25">
      <c r="A1278" s="5">
        <v>2</v>
      </c>
      <c r="B1278" s="40">
        <f t="shared" si="114"/>
        <v>47.891185</v>
      </c>
      <c r="C1278" s="40">
        <f t="shared" si="114"/>
        <v>24.075682</v>
      </c>
      <c r="D1278" s="40">
        <f t="shared" si="114"/>
        <v>-19.463553000000001</v>
      </c>
      <c r="E1278" s="46">
        <f t="shared" si="114"/>
        <v>-52.503309999999999</v>
      </c>
      <c r="F1278" s="47">
        <v>47.891185</v>
      </c>
      <c r="G1278" s="47">
        <v>24.075682</v>
      </c>
      <c r="H1278" s="47">
        <v>-19.463553000000001</v>
      </c>
      <c r="I1278" s="48">
        <v>-52.503309999999999</v>
      </c>
      <c r="O1278" s="44">
        <f t="shared" si="110"/>
        <v>24.075682</v>
      </c>
      <c r="P1278" s="45">
        <f t="shared" si="111"/>
        <v>24.075682</v>
      </c>
      <c r="Q1278">
        <f t="shared" si="112"/>
        <v>2</v>
      </c>
      <c r="R1278">
        <f t="shared" si="113"/>
        <v>0.5</v>
      </c>
    </row>
    <row r="1279" spans="1:18" x14ac:dyDescent="0.25">
      <c r="A1279" s="5">
        <v>4</v>
      </c>
      <c r="B1279" s="40">
        <f t="shared" si="114"/>
        <v>30.882237</v>
      </c>
      <c r="C1279" s="40">
        <f t="shared" si="114"/>
        <v>4.3025219999999997</v>
      </c>
      <c r="D1279" s="40">
        <f t="shared" si="114"/>
        <v>2.858117</v>
      </c>
      <c r="E1279" s="46">
        <f t="shared" si="114"/>
        <v>-38.042876999999997</v>
      </c>
      <c r="F1279" s="42">
        <v>-38.042876999999997</v>
      </c>
      <c r="G1279" s="42">
        <v>30.882237</v>
      </c>
      <c r="H1279" s="42">
        <v>2.858117</v>
      </c>
      <c r="I1279" s="43">
        <v>4.3025219999999997</v>
      </c>
      <c r="O1279" s="44">
        <f t="shared" si="110"/>
        <v>4.3025219999999997</v>
      </c>
      <c r="P1279" s="45">
        <f t="shared" si="111"/>
        <v>4.3025219999999997</v>
      </c>
      <c r="Q1279">
        <f t="shared" si="112"/>
        <v>2</v>
      </c>
      <c r="R1279">
        <f t="shared" si="113"/>
        <v>0.5</v>
      </c>
    </row>
    <row r="1280" spans="1:18" x14ac:dyDescent="0.25">
      <c r="A1280" s="5">
        <v>1</v>
      </c>
      <c r="B1280" s="40">
        <f t="shared" si="114"/>
        <v>51.157471999999999</v>
      </c>
      <c r="C1280" s="40">
        <f t="shared" si="114"/>
        <v>48.123230999999997</v>
      </c>
      <c r="D1280" s="40">
        <f t="shared" si="114"/>
        <v>-12.218005</v>
      </c>
      <c r="E1280" s="46">
        <f t="shared" si="114"/>
        <v>-87.062710999999993</v>
      </c>
      <c r="F1280" s="47">
        <v>48.123230999999997</v>
      </c>
      <c r="G1280" s="47">
        <v>-12.218005</v>
      </c>
      <c r="H1280" s="47">
        <v>51.157471999999999</v>
      </c>
      <c r="I1280" s="48">
        <v>-87.062710999999993</v>
      </c>
      <c r="O1280" s="44">
        <f t="shared" si="110"/>
        <v>48.123230999999997</v>
      </c>
      <c r="P1280" s="45">
        <f t="shared" si="111"/>
        <v>48.123230999999997</v>
      </c>
      <c r="Q1280">
        <f t="shared" si="112"/>
        <v>2</v>
      </c>
      <c r="R1280">
        <f t="shared" si="113"/>
        <v>0.5</v>
      </c>
    </row>
    <row r="1281" spans="1:18" x14ac:dyDescent="0.25">
      <c r="A1281" s="5">
        <v>2</v>
      </c>
      <c r="B1281" s="40">
        <f t="shared" si="114"/>
        <v>125.62898300000001</v>
      </c>
      <c r="C1281" s="40">
        <f t="shared" si="114"/>
        <v>-27.908365</v>
      </c>
      <c r="D1281" s="40">
        <f t="shared" si="114"/>
        <v>-35.347296</v>
      </c>
      <c r="E1281" s="46">
        <f t="shared" si="114"/>
        <v>-62.373325000000001</v>
      </c>
      <c r="F1281" s="42">
        <v>-35.347296</v>
      </c>
      <c r="G1281" s="42">
        <v>125.62898300000001</v>
      </c>
      <c r="H1281" s="42">
        <v>-62.373325000000001</v>
      </c>
      <c r="I1281" s="43">
        <v>-27.908365</v>
      </c>
      <c r="O1281" s="44">
        <f t="shared" si="110"/>
        <v>125.62898300000001</v>
      </c>
      <c r="P1281" s="45">
        <f t="shared" si="111"/>
        <v>125.62898300000001</v>
      </c>
      <c r="Q1281">
        <f t="shared" si="112"/>
        <v>1</v>
      </c>
      <c r="R1281">
        <f t="shared" si="113"/>
        <v>1</v>
      </c>
    </row>
    <row r="1282" spans="1:18" x14ac:dyDescent="0.25">
      <c r="A1282" s="5">
        <v>3</v>
      </c>
      <c r="B1282" s="40">
        <f t="shared" si="114"/>
        <v>44.363818999999999</v>
      </c>
      <c r="C1282" s="40">
        <f t="shared" si="114"/>
        <v>13.367501000000001</v>
      </c>
      <c r="D1282" s="40">
        <f t="shared" si="114"/>
        <v>-1.7710669999999999</v>
      </c>
      <c r="E1282" s="46">
        <f t="shared" si="114"/>
        <v>-55.960259999999998</v>
      </c>
      <c r="F1282" s="47">
        <v>44.363818999999999</v>
      </c>
      <c r="G1282" s="47">
        <v>-55.960259999999998</v>
      </c>
      <c r="H1282" s="47">
        <v>13.367501000000001</v>
      </c>
      <c r="I1282" s="48">
        <v>-1.7710669999999999</v>
      </c>
      <c r="O1282" s="44">
        <f t="shared" si="110"/>
        <v>13.367501000000001</v>
      </c>
      <c r="P1282" s="45">
        <f t="shared" si="111"/>
        <v>13.367501000000001</v>
      </c>
      <c r="Q1282">
        <f t="shared" si="112"/>
        <v>2</v>
      </c>
      <c r="R1282">
        <f t="shared" si="113"/>
        <v>0.5</v>
      </c>
    </row>
    <row r="1283" spans="1:18" x14ac:dyDescent="0.25">
      <c r="A1283" s="5">
        <v>3</v>
      </c>
      <c r="B1283" s="40">
        <f t="shared" si="114"/>
        <v>69.521900000000002</v>
      </c>
      <c r="C1283" s="40">
        <f t="shared" si="114"/>
        <v>21.305634999999999</v>
      </c>
      <c r="D1283" s="40">
        <f t="shared" si="114"/>
        <v>-33.546553000000003</v>
      </c>
      <c r="E1283" s="46">
        <f t="shared" si="114"/>
        <v>-57.280999999999999</v>
      </c>
      <c r="F1283" s="42">
        <v>-57.280999999999999</v>
      </c>
      <c r="G1283" s="42">
        <v>21.305634999999999</v>
      </c>
      <c r="H1283" s="42">
        <v>69.521900000000002</v>
      </c>
      <c r="I1283" s="43">
        <v>-33.546553000000003</v>
      </c>
      <c r="O1283" s="44">
        <f t="shared" si="110"/>
        <v>69.521900000000002</v>
      </c>
      <c r="P1283" s="45">
        <f t="shared" si="111"/>
        <v>69.521900000000002</v>
      </c>
      <c r="Q1283">
        <f t="shared" si="112"/>
        <v>1</v>
      </c>
      <c r="R1283">
        <f t="shared" si="113"/>
        <v>1</v>
      </c>
    </row>
    <row r="1284" spans="1:18" x14ac:dyDescent="0.25">
      <c r="A1284" s="5">
        <v>1</v>
      </c>
      <c r="B1284" s="40">
        <f t="shared" si="114"/>
        <v>35.515476999999997</v>
      </c>
      <c r="C1284" s="40">
        <f t="shared" si="114"/>
        <v>16.800032999999999</v>
      </c>
      <c r="D1284" s="40">
        <f t="shared" si="114"/>
        <v>-5.6605480000000004</v>
      </c>
      <c r="E1284" s="46">
        <f t="shared" si="114"/>
        <v>-46.654963000000002</v>
      </c>
      <c r="F1284" s="47">
        <v>35.515476999999997</v>
      </c>
      <c r="G1284" s="47">
        <v>-5.6605480000000004</v>
      </c>
      <c r="H1284" s="47">
        <v>16.800032999999999</v>
      </c>
      <c r="I1284" s="48">
        <v>-46.654963000000002</v>
      </c>
      <c r="O1284" s="44">
        <f t="shared" ref="O1284:O1347" si="115">IF(A1284=1,F1284,IF(A1284=2,G1284,IF(A1284=3,H1284,IF(A1284=4,I1284,0))))</f>
        <v>35.515476999999997</v>
      </c>
      <c r="P1284" s="45">
        <f t="shared" ref="P1284:P1347" si="116">O1284</f>
        <v>35.515476999999997</v>
      </c>
      <c r="Q1284">
        <f t="shared" ref="Q1284:Q1347" si="117">IF(P1284=B1284,1,IF(P1284=C1284,2,IF(P1284=D1284,3,IF(E1284=P1284,4,0))))</f>
        <v>1</v>
      </c>
      <c r="R1284">
        <f t="shared" si="113"/>
        <v>1</v>
      </c>
    </row>
    <row r="1285" spans="1:18" x14ac:dyDescent="0.25">
      <c r="A1285" s="5">
        <v>3</v>
      </c>
      <c r="B1285" s="40">
        <f t="shared" si="114"/>
        <v>28.812470999999999</v>
      </c>
      <c r="C1285" s="40">
        <f t="shared" si="114"/>
        <v>2.0899730000000001</v>
      </c>
      <c r="D1285" s="40">
        <f t="shared" si="114"/>
        <v>-4.0253119999999996</v>
      </c>
      <c r="E1285" s="46">
        <f t="shared" si="114"/>
        <v>-26.877137000000001</v>
      </c>
      <c r="F1285" s="42">
        <v>-4.0253119999999996</v>
      </c>
      <c r="G1285" s="42">
        <v>28.812470999999999</v>
      </c>
      <c r="H1285" s="42">
        <v>2.0899730000000001</v>
      </c>
      <c r="I1285" s="43">
        <v>-26.877137000000001</v>
      </c>
      <c r="O1285" s="44">
        <f t="shared" si="115"/>
        <v>2.0899730000000001</v>
      </c>
      <c r="P1285" s="45">
        <f t="shared" si="116"/>
        <v>2.0899730000000001</v>
      </c>
      <c r="Q1285">
        <f t="shared" si="117"/>
        <v>2</v>
      </c>
      <c r="R1285">
        <f t="shared" ref="R1285:R1348" si="118">1/Q1285</f>
        <v>0.5</v>
      </c>
    </row>
    <row r="1286" spans="1:18" x14ac:dyDescent="0.25">
      <c r="A1286" s="5">
        <v>2</v>
      </c>
      <c r="B1286" s="40">
        <f t="shared" si="114"/>
        <v>75.338046000000006</v>
      </c>
      <c r="C1286" s="40">
        <f t="shared" si="114"/>
        <v>-7.1588529999999997</v>
      </c>
      <c r="D1286" s="40">
        <f t="shared" si="114"/>
        <v>-20.420341000000001</v>
      </c>
      <c r="E1286" s="46">
        <f t="shared" si="114"/>
        <v>-47.758851999999997</v>
      </c>
      <c r="F1286" s="47">
        <v>-7.1588529999999997</v>
      </c>
      <c r="G1286" s="47">
        <v>75.338046000000006</v>
      </c>
      <c r="H1286" s="47">
        <v>-47.758851999999997</v>
      </c>
      <c r="I1286" s="48">
        <v>-20.420341000000001</v>
      </c>
      <c r="O1286" s="44">
        <f t="shared" si="115"/>
        <v>75.338046000000006</v>
      </c>
      <c r="P1286" s="45">
        <f t="shared" si="116"/>
        <v>75.338046000000006</v>
      </c>
      <c r="Q1286">
        <f t="shared" si="117"/>
        <v>1</v>
      </c>
      <c r="R1286">
        <f t="shared" si="118"/>
        <v>1</v>
      </c>
    </row>
    <row r="1287" spans="1:18" x14ac:dyDescent="0.25">
      <c r="A1287" s="5">
        <v>2</v>
      </c>
      <c r="B1287" s="40">
        <f t="shared" si="114"/>
        <v>124.37901599999999</v>
      </c>
      <c r="C1287" s="40">
        <f t="shared" si="114"/>
        <v>-28.893346999999999</v>
      </c>
      <c r="D1287" s="40">
        <f t="shared" si="114"/>
        <v>-45.894972000000003</v>
      </c>
      <c r="E1287" s="46">
        <f t="shared" si="114"/>
        <v>-49.590702999999998</v>
      </c>
      <c r="F1287" s="42">
        <v>-45.894972000000003</v>
      </c>
      <c r="G1287" s="42">
        <v>124.37901599999999</v>
      </c>
      <c r="H1287" s="42">
        <v>-49.590702999999998</v>
      </c>
      <c r="I1287" s="43">
        <v>-28.893346999999999</v>
      </c>
      <c r="O1287" s="44">
        <f t="shared" si="115"/>
        <v>124.37901599999999</v>
      </c>
      <c r="P1287" s="45">
        <f t="shared" si="116"/>
        <v>124.37901599999999</v>
      </c>
      <c r="Q1287">
        <f t="shared" si="117"/>
        <v>1</v>
      </c>
      <c r="R1287">
        <f t="shared" si="118"/>
        <v>1</v>
      </c>
    </row>
    <row r="1288" spans="1:18" x14ac:dyDescent="0.25">
      <c r="A1288" s="5">
        <v>2</v>
      </c>
      <c r="B1288" s="40">
        <f t="shared" si="114"/>
        <v>47.820419999999999</v>
      </c>
      <c r="C1288" s="40">
        <f t="shared" si="114"/>
        <v>-0.28483799999999998</v>
      </c>
      <c r="D1288" s="40">
        <f t="shared" si="114"/>
        <v>-18.840675999999998</v>
      </c>
      <c r="E1288" s="46">
        <f t="shared" si="114"/>
        <v>-28.694911000000001</v>
      </c>
      <c r="F1288" s="47">
        <v>-0.28483799999999998</v>
      </c>
      <c r="G1288" s="47">
        <v>47.820419999999999</v>
      </c>
      <c r="H1288" s="47">
        <v>-18.840675999999998</v>
      </c>
      <c r="I1288" s="48">
        <v>-28.694911000000001</v>
      </c>
      <c r="O1288" s="44">
        <f t="shared" si="115"/>
        <v>47.820419999999999</v>
      </c>
      <c r="P1288" s="45">
        <f t="shared" si="116"/>
        <v>47.820419999999999</v>
      </c>
      <c r="Q1288">
        <f t="shared" si="117"/>
        <v>1</v>
      </c>
      <c r="R1288">
        <f t="shared" si="118"/>
        <v>1</v>
      </c>
    </row>
    <row r="1289" spans="1:18" x14ac:dyDescent="0.25">
      <c r="A1289" s="5">
        <v>1</v>
      </c>
      <c r="B1289" s="40">
        <f t="shared" si="114"/>
        <v>51.441383999999999</v>
      </c>
      <c r="C1289" s="40">
        <f t="shared" si="114"/>
        <v>-3.1866340000000002</v>
      </c>
      <c r="D1289" s="40">
        <f t="shared" si="114"/>
        <v>-19.931903999999999</v>
      </c>
      <c r="E1289" s="46">
        <f t="shared" si="114"/>
        <v>-28.322849000000001</v>
      </c>
      <c r="F1289" s="42">
        <v>51.441383999999999</v>
      </c>
      <c r="G1289" s="42">
        <v>-28.322849000000001</v>
      </c>
      <c r="H1289" s="42">
        <v>-3.1866340000000002</v>
      </c>
      <c r="I1289" s="43">
        <v>-19.931903999999999</v>
      </c>
      <c r="O1289" s="44">
        <f t="shared" si="115"/>
        <v>51.441383999999999</v>
      </c>
      <c r="P1289" s="45">
        <f t="shared" si="116"/>
        <v>51.441383999999999</v>
      </c>
      <c r="Q1289">
        <f t="shared" si="117"/>
        <v>1</v>
      </c>
      <c r="R1289">
        <f t="shared" si="118"/>
        <v>1</v>
      </c>
    </row>
    <row r="1290" spans="1:18" x14ac:dyDescent="0.25">
      <c r="A1290" s="5">
        <v>2</v>
      </c>
      <c r="B1290" s="40">
        <f t="shared" si="114"/>
        <v>46.409153000000003</v>
      </c>
      <c r="C1290" s="40">
        <f t="shared" si="114"/>
        <v>10.909287000000001</v>
      </c>
      <c r="D1290" s="40">
        <f t="shared" si="114"/>
        <v>-28.143712000000001</v>
      </c>
      <c r="E1290" s="46">
        <f t="shared" ref="E1290:E1353" si="119">LARGE($F1290:$M1290,COLUMN()-1)</f>
        <v>-29.174731999999999</v>
      </c>
      <c r="F1290" s="47">
        <v>10.909287000000001</v>
      </c>
      <c r="G1290" s="47">
        <v>46.409153000000003</v>
      </c>
      <c r="H1290" s="47">
        <v>-29.174731999999999</v>
      </c>
      <c r="I1290" s="48">
        <v>-28.143712000000001</v>
      </c>
      <c r="O1290" s="44">
        <f t="shared" si="115"/>
        <v>46.409153000000003</v>
      </c>
      <c r="P1290" s="45">
        <f t="shared" si="116"/>
        <v>46.409153000000003</v>
      </c>
      <c r="Q1290">
        <f t="shared" si="117"/>
        <v>1</v>
      </c>
      <c r="R1290">
        <f t="shared" si="118"/>
        <v>1</v>
      </c>
    </row>
    <row r="1291" spans="1:18" x14ac:dyDescent="0.25">
      <c r="A1291" s="5">
        <v>1</v>
      </c>
      <c r="B1291" s="40">
        <f t="shared" ref="B1291:E1354" si="120">LARGE($F1291:$M1291,COLUMN()-1)</f>
        <v>40.850079000000001</v>
      </c>
      <c r="C1291" s="40">
        <f t="shared" si="120"/>
        <v>11.994744000000001</v>
      </c>
      <c r="D1291" s="40">
        <f t="shared" si="120"/>
        <v>-16.85782</v>
      </c>
      <c r="E1291" s="46">
        <f t="shared" si="119"/>
        <v>-35.987005000000003</v>
      </c>
      <c r="F1291" s="42">
        <v>40.850079000000001</v>
      </c>
      <c r="G1291" s="42">
        <v>11.994744000000001</v>
      </c>
      <c r="H1291" s="42">
        <v>-35.987005000000003</v>
      </c>
      <c r="I1291" s="43">
        <v>-16.85782</v>
      </c>
      <c r="O1291" s="44">
        <f t="shared" si="115"/>
        <v>40.850079000000001</v>
      </c>
      <c r="P1291" s="45">
        <f t="shared" si="116"/>
        <v>40.850079000000001</v>
      </c>
      <c r="Q1291">
        <f t="shared" si="117"/>
        <v>1</v>
      </c>
      <c r="R1291">
        <f t="shared" si="118"/>
        <v>1</v>
      </c>
    </row>
    <row r="1292" spans="1:18" x14ac:dyDescent="0.25">
      <c r="A1292" s="5">
        <v>2</v>
      </c>
      <c r="B1292" s="40">
        <f t="shared" si="120"/>
        <v>34.897742000000001</v>
      </c>
      <c r="C1292" s="40">
        <f t="shared" si="120"/>
        <v>18.027878000000001</v>
      </c>
      <c r="D1292" s="40">
        <f t="shared" si="120"/>
        <v>-20.326630000000002</v>
      </c>
      <c r="E1292" s="46">
        <f t="shared" si="119"/>
        <v>-32.598993999999998</v>
      </c>
      <c r="F1292" s="47">
        <v>-32.598993999999998</v>
      </c>
      <c r="G1292" s="47">
        <v>34.897742000000001</v>
      </c>
      <c r="H1292" s="47">
        <v>18.027878000000001</v>
      </c>
      <c r="I1292" s="48">
        <v>-20.326630000000002</v>
      </c>
      <c r="O1292" s="44">
        <f t="shared" si="115"/>
        <v>34.897742000000001</v>
      </c>
      <c r="P1292" s="45">
        <f t="shared" si="116"/>
        <v>34.897742000000001</v>
      </c>
      <c r="Q1292">
        <f t="shared" si="117"/>
        <v>1</v>
      </c>
      <c r="R1292">
        <f t="shared" si="118"/>
        <v>1</v>
      </c>
    </row>
    <row r="1293" spans="1:18" x14ac:dyDescent="0.25">
      <c r="A1293" s="5">
        <v>2</v>
      </c>
      <c r="B1293" s="40">
        <f t="shared" si="120"/>
        <v>56.820898</v>
      </c>
      <c r="C1293" s="40">
        <f t="shared" si="120"/>
        <v>-13.312222</v>
      </c>
      <c r="D1293" s="40">
        <f t="shared" si="120"/>
        <v>-20.44164</v>
      </c>
      <c r="E1293" s="46">
        <f t="shared" si="119"/>
        <v>-23.067035000000001</v>
      </c>
      <c r="F1293" s="42">
        <v>-20.44164</v>
      </c>
      <c r="G1293" s="42">
        <v>56.820898</v>
      </c>
      <c r="H1293" s="42">
        <v>-23.067035000000001</v>
      </c>
      <c r="I1293" s="43">
        <v>-13.312222</v>
      </c>
      <c r="O1293" s="44">
        <f t="shared" si="115"/>
        <v>56.820898</v>
      </c>
      <c r="P1293" s="45">
        <f t="shared" si="116"/>
        <v>56.820898</v>
      </c>
      <c r="Q1293">
        <f t="shared" si="117"/>
        <v>1</v>
      </c>
      <c r="R1293">
        <f t="shared" si="118"/>
        <v>1</v>
      </c>
    </row>
    <row r="1294" spans="1:18" x14ac:dyDescent="0.25">
      <c r="A1294" s="5">
        <v>3</v>
      </c>
      <c r="B1294" s="40">
        <f t="shared" si="120"/>
        <v>9.6591839999999998</v>
      </c>
      <c r="C1294" s="40">
        <f t="shared" si="120"/>
        <v>6.2747609999999998</v>
      </c>
      <c r="D1294" s="40">
        <f t="shared" si="120"/>
        <v>-6.4064920000000001</v>
      </c>
      <c r="E1294" s="46">
        <f t="shared" si="119"/>
        <v>-9.5274529999999995</v>
      </c>
      <c r="F1294" s="47">
        <v>9.6591839999999998</v>
      </c>
      <c r="G1294" s="47">
        <v>-9.5274529999999995</v>
      </c>
      <c r="H1294" s="47">
        <v>6.2747609999999998</v>
      </c>
      <c r="I1294" s="48">
        <v>-6.4064920000000001</v>
      </c>
      <c r="O1294" s="44">
        <f t="shared" si="115"/>
        <v>6.2747609999999998</v>
      </c>
      <c r="P1294" s="45">
        <f t="shared" si="116"/>
        <v>6.2747609999999998</v>
      </c>
      <c r="Q1294">
        <f t="shared" si="117"/>
        <v>2</v>
      </c>
      <c r="R1294">
        <f t="shared" si="118"/>
        <v>0.5</v>
      </c>
    </row>
    <row r="1295" spans="1:18" x14ac:dyDescent="0.25">
      <c r="A1295" s="5">
        <v>2</v>
      </c>
      <c r="B1295" s="40">
        <f t="shared" si="120"/>
        <v>93.906206999999995</v>
      </c>
      <c r="C1295" s="40">
        <f t="shared" si="120"/>
        <v>-9.9086739999999995</v>
      </c>
      <c r="D1295" s="40">
        <f t="shared" si="120"/>
        <v>-18.331695</v>
      </c>
      <c r="E1295" s="46">
        <f t="shared" si="119"/>
        <v>-65.665837999999994</v>
      </c>
      <c r="F1295" s="42">
        <v>-18.331695</v>
      </c>
      <c r="G1295" s="42">
        <v>93.906206999999995</v>
      </c>
      <c r="H1295" s="42">
        <v>-65.665837999999994</v>
      </c>
      <c r="I1295" s="43">
        <v>-9.9086739999999995</v>
      </c>
      <c r="O1295" s="44">
        <f t="shared" si="115"/>
        <v>93.906206999999995</v>
      </c>
      <c r="P1295" s="45">
        <f t="shared" si="116"/>
        <v>93.906206999999995</v>
      </c>
      <c r="Q1295">
        <f t="shared" si="117"/>
        <v>1</v>
      </c>
      <c r="R1295">
        <f t="shared" si="118"/>
        <v>1</v>
      </c>
    </row>
    <row r="1296" spans="1:18" x14ac:dyDescent="0.25">
      <c r="A1296" s="5">
        <v>1</v>
      </c>
      <c r="B1296" s="40">
        <f t="shared" si="120"/>
        <v>26.311865000000001</v>
      </c>
      <c r="C1296" s="40">
        <f t="shared" si="120"/>
        <v>1.5832040000000001</v>
      </c>
      <c r="D1296" s="40">
        <f t="shared" si="120"/>
        <v>-3.6817060000000001</v>
      </c>
      <c r="E1296" s="46">
        <f t="shared" si="119"/>
        <v>-24.213363999999999</v>
      </c>
      <c r="F1296" s="47">
        <v>26.311865000000001</v>
      </c>
      <c r="G1296" s="47">
        <v>1.5832040000000001</v>
      </c>
      <c r="H1296" s="47">
        <v>-24.213363999999999</v>
      </c>
      <c r="I1296" s="48">
        <v>-3.6817060000000001</v>
      </c>
      <c r="O1296" s="44">
        <f t="shared" si="115"/>
        <v>26.311865000000001</v>
      </c>
      <c r="P1296" s="45">
        <f t="shared" si="116"/>
        <v>26.311865000000001</v>
      </c>
      <c r="Q1296">
        <f t="shared" si="117"/>
        <v>1</v>
      </c>
      <c r="R1296">
        <f t="shared" si="118"/>
        <v>1</v>
      </c>
    </row>
    <row r="1297" spans="1:18" x14ac:dyDescent="0.25">
      <c r="A1297" s="5">
        <v>2</v>
      </c>
      <c r="B1297" s="40">
        <f t="shared" si="120"/>
        <v>8.1026720000000001</v>
      </c>
      <c r="C1297" s="40">
        <f t="shared" si="120"/>
        <v>0.57244200000000001</v>
      </c>
      <c r="D1297" s="40">
        <f t="shared" si="120"/>
        <v>-3.6161089999999998</v>
      </c>
      <c r="E1297" s="46">
        <f t="shared" si="119"/>
        <v>-5.059005</v>
      </c>
      <c r="F1297" s="42">
        <v>-3.6161089999999998</v>
      </c>
      <c r="G1297" s="42">
        <v>0.57244200000000001</v>
      </c>
      <c r="H1297" s="42">
        <v>8.1026720000000001</v>
      </c>
      <c r="I1297" s="43">
        <v>-5.059005</v>
      </c>
      <c r="O1297" s="44">
        <f t="shared" si="115"/>
        <v>0.57244200000000001</v>
      </c>
      <c r="P1297" s="45">
        <f t="shared" si="116"/>
        <v>0.57244200000000001</v>
      </c>
      <c r="Q1297">
        <f t="shared" si="117"/>
        <v>2</v>
      </c>
      <c r="R1297">
        <f t="shared" si="118"/>
        <v>0.5</v>
      </c>
    </row>
    <row r="1298" spans="1:18" x14ac:dyDescent="0.25">
      <c r="A1298" s="5">
        <v>1</v>
      </c>
      <c r="B1298" s="40">
        <f t="shared" si="120"/>
        <v>40.978386</v>
      </c>
      <c r="C1298" s="40">
        <f t="shared" si="120"/>
        <v>1.9745140000000001</v>
      </c>
      <c r="D1298" s="40">
        <f t="shared" si="120"/>
        <v>-10.777312999999999</v>
      </c>
      <c r="E1298" s="46">
        <f t="shared" si="119"/>
        <v>-32.175587999999998</v>
      </c>
      <c r="F1298" s="47">
        <v>40.978386</v>
      </c>
      <c r="G1298" s="47">
        <v>1.9745140000000001</v>
      </c>
      <c r="H1298" s="47">
        <v>-32.175587999999998</v>
      </c>
      <c r="I1298" s="48">
        <v>-10.777312999999999</v>
      </c>
      <c r="O1298" s="44">
        <f t="shared" si="115"/>
        <v>40.978386</v>
      </c>
      <c r="P1298" s="45">
        <f t="shared" si="116"/>
        <v>40.978386</v>
      </c>
      <c r="Q1298">
        <f t="shared" si="117"/>
        <v>1</v>
      </c>
      <c r="R1298">
        <f t="shared" si="118"/>
        <v>1</v>
      </c>
    </row>
    <row r="1299" spans="1:18" x14ac:dyDescent="0.25">
      <c r="A1299" s="5">
        <v>3</v>
      </c>
      <c r="B1299" s="40">
        <f t="shared" si="120"/>
        <v>81.886726999999993</v>
      </c>
      <c r="C1299" s="40">
        <f t="shared" si="120"/>
        <v>12.936709</v>
      </c>
      <c r="D1299" s="40">
        <f t="shared" si="120"/>
        <v>-10.221035000000001</v>
      </c>
      <c r="E1299" s="46">
        <f t="shared" si="119"/>
        <v>-84.602402999999995</v>
      </c>
      <c r="F1299" s="42">
        <v>-84.602402999999995</v>
      </c>
      <c r="G1299" s="42">
        <v>12.936709</v>
      </c>
      <c r="H1299" s="42">
        <v>81.886726999999993</v>
      </c>
      <c r="I1299" s="43">
        <v>-10.221035000000001</v>
      </c>
      <c r="O1299" s="44">
        <f t="shared" si="115"/>
        <v>81.886726999999993</v>
      </c>
      <c r="P1299" s="45">
        <f t="shared" si="116"/>
        <v>81.886726999999993</v>
      </c>
      <c r="Q1299">
        <f t="shared" si="117"/>
        <v>1</v>
      </c>
      <c r="R1299">
        <f t="shared" si="118"/>
        <v>1</v>
      </c>
    </row>
    <row r="1300" spans="1:18" x14ac:dyDescent="0.25">
      <c r="A1300" s="5">
        <v>2</v>
      </c>
      <c r="B1300" s="40">
        <f t="shared" si="120"/>
        <v>107.297061</v>
      </c>
      <c r="C1300" s="40">
        <f t="shared" si="120"/>
        <v>-19.050818</v>
      </c>
      <c r="D1300" s="40">
        <f t="shared" si="120"/>
        <v>-19.644376999999999</v>
      </c>
      <c r="E1300" s="46">
        <f t="shared" si="119"/>
        <v>-68.601861999999997</v>
      </c>
      <c r="F1300" s="47">
        <v>-19.050818</v>
      </c>
      <c r="G1300" s="47">
        <v>107.297061</v>
      </c>
      <c r="H1300" s="47">
        <v>-19.644376999999999</v>
      </c>
      <c r="I1300" s="48">
        <v>-68.601861999999997</v>
      </c>
      <c r="O1300" s="44">
        <f t="shared" si="115"/>
        <v>107.297061</v>
      </c>
      <c r="P1300" s="45">
        <f t="shared" si="116"/>
        <v>107.297061</v>
      </c>
      <c r="Q1300">
        <f t="shared" si="117"/>
        <v>1</v>
      </c>
      <c r="R1300">
        <f t="shared" si="118"/>
        <v>1</v>
      </c>
    </row>
    <row r="1301" spans="1:18" x14ac:dyDescent="0.25">
      <c r="A1301" s="5">
        <v>3</v>
      </c>
      <c r="B1301" s="40">
        <f t="shared" si="120"/>
        <v>80.881901999999997</v>
      </c>
      <c r="C1301" s="40">
        <f t="shared" si="120"/>
        <v>27.464362999999999</v>
      </c>
      <c r="D1301" s="40">
        <f t="shared" si="120"/>
        <v>-52.817881999999997</v>
      </c>
      <c r="E1301" s="46">
        <f t="shared" si="119"/>
        <v>-55.528387000000002</v>
      </c>
      <c r="F1301" s="42">
        <v>-52.817881999999997</v>
      </c>
      <c r="G1301" s="42">
        <v>27.464362999999999</v>
      </c>
      <c r="H1301" s="42">
        <v>80.881901999999997</v>
      </c>
      <c r="I1301" s="43">
        <v>-55.528387000000002</v>
      </c>
      <c r="O1301" s="44">
        <f t="shared" si="115"/>
        <v>80.881901999999997</v>
      </c>
      <c r="P1301" s="45">
        <f t="shared" si="116"/>
        <v>80.881901999999997</v>
      </c>
      <c r="Q1301">
        <f t="shared" si="117"/>
        <v>1</v>
      </c>
      <c r="R1301">
        <f t="shared" si="118"/>
        <v>1</v>
      </c>
    </row>
    <row r="1302" spans="1:18" x14ac:dyDescent="0.25">
      <c r="A1302" s="5">
        <v>4</v>
      </c>
      <c r="B1302" s="40">
        <f t="shared" si="120"/>
        <v>68.918021999999993</v>
      </c>
      <c r="C1302" s="40">
        <f t="shared" si="120"/>
        <v>-8.0536359999999991</v>
      </c>
      <c r="D1302" s="40">
        <f t="shared" si="120"/>
        <v>-13.677905000000001</v>
      </c>
      <c r="E1302" s="46">
        <f t="shared" si="119"/>
        <v>-47.186489000000002</v>
      </c>
      <c r="F1302" s="47">
        <v>68.918021999999993</v>
      </c>
      <c r="G1302" s="47">
        <v>-8.0536359999999991</v>
      </c>
      <c r="H1302" s="47">
        <v>-47.186489000000002</v>
      </c>
      <c r="I1302" s="48">
        <v>-13.677905000000001</v>
      </c>
      <c r="O1302" s="44">
        <f t="shared" si="115"/>
        <v>-13.677905000000001</v>
      </c>
      <c r="P1302" s="45">
        <f t="shared" si="116"/>
        <v>-13.677905000000001</v>
      </c>
      <c r="Q1302">
        <f t="shared" si="117"/>
        <v>3</v>
      </c>
      <c r="R1302">
        <f t="shared" si="118"/>
        <v>0.33333333333333331</v>
      </c>
    </row>
    <row r="1303" spans="1:18" x14ac:dyDescent="0.25">
      <c r="A1303" s="5">
        <v>2</v>
      </c>
      <c r="B1303" s="40">
        <f t="shared" si="120"/>
        <v>48.432597000000001</v>
      </c>
      <c r="C1303" s="40">
        <f t="shared" si="120"/>
        <v>-6.6392170000000004</v>
      </c>
      <c r="D1303" s="40">
        <f t="shared" si="120"/>
        <v>-8.3821940000000001</v>
      </c>
      <c r="E1303" s="46">
        <f t="shared" si="119"/>
        <v>-33.411186999999998</v>
      </c>
      <c r="F1303" s="42">
        <v>-33.411186999999998</v>
      </c>
      <c r="G1303" s="42">
        <v>48.432597000000001</v>
      </c>
      <c r="H1303" s="42">
        <v>-8.3821940000000001</v>
      </c>
      <c r="I1303" s="43">
        <v>-6.6392170000000004</v>
      </c>
      <c r="O1303" s="44">
        <f t="shared" si="115"/>
        <v>48.432597000000001</v>
      </c>
      <c r="P1303" s="45">
        <f t="shared" si="116"/>
        <v>48.432597000000001</v>
      </c>
      <c r="Q1303">
        <f t="shared" si="117"/>
        <v>1</v>
      </c>
      <c r="R1303">
        <f t="shared" si="118"/>
        <v>1</v>
      </c>
    </row>
    <row r="1304" spans="1:18" x14ac:dyDescent="0.25">
      <c r="A1304" s="5">
        <v>1</v>
      </c>
      <c r="B1304" s="40">
        <f t="shared" si="120"/>
        <v>60.177263000000004</v>
      </c>
      <c r="C1304" s="40">
        <f t="shared" si="120"/>
        <v>-15.94556</v>
      </c>
      <c r="D1304" s="40">
        <f t="shared" si="120"/>
        <v>-21.225836999999999</v>
      </c>
      <c r="E1304" s="46">
        <f t="shared" si="119"/>
        <v>-23.005866000000001</v>
      </c>
      <c r="F1304" s="47">
        <v>60.177263000000004</v>
      </c>
      <c r="G1304" s="47">
        <v>-15.94556</v>
      </c>
      <c r="H1304" s="47">
        <v>-23.005866000000001</v>
      </c>
      <c r="I1304" s="48">
        <v>-21.225836999999999</v>
      </c>
      <c r="O1304" s="44">
        <f t="shared" si="115"/>
        <v>60.177263000000004</v>
      </c>
      <c r="P1304" s="45">
        <f t="shared" si="116"/>
        <v>60.177263000000004</v>
      </c>
      <c r="Q1304">
        <f t="shared" si="117"/>
        <v>1</v>
      </c>
      <c r="R1304">
        <f t="shared" si="118"/>
        <v>1</v>
      </c>
    </row>
    <row r="1305" spans="1:18" x14ac:dyDescent="0.25">
      <c r="A1305" s="5">
        <v>1</v>
      </c>
      <c r="B1305" s="40">
        <f t="shared" si="120"/>
        <v>62.068238000000001</v>
      </c>
      <c r="C1305" s="40">
        <f t="shared" si="120"/>
        <v>-4.5848659999999999</v>
      </c>
      <c r="D1305" s="40">
        <f t="shared" si="120"/>
        <v>-26.227805</v>
      </c>
      <c r="E1305" s="46">
        <f t="shared" si="119"/>
        <v>-31.255583000000001</v>
      </c>
      <c r="F1305" s="42">
        <v>62.068238000000001</v>
      </c>
      <c r="G1305" s="42">
        <v>-31.255583000000001</v>
      </c>
      <c r="H1305" s="42">
        <v>-4.5848659999999999</v>
      </c>
      <c r="I1305" s="43">
        <v>-26.227805</v>
      </c>
      <c r="O1305" s="44">
        <f t="shared" si="115"/>
        <v>62.068238000000001</v>
      </c>
      <c r="P1305" s="45">
        <f t="shared" si="116"/>
        <v>62.068238000000001</v>
      </c>
      <c r="Q1305">
        <f t="shared" si="117"/>
        <v>1</v>
      </c>
      <c r="R1305">
        <f t="shared" si="118"/>
        <v>1</v>
      </c>
    </row>
    <row r="1306" spans="1:18" x14ac:dyDescent="0.25">
      <c r="A1306" s="5">
        <v>3</v>
      </c>
      <c r="B1306" s="40">
        <f t="shared" si="120"/>
        <v>8.7521190000000004</v>
      </c>
      <c r="C1306" s="40">
        <f t="shared" si="120"/>
        <v>-1.034823</v>
      </c>
      <c r="D1306" s="40">
        <f t="shared" si="120"/>
        <v>-2.2682989999999998</v>
      </c>
      <c r="E1306" s="46">
        <f t="shared" si="119"/>
        <v>-5.4489979999999996</v>
      </c>
      <c r="F1306" s="47">
        <v>8.7521190000000004</v>
      </c>
      <c r="G1306" s="47">
        <v>-2.2682989999999998</v>
      </c>
      <c r="H1306" s="47">
        <v>-1.034823</v>
      </c>
      <c r="I1306" s="48">
        <v>-5.4489979999999996</v>
      </c>
      <c r="O1306" s="44">
        <f t="shared" si="115"/>
        <v>-1.034823</v>
      </c>
      <c r="P1306" s="45">
        <f t="shared" si="116"/>
        <v>-1.034823</v>
      </c>
      <c r="Q1306">
        <f t="shared" si="117"/>
        <v>2</v>
      </c>
      <c r="R1306">
        <f t="shared" si="118"/>
        <v>0.5</v>
      </c>
    </row>
    <row r="1307" spans="1:18" x14ac:dyDescent="0.25">
      <c r="A1307" s="5">
        <v>1</v>
      </c>
      <c r="B1307" s="40">
        <f t="shared" si="120"/>
        <v>59.828969999999998</v>
      </c>
      <c r="C1307" s="40">
        <f t="shared" si="120"/>
        <v>36.454341999999997</v>
      </c>
      <c r="D1307" s="40">
        <f t="shared" si="120"/>
        <v>-38.226683999999999</v>
      </c>
      <c r="E1307" s="46">
        <f t="shared" si="119"/>
        <v>-58.056628000000003</v>
      </c>
      <c r="F1307" s="42">
        <v>59.828969999999998</v>
      </c>
      <c r="G1307" s="42">
        <v>36.454341999999997</v>
      </c>
      <c r="H1307" s="42">
        <v>-58.056628000000003</v>
      </c>
      <c r="I1307" s="43">
        <v>-38.226683999999999</v>
      </c>
      <c r="O1307" s="44">
        <f t="shared" si="115"/>
        <v>59.828969999999998</v>
      </c>
      <c r="P1307" s="45">
        <f t="shared" si="116"/>
        <v>59.828969999999998</v>
      </c>
      <c r="Q1307">
        <f t="shared" si="117"/>
        <v>1</v>
      </c>
      <c r="R1307">
        <f t="shared" si="118"/>
        <v>1</v>
      </c>
    </row>
    <row r="1308" spans="1:18" x14ac:dyDescent="0.25">
      <c r="A1308" s="5">
        <v>2</v>
      </c>
      <c r="B1308" s="40">
        <f t="shared" si="120"/>
        <v>32.443460999999999</v>
      </c>
      <c r="C1308" s="40">
        <f t="shared" si="120"/>
        <v>15.510764999999999</v>
      </c>
      <c r="D1308" s="40">
        <f t="shared" si="120"/>
        <v>-3.7461509999999998</v>
      </c>
      <c r="E1308" s="46">
        <f t="shared" si="119"/>
        <v>-44.208078999999998</v>
      </c>
      <c r="F1308" s="47">
        <v>-44.208078999999998</v>
      </c>
      <c r="G1308" s="47">
        <v>32.443460999999999</v>
      </c>
      <c r="H1308" s="47">
        <v>15.510764999999999</v>
      </c>
      <c r="I1308" s="48">
        <v>-3.7461509999999998</v>
      </c>
      <c r="O1308" s="44">
        <f t="shared" si="115"/>
        <v>32.443460999999999</v>
      </c>
      <c r="P1308" s="45">
        <f t="shared" si="116"/>
        <v>32.443460999999999</v>
      </c>
      <c r="Q1308">
        <f t="shared" si="117"/>
        <v>1</v>
      </c>
      <c r="R1308">
        <f t="shared" si="118"/>
        <v>1</v>
      </c>
    </row>
    <row r="1309" spans="1:18" x14ac:dyDescent="0.25">
      <c r="A1309" s="5">
        <v>1</v>
      </c>
      <c r="B1309" s="40">
        <f t="shared" si="120"/>
        <v>17.523807000000001</v>
      </c>
      <c r="C1309" s="40">
        <f t="shared" si="120"/>
        <v>2.1591849999999999</v>
      </c>
      <c r="D1309" s="40">
        <f t="shared" si="120"/>
        <v>-3.2564280000000001</v>
      </c>
      <c r="E1309" s="46">
        <f t="shared" si="119"/>
        <v>-16.426565</v>
      </c>
      <c r="F1309" s="42">
        <v>17.523807000000001</v>
      </c>
      <c r="G1309" s="42">
        <v>-3.2564280000000001</v>
      </c>
      <c r="H1309" s="42">
        <v>2.1591849999999999</v>
      </c>
      <c r="I1309" s="43">
        <v>-16.426565</v>
      </c>
      <c r="O1309" s="44">
        <f t="shared" si="115"/>
        <v>17.523807000000001</v>
      </c>
      <c r="P1309" s="45">
        <f t="shared" si="116"/>
        <v>17.523807000000001</v>
      </c>
      <c r="Q1309">
        <f t="shared" si="117"/>
        <v>1</v>
      </c>
      <c r="R1309">
        <f t="shared" si="118"/>
        <v>1</v>
      </c>
    </row>
    <row r="1310" spans="1:18" x14ac:dyDescent="0.25">
      <c r="A1310" s="5">
        <v>3</v>
      </c>
      <c r="B1310" s="40">
        <f t="shared" si="120"/>
        <v>15.186394</v>
      </c>
      <c r="C1310" s="40">
        <f t="shared" si="120"/>
        <v>12.284280000000001</v>
      </c>
      <c r="D1310" s="40">
        <f t="shared" si="120"/>
        <v>-8.0519770000000008</v>
      </c>
      <c r="E1310" s="46">
        <f t="shared" si="119"/>
        <v>-19.418697999999999</v>
      </c>
      <c r="F1310" s="47">
        <v>15.186394</v>
      </c>
      <c r="G1310" s="47">
        <v>-8.0519770000000008</v>
      </c>
      <c r="H1310" s="47">
        <v>12.284280000000001</v>
      </c>
      <c r="I1310" s="48">
        <v>-19.418697999999999</v>
      </c>
      <c r="O1310" s="44">
        <f t="shared" si="115"/>
        <v>12.284280000000001</v>
      </c>
      <c r="P1310" s="45">
        <f t="shared" si="116"/>
        <v>12.284280000000001</v>
      </c>
      <c r="Q1310">
        <f t="shared" si="117"/>
        <v>2</v>
      </c>
      <c r="R1310">
        <f t="shared" si="118"/>
        <v>0.5</v>
      </c>
    </row>
    <row r="1311" spans="1:18" x14ac:dyDescent="0.25">
      <c r="A1311" s="5">
        <v>1</v>
      </c>
      <c r="B1311" s="40">
        <f t="shared" si="120"/>
        <v>69.290467000000007</v>
      </c>
      <c r="C1311" s="40">
        <f t="shared" si="120"/>
        <v>23.874898999999999</v>
      </c>
      <c r="D1311" s="40">
        <f t="shared" si="120"/>
        <v>-45.645398</v>
      </c>
      <c r="E1311" s="46">
        <f t="shared" si="119"/>
        <v>-47.519981000000001</v>
      </c>
      <c r="F1311" s="42">
        <v>69.290467000000007</v>
      </c>
      <c r="G1311" s="42">
        <v>-47.519981000000001</v>
      </c>
      <c r="H1311" s="42">
        <v>23.874898999999999</v>
      </c>
      <c r="I1311" s="43">
        <v>-45.645398</v>
      </c>
      <c r="O1311" s="44">
        <f t="shared" si="115"/>
        <v>69.290467000000007</v>
      </c>
      <c r="P1311" s="45">
        <f t="shared" si="116"/>
        <v>69.290467000000007</v>
      </c>
      <c r="Q1311">
        <f t="shared" si="117"/>
        <v>1</v>
      </c>
      <c r="R1311">
        <f t="shared" si="118"/>
        <v>1</v>
      </c>
    </row>
    <row r="1312" spans="1:18" x14ac:dyDescent="0.25">
      <c r="A1312" s="5">
        <v>3</v>
      </c>
      <c r="B1312" s="40">
        <f t="shared" si="120"/>
        <v>139.807523</v>
      </c>
      <c r="C1312" s="40">
        <f t="shared" si="120"/>
        <v>-3.020518</v>
      </c>
      <c r="D1312" s="40">
        <f t="shared" si="120"/>
        <v>-16.220327999999999</v>
      </c>
      <c r="E1312" s="46">
        <f t="shared" si="119"/>
        <v>-120.566671</v>
      </c>
      <c r="F1312" s="47">
        <v>-3.020518</v>
      </c>
      <c r="G1312" s="47">
        <v>-16.220327999999999</v>
      </c>
      <c r="H1312" s="47">
        <v>139.807523</v>
      </c>
      <c r="I1312" s="48">
        <v>-120.566671</v>
      </c>
      <c r="O1312" s="44">
        <f t="shared" si="115"/>
        <v>139.807523</v>
      </c>
      <c r="P1312" s="45">
        <f t="shared" si="116"/>
        <v>139.807523</v>
      </c>
      <c r="Q1312">
        <f t="shared" si="117"/>
        <v>1</v>
      </c>
      <c r="R1312">
        <f t="shared" si="118"/>
        <v>1</v>
      </c>
    </row>
    <row r="1313" spans="1:18" x14ac:dyDescent="0.25">
      <c r="A1313" s="5">
        <v>2</v>
      </c>
      <c r="B1313" s="40">
        <f t="shared" si="120"/>
        <v>28.563319</v>
      </c>
      <c r="C1313" s="40">
        <f t="shared" si="120"/>
        <v>6.4031849999999997</v>
      </c>
      <c r="D1313" s="40">
        <f t="shared" si="120"/>
        <v>-4.145562</v>
      </c>
      <c r="E1313" s="46">
        <f t="shared" si="119"/>
        <v>-30.820941999999999</v>
      </c>
      <c r="F1313" s="42">
        <v>-30.820941999999999</v>
      </c>
      <c r="G1313" s="42">
        <v>28.563319</v>
      </c>
      <c r="H1313" s="42">
        <v>6.4031849999999997</v>
      </c>
      <c r="I1313" s="43">
        <v>-4.145562</v>
      </c>
      <c r="O1313" s="44">
        <f t="shared" si="115"/>
        <v>28.563319</v>
      </c>
      <c r="P1313" s="45">
        <f t="shared" si="116"/>
        <v>28.563319</v>
      </c>
      <c r="Q1313">
        <f t="shared" si="117"/>
        <v>1</v>
      </c>
      <c r="R1313">
        <f t="shared" si="118"/>
        <v>1</v>
      </c>
    </row>
    <row r="1314" spans="1:18" x14ac:dyDescent="0.25">
      <c r="A1314" s="5">
        <v>1</v>
      </c>
      <c r="B1314" s="40">
        <f t="shared" si="120"/>
        <v>93.988658999999998</v>
      </c>
      <c r="C1314" s="40">
        <f t="shared" si="120"/>
        <v>3.9429219999999998</v>
      </c>
      <c r="D1314" s="40">
        <f t="shared" si="120"/>
        <v>-45.723258999999999</v>
      </c>
      <c r="E1314" s="46">
        <f t="shared" si="119"/>
        <v>-52.208320999999998</v>
      </c>
      <c r="F1314" s="47">
        <v>93.988658999999998</v>
      </c>
      <c r="G1314" s="47">
        <v>3.9429219999999998</v>
      </c>
      <c r="H1314" s="47">
        <v>-52.208320999999998</v>
      </c>
      <c r="I1314" s="48">
        <v>-45.723258999999999</v>
      </c>
      <c r="O1314" s="44">
        <f t="shared" si="115"/>
        <v>93.988658999999998</v>
      </c>
      <c r="P1314" s="45">
        <f t="shared" si="116"/>
        <v>93.988658999999998</v>
      </c>
      <c r="Q1314">
        <f t="shared" si="117"/>
        <v>1</v>
      </c>
      <c r="R1314">
        <f t="shared" si="118"/>
        <v>1</v>
      </c>
    </row>
    <row r="1315" spans="1:18" x14ac:dyDescent="0.25">
      <c r="A1315" s="5">
        <v>2</v>
      </c>
      <c r="B1315" s="40">
        <f t="shared" si="120"/>
        <v>86.515370000000004</v>
      </c>
      <c r="C1315" s="40">
        <f t="shared" si="120"/>
        <v>-23.202819000000002</v>
      </c>
      <c r="D1315" s="40">
        <f t="shared" si="120"/>
        <v>-27.739111999999999</v>
      </c>
      <c r="E1315" s="46">
        <f t="shared" si="119"/>
        <v>-35.573455000000003</v>
      </c>
      <c r="F1315" s="42">
        <v>-27.739111999999999</v>
      </c>
      <c r="G1315" s="42">
        <v>86.515370000000004</v>
      </c>
      <c r="H1315" s="42">
        <v>-23.202819000000002</v>
      </c>
      <c r="I1315" s="43">
        <v>-35.573455000000003</v>
      </c>
      <c r="O1315" s="44">
        <f t="shared" si="115"/>
        <v>86.515370000000004</v>
      </c>
      <c r="P1315" s="45">
        <f t="shared" si="116"/>
        <v>86.515370000000004</v>
      </c>
      <c r="Q1315">
        <f t="shared" si="117"/>
        <v>1</v>
      </c>
      <c r="R1315">
        <f t="shared" si="118"/>
        <v>1</v>
      </c>
    </row>
    <row r="1316" spans="1:18" x14ac:dyDescent="0.25">
      <c r="A1316" s="5">
        <v>2</v>
      </c>
      <c r="B1316" s="40">
        <f t="shared" si="120"/>
        <v>40.954050000000002</v>
      </c>
      <c r="C1316" s="40">
        <f t="shared" si="120"/>
        <v>6.1234260000000003</v>
      </c>
      <c r="D1316" s="40">
        <f t="shared" si="120"/>
        <v>-23.446563000000001</v>
      </c>
      <c r="E1316" s="46">
        <f t="shared" si="119"/>
        <v>-23.630915999999999</v>
      </c>
      <c r="F1316" s="47">
        <v>6.1234260000000003</v>
      </c>
      <c r="G1316" s="47">
        <v>40.954050000000002</v>
      </c>
      <c r="H1316" s="47">
        <v>-23.630915999999999</v>
      </c>
      <c r="I1316" s="48">
        <v>-23.446563000000001</v>
      </c>
      <c r="O1316" s="44">
        <f t="shared" si="115"/>
        <v>40.954050000000002</v>
      </c>
      <c r="P1316" s="45">
        <f t="shared" si="116"/>
        <v>40.954050000000002</v>
      </c>
      <c r="Q1316">
        <f t="shared" si="117"/>
        <v>1</v>
      </c>
      <c r="R1316">
        <f t="shared" si="118"/>
        <v>1</v>
      </c>
    </row>
    <row r="1317" spans="1:18" x14ac:dyDescent="0.25">
      <c r="A1317" s="5">
        <v>3</v>
      </c>
      <c r="B1317" s="40">
        <f t="shared" si="120"/>
        <v>21.991005999999999</v>
      </c>
      <c r="C1317" s="40">
        <f t="shared" si="120"/>
        <v>17.162382000000001</v>
      </c>
      <c r="D1317" s="40">
        <f t="shared" si="120"/>
        <v>2.1074449999999998</v>
      </c>
      <c r="E1317" s="46">
        <f t="shared" si="119"/>
        <v>-41.260840999999999</v>
      </c>
      <c r="F1317" s="42">
        <v>21.991005999999999</v>
      </c>
      <c r="G1317" s="42">
        <v>17.162382000000001</v>
      </c>
      <c r="H1317" s="42">
        <v>2.1074449999999998</v>
      </c>
      <c r="I1317" s="43">
        <v>-41.260840999999999</v>
      </c>
      <c r="O1317" s="44">
        <f t="shared" si="115"/>
        <v>2.1074449999999998</v>
      </c>
      <c r="P1317" s="45">
        <f t="shared" si="116"/>
        <v>2.1074449999999998</v>
      </c>
      <c r="Q1317">
        <f t="shared" si="117"/>
        <v>3</v>
      </c>
      <c r="R1317">
        <f t="shared" si="118"/>
        <v>0.33333333333333331</v>
      </c>
    </row>
    <row r="1318" spans="1:18" x14ac:dyDescent="0.25">
      <c r="A1318" s="5">
        <v>2</v>
      </c>
      <c r="B1318" s="40">
        <f t="shared" si="120"/>
        <v>49.455655</v>
      </c>
      <c r="C1318" s="40">
        <f t="shared" si="120"/>
        <v>0.91380700000000004</v>
      </c>
      <c r="D1318" s="40">
        <f t="shared" si="120"/>
        <v>-19.772414999999999</v>
      </c>
      <c r="E1318" s="46">
        <f t="shared" si="119"/>
        <v>-30.597049999999999</v>
      </c>
      <c r="F1318" s="47">
        <v>-19.772414999999999</v>
      </c>
      <c r="G1318" s="47">
        <v>49.455655</v>
      </c>
      <c r="H1318" s="47">
        <v>0.91380700000000004</v>
      </c>
      <c r="I1318" s="48">
        <v>-30.597049999999999</v>
      </c>
      <c r="O1318" s="44">
        <f t="shared" si="115"/>
        <v>49.455655</v>
      </c>
      <c r="P1318" s="45">
        <f t="shared" si="116"/>
        <v>49.455655</v>
      </c>
      <c r="Q1318">
        <f t="shared" si="117"/>
        <v>1</v>
      </c>
      <c r="R1318">
        <f t="shared" si="118"/>
        <v>1</v>
      </c>
    </row>
    <row r="1319" spans="1:18" x14ac:dyDescent="0.25">
      <c r="A1319" s="5">
        <v>2</v>
      </c>
      <c r="B1319" s="40">
        <f t="shared" si="120"/>
        <v>95.498604999999998</v>
      </c>
      <c r="C1319" s="40">
        <f t="shared" si="120"/>
        <v>-27.251407</v>
      </c>
      <c r="D1319" s="40">
        <f t="shared" si="120"/>
        <v>-32.985154999999999</v>
      </c>
      <c r="E1319" s="46">
        <f t="shared" si="119"/>
        <v>-35.262042000000001</v>
      </c>
      <c r="F1319" s="42">
        <v>-35.262042000000001</v>
      </c>
      <c r="G1319" s="42">
        <v>95.498604999999998</v>
      </c>
      <c r="H1319" s="42">
        <v>-32.985154999999999</v>
      </c>
      <c r="I1319" s="43">
        <v>-27.251407</v>
      </c>
      <c r="O1319" s="44">
        <f t="shared" si="115"/>
        <v>95.498604999999998</v>
      </c>
      <c r="P1319" s="45">
        <f t="shared" si="116"/>
        <v>95.498604999999998</v>
      </c>
      <c r="Q1319">
        <f t="shared" si="117"/>
        <v>1</v>
      </c>
      <c r="R1319">
        <f t="shared" si="118"/>
        <v>1</v>
      </c>
    </row>
    <row r="1320" spans="1:18" x14ac:dyDescent="0.25">
      <c r="A1320" s="5">
        <v>2</v>
      </c>
      <c r="B1320" s="40">
        <f t="shared" si="120"/>
        <v>39.793497000000002</v>
      </c>
      <c r="C1320" s="40">
        <f t="shared" si="120"/>
        <v>-9.2723870000000002</v>
      </c>
      <c r="D1320" s="40">
        <f t="shared" si="120"/>
        <v>-10.282893</v>
      </c>
      <c r="E1320" s="46">
        <f t="shared" si="119"/>
        <v>-20.238219999999998</v>
      </c>
      <c r="F1320" s="47">
        <v>-20.238219999999998</v>
      </c>
      <c r="G1320" s="47">
        <v>39.793497000000002</v>
      </c>
      <c r="H1320" s="47">
        <v>-10.282893</v>
      </c>
      <c r="I1320" s="48">
        <v>-9.2723870000000002</v>
      </c>
      <c r="O1320" s="44">
        <f t="shared" si="115"/>
        <v>39.793497000000002</v>
      </c>
      <c r="P1320" s="45">
        <f t="shared" si="116"/>
        <v>39.793497000000002</v>
      </c>
      <c r="Q1320">
        <f t="shared" si="117"/>
        <v>1</v>
      </c>
      <c r="R1320">
        <f t="shared" si="118"/>
        <v>1</v>
      </c>
    </row>
    <row r="1321" spans="1:18" x14ac:dyDescent="0.25">
      <c r="A1321" s="5">
        <v>3</v>
      </c>
      <c r="B1321" s="40">
        <f t="shared" si="120"/>
        <v>17.270436</v>
      </c>
      <c r="C1321" s="40">
        <f t="shared" si="120"/>
        <v>1.7954429999999999</v>
      </c>
      <c r="D1321" s="40">
        <f t="shared" si="120"/>
        <v>-7.7347060000000001</v>
      </c>
      <c r="E1321" s="46">
        <f t="shared" si="119"/>
        <v>-11.331173</v>
      </c>
      <c r="F1321" s="42">
        <v>17.270436</v>
      </c>
      <c r="G1321" s="42">
        <v>-7.7347060000000001</v>
      </c>
      <c r="H1321" s="42">
        <v>1.7954429999999999</v>
      </c>
      <c r="I1321" s="43">
        <v>-11.331173</v>
      </c>
      <c r="O1321" s="44">
        <f t="shared" si="115"/>
        <v>1.7954429999999999</v>
      </c>
      <c r="P1321" s="45">
        <f t="shared" si="116"/>
        <v>1.7954429999999999</v>
      </c>
      <c r="Q1321">
        <f t="shared" si="117"/>
        <v>2</v>
      </c>
      <c r="R1321">
        <f t="shared" si="118"/>
        <v>0.5</v>
      </c>
    </row>
    <row r="1322" spans="1:18" x14ac:dyDescent="0.25">
      <c r="A1322" s="5">
        <v>3</v>
      </c>
      <c r="B1322" s="40">
        <f t="shared" si="120"/>
        <v>26.150842000000001</v>
      </c>
      <c r="C1322" s="40">
        <f t="shared" si="120"/>
        <v>13.953395</v>
      </c>
      <c r="D1322" s="40">
        <f t="shared" si="120"/>
        <v>-2.943254</v>
      </c>
      <c r="E1322" s="46">
        <f t="shared" si="119"/>
        <v>-37.160983999999999</v>
      </c>
      <c r="F1322" s="47">
        <v>-37.160983999999999</v>
      </c>
      <c r="G1322" s="47">
        <v>26.150842000000001</v>
      </c>
      <c r="H1322" s="47">
        <v>13.953395</v>
      </c>
      <c r="I1322" s="48">
        <v>-2.943254</v>
      </c>
      <c r="O1322" s="44">
        <f t="shared" si="115"/>
        <v>13.953395</v>
      </c>
      <c r="P1322" s="45">
        <f t="shared" si="116"/>
        <v>13.953395</v>
      </c>
      <c r="Q1322">
        <f t="shared" si="117"/>
        <v>2</v>
      </c>
      <c r="R1322">
        <f t="shared" si="118"/>
        <v>0.5</v>
      </c>
    </row>
    <row r="1323" spans="1:18" x14ac:dyDescent="0.25">
      <c r="A1323" s="5">
        <v>3</v>
      </c>
      <c r="B1323" s="40">
        <f t="shared" si="120"/>
        <v>149.51085900000001</v>
      </c>
      <c r="C1323" s="40">
        <f t="shared" si="120"/>
        <v>-18.739397</v>
      </c>
      <c r="D1323" s="40">
        <f t="shared" si="120"/>
        <v>-28.822058999999999</v>
      </c>
      <c r="E1323" s="46">
        <f t="shared" si="119"/>
        <v>-101.949411</v>
      </c>
      <c r="F1323" s="42">
        <v>-101.949411</v>
      </c>
      <c r="G1323" s="42">
        <v>149.51085900000001</v>
      </c>
      <c r="H1323" s="42">
        <v>-18.739397</v>
      </c>
      <c r="I1323" s="43">
        <v>-28.822058999999999</v>
      </c>
      <c r="O1323" s="44">
        <f t="shared" si="115"/>
        <v>-18.739397</v>
      </c>
      <c r="P1323" s="45">
        <f t="shared" si="116"/>
        <v>-18.739397</v>
      </c>
      <c r="Q1323">
        <f t="shared" si="117"/>
        <v>2</v>
      </c>
      <c r="R1323">
        <f t="shared" si="118"/>
        <v>0.5</v>
      </c>
    </row>
    <row r="1324" spans="1:18" x14ac:dyDescent="0.25">
      <c r="A1324" s="5">
        <v>2</v>
      </c>
      <c r="B1324" s="40">
        <f t="shared" si="120"/>
        <v>126.83953700000001</v>
      </c>
      <c r="C1324" s="40">
        <f t="shared" si="120"/>
        <v>-25.384625</v>
      </c>
      <c r="D1324" s="40">
        <f t="shared" si="120"/>
        <v>-29.678775000000002</v>
      </c>
      <c r="E1324" s="46">
        <f t="shared" si="119"/>
        <v>-71.776143000000005</v>
      </c>
      <c r="F1324" s="47">
        <v>-29.678775000000002</v>
      </c>
      <c r="G1324" s="47">
        <v>126.83953700000001</v>
      </c>
      <c r="H1324" s="47">
        <v>-71.776143000000005</v>
      </c>
      <c r="I1324" s="48">
        <v>-25.384625</v>
      </c>
      <c r="O1324" s="44">
        <f t="shared" si="115"/>
        <v>126.83953700000001</v>
      </c>
      <c r="P1324" s="45">
        <f t="shared" si="116"/>
        <v>126.83953700000001</v>
      </c>
      <c r="Q1324">
        <f t="shared" si="117"/>
        <v>1</v>
      </c>
      <c r="R1324">
        <f t="shared" si="118"/>
        <v>1</v>
      </c>
    </row>
    <row r="1325" spans="1:18" x14ac:dyDescent="0.25">
      <c r="A1325" s="5">
        <v>2</v>
      </c>
      <c r="B1325" s="40">
        <f t="shared" si="120"/>
        <v>110.3593</v>
      </c>
      <c r="C1325" s="40">
        <f t="shared" si="120"/>
        <v>-28.268322999999999</v>
      </c>
      <c r="D1325" s="40">
        <f t="shared" si="120"/>
        <v>-39.681632</v>
      </c>
      <c r="E1325" s="46">
        <f t="shared" si="119"/>
        <v>-42.409351000000001</v>
      </c>
      <c r="F1325" s="42">
        <v>-28.268322999999999</v>
      </c>
      <c r="G1325" s="42">
        <v>110.3593</v>
      </c>
      <c r="H1325" s="42">
        <v>-42.409351000000001</v>
      </c>
      <c r="I1325" s="43">
        <v>-39.681632</v>
      </c>
      <c r="O1325" s="44">
        <f t="shared" si="115"/>
        <v>110.3593</v>
      </c>
      <c r="P1325" s="45">
        <f t="shared" si="116"/>
        <v>110.3593</v>
      </c>
      <c r="Q1325">
        <f t="shared" si="117"/>
        <v>1</v>
      </c>
      <c r="R1325">
        <f t="shared" si="118"/>
        <v>1</v>
      </c>
    </row>
    <row r="1326" spans="1:18" x14ac:dyDescent="0.25">
      <c r="A1326" s="5">
        <v>3</v>
      </c>
      <c r="B1326" s="40">
        <f t="shared" si="120"/>
        <v>58.274780999999997</v>
      </c>
      <c r="C1326" s="40">
        <f t="shared" si="120"/>
        <v>1.2953429999999999</v>
      </c>
      <c r="D1326" s="40">
        <f t="shared" si="120"/>
        <v>-0.196882</v>
      </c>
      <c r="E1326" s="46">
        <f t="shared" si="119"/>
        <v>-59.373247999999997</v>
      </c>
      <c r="F1326" s="47">
        <v>-0.196882</v>
      </c>
      <c r="G1326" s="47">
        <v>-59.373247999999997</v>
      </c>
      <c r="H1326" s="47">
        <v>58.274780999999997</v>
      </c>
      <c r="I1326" s="48">
        <v>1.2953429999999999</v>
      </c>
      <c r="O1326" s="44">
        <f t="shared" si="115"/>
        <v>58.274780999999997</v>
      </c>
      <c r="P1326" s="45">
        <f t="shared" si="116"/>
        <v>58.274780999999997</v>
      </c>
      <c r="Q1326">
        <f t="shared" si="117"/>
        <v>1</v>
      </c>
      <c r="R1326">
        <f t="shared" si="118"/>
        <v>1</v>
      </c>
    </row>
    <row r="1327" spans="1:18" x14ac:dyDescent="0.25">
      <c r="A1327" s="5">
        <v>2</v>
      </c>
      <c r="B1327" s="40">
        <f t="shared" si="120"/>
        <v>17.247502000000001</v>
      </c>
      <c r="C1327" s="40">
        <f t="shared" si="120"/>
        <v>12.841483999999999</v>
      </c>
      <c r="D1327" s="40">
        <f t="shared" si="120"/>
        <v>5.4159379999999997</v>
      </c>
      <c r="E1327" s="46">
        <f t="shared" si="119"/>
        <v>-35.504925999999998</v>
      </c>
      <c r="F1327" s="42">
        <v>-35.504925999999998</v>
      </c>
      <c r="G1327" s="42">
        <v>17.247502000000001</v>
      </c>
      <c r="H1327" s="42">
        <v>5.4159379999999997</v>
      </c>
      <c r="I1327" s="43">
        <v>12.841483999999999</v>
      </c>
      <c r="O1327" s="44">
        <f t="shared" si="115"/>
        <v>17.247502000000001</v>
      </c>
      <c r="P1327" s="45">
        <f t="shared" si="116"/>
        <v>17.247502000000001</v>
      </c>
      <c r="Q1327">
        <f t="shared" si="117"/>
        <v>1</v>
      </c>
      <c r="R1327">
        <f t="shared" si="118"/>
        <v>1</v>
      </c>
    </row>
    <row r="1328" spans="1:18" x14ac:dyDescent="0.25">
      <c r="A1328" s="5">
        <v>2</v>
      </c>
      <c r="B1328" s="40">
        <f t="shared" si="120"/>
        <v>72.048233999999994</v>
      </c>
      <c r="C1328" s="40">
        <f t="shared" si="120"/>
        <v>-19.429458</v>
      </c>
      <c r="D1328" s="40">
        <f t="shared" si="120"/>
        <v>-19.519960999999999</v>
      </c>
      <c r="E1328" s="46">
        <f t="shared" si="119"/>
        <v>-33.098815000000002</v>
      </c>
      <c r="F1328" s="47">
        <v>-33.098815000000002</v>
      </c>
      <c r="G1328" s="47">
        <v>72.048233999999994</v>
      </c>
      <c r="H1328" s="47">
        <v>-19.519960999999999</v>
      </c>
      <c r="I1328" s="48">
        <v>-19.429458</v>
      </c>
      <c r="O1328" s="44">
        <f t="shared" si="115"/>
        <v>72.048233999999994</v>
      </c>
      <c r="P1328" s="45">
        <f t="shared" si="116"/>
        <v>72.048233999999994</v>
      </c>
      <c r="Q1328">
        <f t="shared" si="117"/>
        <v>1</v>
      </c>
      <c r="R1328">
        <f t="shared" si="118"/>
        <v>1</v>
      </c>
    </row>
    <row r="1329" spans="1:18" x14ac:dyDescent="0.25">
      <c r="A1329" s="5">
        <v>1</v>
      </c>
      <c r="B1329" s="40">
        <f t="shared" si="120"/>
        <v>20.466698000000001</v>
      </c>
      <c r="C1329" s="40">
        <f t="shared" si="120"/>
        <v>15.919040000000001</v>
      </c>
      <c r="D1329" s="40">
        <f t="shared" si="120"/>
        <v>3.8894639999999998</v>
      </c>
      <c r="E1329" s="46">
        <f t="shared" si="119"/>
        <v>-40.275204000000002</v>
      </c>
      <c r="F1329" s="42">
        <v>20.466698000000001</v>
      </c>
      <c r="G1329" s="42">
        <v>15.919040000000001</v>
      </c>
      <c r="H1329" s="42">
        <v>-40.275204000000002</v>
      </c>
      <c r="I1329" s="43">
        <v>3.8894639999999998</v>
      </c>
      <c r="O1329" s="44">
        <f t="shared" si="115"/>
        <v>20.466698000000001</v>
      </c>
      <c r="P1329" s="45">
        <f t="shared" si="116"/>
        <v>20.466698000000001</v>
      </c>
      <c r="Q1329">
        <f t="shared" si="117"/>
        <v>1</v>
      </c>
      <c r="R1329">
        <f t="shared" si="118"/>
        <v>1</v>
      </c>
    </row>
    <row r="1330" spans="1:18" x14ac:dyDescent="0.25">
      <c r="A1330" s="5">
        <v>2</v>
      </c>
      <c r="B1330" s="40">
        <f t="shared" si="120"/>
        <v>81.971597000000003</v>
      </c>
      <c r="C1330" s="40">
        <f t="shared" si="120"/>
        <v>-24.212477</v>
      </c>
      <c r="D1330" s="40">
        <f t="shared" si="120"/>
        <v>-27.866700999999999</v>
      </c>
      <c r="E1330" s="46">
        <f t="shared" si="119"/>
        <v>-29.892419</v>
      </c>
      <c r="F1330" s="47">
        <v>-27.866700999999999</v>
      </c>
      <c r="G1330" s="47">
        <v>81.971597000000003</v>
      </c>
      <c r="H1330" s="47">
        <v>-29.892419</v>
      </c>
      <c r="I1330" s="48">
        <v>-24.212477</v>
      </c>
      <c r="O1330" s="44">
        <f t="shared" si="115"/>
        <v>81.971597000000003</v>
      </c>
      <c r="P1330" s="45">
        <f t="shared" si="116"/>
        <v>81.971597000000003</v>
      </c>
      <c r="Q1330">
        <f t="shared" si="117"/>
        <v>1</v>
      </c>
      <c r="R1330">
        <f t="shared" si="118"/>
        <v>1</v>
      </c>
    </row>
    <row r="1331" spans="1:18" x14ac:dyDescent="0.25">
      <c r="A1331" s="5">
        <v>3</v>
      </c>
      <c r="B1331" s="40">
        <f t="shared" si="120"/>
        <v>15.828352000000001</v>
      </c>
      <c r="C1331" s="40">
        <f t="shared" si="120"/>
        <v>4.7495089999999998</v>
      </c>
      <c r="D1331" s="40">
        <f t="shared" si="120"/>
        <v>-6.7585389999999999</v>
      </c>
      <c r="E1331" s="46">
        <f t="shared" si="119"/>
        <v>-13.819333</v>
      </c>
      <c r="F1331" s="42">
        <v>-6.7585389999999999</v>
      </c>
      <c r="G1331" s="42">
        <v>4.7495089999999998</v>
      </c>
      <c r="H1331" s="42">
        <v>15.828352000000001</v>
      </c>
      <c r="I1331" s="43">
        <v>-13.819333</v>
      </c>
      <c r="O1331" s="44">
        <f t="shared" si="115"/>
        <v>15.828352000000001</v>
      </c>
      <c r="P1331" s="45">
        <f t="shared" si="116"/>
        <v>15.828352000000001</v>
      </c>
      <c r="Q1331">
        <f t="shared" si="117"/>
        <v>1</v>
      </c>
      <c r="R1331">
        <f t="shared" si="118"/>
        <v>1</v>
      </c>
    </row>
    <row r="1332" spans="1:18" x14ac:dyDescent="0.25">
      <c r="A1332" s="5">
        <v>2</v>
      </c>
      <c r="B1332" s="40">
        <f t="shared" si="120"/>
        <v>58.869456</v>
      </c>
      <c r="C1332" s="40">
        <f t="shared" si="120"/>
        <v>-0.40498600000000001</v>
      </c>
      <c r="D1332" s="40">
        <f t="shared" si="120"/>
        <v>-12.276508</v>
      </c>
      <c r="E1332" s="46">
        <f t="shared" si="119"/>
        <v>-46.187964999999998</v>
      </c>
      <c r="F1332" s="47">
        <v>-12.276508</v>
      </c>
      <c r="G1332" s="47">
        <v>58.869456</v>
      </c>
      <c r="H1332" s="47">
        <v>-46.187964999999998</v>
      </c>
      <c r="I1332" s="48">
        <v>-0.40498600000000001</v>
      </c>
      <c r="O1332" s="44">
        <f t="shared" si="115"/>
        <v>58.869456</v>
      </c>
      <c r="P1332" s="45">
        <f t="shared" si="116"/>
        <v>58.869456</v>
      </c>
      <c r="Q1332">
        <f t="shared" si="117"/>
        <v>1</v>
      </c>
      <c r="R1332">
        <f t="shared" si="118"/>
        <v>1</v>
      </c>
    </row>
    <row r="1333" spans="1:18" x14ac:dyDescent="0.25">
      <c r="A1333" s="5">
        <v>2</v>
      </c>
      <c r="B1333" s="40">
        <f t="shared" si="120"/>
        <v>59.850791999999998</v>
      </c>
      <c r="C1333" s="40">
        <f t="shared" si="120"/>
        <v>-17.499378</v>
      </c>
      <c r="D1333" s="40">
        <f t="shared" si="120"/>
        <v>-18.788008999999999</v>
      </c>
      <c r="E1333" s="46">
        <f t="shared" si="119"/>
        <v>-23.563404999999999</v>
      </c>
      <c r="F1333" s="42">
        <v>-18.788008999999999</v>
      </c>
      <c r="G1333" s="42">
        <v>59.850791999999998</v>
      </c>
      <c r="H1333" s="42">
        <v>-23.563404999999999</v>
      </c>
      <c r="I1333" s="43">
        <v>-17.499378</v>
      </c>
      <c r="O1333" s="44">
        <f t="shared" si="115"/>
        <v>59.850791999999998</v>
      </c>
      <c r="P1333" s="45">
        <f t="shared" si="116"/>
        <v>59.850791999999998</v>
      </c>
      <c r="Q1333">
        <f t="shared" si="117"/>
        <v>1</v>
      </c>
      <c r="R1333">
        <f t="shared" si="118"/>
        <v>1</v>
      </c>
    </row>
    <row r="1334" spans="1:18" x14ac:dyDescent="0.25">
      <c r="A1334" s="5">
        <v>1</v>
      </c>
      <c r="B1334" s="40">
        <f t="shared" si="120"/>
        <v>32.607850999999997</v>
      </c>
      <c r="C1334" s="40">
        <f t="shared" si="120"/>
        <v>29.167259000000001</v>
      </c>
      <c r="D1334" s="40">
        <f t="shared" si="120"/>
        <v>-27.987711000000001</v>
      </c>
      <c r="E1334" s="46">
        <f t="shared" si="119"/>
        <v>-33.787401000000003</v>
      </c>
      <c r="F1334" s="47">
        <v>32.607850999999997</v>
      </c>
      <c r="G1334" s="47">
        <v>29.167259000000001</v>
      </c>
      <c r="H1334" s="47">
        <v>-27.987711000000001</v>
      </c>
      <c r="I1334" s="48">
        <v>-33.787401000000003</v>
      </c>
      <c r="O1334" s="44">
        <f t="shared" si="115"/>
        <v>32.607850999999997</v>
      </c>
      <c r="P1334" s="45">
        <f t="shared" si="116"/>
        <v>32.607850999999997</v>
      </c>
      <c r="Q1334">
        <f t="shared" si="117"/>
        <v>1</v>
      </c>
      <c r="R1334">
        <f t="shared" si="118"/>
        <v>1</v>
      </c>
    </row>
    <row r="1335" spans="1:18" x14ac:dyDescent="0.25">
      <c r="A1335" s="5">
        <v>1</v>
      </c>
      <c r="B1335" s="40">
        <f t="shared" si="120"/>
        <v>42.449280999999999</v>
      </c>
      <c r="C1335" s="40">
        <f t="shared" si="120"/>
        <v>-7.1445489999999996</v>
      </c>
      <c r="D1335" s="40">
        <f t="shared" si="120"/>
        <v>-8.2430959999999995</v>
      </c>
      <c r="E1335" s="46">
        <f t="shared" si="119"/>
        <v>-27.061637000000001</v>
      </c>
      <c r="F1335" s="42">
        <v>42.449280999999999</v>
      </c>
      <c r="G1335" s="42">
        <v>-27.061637000000001</v>
      </c>
      <c r="H1335" s="42">
        <v>-8.2430959999999995</v>
      </c>
      <c r="I1335" s="43">
        <v>-7.1445489999999996</v>
      </c>
      <c r="O1335" s="44">
        <f t="shared" si="115"/>
        <v>42.449280999999999</v>
      </c>
      <c r="P1335" s="45">
        <f t="shared" si="116"/>
        <v>42.449280999999999</v>
      </c>
      <c r="Q1335">
        <f t="shared" si="117"/>
        <v>1</v>
      </c>
      <c r="R1335">
        <f t="shared" si="118"/>
        <v>1</v>
      </c>
    </row>
    <row r="1336" spans="1:18" x14ac:dyDescent="0.25">
      <c r="A1336" s="5">
        <v>1</v>
      </c>
      <c r="B1336" s="40">
        <f t="shared" si="120"/>
        <v>55.855195000000002</v>
      </c>
      <c r="C1336" s="40">
        <f t="shared" si="120"/>
        <v>-11.32816</v>
      </c>
      <c r="D1336" s="40">
        <f t="shared" si="120"/>
        <v>-21.431132000000002</v>
      </c>
      <c r="E1336" s="46">
        <f t="shared" si="119"/>
        <v>-23.095901000000001</v>
      </c>
      <c r="F1336" s="47">
        <v>55.855195000000002</v>
      </c>
      <c r="G1336" s="47">
        <v>-21.431132000000002</v>
      </c>
      <c r="H1336" s="47">
        <v>-23.095901000000001</v>
      </c>
      <c r="I1336" s="48">
        <v>-11.32816</v>
      </c>
      <c r="O1336" s="44">
        <f t="shared" si="115"/>
        <v>55.855195000000002</v>
      </c>
      <c r="P1336" s="45">
        <f t="shared" si="116"/>
        <v>55.855195000000002</v>
      </c>
      <c r="Q1336">
        <f t="shared" si="117"/>
        <v>1</v>
      </c>
      <c r="R1336">
        <f t="shared" si="118"/>
        <v>1</v>
      </c>
    </row>
    <row r="1337" spans="1:18" x14ac:dyDescent="0.25">
      <c r="A1337" s="5">
        <v>2</v>
      </c>
      <c r="B1337" s="40">
        <f t="shared" si="120"/>
        <v>46.626933000000001</v>
      </c>
      <c r="C1337" s="40">
        <f t="shared" si="120"/>
        <v>0.98023899999999997</v>
      </c>
      <c r="D1337" s="40">
        <f t="shared" si="120"/>
        <v>-19.963180999999999</v>
      </c>
      <c r="E1337" s="46">
        <f t="shared" si="119"/>
        <v>-27.643992000000001</v>
      </c>
      <c r="F1337" s="42">
        <v>-27.643992000000001</v>
      </c>
      <c r="G1337" s="42">
        <v>46.626933000000001</v>
      </c>
      <c r="H1337" s="42">
        <v>0.98023899999999997</v>
      </c>
      <c r="I1337" s="43">
        <v>-19.963180999999999</v>
      </c>
      <c r="O1337" s="44">
        <f t="shared" si="115"/>
        <v>46.626933000000001</v>
      </c>
      <c r="P1337" s="45">
        <f t="shared" si="116"/>
        <v>46.626933000000001</v>
      </c>
      <c r="Q1337">
        <f t="shared" si="117"/>
        <v>1</v>
      </c>
      <c r="R1337">
        <f t="shared" si="118"/>
        <v>1</v>
      </c>
    </row>
    <row r="1338" spans="1:18" x14ac:dyDescent="0.25">
      <c r="A1338" s="5">
        <v>1</v>
      </c>
      <c r="B1338" s="40">
        <f t="shared" si="120"/>
        <v>55.994920999999998</v>
      </c>
      <c r="C1338" s="40">
        <f t="shared" si="120"/>
        <v>1.2081759999999999</v>
      </c>
      <c r="D1338" s="40">
        <f t="shared" si="120"/>
        <v>-28.031697999999999</v>
      </c>
      <c r="E1338" s="46">
        <f t="shared" si="119"/>
        <v>-29.171402</v>
      </c>
      <c r="F1338" s="47">
        <v>55.994920999999998</v>
      </c>
      <c r="G1338" s="47">
        <v>1.2081759999999999</v>
      </c>
      <c r="H1338" s="47">
        <v>-29.171402</v>
      </c>
      <c r="I1338" s="48">
        <v>-28.031697999999999</v>
      </c>
      <c r="O1338" s="44">
        <f t="shared" si="115"/>
        <v>55.994920999999998</v>
      </c>
      <c r="P1338" s="45">
        <f t="shared" si="116"/>
        <v>55.994920999999998</v>
      </c>
      <c r="Q1338">
        <f t="shared" si="117"/>
        <v>1</v>
      </c>
      <c r="R1338">
        <f t="shared" si="118"/>
        <v>1</v>
      </c>
    </row>
    <row r="1339" spans="1:18" x14ac:dyDescent="0.25">
      <c r="A1339" s="5">
        <v>2</v>
      </c>
      <c r="B1339" s="40">
        <f t="shared" si="120"/>
        <v>124.609066</v>
      </c>
      <c r="C1339" s="40">
        <f t="shared" si="120"/>
        <v>-31.788983999999999</v>
      </c>
      <c r="D1339" s="40">
        <f t="shared" si="120"/>
        <v>-42.109349000000002</v>
      </c>
      <c r="E1339" s="46">
        <f t="shared" si="119"/>
        <v>-50.710757000000001</v>
      </c>
      <c r="F1339" s="42">
        <v>-42.109349000000002</v>
      </c>
      <c r="G1339" s="42">
        <v>124.609066</v>
      </c>
      <c r="H1339" s="42">
        <v>-31.788983999999999</v>
      </c>
      <c r="I1339" s="43">
        <v>-50.710757000000001</v>
      </c>
      <c r="O1339" s="44">
        <f t="shared" si="115"/>
        <v>124.609066</v>
      </c>
      <c r="P1339" s="45">
        <f t="shared" si="116"/>
        <v>124.609066</v>
      </c>
      <c r="Q1339">
        <f t="shared" si="117"/>
        <v>1</v>
      </c>
      <c r="R1339">
        <f t="shared" si="118"/>
        <v>1</v>
      </c>
    </row>
    <row r="1340" spans="1:18" x14ac:dyDescent="0.25">
      <c r="A1340" s="5">
        <v>1</v>
      </c>
      <c r="B1340" s="40">
        <f t="shared" si="120"/>
        <v>40.177016999999999</v>
      </c>
      <c r="C1340" s="40">
        <f t="shared" si="120"/>
        <v>24.325357</v>
      </c>
      <c r="D1340" s="40">
        <f t="shared" si="120"/>
        <v>-27.952061</v>
      </c>
      <c r="E1340" s="46">
        <f t="shared" si="119"/>
        <v>-36.550314</v>
      </c>
      <c r="F1340" s="47">
        <v>24.325357</v>
      </c>
      <c r="G1340" s="47">
        <v>40.177016999999999</v>
      </c>
      <c r="H1340" s="47">
        <v>-36.550314</v>
      </c>
      <c r="I1340" s="48">
        <v>-27.952061</v>
      </c>
      <c r="O1340" s="44">
        <f t="shared" si="115"/>
        <v>24.325357</v>
      </c>
      <c r="P1340" s="45">
        <f t="shared" si="116"/>
        <v>24.325357</v>
      </c>
      <c r="Q1340">
        <f t="shared" si="117"/>
        <v>2</v>
      </c>
      <c r="R1340">
        <f t="shared" si="118"/>
        <v>0.5</v>
      </c>
    </row>
    <row r="1341" spans="1:18" x14ac:dyDescent="0.25">
      <c r="A1341" s="5">
        <v>3</v>
      </c>
      <c r="B1341" s="40">
        <f t="shared" si="120"/>
        <v>32.376012000000003</v>
      </c>
      <c r="C1341" s="40">
        <f t="shared" si="120"/>
        <v>19.747140000000002</v>
      </c>
      <c r="D1341" s="40">
        <f t="shared" si="120"/>
        <v>-15.875931</v>
      </c>
      <c r="E1341" s="46">
        <f t="shared" si="119"/>
        <v>-36.247242999999997</v>
      </c>
      <c r="F1341" s="42">
        <v>19.747140000000002</v>
      </c>
      <c r="G1341" s="42">
        <v>-15.875931</v>
      </c>
      <c r="H1341" s="42">
        <v>32.376012000000003</v>
      </c>
      <c r="I1341" s="43">
        <v>-36.247242999999997</v>
      </c>
      <c r="O1341" s="44">
        <f t="shared" si="115"/>
        <v>32.376012000000003</v>
      </c>
      <c r="P1341" s="45">
        <f t="shared" si="116"/>
        <v>32.376012000000003</v>
      </c>
      <c r="Q1341">
        <f t="shared" si="117"/>
        <v>1</v>
      </c>
      <c r="R1341">
        <f t="shared" si="118"/>
        <v>1</v>
      </c>
    </row>
    <row r="1342" spans="1:18" x14ac:dyDescent="0.25">
      <c r="A1342" s="5">
        <v>2</v>
      </c>
      <c r="B1342" s="40">
        <f t="shared" si="120"/>
        <v>26.363558999999999</v>
      </c>
      <c r="C1342" s="40">
        <f t="shared" si="120"/>
        <v>-0.99215500000000001</v>
      </c>
      <c r="D1342" s="40">
        <f t="shared" si="120"/>
        <v>-12.278252999999999</v>
      </c>
      <c r="E1342" s="46">
        <f t="shared" si="119"/>
        <v>-13.093156</v>
      </c>
      <c r="F1342" s="47">
        <v>-12.278252999999999</v>
      </c>
      <c r="G1342" s="47">
        <v>26.363558999999999</v>
      </c>
      <c r="H1342" s="47">
        <v>-0.99215500000000001</v>
      </c>
      <c r="I1342" s="48">
        <v>-13.093156</v>
      </c>
      <c r="O1342" s="44">
        <f t="shared" si="115"/>
        <v>26.363558999999999</v>
      </c>
      <c r="P1342" s="45">
        <f t="shared" si="116"/>
        <v>26.363558999999999</v>
      </c>
      <c r="Q1342">
        <f t="shared" si="117"/>
        <v>1</v>
      </c>
      <c r="R1342">
        <f t="shared" si="118"/>
        <v>1</v>
      </c>
    </row>
    <row r="1343" spans="1:18" x14ac:dyDescent="0.25">
      <c r="A1343" s="5">
        <v>2</v>
      </c>
      <c r="B1343" s="40">
        <f t="shared" si="120"/>
        <v>59.866421000000003</v>
      </c>
      <c r="C1343" s="40">
        <f t="shared" si="120"/>
        <v>19.880386999999999</v>
      </c>
      <c r="D1343" s="40">
        <f t="shared" si="120"/>
        <v>-32.322243999999998</v>
      </c>
      <c r="E1343" s="46">
        <f t="shared" si="119"/>
        <v>-47.424565000000001</v>
      </c>
      <c r="F1343" s="42">
        <v>19.880386999999999</v>
      </c>
      <c r="G1343" s="42">
        <v>59.866421000000003</v>
      </c>
      <c r="H1343" s="42">
        <v>-47.424565000000001</v>
      </c>
      <c r="I1343" s="43">
        <v>-32.322243999999998</v>
      </c>
      <c r="O1343" s="44">
        <f t="shared" si="115"/>
        <v>59.866421000000003</v>
      </c>
      <c r="P1343" s="45">
        <f t="shared" si="116"/>
        <v>59.866421000000003</v>
      </c>
      <c r="Q1343">
        <f t="shared" si="117"/>
        <v>1</v>
      </c>
      <c r="R1343">
        <f t="shared" si="118"/>
        <v>1</v>
      </c>
    </row>
    <row r="1344" spans="1:18" x14ac:dyDescent="0.25">
      <c r="A1344" s="5">
        <v>1</v>
      </c>
      <c r="B1344" s="40">
        <f t="shared" si="120"/>
        <v>41.333931</v>
      </c>
      <c r="C1344" s="40">
        <f t="shared" si="120"/>
        <v>-10.047396000000001</v>
      </c>
      <c r="D1344" s="40">
        <f t="shared" si="120"/>
        <v>-13.838801999999999</v>
      </c>
      <c r="E1344" s="46">
        <f t="shared" si="119"/>
        <v>-17.447734000000001</v>
      </c>
      <c r="F1344" s="47">
        <v>41.333931</v>
      </c>
      <c r="G1344" s="47">
        <v>-10.047396000000001</v>
      </c>
      <c r="H1344" s="47">
        <v>-17.447734000000001</v>
      </c>
      <c r="I1344" s="48">
        <v>-13.838801999999999</v>
      </c>
      <c r="O1344" s="44">
        <f t="shared" si="115"/>
        <v>41.333931</v>
      </c>
      <c r="P1344" s="45">
        <f t="shared" si="116"/>
        <v>41.333931</v>
      </c>
      <c r="Q1344">
        <f t="shared" si="117"/>
        <v>1</v>
      </c>
      <c r="R1344">
        <f t="shared" si="118"/>
        <v>1</v>
      </c>
    </row>
    <row r="1345" spans="1:18" x14ac:dyDescent="0.25">
      <c r="A1345" s="5">
        <v>2</v>
      </c>
      <c r="B1345" s="40">
        <f t="shared" si="120"/>
        <v>35.783985000000001</v>
      </c>
      <c r="C1345" s="40">
        <f t="shared" si="120"/>
        <v>-9.481033</v>
      </c>
      <c r="D1345" s="40">
        <f t="shared" si="120"/>
        <v>-9.5649639999999998</v>
      </c>
      <c r="E1345" s="46">
        <f t="shared" si="119"/>
        <v>-16.73799</v>
      </c>
      <c r="F1345" s="42">
        <v>-9.5649639999999998</v>
      </c>
      <c r="G1345" s="42">
        <v>35.783985000000001</v>
      </c>
      <c r="H1345" s="42">
        <v>-16.73799</v>
      </c>
      <c r="I1345" s="43">
        <v>-9.481033</v>
      </c>
      <c r="O1345" s="44">
        <f t="shared" si="115"/>
        <v>35.783985000000001</v>
      </c>
      <c r="P1345" s="45">
        <f t="shared" si="116"/>
        <v>35.783985000000001</v>
      </c>
      <c r="Q1345">
        <f t="shared" si="117"/>
        <v>1</v>
      </c>
      <c r="R1345">
        <f t="shared" si="118"/>
        <v>1</v>
      </c>
    </row>
    <row r="1346" spans="1:18" x14ac:dyDescent="0.25">
      <c r="A1346" s="5">
        <v>1</v>
      </c>
      <c r="B1346" s="40">
        <f t="shared" si="120"/>
        <v>42.101416999999998</v>
      </c>
      <c r="C1346" s="40">
        <f t="shared" si="120"/>
        <v>-1.2563850000000001</v>
      </c>
      <c r="D1346" s="40">
        <f t="shared" si="120"/>
        <v>-18.731487000000001</v>
      </c>
      <c r="E1346" s="46">
        <f t="shared" si="119"/>
        <v>-22.113547000000001</v>
      </c>
      <c r="F1346" s="47">
        <v>42.101416999999998</v>
      </c>
      <c r="G1346" s="47">
        <v>-22.113547000000001</v>
      </c>
      <c r="H1346" s="47">
        <v>-1.2563850000000001</v>
      </c>
      <c r="I1346" s="48">
        <v>-18.731487000000001</v>
      </c>
      <c r="O1346" s="44">
        <f t="shared" si="115"/>
        <v>42.101416999999998</v>
      </c>
      <c r="P1346" s="45">
        <f t="shared" si="116"/>
        <v>42.101416999999998</v>
      </c>
      <c r="Q1346">
        <f t="shared" si="117"/>
        <v>1</v>
      </c>
      <c r="R1346">
        <f t="shared" si="118"/>
        <v>1</v>
      </c>
    </row>
    <row r="1347" spans="1:18" x14ac:dyDescent="0.25">
      <c r="A1347" s="5">
        <v>3</v>
      </c>
      <c r="B1347" s="40">
        <f t="shared" si="120"/>
        <v>59.752025000000003</v>
      </c>
      <c r="C1347" s="40">
        <f t="shared" si="120"/>
        <v>8.8884039999999995</v>
      </c>
      <c r="D1347" s="40">
        <f t="shared" si="120"/>
        <v>-33.217703999999998</v>
      </c>
      <c r="E1347" s="46">
        <f t="shared" si="119"/>
        <v>-35.422727999999999</v>
      </c>
      <c r="F1347" s="42">
        <v>59.752025000000003</v>
      </c>
      <c r="G1347" s="42">
        <v>8.8884039999999995</v>
      </c>
      <c r="H1347" s="42">
        <v>-35.422727999999999</v>
      </c>
      <c r="I1347" s="43">
        <v>-33.217703999999998</v>
      </c>
      <c r="O1347" s="44">
        <f t="shared" si="115"/>
        <v>-35.422727999999999</v>
      </c>
      <c r="P1347" s="45">
        <f t="shared" si="116"/>
        <v>-35.422727999999999</v>
      </c>
      <c r="Q1347">
        <f t="shared" si="117"/>
        <v>4</v>
      </c>
      <c r="R1347">
        <f t="shared" si="118"/>
        <v>0.25</v>
      </c>
    </row>
    <row r="1348" spans="1:18" x14ac:dyDescent="0.25">
      <c r="A1348" s="5">
        <v>1</v>
      </c>
      <c r="B1348" s="40">
        <f t="shared" si="120"/>
        <v>35.635447999999997</v>
      </c>
      <c r="C1348" s="40">
        <f t="shared" si="120"/>
        <v>27.192746</v>
      </c>
      <c r="D1348" s="40">
        <f t="shared" si="120"/>
        <v>-18.551386999999998</v>
      </c>
      <c r="E1348" s="46">
        <f t="shared" si="119"/>
        <v>-44.276808000000003</v>
      </c>
      <c r="F1348" s="47">
        <v>35.635447999999997</v>
      </c>
      <c r="G1348" s="47">
        <v>27.192746</v>
      </c>
      <c r="H1348" s="47">
        <v>-44.276808000000003</v>
      </c>
      <c r="I1348" s="48">
        <v>-18.551386999999998</v>
      </c>
      <c r="O1348" s="44">
        <f t="shared" ref="O1348:O1411" si="121">IF(A1348=1,F1348,IF(A1348=2,G1348,IF(A1348=3,H1348,IF(A1348=4,I1348,0))))</f>
        <v>35.635447999999997</v>
      </c>
      <c r="P1348" s="45">
        <f t="shared" ref="P1348:P1411" si="122">O1348</f>
        <v>35.635447999999997</v>
      </c>
      <c r="Q1348">
        <f t="shared" ref="Q1348:Q1411" si="123">IF(P1348=B1348,1,IF(P1348=C1348,2,IF(P1348=D1348,3,IF(E1348=P1348,4,0))))</f>
        <v>1</v>
      </c>
      <c r="R1348">
        <f t="shared" si="118"/>
        <v>1</v>
      </c>
    </row>
    <row r="1349" spans="1:18" x14ac:dyDescent="0.25">
      <c r="A1349" s="5">
        <v>4</v>
      </c>
      <c r="B1349" s="40">
        <f t="shared" si="120"/>
        <v>37.500101999999998</v>
      </c>
      <c r="C1349" s="40">
        <f t="shared" si="120"/>
        <v>25.087769000000002</v>
      </c>
      <c r="D1349" s="40">
        <f t="shared" si="120"/>
        <v>9.9911940000000001</v>
      </c>
      <c r="E1349" s="46">
        <f t="shared" si="119"/>
        <v>-72.579066999999995</v>
      </c>
      <c r="F1349" s="42">
        <v>-72.579066999999995</v>
      </c>
      <c r="G1349" s="42">
        <v>37.500101999999998</v>
      </c>
      <c r="H1349" s="42">
        <v>9.9911940000000001</v>
      </c>
      <c r="I1349" s="43">
        <v>25.087769000000002</v>
      </c>
      <c r="O1349" s="44">
        <f t="shared" si="121"/>
        <v>25.087769000000002</v>
      </c>
      <c r="P1349" s="45">
        <f t="shared" si="122"/>
        <v>25.087769000000002</v>
      </c>
      <c r="Q1349">
        <f t="shared" si="123"/>
        <v>2</v>
      </c>
      <c r="R1349">
        <f t="shared" ref="R1349:R1412" si="124">1/Q1349</f>
        <v>0.5</v>
      </c>
    </row>
    <row r="1350" spans="1:18" x14ac:dyDescent="0.25">
      <c r="A1350" s="5">
        <v>3</v>
      </c>
      <c r="B1350" s="40">
        <f t="shared" si="120"/>
        <v>29.658429999999999</v>
      </c>
      <c r="C1350" s="40">
        <f t="shared" si="120"/>
        <v>-4.0969389999999999</v>
      </c>
      <c r="D1350" s="40">
        <f t="shared" si="120"/>
        <v>-12.645609</v>
      </c>
      <c r="E1350" s="46">
        <f t="shared" si="119"/>
        <v>-12.915882</v>
      </c>
      <c r="F1350" s="47">
        <v>-12.915882</v>
      </c>
      <c r="G1350" s="47">
        <v>29.658429999999999</v>
      </c>
      <c r="H1350" s="47">
        <v>-4.0969389999999999</v>
      </c>
      <c r="I1350" s="48">
        <v>-12.645609</v>
      </c>
      <c r="O1350" s="44">
        <f t="shared" si="121"/>
        <v>-4.0969389999999999</v>
      </c>
      <c r="P1350" s="45">
        <f t="shared" si="122"/>
        <v>-4.0969389999999999</v>
      </c>
      <c r="Q1350">
        <f t="shared" si="123"/>
        <v>2</v>
      </c>
      <c r="R1350">
        <f t="shared" si="124"/>
        <v>0.5</v>
      </c>
    </row>
    <row r="1351" spans="1:18" x14ac:dyDescent="0.25">
      <c r="A1351" s="5">
        <v>3</v>
      </c>
      <c r="B1351" s="40">
        <f t="shared" si="120"/>
        <v>72.270668000000001</v>
      </c>
      <c r="C1351" s="40">
        <f t="shared" si="120"/>
        <v>-4.0207470000000001</v>
      </c>
      <c r="D1351" s="40">
        <f t="shared" si="120"/>
        <v>-30.716556000000001</v>
      </c>
      <c r="E1351" s="46">
        <f t="shared" si="119"/>
        <v>-37.533366000000001</v>
      </c>
      <c r="F1351" s="42">
        <v>-37.533366000000001</v>
      </c>
      <c r="G1351" s="42">
        <v>-4.0207470000000001</v>
      </c>
      <c r="H1351" s="42">
        <v>72.270668000000001</v>
      </c>
      <c r="I1351" s="43">
        <v>-30.716556000000001</v>
      </c>
      <c r="O1351" s="44">
        <f t="shared" si="121"/>
        <v>72.270668000000001</v>
      </c>
      <c r="P1351" s="45">
        <f t="shared" si="122"/>
        <v>72.270668000000001</v>
      </c>
      <c r="Q1351">
        <f t="shared" si="123"/>
        <v>1</v>
      </c>
      <c r="R1351">
        <f t="shared" si="124"/>
        <v>1</v>
      </c>
    </row>
    <row r="1352" spans="1:18" x14ac:dyDescent="0.25">
      <c r="A1352" s="5">
        <v>2</v>
      </c>
      <c r="B1352" s="40">
        <f t="shared" si="120"/>
        <v>13.031731000000001</v>
      </c>
      <c r="C1352" s="40">
        <f t="shared" si="120"/>
        <v>7.2856000000000004E-2</v>
      </c>
      <c r="D1352" s="40">
        <f t="shared" si="120"/>
        <v>-3.4388380000000001</v>
      </c>
      <c r="E1352" s="46">
        <f t="shared" si="119"/>
        <v>-9.6657510000000002</v>
      </c>
      <c r="F1352" s="47">
        <v>-3.4388380000000001</v>
      </c>
      <c r="G1352" s="47">
        <v>13.031731000000001</v>
      </c>
      <c r="H1352" s="47">
        <v>7.2856000000000004E-2</v>
      </c>
      <c r="I1352" s="48">
        <v>-9.6657510000000002</v>
      </c>
      <c r="O1352" s="44">
        <f t="shared" si="121"/>
        <v>13.031731000000001</v>
      </c>
      <c r="P1352" s="45">
        <f t="shared" si="122"/>
        <v>13.031731000000001</v>
      </c>
      <c r="Q1352">
        <f t="shared" si="123"/>
        <v>1</v>
      </c>
      <c r="R1352">
        <f t="shared" si="124"/>
        <v>1</v>
      </c>
    </row>
    <row r="1353" spans="1:18" x14ac:dyDescent="0.25">
      <c r="A1353" s="5">
        <v>2</v>
      </c>
      <c r="B1353" s="40">
        <f t="shared" si="120"/>
        <v>59.027180999999999</v>
      </c>
      <c r="C1353" s="40">
        <f t="shared" si="120"/>
        <v>-11.708206000000001</v>
      </c>
      <c r="D1353" s="40">
        <f t="shared" si="120"/>
        <v>-22.301093999999999</v>
      </c>
      <c r="E1353" s="46">
        <f t="shared" si="119"/>
        <v>-25.017883999999999</v>
      </c>
      <c r="F1353" s="42">
        <v>-25.017883999999999</v>
      </c>
      <c r="G1353" s="42">
        <v>59.027180999999999</v>
      </c>
      <c r="H1353" s="42">
        <v>-11.708206000000001</v>
      </c>
      <c r="I1353" s="43">
        <v>-22.301093999999999</v>
      </c>
      <c r="O1353" s="44">
        <f t="shared" si="121"/>
        <v>59.027180999999999</v>
      </c>
      <c r="P1353" s="45">
        <f t="shared" si="122"/>
        <v>59.027180999999999</v>
      </c>
      <c r="Q1353">
        <f t="shared" si="123"/>
        <v>1</v>
      </c>
      <c r="R1353">
        <f t="shared" si="124"/>
        <v>1</v>
      </c>
    </row>
    <row r="1354" spans="1:18" x14ac:dyDescent="0.25">
      <c r="A1354" s="5">
        <v>3</v>
      </c>
      <c r="B1354" s="40">
        <f t="shared" si="120"/>
        <v>24.363213999999999</v>
      </c>
      <c r="C1354" s="40">
        <f t="shared" si="120"/>
        <v>3.0323129999999998</v>
      </c>
      <c r="D1354" s="40">
        <f t="shared" si="120"/>
        <v>-4.0251549999999998</v>
      </c>
      <c r="E1354" s="46">
        <f t="shared" si="120"/>
        <v>-23.370391000000001</v>
      </c>
      <c r="F1354" s="47">
        <v>-4.0251549999999998</v>
      </c>
      <c r="G1354" s="47">
        <v>24.363213999999999</v>
      </c>
      <c r="H1354" s="47">
        <v>3.0323129999999998</v>
      </c>
      <c r="I1354" s="48">
        <v>-23.370391000000001</v>
      </c>
      <c r="O1354" s="44">
        <f t="shared" si="121"/>
        <v>3.0323129999999998</v>
      </c>
      <c r="P1354" s="45">
        <f t="shared" si="122"/>
        <v>3.0323129999999998</v>
      </c>
      <c r="Q1354">
        <f t="shared" si="123"/>
        <v>2</v>
      </c>
      <c r="R1354">
        <f t="shared" si="124"/>
        <v>0.5</v>
      </c>
    </row>
    <row r="1355" spans="1:18" x14ac:dyDescent="0.25">
      <c r="A1355" s="5">
        <v>2</v>
      </c>
      <c r="B1355" s="40">
        <f t="shared" ref="B1355:E1418" si="125">LARGE($F1355:$M1355,COLUMN()-1)</f>
        <v>138.49320399999999</v>
      </c>
      <c r="C1355" s="40">
        <f t="shared" si="125"/>
        <v>-3.433516</v>
      </c>
      <c r="D1355" s="40">
        <f t="shared" si="125"/>
        <v>-36.687899000000002</v>
      </c>
      <c r="E1355" s="46">
        <f t="shared" si="125"/>
        <v>-98.371786999999998</v>
      </c>
      <c r="F1355" s="42">
        <v>-98.371786999999998</v>
      </c>
      <c r="G1355" s="42">
        <v>138.49320399999999</v>
      </c>
      <c r="H1355" s="42">
        <v>-3.433516</v>
      </c>
      <c r="I1355" s="43">
        <v>-36.687899000000002</v>
      </c>
      <c r="O1355" s="44">
        <f t="shared" si="121"/>
        <v>138.49320399999999</v>
      </c>
      <c r="P1355" s="45">
        <f t="shared" si="122"/>
        <v>138.49320399999999</v>
      </c>
      <c r="Q1355">
        <f t="shared" si="123"/>
        <v>1</v>
      </c>
      <c r="R1355">
        <f t="shared" si="124"/>
        <v>1</v>
      </c>
    </row>
    <row r="1356" spans="1:18" x14ac:dyDescent="0.25">
      <c r="A1356" s="5">
        <v>1</v>
      </c>
      <c r="B1356" s="40">
        <f t="shared" si="125"/>
        <v>61.473275000000001</v>
      </c>
      <c r="C1356" s="40">
        <f t="shared" si="125"/>
        <v>28.322351999999999</v>
      </c>
      <c r="D1356" s="40">
        <f t="shared" si="125"/>
        <v>-22.177755999999999</v>
      </c>
      <c r="E1356" s="46">
        <f t="shared" si="125"/>
        <v>-67.617878000000005</v>
      </c>
      <c r="F1356" s="47">
        <v>61.473275000000001</v>
      </c>
      <c r="G1356" s="47">
        <v>-67.617878000000005</v>
      </c>
      <c r="H1356" s="47">
        <v>28.322351999999999</v>
      </c>
      <c r="I1356" s="48">
        <v>-22.177755999999999</v>
      </c>
      <c r="O1356" s="44">
        <f t="shared" si="121"/>
        <v>61.473275000000001</v>
      </c>
      <c r="P1356" s="45">
        <f t="shared" si="122"/>
        <v>61.473275000000001</v>
      </c>
      <c r="Q1356">
        <f t="shared" si="123"/>
        <v>1</v>
      </c>
      <c r="R1356">
        <f t="shared" si="124"/>
        <v>1</v>
      </c>
    </row>
    <row r="1357" spans="1:18" x14ac:dyDescent="0.25">
      <c r="A1357" s="5">
        <v>1</v>
      </c>
      <c r="B1357" s="40">
        <f t="shared" si="125"/>
        <v>42.888540999999996</v>
      </c>
      <c r="C1357" s="40">
        <f t="shared" si="125"/>
        <v>9.4074849999999994</v>
      </c>
      <c r="D1357" s="40">
        <f t="shared" si="125"/>
        <v>-13.964505000000001</v>
      </c>
      <c r="E1357" s="46">
        <f t="shared" si="125"/>
        <v>-38.331525999999997</v>
      </c>
      <c r="F1357" s="42">
        <v>42.888540999999996</v>
      </c>
      <c r="G1357" s="42">
        <v>9.4074849999999994</v>
      </c>
      <c r="H1357" s="42">
        <v>-38.331525999999997</v>
      </c>
      <c r="I1357" s="43">
        <v>-13.964505000000001</v>
      </c>
      <c r="O1357" s="44">
        <f t="shared" si="121"/>
        <v>42.888540999999996</v>
      </c>
      <c r="P1357" s="45">
        <f t="shared" si="122"/>
        <v>42.888540999999996</v>
      </c>
      <c r="Q1357">
        <f t="shared" si="123"/>
        <v>1</v>
      </c>
      <c r="R1357">
        <f t="shared" si="124"/>
        <v>1</v>
      </c>
    </row>
    <row r="1358" spans="1:18" x14ac:dyDescent="0.25">
      <c r="A1358" s="5">
        <v>1</v>
      </c>
      <c r="B1358" s="40">
        <f t="shared" si="125"/>
        <v>25.983193</v>
      </c>
      <c r="C1358" s="40">
        <f t="shared" si="125"/>
        <v>13.348679000000001</v>
      </c>
      <c r="D1358" s="40">
        <f t="shared" si="125"/>
        <v>-12.619237</v>
      </c>
      <c r="E1358" s="46">
        <f t="shared" si="125"/>
        <v>-26.712638999999999</v>
      </c>
      <c r="F1358" s="47">
        <v>-12.619237</v>
      </c>
      <c r="G1358" s="47">
        <v>25.983193</v>
      </c>
      <c r="H1358" s="47">
        <v>13.348679000000001</v>
      </c>
      <c r="I1358" s="48">
        <v>-26.712638999999999</v>
      </c>
      <c r="O1358" s="44">
        <f t="shared" si="121"/>
        <v>-12.619237</v>
      </c>
      <c r="P1358" s="45">
        <f t="shared" si="122"/>
        <v>-12.619237</v>
      </c>
      <c r="Q1358">
        <f t="shared" si="123"/>
        <v>3</v>
      </c>
      <c r="R1358">
        <f t="shared" si="124"/>
        <v>0.33333333333333331</v>
      </c>
    </row>
    <row r="1359" spans="1:18" x14ac:dyDescent="0.25">
      <c r="A1359" s="5">
        <v>2</v>
      </c>
      <c r="B1359" s="40">
        <f t="shared" si="125"/>
        <v>60.243684999999999</v>
      </c>
      <c r="C1359" s="40">
        <f t="shared" si="125"/>
        <v>-16.816317999999999</v>
      </c>
      <c r="D1359" s="40">
        <f t="shared" si="125"/>
        <v>-20.892346</v>
      </c>
      <c r="E1359" s="46">
        <f t="shared" si="125"/>
        <v>-22.535024</v>
      </c>
      <c r="F1359" s="42">
        <v>-20.892346</v>
      </c>
      <c r="G1359" s="42">
        <v>60.243684999999999</v>
      </c>
      <c r="H1359" s="42">
        <v>-22.535024</v>
      </c>
      <c r="I1359" s="43">
        <v>-16.816317999999999</v>
      </c>
      <c r="O1359" s="44">
        <f t="shared" si="121"/>
        <v>60.243684999999999</v>
      </c>
      <c r="P1359" s="45">
        <f t="shared" si="122"/>
        <v>60.243684999999999</v>
      </c>
      <c r="Q1359">
        <f t="shared" si="123"/>
        <v>1</v>
      </c>
      <c r="R1359">
        <f t="shared" si="124"/>
        <v>1</v>
      </c>
    </row>
    <row r="1360" spans="1:18" x14ac:dyDescent="0.25">
      <c r="A1360" s="5">
        <v>1</v>
      </c>
      <c r="B1360" s="40">
        <f t="shared" si="125"/>
        <v>34.339599</v>
      </c>
      <c r="C1360" s="40">
        <f t="shared" si="125"/>
        <v>11.424872000000001</v>
      </c>
      <c r="D1360" s="40">
        <f t="shared" si="125"/>
        <v>1.6245309999999999</v>
      </c>
      <c r="E1360" s="46">
        <f t="shared" si="125"/>
        <v>-47.389012999999998</v>
      </c>
      <c r="F1360" s="47">
        <v>34.339599</v>
      </c>
      <c r="G1360" s="47">
        <v>11.424872000000001</v>
      </c>
      <c r="H1360" s="47">
        <v>1.6245309999999999</v>
      </c>
      <c r="I1360" s="48">
        <v>-47.389012999999998</v>
      </c>
      <c r="O1360" s="44">
        <f t="shared" si="121"/>
        <v>34.339599</v>
      </c>
      <c r="P1360" s="45">
        <f t="shared" si="122"/>
        <v>34.339599</v>
      </c>
      <c r="Q1360">
        <f t="shared" si="123"/>
        <v>1</v>
      </c>
      <c r="R1360">
        <f t="shared" si="124"/>
        <v>1</v>
      </c>
    </row>
    <row r="1361" spans="1:18" x14ac:dyDescent="0.25">
      <c r="A1361" s="5">
        <v>2</v>
      </c>
      <c r="B1361" s="40">
        <f t="shared" si="125"/>
        <v>66.148381000000001</v>
      </c>
      <c r="C1361" s="40">
        <f t="shared" si="125"/>
        <v>-4.2441589999999998</v>
      </c>
      <c r="D1361" s="40">
        <f t="shared" si="125"/>
        <v>-11.266029</v>
      </c>
      <c r="E1361" s="46">
        <f t="shared" si="125"/>
        <v>-50.638215000000002</v>
      </c>
      <c r="F1361" s="42">
        <v>-4.2441589999999998</v>
      </c>
      <c r="G1361" s="42">
        <v>66.148381000000001</v>
      </c>
      <c r="H1361" s="42">
        <v>-11.266029</v>
      </c>
      <c r="I1361" s="43">
        <v>-50.638215000000002</v>
      </c>
      <c r="O1361" s="44">
        <f t="shared" si="121"/>
        <v>66.148381000000001</v>
      </c>
      <c r="P1361" s="45">
        <f t="shared" si="122"/>
        <v>66.148381000000001</v>
      </c>
      <c r="Q1361">
        <f t="shared" si="123"/>
        <v>1</v>
      </c>
      <c r="R1361">
        <f t="shared" si="124"/>
        <v>1</v>
      </c>
    </row>
    <row r="1362" spans="1:18" x14ac:dyDescent="0.25">
      <c r="A1362" s="5">
        <v>2</v>
      </c>
      <c r="B1362" s="40">
        <f t="shared" si="125"/>
        <v>24.200647</v>
      </c>
      <c r="C1362" s="40">
        <f t="shared" si="125"/>
        <v>2.7492320000000001</v>
      </c>
      <c r="D1362" s="40">
        <f t="shared" si="125"/>
        <v>-6.771509</v>
      </c>
      <c r="E1362" s="46">
        <f t="shared" si="125"/>
        <v>-20.178370000000001</v>
      </c>
      <c r="F1362" s="47">
        <v>-20.178370000000001</v>
      </c>
      <c r="G1362" s="47">
        <v>24.200647</v>
      </c>
      <c r="H1362" s="47">
        <v>2.7492320000000001</v>
      </c>
      <c r="I1362" s="48">
        <v>-6.771509</v>
      </c>
      <c r="O1362" s="44">
        <f t="shared" si="121"/>
        <v>24.200647</v>
      </c>
      <c r="P1362" s="45">
        <f t="shared" si="122"/>
        <v>24.200647</v>
      </c>
      <c r="Q1362">
        <f t="shared" si="123"/>
        <v>1</v>
      </c>
      <c r="R1362">
        <f t="shared" si="124"/>
        <v>1</v>
      </c>
    </row>
    <row r="1363" spans="1:18" x14ac:dyDescent="0.25">
      <c r="A1363" s="5">
        <v>1</v>
      </c>
      <c r="B1363" s="40">
        <f t="shared" si="125"/>
        <v>35.884672999999999</v>
      </c>
      <c r="C1363" s="40">
        <f t="shared" si="125"/>
        <v>-10.250907</v>
      </c>
      <c r="D1363" s="40">
        <f t="shared" si="125"/>
        <v>-10.675927</v>
      </c>
      <c r="E1363" s="46">
        <f t="shared" si="125"/>
        <v>-14.957839</v>
      </c>
      <c r="F1363" s="42">
        <v>35.884672999999999</v>
      </c>
      <c r="G1363" s="42">
        <v>-10.250907</v>
      </c>
      <c r="H1363" s="42">
        <v>-10.675927</v>
      </c>
      <c r="I1363" s="43">
        <v>-14.957839</v>
      </c>
      <c r="O1363" s="44">
        <f t="shared" si="121"/>
        <v>35.884672999999999</v>
      </c>
      <c r="P1363" s="45">
        <f t="shared" si="122"/>
        <v>35.884672999999999</v>
      </c>
      <c r="Q1363">
        <f t="shared" si="123"/>
        <v>1</v>
      </c>
      <c r="R1363">
        <f t="shared" si="124"/>
        <v>1</v>
      </c>
    </row>
    <row r="1364" spans="1:18" x14ac:dyDescent="0.25">
      <c r="A1364" s="5">
        <v>3</v>
      </c>
      <c r="B1364" s="40">
        <f t="shared" si="125"/>
        <v>56.709040999999999</v>
      </c>
      <c r="C1364" s="40">
        <f t="shared" si="125"/>
        <v>-10.741599000000001</v>
      </c>
      <c r="D1364" s="40">
        <f t="shared" si="125"/>
        <v>-20.650786</v>
      </c>
      <c r="E1364" s="46">
        <f t="shared" si="125"/>
        <v>-25.316656999999999</v>
      </c>
      <c r="F1364" s="47">
        <v>56.709040999999999</v>
      </c>
      <c r="G1364" s="47">
        <v>-25.316656999999999</v>
      </c>
      <c r="H1364" s="47">
        <v>-10.741599000000001</v>
      </c>
      <c r="I1364" s="48">
        <v>-20.650786</v>
      </c>
      <c r="O1364" s="44">
        <f t="shared" si="121"/>
        <v>-10.741599000000001</v>
      </c>
      <c r="P1364" s="45">
        <f t="shared" si="122"/>
        <v>-10.741599000000001</v>
      </c>
      <c r="Q1364">
        <f t="shared" si="123"/>
        <v>2</v>
      </c>
      <c r="R1364">
        <f t="shared" si="124"/>
        <v>0.5</v>
      </c>
    </row>
    <row r="1365" spans="1:18" x14ac:dyDescent="0.25">
      <c r="A1365" s="5">
        <v>2</v>
      </c>
      <c r="B1365" s="40">
        <f t="shared" si="125"/>
        <v>66.748127999999994</v>
      </c>
      <c r="C1365" s="40">
        <f t="shared" si="125"/>
        <v>-21.183392999999999</v>
      </c>
      <c r="D1365" s="40">
        <f t="shared" si="125"/>
        <v>-22.050709999999999</v>
      </c>
      <c r="E1365" s="46">
        <f t="shared" si="125"/>
        <v>-23.514026000000001</v>
      </c>
      <c r="F1365" s="42">
        <v>-22.050709999999999</v>
      </c>
      <c r="G1365" s="42">
        <v>66.748127999999994</v>
      </c>
      <c r="H1365" s="42">
        <v>-21.183392999999999</v>
      </c>
      <c r="I1365" s="43">
        <v>-23.514026000000001</v>
      </c>
      <c r="O1365" s="44">
        <f t="shared" si="121"/>
        <v>66.748127999999994</v>
      </c>
      <c r="P1365" s="45">
        <f t="shared" si="122"/>
        <v>66.748127999999994</v>
      </c>
      <c r="Q1365">
        <f t="shared" si="123"/>
        <v>1</v>
      </c>
      <c r="R1365">
        <f t="shared" si="124"/>
        <v>1</v>
      </c>
    </row>
    <row r="1366" spans="1:18" x14ac:dyDescent="0.25">
      <c r="A1366" s="5">
        <v>1</v>
      </c>
      <c r="B1366" s="40">
        <f t="shared" si="125"/>
        <v>64.937955000000002</v>
      </c>
      <c r="C1366" s="40">
        <f t="shared" si="125"/>
        <v>-10.853915000000001</v>
      </c>
      <c r="D1366" s="40">
        <f t="shared" si="125"/>
        <v>-12.458665999999999</v>
      </c>
      <c r="E1366" s="46">
        <f t="shared" si="125"/>
        <v>-41.625373000000003</v>
      </c>
      <c r="F1366" s="47">
        <v>64.937955000000002</v>
      </c>
      <c r="G1366" s="47">
        <v>-10.853915000000001</v>
      </c>
      <c r="H1366" s="47">
        <v>-12.458665999999999</v>
      </c>
      <c r="I1366" s="48">
        <v>-41.625373000000003</v>
      </c>
      <c r="O1366" s="44">
        <f t="shared" si="121"/>
        <v>64.937955000000002</v>
      </c>
      <c r="P1366" s="45">
        <f t="shared" si="122"/>
        <v>64.937955000000002</v>
      </c>
      <c r="Q1366">
        <f t="shared" si="123"/>
        <v>1</v>
      </c>
      <c r="R1366">
        <f t="shared" si="124"/>
        <v>1</v>
      </c>
    </row>
    <row r="1367" spans="1:18" x14ac:dyDescent="0.25">
      <c r="A1367" s="5">
        <v>3</v>
      </c>
      <c r="B1367" s="40">
        <f t="shared" si="125"/>
        <v>34.835262</v>
      </c>
      <c r="C1367" s="40">
        <f t="shared" si="125"/>
        <v>8.0519700000000007</v>
      </c>
      <c r="D1367" s="40">
        <f t="shared" si="125"/>
        <v>-18.048881000000002</v>
      </c>
      <c r="E1367" s="46">
        <f t="shared" si="125"/>
        <v>-24.838350999999999</v>
      </c>
      <c r="F1367" s="42">
        <v>8.0519700000000007</v>
      </c>
      <c r="G1367" s="42">
        <v>-24.838350999999999</v>
      </c>
      <c r="H1367" s="42">
        <v>34.835262</v>
      </c>
      <c r="I1367" s="43">
        <v>-18.048881000000002</v>
      </c>
      <c r="O1367" s="44">
        <f t="shared" si="121"/>
        <v>34.835262</v>
      </c>
      <c r="P1367" s="45">
        <f t="shared" si="122"/>
        <v>34.835262</v>
      </c>
      <c r="Q1367">
        <f t="shared" si="123"/>
        <v>1</v>
      </c>
      <c r="R1367">
        <f t="shared" si="124"/>
        <v>1</v>
      </c>
    </row>
    <row r="1368" spans="1:18" x14ac:dyDescent="0.25">
      <c r="A1368" s="5">
        <v>2</v>
      </c>
      <c r="B1368" s="40">
        <f t="shared" si="125"/>
        <v>43.561312000000001</v>
      </c>
      <c r="C1368" s="40">
        <f t="shared" si="125"/>
        <v>5.7848999999999998E-2</v>
      </c>
      <c r="D1368" s="40">
        <f t="shared" si="125"/>
        <v>-14.639131000000001</v>
      </c>
      <c r="E1368" s="46">
        <f t="shared" si="125"/>
        <v>-28.980029999999999</v>
      </c>
      <c r="F1368" s="47">
        <v>5.7848999999999998E-2</v>
      </c>
      <c r="G1368" s="47">
        <v>-14.639131000000001</v>
      </c>
      <c r="H1368" s="47">
        <v>43.561312000000001</v>
      </c>
      <c r="I1368" s="48">
        <v>-28.980029999999999</v>
      </c>
      <c r="O1368" s="44">
        <f t="shared" si="121"/>
        <v>-14.639131000000001</v>
      </c>
      <c r="P1368" s="45">
        <f t="shared" si="122"/>
        <v>-14.639131000000001</v>
      </c>
      <c r="Q1368">
        <f t="shared" si="123"/>
        <v>3</v>
      </c>
      <c r="R1368">
        <f t="shared" si="124"/>
        <v>0.33333333333333331</v>
      </c>
    </row>
    <row r="1369" spans="1:18" x14ac:dyDescent="0.25">
      <c r="A1369" s="5">
        <v>1</v>
      </c>
      <c r="B1369" s="40">
        <f t="shared" si="125"/>
        <v>42.652532000000001</v>
      </c>
      <c r="C1369" s="40">
        <f t="shared" si="125"/>
        <v>-6.4621199999999996</v>
      </c>
      <c r="D1369" s="40">
        <f t="shared" si="125"/>
        <v>-12.657242999999999</v>
      </c>
      <c r="E1369" s="46">
        <f t="shared" si="125"/>
        <v>-23.533169999999998</v>
      </c>
      <c r="F1369" s="42">
        <v>42.652532000000001</v>
      </c>
      <c r="G1369" s="42">
        <v>-23.533169999999998</v>
      </c>
      <c r="H1369" s="42">
        <v>-12.657242999999999</v>
      </c>
      <c r="I1369" s="43">
        <v>-6.4621199999999996</v>
      </c>
      <c r="O1369" s="44">
        <f t="shared" si="121"/>
        <v>42.652532000000001</v>
      </c>
      <c r="P1369" s="45">
        <f t="shared" si="122"/>
        <v>42.652532000000001</v>
      </c>
      <c r="Q1369">
        <f t="shared" si="123"/>
        <v>1</v>
      </c>
      <c r="R1369">
        <f t="shared" si="124"/>
        <v>1</v>
      </c>
    </row>
    <row r="1370" spans="1:18" x14ac:dyDescent="0.25">
      <c r="A1370" s="5">
        <v>1</v>
      </c>
      <c r="B1370" s="40">
        <f t="shared" si="125"/>
        <v>9.6287299999999991</v>
      </c>
      <c r="C1370" s="40">
        <f t="shared" si="125"/>
        <v>3.8801359999999998</v>
      </c>
      <c r="D1370" s="40">
        <f t="shared" si="125"/>
        <v>-1.3581179999999999</v>
      </c>
      <c r="E1370" s="46">
        <f t="shared" si="125"/>
        <v>-12.15075</v>
      </c>
      <c r="F1370" s="47">
        <v>3.8801359999999998</v>
      </c>
      <c r="G1370" s="47">
        <v>-12.15075</v>
      </c>
      <c r="H1370" s="47">
        <v>9.6287299999999991</v>
      </c>
      <c r="I1370" s="48">
        <v>-1.3581179999999999</v>
      </c>
      <c r="O1370" s="44">
        <f t="shared" si="121"/>
        <v>3.8801359999999998</v>
      </c>
      <c r="P1370" s="45">
        <f t="shared" si="122"/>
        <v>3.8801359999999998</v>
      </c>
      <c r="Q1370">
        <f t="shared" si="123"/>
        <v>2</v>
      </c>
      <c r="R1370">
        <f t="shared" si="124"/>
        <v>0.5</v>
      </c>
    </row>
    <row r="1371" spans="1:18" x14ac:dyDescent="0.25">
      <c r="A1371" s="5">
        <v>2</v>
      </c>
      <c r="B1371" s="40">
        <f t="shared" si="125"/>
        <v>42.008684000000002</v>
      </c>
      <c r="C1371" s="40">
        <f t="shared" si="125"/>
        <v>12.170799000000001</v>
      </c>
      <c r="D1371" s="40">
        <f t="shared" si="125"/>
        <v>-23.893370000000001</v>
      </c>
      <c r="E1371" s="46">
        <f t="shared" si="125"/>
        <v>-30.286113</v>
      </c>
      <c r="F1371" s="42">
        <v>12.170799000000001</v>
      </c>
      <c r="G1371" s="42">
        <v>42.008684000000002</v>
      </c>
      <c r="H1371" s="42">
        <v>-30.286113</v>
      </c>
      <c r="I1371" s="43">
        <v>-23.893370000000001</v>
      </c>
      <c r="O1371" s="44">
        <f t="shared" si="121"/>
        <v>42.008684000000002</v>
      </c>
      <c r="P1371" s="45">
        <f t="shared" si="122"/>
        <v>42.008684000000002</v>
      </c>
      <c r="Q1371">
        <f t="shared" si="123"/>
        <v>1</v>
      </c>
      <c r="R1371">
        <f t="shared" si="124"/>
        <v>1</v>
      </c>
    </row>
    <row r="1372" spans="1:18" x14ac:dyDescent="0.25">
      <c r="A1372" s="5">
        <v>2</v>
      </c>
      <c r="B1372" s="40">
        <f t="shared" si="125"/>
        <v>74.819001</v>
      </c>
      <c r="C1372" s="40">
        <f t="shared" si="125"/>
        <v>-9.2811730000000008</v>
      </c>
      <c r="D1372" s="40">
        <f t="shared" si="125"/>
        <v>-29.511582000000001</v>
      </c>
      <c r="E1372" s="46">
        <f t="shared" si="125"/>
        <v>-36.026249</v>
      </c>
      <c r="F1372" s="47">
        <v>-9.2811730000000008</v>
      </c>
      <c r="G1372" s="47">
        <v>74.819001</v>
      </c>
      <c r="H1372" s="47">
        <v>-36.026249</v>
      </c>
      <c r="I1372" s="48">
        <v>-29.511582000000001</v>
      </c>
      <c r="O1372" s="44">
        <f t="shared" si="121"/>
        <v>74.819001</v>
      </c>
      <c r="P1372" s="45">
        <f t="shared" si="122"/>
        <v>74.819001</v>
      </c>
      <c r="Q1372">
        <f t="shared" si="123"/>
        <v>1</v>
      </c>
      <c r="R1372">
        <f t="shared" si="124"/>
        <v>1</v>
      </c>
    </row>
    <row r="1373" spans="1:18" x14ac:dyDescent="0.25">
      <c r="A1373" s="5">
        <v>2</v>
      </c>
      <c r="B1373" s="40">
        <f t="shared" si="125"/>
        <v>29.878793000000002</v>
      </c>
      <c r="C1373" s="40">
        <f t="shared" si="125"/>
        <v>-0.68693700000000002</v>
      </c>
      <c r="D1373" s="40">
        <f t="shared" si="125"/>
        <v>-9.8337679999999992</v>
      </c>
      <c r="E1373" s="46">
        <f t="shared" si="125"/>
        <v>-19.358087999999999</v>
      </c>
      <c r="F1373" s="42">
        <v>-19.358087999999999</v>
      </c>
      <c r="G1373" s="42">
        <v>-0.68693700000000002</v>
      </c>
      <c r="H1373" s="42">
        <v>29.878793000000002</v>
      </c>
      <c r="I1373" s="43">
        <v>-9.8337679999999992</v>
      </c>
      <c r="O1373" s="44">
        <f t="shared" si="121"/>
        <v>-0.68693700000000002</v>
      </c>
      <c r="P1373" s="45">
        <f t="shared" si="122"/>
        <v>-0.68693700000000002</v>
      </c>
      <c r="Q1373">
        <f t="shared" si="123"/>
        <v>2</v>
      </c>
      <c r="R1373">
        <f t="shared" si="124"/>
        <v>0.5</v>
      </c>
    </row>
    <row r="1374" spans="1:18" x14ac:dyDescent="0.25">
      <c r="A1374" s="5">
        <v>1</v>
      </c>
      <c r="B1374" s="40">
        <f t="shared" si="125"/>
        <v>45.645738000000001</v>
      </c>
      <c r="C1374" s="40">
        <f t="shared" si="125"/>
        <v>17.424751000000001</v>
      </c>
      <c r="D1374" s="40">
        <f t="shared" si="125"/>
        <v>-30.997630999999998</v>
      </c>
      <c r="E1374" s="46">
        <f t="shared" si="125"/>
        <v>-32.072861000000003</v>
      </c>
      <c r="F1374" s="47">
        <v>-32.072861000000003</v>
      </c>
      <c r="G1374" s="47">
        <v>17.424751000000001</v>
      </c>
      <c r="H1374" s="47">
        <v>45.645738000000001</v>
      </c>
      <c r="I1374" s="48">
        <v>-30.997630999999998</v>
      </c>
      <c r="O1374" s="44">
        <f t="shared" si="121"/>
        <v>-32.072861000000003</v>
      </c>
      <c r="P1374" s="45">
        <f t="shared" si="122"/>
        <v>-32.072861000000003</v>
      </c>
      <c r="Q1374">
        <f t="shared" si="123"/>
        <v>4</v>
      </c>
      <c r="R1374">
        <f t="shared" si="124"/>
        <v>0.25</v>
      </c>
    </row>
    <row r="1375" spans="1:18" x14ac:dyDescent="0.25">
      <c r="A1375" s="5">
        <v>3</v>
      </c>
      <c r="B1375" s="40">
        <f t="shared" si="125"/>
        <v>22.115528999999999</v>
      </c>
      <c r="C1375" s="40">
        <f t="shared" si="125"/>
        <v>6.6654499999999999</v>
      </c>
      <c r="D1375" s="40">
        <f t="shared" si="125"/>
        <v>0.26508100000000001</v>
      </c>
      <c r="E1375" s="46">
        <f t="shared" si="125"/>
        <v>-29.046061999999999</v>
      </c>
      <c r="F1375" s="42">
        <v>6.6654499999999999</v>
      </c>
      <c r="G1375" s="42">
        <v>-29.046061999999999</v>
      </c>
      <c r="H1375" s="42">
        <v>22.115528999999999</v>
      </c>
      <c r="I1375" s="43">
        <v>0.26508100000000001</v>
      </c>
      <c r="O1375" s="44">
        <f t="shared" si="121"/>
        <v>22.115528999999999</v>
      </c>
      <c r="P1375" s="45">
        <f t="shared" si="122"/>
        <v>22.115528999999999</v>
      </c>
      <c r="Q1375">
        <f t="shared" si="123"/>
        <v>1</v>
      </c>
      <c r="R1375">
        <f t="shared" si="124"/>
        <v>1</v>
      </c>
    </row>
    <row r="1376" spans="1:18" x14ac:dyDescent="0.25">
      <c r="A1376" s="5">
        <v>3</v>
      </c>
      <c r="B1376" s="40">
        <f t="shared" si="125"/>
        <v>81.271064999999993</v>
      </c>
      <c r="C1376" s="40">
        <f t="shared" si="125"/>
        <v>76.419891000000007</v>
      </c>
      <c r="D1376" s="40">
        <f t="shared" si="125"/>
        <v>-48.349671000000001</v>
      </c>
      <c r="E1376" s="46">
        <f t="shared" si="125"/>
        <v>-109.341291</v>
      </c>
      <c r="F1376" s="47">
        <v>-109.341291</v>
      </c>
      <c r="G1376" s="47">
        <v>76.419891000000007</v>
      </c>
      <c r="H1376" s="47">
        <v>81.271064999999993</v>
      </c>
      <c r="I1376" s="48">
        <v>-48.349671000000001</v>
      </c>
      <c r="O1376" s="44">
        <f t="shared" si="121"/>
        <v>81.271064999999993</v>
      </c>
      <c r="P1376" s="45">
        <f t="shared" si="122"/>
        <v>81.271064999999993</v>
      </c>
      <c r="Q1376">
        <f t="shared" si="123"/>
        <v>1</v>
      </c>
      <c r="R1376">
        <f t="shared" si="124"/>
        <v>1</v>
      </c>
    </row>
    <row r="1377" spans="1:18" x14ac:dyDescent="0.25">
      <c r="A1377" s="5">
        <v>2</v>
      </c>
      <c r="B1377" s="40">
        <f t="shared" si="125"/>
        <v>97.753766999999996</v>
      </c>
      <c r="C1377" s="40">
        <f t="shared" si="125"/>
        <v>-13.726924</v>
      </c>
      <c r="D1377" s="40">
        <f t="shared" si="125"/>
        <v>-31.178563</v>
      </c>
      <c r="E1377" s="46">
        <f t="shared" si="125"/>
        <v>-52.848281999999998</v>
      </c>
      <c r="F1377" s="42">
        <v>-31.178563</v>
      </c>
      <c r="G1377" s="42">
        <v>97.753766999999996</v>
      </c>
      <c r="H1377" s="42">
        <v>-52.848281999999998</v>
      </c>
      <c r="I1377" s="43">
        <v>-13.726924</v>
      </c>
      <c r="O1377" s="44">
        <f t="shared" si="121"/>
        <v>97.753766999999996</v>
      </c>
      <c r="P1377" s="45">
        <f t="shared" si="122"/>
        <v>97.753766999999996</v>
      </c>
      <c r="Q1377">
        <f t="shared" si="123"/>
        <v>1</v>
      </c>
      <c r="R1377">
        <f t="shared" si="124"/>
        <v>1</v>
      </c>
    </row>
    <row r="1378" spans="1:18" x14ac:dyDescent="0.25">
      <c r="A1378" s="5">
        <v>1</v>
      </c>
      <c r="B1378" s="40">
        <f t="shared" si="125"/>
        <v>68.517331999999996</v>
      </c>
      <c r="C1378" s="40">
        <f t="shared" si="125"/>
        <v>-11.831659999999999</v>
      </c>
      <c r="D1378" s="40">
        <f t="shared" si="125"/>
        <v>-24.780311000000001</v>
      </c>
      <c r="E1378" s="46">
        <f t="shared" si="125"/>
        <v>-31.905362</v>
      </c>
      <c r="F1378" s="47">
        <v>68.517331999999996</v>
      </c>
      <c r="G1378" s="47">
        <v>-31.905362</v>
      </c>
      <c r="H1378" s="47">
        <v>-24.780311000000001</v>
      </c>
      <c r="I1378" s="48">
        <v>-11.831659999999999</v>
      </c>
      <c r="O1378" s="44">
        <f t="shared" si="121"/>
        <v>68.517331999999996</v>
      </c>
      <c r="P1378" s="45">
        <f t="shared" si="122"/>
        <v>68.517331999999996</v>
      </c>
      <c r="Q1378">
        <f t="shared" si="123"/>
        <v>1</v>
      </c>
      <c r="R1378">
        <f t="shared" si="124"/>
        <v>1</v>
      </c>
    </row>
    <row r="1379" spans="1:18" x14ac:dyDescent="0.25">
      <c r="A1379" s="5">
        <v>1</v>
      </c>
      <c r="B1379" s="40">
        <f t="shared" si="125"/>
        <v>26.754422999999999</v>
      </c>
      <c r="C1379" s="40">
        <f t="shared" si="125"/>
        <v>0.63035200000000002</v>
      </c>
      <c r="D1379" s="40">
        <f t="shared" si="125"/>
        <v>-5.8381239999999996</v>
      </c>
      <c r="E1379" s="46">
        <f t="shared" si="125"/>
        <v>-21.546654</v>
      </c>
      <c r="F1379" s="42">
        <v>26.754422999999999</v>
      </c>
      <c r="G1379" s="42">
        <v>-5.8381239999999996</v>
      </c>
      <c r="H1379" s="42">
        <v>0.63035200000000002</v>
      </c>
      <c r="I1379" s="43">
        <v>-21.546654</v>
      </c>
      <c r="O1379" s="44">
        <f t="shared" si="121"/>
        <v>26.754422999999999</v>
      </c>
      <c r="P1379" s="45">
        <f t="shared" si="122"/>
        <v>26.754422999999999</v>
      </c>
      <c r="Q1379">
        <f t="shared" si="123"/>
        <v>1</v>
      </c>
      <c r="R1379">
        <f t="shared" si="124"/>
        <v>1</v>
      </c>
    </row>
    <row r="1380" spans="1:18" x14ac:dyDescent="0.25">
      <c r="A1380" s="5">
        <v>1</v>
      </c>
      <c r="B1380" s="40">
        <f t="shared" si="125"/>
        <v>44.628549</v>
      </c>
      <c r="C1380" s="40">
        <f t="shared" si="125"/>
        <v>18.674733</v>
      </c>
      <c r="D1380" s="40">
        <f t="shared" si="125"/>
        <v>-13.055198000000001</v>
      </c>
      <c r="E1380" s="46">
        <f t="shared" si="125"/>
        <v>-50.248085000000003</v>
      </c>
      <c r="F1380" s="47">
        <v>44.628549</v>
      </c>
      <c r="G1380" s="47">
        <v>18.674733</v>
      </c>
      <c r="H1380" s="47">
        <v>-50.248085000000003</v>
      </c>
      <c r="I1380" s="48">
        <v>-13.055198000000001</v>
      </c>
      <c r="O1380" s="44">
        <f t="shared" si="121"/>
        <v>44.628549</v>
      </c>
      <c r="P1380" s="45">
        <f t="shared" si="122"/>
        <v>44.628549</v>
      </c>
      <c r="Q1380">
        <f t="shared" si="123"/>
        <v>1</v>
      </c>
      <c r="R1380">
        <f t="shared" si="124"/>
        <v>1</v>
      </c>
    </row>
    <row r="1381" spans="1:18" x14ac:dyDescent="0.25">
      <c r="A1381" s="5">
        <v>3</v>
      </c>
      <c r="B1381" s="40">
        <f t="shared" si="125"/>
        <v>11.798857999999999</v>
      </c>
      <c r="C1381" s="40">
        <f t="shared" si="125"/>
        <v>8.6804570000000005</v>
      </c>
      <c r="D1381" s="40">
        <f t="shared" si="125"/>
        <v>-7.1917070000000001</v>
      </c>
      <c r="E1381" s="46">
        <f t="shared" si="125"/>
        <v>-13.287613</v>
      </c>
      <c r="F1381" s="42">
        <v>-13.287613</v>
      </c>
      <c r="G1381" s="42">
        <v>11.798857999999999</v>
      </c>
      <c r="H1381" s="42">
        <v>8.6804570000000005</v>
      </c>
      <c r="I1381" s="43">
        <v>-7.1917070000000001</v>
      </c>
      <c r="O1381" s="44">
        <f t="shared" si="121"/>
        <v>8.6804570000000005</v>
      </c>
      <c r="P1381" s="45">
        <f t="shared" si="122"/>
        <v>8.6804570000000005</v>
      </c>
      <c r="Q1381">
        <f t="shared" si="123"/>
        <v>2</v>
      </c>
      <c r="R1381">
        <f t="shared" si="124"/>
        <v>0.5</v>
      </c>
    </row>
    <row r="1382" spans="1:18" x14ac:dyDescent="0.25">
      <c r="A1382" s="5">
        <v>1</v>
      </c>
      <c r="B1382" s="40">
        <f t="shared" si="125"/>
        <v>38.656356000000002</v>
      </c>
      <c r="C1382" s="40">
        <f t="shared" si="125"/>
        <v>30.095661</v>
      </c>
      <c r="D1382" s="40">
        <f t="shared" si="125"/>
        <v>-18.714715000000002</v>
      </c>
      <c r="E1382" s="46">
        <f t="shared" si="125"/>
        <v>-50.037303000000001</v>
      </c>
      <c r="F1382" s="47">
        <v>38.656356000000002</v>
      </c>
      <c r="G1382" s="47">
        <v>30.095661</v>
      </c>
      <c r="H1382" s="47">
        <v>-50.037303000000001</v>
      </c>
      <c r="I1382" s="48">
        <v>-18.714715000000002</v>
      </c>
      <c r="O1382" s="44">
        <f t="shared" si="121"/>
        <v>38.656356000000002</v>
      </c>
      <c r="P1382" s="45">
        <f t="shared" si="122"/>
        <v>38.656356000000002</v>
      </c>
      <c r="Q1382">
        <f t="shared" si="123"/>
        <v>1</v>
      </c>
      <c r="R1382">
        <f t="shared" si="124"/>
        <v>1</v>
      </c>
    </row>
    <row r="1383" spans="1:18" x14ac:dyDescent="0.25">
      <c r="A1383" s="5">
        <v>2</v>
      </c>
      <c r="B1383" s="40">
        <f t="shared" si="125"/>
        <v>26.595013000000002</v>
      </c>
      <c r="C1383" s="40">
        <f t="shared" si="125"/>
        <v>20.971665000000002</v>
      </c>
      <c r="D1383" s="40">
        <f t="shared" si="125"/>
        <v>-19.188635000000001</v>
      </c>
      <c r="E1383" s="46">
        <f t="shared" si="125"/>
        <v>-28.378041</v>
      </c>
      <c r="F1383" s="42">
        <v>-19.188635000000001</v>
      </c>
      <c r="G1383" s="42">
        <v>26.595013000000002</v>
      </c>
      <c r="H1383" s="42">
        <v>20.971665000000002</v>
      </c>
      <c r="I1383" s="43">
        <v>-28.378041</v>
      </c>
      <c r="O1383" s="44">
        <f t="shared" si="121"/>
        <v>26.595013000000002</v>
      </c>
      <c r="P1383" s="45">
        <f t="shared" si="122"/>
        <v>26.595013000000002</v>
      </c>
      <c r="Q1383">
        <f t="shared" si="123"/>
        <v>1</v>
      </c>
      <c r="R1383">
        <f t="shared" si="124"/>
        <v>1</v>
      </c>
    </row>
    <row r="1384" spans="1:18" x14ac:dyDescent="0.25">
      <c r="A1384" s="5">
        <v>3</v>
      </c>
      <c r="B1384" s="40">
        <f t="shared" si="125"/>
        <v>20.228641</v>
      </c>
      <c r="C1384" s="40">
        <f t="shared" si="125"/>
        <v>-1.234988</v>
      </c>
      <c r="D1384" s="40">
        <f t="shared" si="125"/>
        <v>-1.7694160000000001</v>
      </c>
      <c r="E1384" s="46">
        <f t="shared" si="125"/>
        <v>-17.224238</v>
      </c>
      <c r="F1384" s="47">
        <v>-1.7694160000000001</v>
      </c>
      <c r="G1384" s="47">
        <v>-1.234988</v>
      </c>
      <c r="H1384" s="47">
        <v>20.228641</v>
      </c>
      <c r="I1384" s="48">
        <v>-17.224238</v>
      </c>
      <c r="O1384" s="44">
        <f t="shared" si="121"/>
        <v>20.228641</v>
      </c>
      <c r="P1384" s="45">
        <f t="shared" si="122"/>
        <v>20.228641</v>
      </c>
      <c r="Q1384">
        <f t="shared" si="123"/>
        <v>1</v>
      </c>
      <c r="R1384">
        <f t="shared" si="124"/>
        <v>1</v>
      </c>
    </row>
    <row r="1385" spans="1:18" x14ac:dyDescent="0.25">
      <c r="A1385" s="5">
        <v>1</v>
      </c>
      <c r="B1385" s="40">
        <f t="shared" si="125"/>
        <v>68.796893999999995</v>
      </c>
      <c r="C1385" s="40">
        <f t="shared" si="125"/>
        <v>-1.887794</v>
      </c>
      <c r="D1385" s="40">
        <f t="shared" si="125"/>
        <v>-14.378189000000001</v>
      </c>
      <c r="E1385" s="46">
        <f t="shared" si="125"/>
        <v>-52.530920999999999</v>
      </c>
      <c r="F1385" s="42">
        <v>68.796893999999995</v>
      </c>
      <c r="G1385" s="42">
        <v>-52.530920999999999</v>
      </c>
      <c r="H1385" s="42">
        <v>-1.887794</v>
      </c>
      <c r="I1385" s="43">
        <v>-14.378189000000001</v>
      </c>
      <c r="O1385" s="44">
        <f t="shared" si="121"/>
        <v>68.796893999999995</v>
      </c>
      <c r="P1385" s="45">
        <f t="shared" si="122"/>
        <v>68.796893999999995</v>
      </c>
      <c r="Q1385">
        <f t="shared" si="123"/>
        <v>1</v>
      </c>
      <c r="R1385">
        <f t="shared" si="124"/>
        <v>1</v>
      </c>
    </row>
    <row r="1386" spans="1:18" x14ac:dyDescent="0.25">
      <c r="A1386" s="5">
        <v>3</v>
      </c>
      <c r="B1386" s="40">
        <f t="shared" si="125"/>
        <v>89.416107999999994</v>
      </c>
      <c r="C1386" s="40">
        <f t="shared" si="125"/>
        <v>24.902203</v>
      </c>
      <c r="D1386" s="40">
        <f t="shared" si="125"/>
        <v>-34.142069999999997</v>
      </c>
      <c r="E1386" s="46">
        <f t="shared" si="125"/>
        <v>-80.176237999999998</v>
      </c>
      <c r="F1386" s="47">
        <v>-80.176237999999998</v>
      </c>
      <c r="G1386" s="47">
        <v>89.416107999999994</v>
      </c>
      <c r="H1386" s="47">
        <v>24.902203</v>
      </c>
      <c r="I1386" s="48">
        <v>-34.142069999999997</v>
      </c>
      <c r="O1386" s="44">
        <f t="shared" si="121"/>
        <v>24.902203</v>
      </c>
      <c r="P1386" s="45">
        <f t="shared" si="122"/>
        <v>24.902203</v>
      </c>
      <c r="Q1386">
        <f t="shared" si="123"/>
        <v>2</v>
      </c>
      <c r="R1386">
        <f t="shared" si="124"/>
        <v>0.5</v>
      </c>
    </row>
    <row r="1387" spans="1:18" x14ac:dyDescent="0.25">
      <c r="A1387" s="5">
        <v>2</v>
      </c>
      <c r="B1387" s="40">
        <f t="shared" si="125"/>
        <v>54.558304999999997</v>
      </c>
      <c r="C1387" s="40">
        <f t="shared" si="125"/>
        <v>-9.4284269999999992</v>
      </c>
      <c r="D1387" s="40">
        <f t="shared" si="125"/>
        <v>-14.520079000000001</v>
      </c>
      <c r="E1387" s="46">
        <f t="shared" si="125"/>
        <v>-30.6098</v>
      </c>
      <c r="F1387" s="42">
        <v>-9.4284269999999992</v>
      </c>
      <c r="G1387" s="42">
        <v>54.558304999999997</v>
      </c>
      <c r="H1387" s="42">
        <v>-14.520079000000001</v>
      </c>
      <c r="I1387" s="43">
        <v>-30.6098</v>
      </c>
      <c r="O1387" s="44">
        <f t="shared" si="121"/>
        <v>54.558304999999997</v>
      </c>
      <c r="P1387" s="45">
        <f t="shared" si="122"/>
        <v>54.558304999999997</v>
      </c>
      <c r="Q1387">
        <f t="shared" si="123"/>
        <v>1</v>
      </c>
      <c r="R1387">
        <f t="shared" si="124"/>
        <v>1</v>
      </c>
    </row>
    <row r="1388" spans="1:18" x14ac:dyDescent="0.25">
      <c r="A1388" s="5">
        <v>3</v>
      </c>
      <c r="B1388" s="40">
        <f t="shared" si="125"/>
        <v>36.737872000000003</v>
      </c>
      <c r="C1388" s="40">
        <f t="shared" si="125"/>
        <v>-10.089176999999999</v>
      </c>
      <c r="D1388" s="40">
        <f t="shared" si="125"/>
        <v>-11.431899</v>
      </c>
      <c r="E1388" s="46">
        <f t="shared" si="125"/>
        <v>-15.216796</v>
      </c>
      <c r="F1388" s="47">
        <v>-15.216796</v>
      </c>
      <c r="G1388" s="47">
        <v>36.737872000000003</v>
      </c>
      <c r="H1388" s="47">
        <v>-10.089176999999999</v>
      </c>
      <c r="I1388" s="48">
        <v>-11.431899</v>
      </c>
      <c r="O1388" s="44">
        <f t="shared" si="121"/>
        <v>-10.089176999999999</v>
      </c>
      <c r="P1388" s="45">
        <f t="shared" si="122"/>
        <v>-10.089176999999999</v>
      </c>
      <c r="Q1388">
        <f t="shared" si="123"/>
        <v>2</v>
      </c>
      <c r="R1388">
        <f t="shared" si="124"/>
        <v>0.5</v>
      </c>
    </row>
    <row r="1389" spans="1:18" x14ac:dyDescent="0.25">
      <c r="A1389" s="5">
        <v>2</v>
      </c>
      <c r="B1389" s="40">
        <f t="shared" si="125"/>
        <v>35.355545999999997</v>
      </c>
      <c r="C1389" s="40">
        <f t="shared" si="125"/>
        <v>-1.643351</v>
      </c>
      <c r="D1389" s="40">
        <f t="shared" si="125"/>
        <v>-16.035225000000001</v>
      </c>
      <c r="E1389" s="46">
        <f t="shared" si="125"/>
        <v>-17.676971000000002</v>
      </c>
      <c r="F1389" s="42">
        <v>-1.643351</v>
      </c>
      <c r="G1389" s="42">
        <v>35.355545999999997</v>
      </c>
      <c r="H1389" s="42">
        <v>-16.035225000000001</v>
      </c>
      <c r="I1389" s="43">
        <v>-17.676971000000002</v>
      </c>
      <c r="O1389" s="44">
        <f t="shared" si="121"/>
        <v>35.355545999999997</v>
      </c>
      <c r="P1389" s="45">
        <f t="shared" si="122"/>
        <v>35.355545999999997</v>
      </c>
      <c r="Q1389">
        <f t="shared" si="123"/>
        <v>1</v>
      </c>
      <c r="R1389">
        <f t="shared" si="124"/>
        <v>1</v>
      </c>
    </row>
    <row r="1390" spans="1:18" x14ac:dyDescent="0.25">
      <c r="A1390" s="5">
        <v>1</v>
      </c>
      <c r="B1390" s="40">
        <f t="shared" si="125"/>
        <v>29.531542000000002</v>
      </c>
      <c r="C1390" s="40">
        <f t="shared" si="125"/>
        <v>-3.8113969999999999</v>
      </c>
      <c r="D1390" s="40">
        <f t="shared" si="125"/>
        <v>-9.8894730000000006</v>
      </c>
      <c r="E1390" s="46">
        <f t="shared" si="125"/>
        <v>-15.830671000000001</v>
      </c>
      <c r="F1390" s="47">
        <v>29.531542000000002</v>
      </c>
      <c r="G1390" s="47">
        <v>-15.830671000000001</v>
      </c>
      <c r="H1390" s="47">
        <v>-3.8113969999999999</v>
      </c>
      <c r="I1390" s="48">
        <v>-9.8894730000000006</v>
      </c>
      <c r="O1390" s="44">
        <f t="shared" si="121"/>
        <v>29.531542000000002</v>
      </c>
      <c r="P1390" s="45">
        <f t="shared" si="122"/>
        <v>29.531542000000002</v>
      </c>
      <c r="Q1390">
        <f t="shared" si="123"/>
        <v>1</v>
      </c>
      <c r="R1390">
        <f t="shared" si="124"/>
        <v>1</v>
      </c>
    </row>
    <row r="1391" spans="1:18" x14ac:dyDescent="0.25">
      <c r="A1391" s="5">
        <v>2</v>
      </c>
      <c r="B1391" s="40">
        <f t="shared" si="125"/>
        <v>153.33025799999999</v>
      </c>
      <c r="C1391" s="40">
        <f t="shared" si="125"/>
        <v>4.2356210000000001</v>
      </c>
      <c r="D1391" s="40">
        <f t="shared" si="125"/>
        <v>-75.311736999999994</v>
      </c>
      <c r="E1391" s="46">
        <f t="shared" si="125"/>
        <v>-82.254157000000006</v>
      </c>
      <c r="F1391" s="42">
        <v>-75.311736999999994</v>
      </c>
      <c r="G1391" s="42">
        <v>153.33025799999999</v>
      </c>
      <c r="H1391" s="42">
        <v>4.2356210000000001</v>
      </c>
      <c r="I1391" s="43">
        <v>-82.254157000000006</v>
      </c>
      <c r="O1391" s="44">
        <f t="shared" si="121"/>
        <v>153.33025799999999</v>
      </c>
      <c r="P1391" s="45">
        <f t="shared" si="122"/>
        <v>153.33025799999999</v>
      </c>
      <c r="Q1391">
        <f t="shared" si="123"/>
        <v>1</v>
      </c>
      <c r="R1391">
        <f t="shared" si="124"/>
        <v>1</v>
      </c>
    </row>
    <row r="1392" spans="1:18" x14ac:dyDescent="0.25">
      <c r="A1392" s="5">
        <v>4</v>
      </c>
      <c r="B1392" s="40">
        <f t="shared" si="125"/>
        <v>28.36937</v>
      </c>
      <c r="C1392" s="40">
        <f t="shared" si="125"/>
        <v>-3.760948</v>
      </c>
      <c r="D1392" s="40">
        <f t="shared" si="125"/>
        <v>-9.8047389999999996</v>
      </c>
      <c r="E1392" s="46">
        <f t="shared" si="125"/>
        <v>-14.803680999999999</v>
      </c>
      <c r="F1392" s="47">
        <v>-3.760948</v>
      </c>
      <c r="G1392" s="47">
        <v>28.36937</v>
      </c>
      <c r="H1392" s="47">
        <v>-9.8047389999999996</v>
      </c>
      <c r="I1392" s="48">
        <v>-14.803680999999999</v>
      </c>
      <c r="O1392" s="44">
        <f t="shared" si="121"/>
        <v>-14.803680999999999</v>
      </c>
      <c r="P1392" s="45">
        <f t="shared" si="122"/>
        <v>-14.803680999999999</v>
      </c>
      <c r="Q1392">
        <f t="shared" si="123"/>
        <v>4</v>
      </c>
      <c r="R1392">
        <f t="shared" si="124"/>
        <v>0.25</v>
      </c>
    </row>
    <row r="1393" spans="1:18" x14ac:dyDescent="0.25">
      <c r="A1393" s="5">
        <v>1</v>
      </c>
      <c r="B1393" s="40">
        <f t="shared" si="125"/>
        <v>25.595338999999999</v>
      </c>
      <c r="C1393" s="40">
        <f t="shared" si="125"/>
        <v>22.092504999999999</v>
      </c>
      <c r="D1393" s="40">
        <f t="shared" si="125"/>
        <v>-4.9336729999999998</v>
      </c>
      <c r="E1393" s="46">
        <f t="shared" si="125"/>
        <v>-42.754171999999997</v>
      </c>
      <c r="F1393" s="42">
        <v>25.595338999999999</v>
      </c>
      <c r="G1393" s="42">
        <v>22.092504999999999</v>
      </c>
      <c r="H1393" s="42">
        <v>-42.754171999999997</v>
      </c>
      <c r="I1393" s="43">
        <v>-4.9336729999999998</v>
      </c>
      <c r="O1393" s="44">
        <f t="shared" si="121"/>
        <v>25.595338999999999</v>
      </c>
      <c r="P1393" s="45">
        <f t="shared" si="122"/>
        <v>25.595338999999999</v>
      </c>
      <c r="Q1393">
        <f t="shared" si="123"/>
        <v>1</v>
      </c>
      <c r="R1393">
        <f t="shared" si="124"/>
        <v>1</v>
      </c>
    </row>
    <row r="1394" spans="1:18" x14ac:dyDescent="0.25">
      <c r="A1394" s="5">
        <v>1</v>
      </c>
      <c r="B1394" s="40">
        <f t="shared" si="125"/>
        <v>103.87123200000001</v>
      </c>
      <c r="C1394" s="40">
        <f t="shared" si="125"/>
        <v>-27.078638000000002</v>
      </c>
      <c r="D1394" s="40">
        <f t="shared" si="125"/>
        <v>-32.152813999999999</v>
      </c>
      <c r="E1394" s="46">
        <f t="shared" si="125"/>
        <v>-44.639795999999997</v>
      </c>
      <c r="F1394" s="47">
        <v>103.87123200000001</v>
      </c>
      <c r="G1394" s="47">
        <v>-32.152813999999999</v>
      </c>
      <c r="H1394" s="47">
        <v>-44.639795999999997</v>
      </c>
      <c r="I1394" s="48">
        <v>-27.078638000000002</v>
      </c>
      <c r="O1394" s="44">
        <f t="shared" si="121"/>
        <v>103.87123200000001</v>
      </c>
      <c r="P1394" s="45">
        <f t="shared" si="122"/>
        <v>103.87123200000001</v>
      </c>
      <c r="Q1394">
        <f t="shared" si="123"/>
        <v>1</v>
      </c>
      <c r="R1394">
        <f t="shared" si="124"/>
        <v>1</v>
      </c>
    </row>
    <row r="1395" spans="1:18" x14ac:dyDescent="0.25">
      <c r="A1395" s="5">
        <v>1</v>
      </c>
      <c r="B1395" s="40">
        <f t="shared" si="125"/>
        <v>68.302615000000003</v>
      </c>
      <c r="C1395" s="40">
        <f t="shared" si="125"/>
        <v>2.762248</v>
      </c>
      <c r="D1395" s="40">
        <f t="shared" si="125"/>
        <v>-5.3935050000000002</v>
      </c>
      <c r="E1395" s="46">
        <f t="shared" si="125"/>
        <v>-65.671363999999997</v>
      </c>
      <c r="F1395" s="42">
        <v>68.302615000000003</v>
      </c>
      <c r="G1395" s="42">
        <v>-5.3935050000000002</v>
      </c>
      <c r="H1395" s="42">
        <v>-65.671363999999997</v>
      </c>
      <c r="I1395" s="43">
        <v>2.762248</v>
      </c>
      <c r="O1395" s="44">
        <f t="shared" si="121"/>
        <v>68.302615000000003</v>
      </c>
      <c r="P1395" s="45">
        <f t="shared" si="122"/>
        <v>68.302615000000003</v>
      </c>
      <c r="Q1395">
        <f t="shared" si="123"/>
        <v>1</v>
      </c>
      <c r="R1395">
        <f t="shared" si="124"/>
        <v>1</v>
      </c>
    </row>
    <row r="1396" spans="1:18" x14ac:dyDescent="0.25">
      <c r="A1396" s="5">
        <v>3</v>
      </c>
      <c r="B1396" s="40">
        <f t="shared" si="125"/>
        <v>33.094985999999999</v>
      </c>
      <c r="C1396" s="40">
        <f t="shared" si="125"/>
        <v>-9.4900040000000008</v>
      </c>
      <c r="D1396" s="40">
        <f t="shared" si="125"/>
        <v>-11.439928999999999</v>
      </c>
      <c r="E1396" s="46">
        <f t="shared" si="125"/>
        <v>-12.165056999999999</v>
      </c>
      <c r="F1396" s="47">
        <v>33.094985999999999</v>
      </c>
      <c r="G1396" s="47">
        <v>-11.439928999999999</v>
      </c>
      <c r="H1396" s="47">
        <v>-9.4900040000000008</v>
      </c>
      <c r="I1396" s="48">
        <v>-12.165056999999999</v>
      </c>
      <c r="O1396" s="44">
        <f t="shared" si="121"/>
        <v>-9.4900040000000008</v>
      </c>
      <c r="P1396" s="45">
        <f t="shared" si="122"/>
        <v>-9.4900040000000008</v>
      </c>
      <c r="Q1396">
        <f t="shared" si="123"/>
        <v>2</v>
      </c>
      <c r="R1396">
        <f t="shared" si="124"/>
        <v>0.5</v>
      </c>
    </row>
    <row r="1397" spans="1:18" x14ac:dyDescent="0.25">
      <c r="A1397" s="5">
        <v>1</v>
      </c>
      <c r="B1397" s="40">
        <f t="shared" si="125"/>
        <v>76.015946999999997</v>
      </c>
      <c r="C1397" s="40">
        <f t="shared" si="125"/>
        <v>-23.072289000000001</v>
      </c>
      <c r="D1397" s="40">
        <f t="shared" si="125"/>
        <v>-24.558192999999999</v>
      </c>
      <c r="E1397" s="46">
        <f t="shared" si="125"/>
        <v>-28.385463000000001</v>
      </c>
      <c r="F1397" s="42">
        <v>76.015946999999997</v>
      </c>
      <c r="G1397" s="42">
        <v>-24.558192999999999</v>
      </c>
      <c r="H1397" s="42">
        <v>-28.385463000000001</v>
      </c>
      <c r="I1397" s="43">
        <v>-23.072289000000001</v>
      </c>
      <c r="O1397" s="44">
        <f t="shared" si="121"/>
        <v>76.015946999999997</v>
      </c>
      <c r="P1397" s="45">
        <f t="shared" si="122"/>
        <v>76.015946999999997</v>
      </c>
      <c r="Q1397">
        <f t="shared" si="123"/>
        <v>1</v>
      </c>
      <c r="R1397">
        <f t="shared" si="124"/>
        <v>1</v>
      </c>
    </row>
    <row r="1398" spans="1:18" x14ac:dyDescent="0.25">
      <c r="A1398" s="5">
        <v>1</v>
      </c>
      <c r="B1398" s="40">
        <f t="shared" si="125"/>
        <v>46.818120999999998</v>
      </c>
      <c r="C1398" s="40">
        <f t="shared" si="125"/>
        <v>-11.065559</v>
      </c>
      <c r="D1398" s="40">
        <f t="shared" si="125"/>
        <v>-17.109179000000001</v>
      </c>
      <c r="E1398" s="46">
        <f t="shared" si="125"/>
        <v>-18.643393</v>
      </c>
      <c r="F1398" s="47">
        <v>46.818120999999998</v>
      </c>
      <c r="G1398" s="47">
        <v>-11.065559</v>
      </c>
      <c r="H1398" s="47">
        <v>-18.643393</v>
      </c>
      <c r="I1398" s="48">
        <v>-17.109179000000001</v>
      </c>
      <c r="O1398" s="44">
        <f t="shared" si="121"/>
        <v>46.818120999999998</v>
      </c>
      <c r="P1398" s="45">
        <f t="shared" si="122"/>
        <v>46.818120999999998</v>
      </c>
      <c r="Q1398">
        <f t="shared" si="123"/>
        <v>1</v>
      </c>
      <c r="R1398">
        <f t="shared" si="124"/>
        <v>1</v>
      </c>
    </row>
    <row r="1399" spans="1:18" x14ac:dyDescent="0.25">
      <c r="A1399" s="5">
        <v>2</v>
      </c>
      <c r="B1399" s="40">
        <f t="shared" si="125"/>
        <v>70.007024000000001</v>
      </c>
      <c r="C1399" s="40">
        <f t="shared" si="125"/>
        <v>-18.313303999999999</v>
      </c>
      <c r="D1399" s="40">
        <f t="shared" si="125"/>
        <v>-22.112055000000002</v>
      </c>
      <c r="E1399" s="46">
        <f t="shared" si="125"/>
        <v>-29.581665999999998</v>
      </c>
      <c r="F1399" s="42">
        <v>-29.581665999999998</v>
      </c>
      <c r="G1399" s="42">
        <v>70.007024000000001</v>
      </c>
      <c r="H1399" s="42">
        <v>-18.313303999999999</v>
      </c>
      <c r="I1399" s="43">
        <v>-22.112055000000002</v>
      </c>
      <c r="O1399" s="44">
        <f t="shared" si="121"/>
        <v>70.007024000000001</v>
      </c>
      <c r="P1399" s="45">
        <f t="shared" si="122"/>
        <v>70.007024000000001</v>
      </c>
      <c r="Q1399">
        <f t="shared" si="123"/>
        <v>1</v>
      </c>
      <c r="R1399">
        <f t="shared" si="124"/>
        <v>1</v>
      </c>
    </row>
    <row r="1400" spans="1:18" x14ac:dyDescent="0.25">
      <c r="A1400" s="5">
        <v>3</v>
      </c>
      <c r="B1400" s="40">
        <f t="shared" si="125"/>
        <v>51.833421000000001</v>
      </c>
      <c r="C1400" s="40">
        <f t="shared" si="125"/>
        <v>-11.292066999999999</v>
      </c>
      <c r="D1400" s="40">
        <f t="shared" si="125"/>
        <v>-16.845672</v>
      </c>
      <c r="E1400" s="46">
        <f t="shared" si="125"/>
        <v>-23.695701</v>
      </c>
      <c r="F1400" s="47">
        <v>-16.845672</v>
      </c>
      <c r="G1400" s="47">
        <v>-11.292066999999999</v>
      </c>
      <c r="H1400" s="47">
        <v>51.833421000000001</v>
      </c>
      <c r="I1400" s="48">
        <v>-23.695701</v>
      </c>
      <c r="O1400" s="44">
        <f t="shared" si="121"/>
        <v>51.833421000000001</v>
      </c>
      <c r="P1400" s="45">
        <f t="shared" si="122"/>
        <v>51.833421000000001</v>
      </c>
      <c r="Q1400">
        <f t="shared" si="123"/>
        <v>1</v>
      </c>
      <c r="R1400">
        <f t="shared" si="124"/>
        <v>1</v>
      </c>
    </row>
    <row r="1401" spans="1:18" x14ac:dyDescent="0.25">
      <c r="A1401" s="5">
        <v>3</v>
      </c>
      <c r="B1401" s="40">
        <f t="shared" si="125"/>
        <v>56.964624999999998</v>
      </c>
      <c r="C1401" s="40">
        <f t="shared" si="125"/>
        <v>2.0814119999999998</v>
      </c>
      <c r="D1401" s="40">
        <f t="shared" si="125"/>
        <v>-4.3804939999999997</v>
      </c>
      <c r="E1401" s="46">
        <f t="shared" si="125"/>
        <v>-54.665542000000002</v>
      </c>
      <c r="F1401" s="42">
        <v>2.0814119999999998</v>
      </c>
      <c r="G1401" s="42">
        <v>-54.665542000000002</v>
      </c>
      <c r="H1401" s="42">
        <v>56.964624999999998</v>
      </c>
      <c r="I1401" s="43">
        <v>-4.3804939999999997</v>
      </c>
      <c r="O1401" s="44">
        <f t="shared" si="121"/>
        <v>56.964624999999998</v>
      </c>
      <c r="P1401" s="45">
        <f t="shared" si="122"/>
        <v>56.964624999999998</v>
      </c>
      <c r="Q1401">
        <f t="shared" si="123"/>
        <v>1</v>
      </c>
      <c r="R1401">
        <f t="shared" si="124"/>
        <v>1</v>
      </c>
    </row>
    <row r="1402" spans="1:18" x14ac:dyDescent="0.25">
      <c r="A1402" s="5">
        <v>3</v>
      </c>
      <c r="B1402" s="40">
        <f t="shared" si="125"/>
        <v>23.227578999999999</v>
      </c>
      <c r="C1402" s="40">
        <f t="shared" si="125"/>
        <v>22.435873000000001</v>
      </c>
      <c r="D1402" s="40">
        <f t="shared" si="125"/>
        <v>-16.667280000000002</v>
      </c>
      <c r="E1402" s="46">
        <f t="shared" si="125"/>
        <v>-28.996172000000001</v>
      </c>
      <c r="F1402" s="47">
        <v>-16.667280000000002</v>
      </c>
      <c r="G1402" s="47">
        <v>22.435873000000001</v>
      </c>
      <c r="H1402" s="47">
        <v>23.227578999999999</v>
      </c>
      <c r="I1402" s="48">
        <v>-28.996172000000001</v>
      </c>
      <c r="O1402" s="44">
        <f t="shared" si="121"/>
        <v>23.227578999999999</v>
      </c>
      <c r="P1402" s="45">
        <f t="shared" si="122"/>
        <v>23.227578999999999</v>
      </c>
      <c r="Q1402">
        <f t="shared" si="123"/>
        <v>1</v>
      </c>
      <c r="R1402">
        <f t="shared" si="124"/>
        <v>1</v>
      </c>
    </row>
    <row r="1403" spans="1:18" x14ac:dyDescent="0.25">
      <c r="A1403" s="5">
        <v>2</v>
      </c>
      <c r="B1403" s="40">
        <f t="shared" si="125"/>
        <v>53.208390000000001</v>
      </c>
      <c r="C1403" s="40">
        <f t="shared" si="125"/>
        <v>1.3664210000000001</v>
      </c>
      <c r="D1403" s="40">
        <f t="shared" si="125"/>
        <v>-19.949414999999998</v>
      </c>
      <c r="E1403" s="46">
        <f t="shared" si="125"/>
        <v>-34.625397999999997</v>
      </c>
      <c r="F1403" s="42">
        <v>1.3664210000000001</v>
      </c>
      <c r="G1403" s="42">
        <v>53.208390000000001</v>
      </c>
      <c r="H1403" s="42">
        <v>-34.625397999999997</v>
      </c>
      <c r="I1403" s="43">
        <v>-19.949414999999998</v>
      </c>
      <c r="O1403" s="44">
        <f t="shared" si="121"/>
        <v>53.208390000000001</v>
      </c>
      <c r="P1403" s="45">
        <f t="shared" si="122"/>
        <v>53.208390000000001</v>
      </c>
      <c r="Q1403">
        <f t="shared" si="123"/>
        <v>1</v>
      </c>
      <c r="R1403">
        <f t="shared" si="124"/>
        <v>1</v>
      </c>
    </row>
    <row r="1404" spans="1:18" x14ac:dyDescent="0.25">
      <c r="A1404" s="5">
        <v>3</v>
      </c>
      <c r="B1404" s="40">
        <f t="shared" si="125"/>
        <v>30.952099</v>
      </c>
      <c r="C1404" s="40">
        <f t="shared" si="125"/>
        <v>-3.0417320000000001</v>
      </c>
      <c r="D1404" s="40">
        <f t="shared" si="125"/>
        <v>-11.260064</v>
      </c>
      <c r="E1404" s="46">
        <f t="shared" si="125"/>
        <v>-16.650304999999999</v>
      </c>
      <c r="F1404" s="47">
        <v>-16.650304999999999</v>
      </c>
      <c r="G1404" s="47">
        <v>30.952099</v>
      </c>
      <c r="H1404" s="47">
        <v>-3.0417320000000001</v>
      </c>
      <c r="I1404" s="48">
        <v>-11.260064</v>
      </c>
      <c r="O1404" s="44">
        <f t="shared" si="121"/>
        <v>-3.0417320000000001</v>
      </c>
      <c r="P1404" s="45">
        <f t="shared" si="122"/>
        <v>-3.0417320000000001</v>
      </c>
      <c r="Q1404">
        <f t="shared" si="123"/>
        <v>2</v>
      </c>
      <c r="R1404">
        <f t="shared" si="124"/>
        <v>0.5</v>
      </c>
    </row>
    <row r="1405" spans="1:18" x14ac:dyDescent="0.25">
      <c r="A1405" s="5">
        <v>3</v>
      </c>
      <c r="B1405" s="40">
        <f t="shared" si="125"/>
        <v>38.713230000000003</v>
      </c>
      <c r="C1405" s="40">
        <f t="shared" si="125"/>
        <v>6.2685979999999999</v>
      </c>
      <c r="D1405" s="40">
        <f t="shared" si="125"/>
        <v>-13.067893</v>
      </c>
      <c r="E1405" s="46">
        <f t="shared" si="125"/>
        <v>-31.913957</v>
      </c>
      <c r="F1405" s="42">
        <v>38.713230000000003</v>
      </c>
      <c r="G1405" s="42">
        <v>-13.067893</v>
      </c>
      <c r="H1405" s="42">
        <v>6.2685979999999999</v>
      </c>
      <c r="I1405" s="43">
        <v>-31.913957</v>
      </c>
      <c r="O1405" s="44">
        <f t="shared" si="121"/>
        <v>6.2685979999999999</v>
      </c>
      <c r="P1405" s="45">
        <f t="shared" si="122"/>
        <v>6.2685979999999999</v>
      </c>
      <c r="Q1405">
        <f t="shared" si="123"/>
        <v>2</v>
      </c>
      <c r="R1405">
        <f t="shared" si="124"/>
        <v>0.5</v>
      </c>
    </row>
    <row r="1406" spans="1:18" x14ac:dyDescent="0.25">
      <c r="A1406" s="5">
        <v>4</v>
      </c>
      <c r="B1406" s="40">
        <f t="shared" si="125"/>
        <v>30.735719</v>
      </c>
      <c r="C1406" s="40">
        <f t="shared" si="125"/>
        <v>14.138678000000001</v>
      </c>
      <c r="D1406" s="40">
        <f t="shared" si="125"/>
        <v>-8.5257020000000008</v>
      </c>
      <c r="E1406" s="46">
        <f t="shared" si="125"/>
        <v>-36.348694000000002</v>
      </c>
      <c r="F1406" s="47">
        <v>-36.348694000000002</v>
      </c>
      <c r="G1406" s="47">
        <v>-8.5257020000000008</v>
      </c>
      <c r="H1406" s="47">
        <v>30.735719</v>
      </c>
      <c r="I1406" s="48">
        <v>14.138678000000001</v>
      </c>
      <c r="O1406" s="44">
        <f t="shared" si="121"/>
        <v>14.138678000000001</v>
      </c>
      <c r="P1406" s="45">
        <f t="shared" si="122"/>
        <v>14.138678000000001</v>
      </c>
      <c r="Q1406">
        <f t="shared" si="123"/>
        <v>2</v>
      </c>
      <c r="R1406">
        <f t="shared" si="124"/>
        <v>0.5</v>
      </c>
    </row>
    <row r="1407" spans="1:18" x14ac:dyDescent="0.25">
      <c r="A1407" s="5">
        <v>2</v>
      </c>
      <c r="B1407" s="40">
        <f t="shared" si="125"/>
        <v>30.866887999999999</v>
      </c>
      <c r="C1407" s="40">
        <f t="shared" si="125"/>
        <v>19.179587000000001</v>
      </c>
      <c r="D1407" s="40">
        <f t="shared" si="125"/>
        <v>-21.910297</v>
      </c>
      <c r="E1407" s="46">
        <f t="shared" si="125"/>
        <v>-28.136177</v>
      </c>
      <c r="F1407" s="42">
        <v>-21.910297</v>
      </c>
      <c r="G1407" s="42">
        <v>30.866887999999999</v>
      </c>
      <c r="H1407" s="42">
        <v>19.179587000000001</v>
      </c>
      <c r="I1407" s="43">
        <v>-28.136177</v>
      </c>
      <c r="O1407" s="44">
        <f t="shared" si="121"/>
        <v>30.866887999999999</v>
      </c>
      <c r="P1407" s="45">
        <f t="shared" si="122"/>
        <v>30.866887999999999</v>
      </c>
      <c r="Q1407">
        <f t="shared" si="123"/>
        <v>1</v>
      </c>
      <c r="R1407">
        <f t="shared" si="124"/>
        <v>1</v>
      </c>
    </row>
    <row r="1408" spans="1:18" x14ac:dyDescent="0.25">
      <c r="A1408" s="5">
        <v>3</v>
      </c>
      <c r="B1408" s="40">
        <f t="shared" si="125"/>
        <v>18.717552000000001</v>
      </c>
      <c r="C1408" s="40">
        <f t="shared" si="125"/>
        <v>9.6353829999999991</v>
      </c>
      <c r="D1408" s="40">
        <f t="shared" si="125"/>
        <v>-12.259111000000001</v>
      </c>
      <c r="E1408" s="46">
        <f t="shared" si="125"/>
        <v>-16.093827000000001</v>
      </c>
      <c r="F1408" s="47">
        <v>-12.259111000000001</v>
      </c>
      <c r="G1408" s="47">
        <v>9.6353829999999991</v>
      </c>
      <c r="H1408" s="47">
        <v>18.717552000000001</v>
      </c>
      <c r="I1408" s="48">
        <v>-16.093827000000001</v>
      </c>
      <c r="O1408" s="44">
        <f t="shared" si="121"/>
        <v>18.717552000000001</v>
      </c>
      <c r="P1408" s="45">
        <f t="shared" si="122"/>
        <v>18.717552000000001</v>
      </c>
      <c r="Q1408">
        <f t="shared" si="123"/>
        <v>1</v>
      </c>
      <c r="R1408">
        <f t="shared" si="124"/>
        <v>1</v>
      </c>
    </row>
    <row r="1409" spans="1:18" x14ac:dyDescent="0.25">
      <c r="A1409" s="5">
        <v>2</v>
      </c>
      <c r="B1409" s="40">
        <f t="shared" si="125"/>
        <v>98.364024000000001</v>
      </c>
      <c r="C1409" s="40">
        <f t="shared" si="125"/>
        <v>-4.0281440000000002</v>
      </c>
      <c r="D1409" s="40">
        <f t="shared" si="125"/>
        <v>-23.156094</v>
      </c>
      <c r="E1409" s="46">
        <f t="shared" si="125"/>
        <v>-71.179811000000001</v>
      </c>
      <c r="F1409" s="42">
        <v>-71.179811000000001</v>
      </c>
      <c r="G1409" s="42">
        <v>98.364024000000001</v>
      </c>
      <c r="H1409" s="42">
        <v>-4.0281440000000002</v>
      </c>
      <c r="I1409" s="43">
        <v>-23.156094</v>
      </c>
      <c r="O1409" s="44">
        <f t="shared" si="121"/>
        <v>98.364024000000001</v>
      </c>
      <c r="P1409" s="45">
        <f t="shared" si="122"/>
        <v>98.364024000000001</v>
      </c>
      <c r="Q1409">
        <f t="shared" si="123"/>
        <v>1</v>
      </c>
      <c r="R1409">
        <f t="shared" si="124"/>
        <v>1</v>
      </c>
    </row>
    <row r="1410" spans="1:18" x14ac:dyDescent="0.25">
      <c r="A1410" s="5">
        <v>2</v>
      </c>
      <c r="B1410" s="40">
        <f t="shared" si="125"/>
        <v>15.644461</v>
      </c>
      <c r="C1410" s="40">
        <f t="shared" si="125"/>
        <v>8.6396289999999993</v>
      </c>
      <c r="D1410" s="40">
        <f t="shared" si="125"/>
        <v>-5.3967869999999998</v>
      </c>
      <c r="E1410" s="46">
        <f t="shared" si="125"/>
        <v>-18.887302999999999</v>
      </c>
      <c r="F1410" s="47">
        <v>-18.887302999999999</v>
      </c>
      <c r="G1410" s="47">
        <v>15.644461</v>
      </c>
      <c r="H1410" s="47">
        <v>-5.3967869999999998</v>
      </c>
      <c r="I1410" s="48">
        <v>8.6396289999999993</v>
      </c>
      <c r="O1410" s="44">
        <f t="shared" si="121"/>
        <v>15.644461</v>
      </c>
      <c r="P1410" s="45">
        <f t="shared" si="122"/>
        <v>15.644461</v>
      </c>
      <c r="Q1410">
        <f t="shared" si="123"/>
        <v>1</v>
      </c>
      <c r="R1410">
        <f t="shared" si="124"/>
        <v>1</v>
      </c>
    </row>
    <row r="1411" spans="1:18" x14ac:dyDescent="0.25">
      <c r="A1411" s="5">
        <v>2</v>
      </c>
      <c r="B1411" s="40">
        <f t="shared" si="125"/>
        <v>139.35395</v>
      </c>
      <c r="C1411" s="40">
        <f t="shared" si="125"/>
        <v>20.18497</v>
      </c>
      <c r="D1411" s="40">
        <f t="shared" si="125"/>
        <v>-63.140130999999997</v>
      </c>
      <c r="E1411" s="46">
        <f t="shared" si="125"/>
        <v>-96.398775999999998</v>
      </c>
      <c r="F1411" s="42">
        <v>20.18497</v>
      </c>
      <c r="G1411" s="42">
        <v>139.35395</v>
      </c>
      <c r="H1411" s="42">
        <v>-96.398775999999998</v>
      </c>
      <c r="I1411" s="43">
        <v>-63.140130999999997</v>
      </c>
      <c r="O1411" s="44">
        <f t="shared" si="121"/>
        <v>139.35395</v>
      </c>
      <c r="P1411" s="45">
        <f t="shared" si="122"/>
        <v>139.35395</v>
      </c>
      <c r="Q1411">
        <f t="shared" si="123"/>
        <v>1</v>
      </c>
      <c r="R1411">
        <f t="shared" si="124"/>
        <v>1</v>
      </c>
    </row>
    <row r="1412" spans="1:18" x14ac:dyDescent="0.25">
      <c r="A1412" s="5">
        <v>2</v>
      </c>
      <c r="B1412" s="40">
        <f t="shared" si="125"/>
        <v>52.312635999999998</v>
      </c>
      <c r="C1412" s="40">
        <f t="shared" si="125"/>
        <v>4.7341110000000004</v>
      </c>
      <c r="D1412" s="40">
        <f t="shared" si="125"/>
        <v>-19.383683000000001</v>
      </c>
      <c r="E1412" s="46">
        <f t="shared" si="125"/>
        <v>-37.663074000000002</v>
      </c>
      <c r="F1412" s="47">
        <v>-19.383683000000001</v>
      </c>
      <c r="G1412" s="47">
        <v>52.312635999999998</v>
      </c>
      <c r="H1412" s="47">
        <v>4.7341110000000004</v>
      </c>
      <c r="I1412" s="48">
        <v>-37.663074000000002</v>
      </c>
      <c r="O1412" s="44">
        <f t="shared" ref="O1412:O1475" si="126">IF(A1412=1,F1412,IF(A1412=2,G1412,IF(A1412=3,H1412,IF(A1412=4,I1412,0))))</f>
        <v>52.312635999999998</v>
      </c>
      <c r="P1412" s="45">
        <f t="shared" ref="P1412:P1475" si="127">O1412</f>
        <v>52.312635999999998</v>
      </c>
      <c r="Q1412">
        <f t="shared" ref="Q1412:Q1475" si="128">IF(P1412=B1412,1,IF(P1412=C1412,2,IF(P1412=D1412,3,IF(E1412=P1412,4,0))))</f>
        <v>1</v>
      </c>
      <c r="R1412">
        <f t="shared" si="124"/>
        <v>1</v>
      </c>
    </row>
    <row r="1413" spans="1:18" x14ac:dyDescent="0.25">
      <c r="A1413" s="5">
        <v>1</v>
      </c>
      <c r="B1413" s="40">
        <f t="shared" si="125"/>
        <v>95.703372000000002</v>
      </c>
      <c r="C1413" s="40">
        <f t="shared" si="125"/>
        <v>3.9170319999999998</v>
      </c>
      <c r="D1413" s="40">
        <f t="shared" si="125"/>
        <v>-20.627510000000001</v>
      </c>
      <c r="E1413" s="46">
        <f t="shared" si="125"/>
        <v>-78.992913000000001</v>
      </c>
      <c r="F1413" s="42">
        <v>95.703372000000002</v>
      </c>
      <c r="G1413" s="42">
        <v>-78.992913000000001</v>
      </c>
      <c r="H1413" s="42">
        <v>-20.627510000000001</v>
      </c>
      <c r="I1413" s="43">
        <v>3.9170319999999998</v>
      </c>
      <c r="O1413" s="44">
        <f t="shared" si="126"/>
        <v>95.703372000000002</v>
      </c>
      <c r="P1413" s="45">
        <f t="shared" si="127"/>
        <v>95.703372000000002</v>
      </c>
      <c r="Q1413">
        <f t="shared" si="128"/>
        <v>1</v>
      </c>
      <c r="R1413">
        <f t="shared" ref="R1413:R1476" si="129">1/Q1413</f>
        <v>1</v>
      </c>
    </row>
    <row r="1414" spans="1:18" x14ac:dyDescent="0.25">
      <c r="A1414" s="5">
        <v>4</v>
      </c>
      <c r="B1414" s="40">
        <f t="shared" si="125"/>
        <v>61.497157999999999</v>
      </c>
      <c r="C1414" s="40">
        <f t="shared" si="125"/>
        <v>16.377706</v>
      </c>
      <c r="D1414" s="40">
        <f t="shared" si="125"/>
        <v>-34.019871999999999</v>
      </c>
      <c r="E1414" s="46">
        <f t="shared" si="125"/>
        <v>-43.854993</v>
      </c>
      <c r="F1414" s="47">
        <v>-43.854993</v>
      </c>
      <c r="G1414" s="47">
        <v>61.497157999999999</v>
      </c>
      <c r="H1414" s="47">
        <v>16.377706</v>
      </c>
      <c r="I1414" s="48">
        <v>-34.019871999999999</v>
      </c>
      <c r="O1414" s="44">
        <f t="shared" si="126"/>
        <v>-34.019871999999999</v>
      </c>
      <c r="P1414" s="45">
        <f t="shared" si="127"/>
        <v>-34.019871999999999</v>
      </c>
      <c r="Q1414">
        <f t="shared" si="128"/>
        <v>3</v>
      </c>
      <c r="R1414">
        <f t="shared" si="129"/>
        <v>0.33333333333333331</v>
      </c>
    </row>
    <row r="1415" spans="1:18" x14ac:dyDescent="0.25">
      <c r="A1415" s="5">
        <v>3</v>
      </c>
      <c r="B1415" s="40">
        <f t="shared" si="125"/>
        <v>41.881780999999997</v>
      </c>
      <c r="C1415" s="40">
        <f t="shared" si="125"/>
        <v>24.022231000000001</v>
      </c>
      <c r="D1415" s="40">
        <f t="shared" si="125"/>
        <v>-18.934252000000001</v>
      </c>
      <c r="E1415" s="46">
        <f t="shared" si="125"/>
        <v>-46.969760000000001</v>
      </c>
      <c r="F1415" s="42">
        <v>-46.969760000000001</v>
      </c>
      <c r="G1415" s="42">
        <v>41.881780999999997</v>
      </c>
      <c r="H1415" s="42">
        <v>24.022231000000001</v>
      </c>
      <c r="I1415" s="43">
        <v>-18.934252000000001</v>
      </c>
      <c r="O1415" s="44">
        <f t="shared" si="126"/>
        <v>24.022231000000001</v>
      </c>
      <c r="P1415" s="45">
        <f t="shared" si="127"/>
        <v>24.022231000000001</v>
      </c>
      <c r="Q1415">
        <f t="shared" si="128"/>
        <v>2</v>
      </c>
      <c r="R1415">
        <f t="shared" si="129"/>
        <v>0.5</v>
      </c>
    </row>
    <row r="1416" spans="1:18" x14ac:dyDescent="0.25">
      <c r="A1416" s="5">
        <v>2</v>
      </c>
      <c r="B1416" s="40">
        <f t="shared" si="125"/>
        <v>73.972474000000005</v>
      </c>
      <c r="C1416" s="40">
        <f t="shared" si="125"/>
        <v>1.016802</v>
      </c>
      <c r="D1416" s="40">
        <f t="shared" si="125"/>
        <v>-28.812714</v>
      </c>
      <c r="E1416" s="46">
        <f t="shared" si="125"/>
        <v>-46.176560000000002</v>
      </c>
      <c r="F1416" s="47">
        <v>1.016802</v>
      </c>
      <c r="G1416" s="47">
        <v>73.972474000000005</v>
      </c>
      <c r="H1416" s="47">
        <v>-46.176560000000002</v>
      </c>
      <c r="I1416" s="48">
        <v>-28.812714</v>
      </c>
      <c r="O1416" s="44">
        <f t="shared" si="126"/>
        <v>73.972474000000005</v>
      </c>
      <c r="P1416" s="45">
        <f t="shared" si="127"/>
        <v>73.972474000000005</v>
      </c>
      <c r="Q1416">
        <f t="shared" si="128"/>
        <v>1</v>
      </c>
      <c r="R1416">
        <f t="shared" si="129"/>
        <v>1</v>
      </c>
    </row>
    <row r="1417" spans="1:18" x14ac:dyDescent="0.25">
      <c r="A1417" s="5">
        <v>2</v>
      </c>
      <c r="B1417" s="40">
        <f t="shared" si="125"/>
        <v>36.739794000000003</v>
      </c>
      <c r="C1417" s="40">
        <f t="shared" si="125"/>
        <v>2.2736779999999999</v>
      </c>
      <c r="D1417" s="40">
        <f t="shared" si="125"/>
        <v>-9.6115370000000002</v>
      </c>
      <c r="E1417" s="46">
        <f t="shared" si="125"/>
        <v>-29.401989</v>
      </c>
      <c r="F1417" s="42">
        <v>-9.6115370000000002</v>
      </c>
      <c r="G1417" s="42">
        <v>2.2736779999999999</v>
      </c>
      <c r="H1417" s="42">
        <v>36.739794000000003</v>
      </c>
      <c r="I1417" s="43">
        <v>-29.401989</v>
      </c>
      <c r="O1417" s="44">
        <f t="shared" si="126"/>
        <v>2.2736779999999999</v>
      </c>
      <c r="P1417" s="45">
        <f t="shared" si="127"/>
        <v>2.2736779999999999</v>
      </c>
      <c r="Q1417">
        <f t="shared" si="128"/>
        <v>2</v>
      </c>
      <c r="R1417">
        <f t="shared" si="129"/>
        <v>0.5</v>
      </c>
    </row>
    <row r="1418" spans="1:18" x14ac:dyDescent="0.25">
      <c r="A1418" s="5">
        <v>1</v>
      </c>
      <c r="B1418" s="40">
        <f t="shared" si="125"/>
        <v>33.526364999999998</v>
      </c>
      <c r="C1418" s="40">
        <f t="shared" si="125"/>
        <v>16.145223999999999</v>
      </c>
      <c r="D1418" s="40">
        <f t="shared" si="125"/>
        <v>-9.2707390000000007</v>
      </c>
      <c r="E1418" s="46">
        <f t="shared" ref="E1418:E1481" si="130">LARGE($F1418:$M1418,COLUMN()-1)</f>
        <v>-40.400866000000001</v>
      </c>
      <c r="F1418" s="47">
        <v>33.526364999999998</v>
      </c>
      <c r="G1418" s="47">
        <v>16.145223999999999</v>
      </c>
      <c r="H1418" s="47">
        <v>-40.400866000000001</v>
      </c>
      <c r="I1418" s="48">
        <v>-9.2707390000000007</v>
      </c>
      <c r="O1418" s="44">
        <f t="shared" si="126"/>
        <v>33.526364999999998</v>
      </c>
      <c r="P1418" s="45">
        <f t="shared" si="127"/>
        <v>33.526364999999998</v>
      </c>
      <c r="Q1418">
        <f t="shared" si="128"/>
        <v>1</v>
      </c>
      <c r="R1418">
        <f t="shared" si="129"/>
        <v>1</v>
      </c>
    </row>
    <row r="1419" spans="1:18" x14ac:dyDescent="0.25">
      <c r="A1419" s="5">
        <v>2</v>
      </c>
      <c r="B1419" s="40">
        <f t="shared" ref="B1419:E1482" si="131">LARGE($F1419:$M1419,COLUMN()-1)</f>
        <v>90.246769</v>
      </c>
      <c r="C1419" s="40">
        <f t="shared" si="131"/>
        <v>-18.274981</v>
      </c>
      <c r="D1419" s="40">
        <f t="shared" si="131"/>
        <v>-28.126718</v>
      </c>
      <c r="E1419" s="46">
        <f t="shared" si="130"/>
        <v>-43.845067999999998</v>
      </c>
      <c r="F1419" s="42">
        <v>-43.845067999999998</v>
      </c>
      <c r="G1419" s="42">
        <v>90.246769</v>
      </c>
      <c r="H1419" s="42">
        <v>-28.126718</v>
      </c>
      <c r="I1419" s="43">
        <v>-18.274981</v>
      </c>
      <c r="O1419" s="44">
        <f t="shared" si="126"/>
        <v>90.246769</v>
      </c>
      <c r="P1419" s="45">
        <f t="shared" si="127"/>
        <v>90.246769</v>
      </c>
      <c r="Q1419">
        <f t="shared" si="128"/>
        <v>1</v>
      </c>
      <c r="R1419">
        <f t="shared" si="129"/>
        <v>1</v>
      </c>
    </row>
    <row r="1420" spans="1:18" x14ac:dyDescent="0.25">
      <c r="A1420" s="5">
        <v>1</v>
      </c>
      <c r="B1420" s="40">
        <f t="shared" si="131"/>
        <v>123.73505900000001</v>
      </c>
      <c r="C1420" s="40">
        <f t="shared" si="131"/>
        <v>11.740401</v>
      </c>
      <c r="D1420" s="40">
        <f t="shared" si="131"/>
        <v>-29.204304</v>
      </c>
      <c r="E1420" s="46">
        <f t="shared" si="130"/>
        <v>-106.271174</v>
      </c>
      <c r="F1420" s="47">
        <v>123.73505900000001</v>
      </c>
      <c r="G1420" s="47">
        <v>-106.271174</v>
      </c>
      <c r="H1420" s="47">
        <v>11.740401</v>
      </c>
      <c r="I1420" s="48">
        <v>-29.204304</v>
      </c>
      <c r="O1420" s="44">
        <f t="shared" si="126"/>
        <v>123.73505900000001</v>
      </c>
      <c r="P1420" s="45">
        <f t="shared" si="127"/>
        <v>123.73505900000001</v>
      </c>
      <c r="Q1420">
        <f t="shared" si="128"/>
        <v>1</v>
      </c>
      <c r="R1420">
        <f t="shared" si="129"/>
        <v>1</v>
      </c>
    </row>
    <row r="1421" spans="1:18" x14ac:dyDescent="0.25">
      <c r="A1421" s="5">
        <v>3</v>
      </c>
      <c r="B1421" s="40">
        <f t="shared" si="131"/>
        <v>19.659016000000001</v>
      </c>
      <c r="C1421" s="40">
        <f t="shared" si="131"/>
        <v>19.555454999999998</v>
      </c>
      <c r="D1421" s="40">
        <f t="shared" si="131"/>
        <v>-10.838965</v>
      </c>
      <c r="E1421" s="46">
        <f t="shared" si="130"/>
        <v>-28.375533000000001</v>
      </c>
      <c r="F1421" s="42">
        <v>-10.838965</v>
      </c>
      <c r="G1421" s="42">
        <v>19.555454999999998</v>
      </c>
      <c r="H1421" s="42">
        <v>19.659016000000001</v>
      </c>
      <c r="I1421" s="43">
        <v>-28.375533000000001</v>
      </c>
      <c r="O1421" s="44">
        <f t="shared" si="126"/>
        <v>19.659016000000001</v>
      </c>
      <c r="P1421" s="45">
        <f t="shared" si="127"/>
        <v>19.659016000000001</v>
      </c>
      <c r="Q1421">
        <f t="shared" si="128"/>
        <v>1</v>
      </c>
      <c r="R1421">
        <f t="shared" si="129"/>
        <v>1</v>
      </c>
    </row>
    <row r="1422" spans="1:18" x14ac:dyDescent="0.25">
      <c r="A1422" s="5">
        <v>2</v>
      </c>
      <c r="B1422" s="40">
        <f t="shared" si="131"/>
        <v>32.460037999999997</v>
      </c>
      <c r="C1422" s="40">
        <f t="shared" si="131"/>
        <v>14.104448</v>
      </c>
      <c r="D1422" s="40">
        <f t="shared" si="131"/>
        <v>-11.76688</v>
      </c>
      <c r="E1422" s="46">
        <f t="shared" si="130"/>
        <v>-34.797662000000003</v>
      </c>
      <c r="F1422" s="47">
        <v>-34.797662000000003</v>
      </c>
      <c r="G1422" s="47">
        <v>32.460037999999997</v>
      </c>
      <c r="H1422" s="47">
        <v>-11.76688</v>
      </c>
      <c r="I1422" s="48">
        <v>14.104448</v>
      </c>
      <c r="O1422" s="44">
        <f t="shared" si="126"/>
        <v>32.460037999999997</v>
      </c>
      <c r="P1422" s="45">
        <f t="shared" si="127"/>
        <v>32.460037999999997</v>
      </c>
      <c r="Q1422">
        <f t="shared" si="128"/>
        <v>1</v>
      </c>
      <c r="R1422">
        <f t="shared" si="129"/>
        <v>1</v>
      </c>
    </row>
    <row r="1423" spans="1:18" x14ac:dyDescent="0.25">
      <c r="A1423" s="5">
        <v>3</v>
      </c>
      <c r="B1423" s="40">
        <f t="shared" si="131"/>
        <v>27.368995000000002</v>
      </c>
      <c r="C1423" s="40">
        <f t="shared" si="131"/>
        <v>0.28171099999999999</v>
      </c>
      <c r="D1423" s="40">
        <f t="shared" si="131"/>
        <v>-4.6760479999999998</v>
      </c>
      <c r="E1423" s="46">
        <f t="shared" si="130"/>
        <v>-22.974657000000001</v>
      </c>
      <c r="F1423" s="42">
        <v>-4.6760479999999998</v>
      </c>
      <c r="G1423" s="42">
        <v>27.368995000000002</v>
      </c>
      <c r="H1423" s="42">
        <v>0.28171099999999999</v>
      </c>
      <c r="I1423" s="43">
        <v>-22.974657000000001</v>
      </c>
      <c r="O1423" s="44">
        <f t="shared" si="126"/>
        <v>0.28171099999999999</v>
      </c>
      <c r="P1423" s="45">
        <f t="shared" si="127"/>
        <v>0.28171099999999999</v>
      </c>
      <c r="Q1423">
        <f t="shared" si="128"/>
        <v>2</v>
      </c>
      <c r="R1423">
        <f t="shared" si="129"/>
        <v>0.5</v>
      </c>
    </row>
    <row r="1424" spans="1:18" x14ac:dyDescent="0.25">
      <c r="A1424" s="5">
        <v>1</v>
      </c>
      <c r="B1424" s="40">
        <f t="shared" si="131"/>
        <v>81.867946000000003</v>
      </c>
      <c r="C1424" s="40">
        <f t="shared" si="131"/>
        <v>-2.7140309999999999</v>
      </c>
      <c r="D1424" s="40">
        <f t="shared" si="131"/>
        <v>-36.694350999999997</v>
      </c>
      <c r="E1424" s="46">
        <f t="shared" si="130"/>
        <v>-42.459600999999999</v>
      </c>
      <c r="F1424" s="47">
        <v>81.867946000000003</v>
      </c>
      <c r="G1424" s="47">
        <v>-2.7140309999999999</v>
      </c>
      <c r="H1424" s="47">
        <v>-42.459600999999999</v>
      </c>
      <c r="I1424" s="48">
        <v>-36.694350999999997</v>
      </c>
      <c r="O1424" s="44">
        <f t="shared" si="126"/>
        <v>81.867946000000003</v>
      </c>
      <c r="P1424" s="45">
        <f t="shared" si="127"/>
        <v>81.867946000000003</v>
      </c>
      <c r="Q1424">
        <f t="shared" si="128"/>
        <v>1</v>
      </c>
      <c r="R1424">
        <f t="shared" si="129"/>
        <v>1</v>
      </c>
    </row>
    <row r="1425" spans="1:18" x14ac:dyDescent="0.25">
      <c r="A1425" s="5">
        <v>2</v>
      </c>
      <c r="B1425" s="40">
        <f t="shared" si="131"/>
        <v>52.393586999999997</v>
      </c>
      <c r="C1425" s="40">
        <f t="shared" si="131"/>
        <v>-2.5154779999999999</v>
      </c>
      <c r="D1425" s="40">
        <f t="shared" si="131"/>
        <v>-3.0815100000000002</v>
      </c>
      <c r="E1425" s="46">
        <f t="shared" si="130"/>
        <v>-46.796610999999999</v>
      </c>
      <c r="F1425" s="42">
        <v>-46.796610999999999</v>
      </c>
      <c r="G1425" s="42">
        <v>52.393586999999997</v>
      </c>
      <c r="H1425" s="42">
        <v>-2.5154779999999999</v>
      </c>
      <c r="I1425" s="43">
        <v>-3.0815100000000002</v>
      </c>
      <c r="O1425" s="44">
        <f t="shared" si="126"/>
        <v>52.393586999999997</v>
      </c>
      <c r="P1425" s="45">
        <f t="shared" si="127"/>
        <v>52.393586999999997</v>
      </c>
      <c r="Q1425">
        <f t="shared" si="128"/>
        <v>1</v>
      </c>
      <c r="R1425">
        <f t="shared" si="129"/>
        <v>1</v>
      </c>
    </row>
    <row r="1426" spans="1:18" x14ac:dyDescent="0.25">
      <c r="A1426" s="5">
        <v>2</v>
      </c>
      <c r="B1426" s="40">
        <f t="shared" si="131"/>
        <v>87.426758000000007</v>
      </c>
      <c r="C1426" s="40">
        <f t="shared" si="131"/>
        <v>-20.247684</v>
      </c>
      <c r="D1426" s="40">
        <f t="shared" si="131"/>
        <v>-26.409506</v>
      </c>
      <c r="E1426" s="46">
        <f t="shared" si="130"/>
        <v>-40.769570999999999</v>
      </c>
      <c r="F1426" s="47">
        <v>-26.409506</v>
      </c>
      <c r="G1426" s="47">
        <v>87.426758000000007</v>
      </c>
      <c r="H1426" s="47">
        <v>-40.769570999999999</v>
      </c>
      <c r="I1426" s="48">
        <v>-20.247684</v>
      </c>
      <c r="O1426" s="44">
        <f t="shared" si="126"/>
        <v>87.426758000000007</v>
      </c>
      <c r="P1426" s="45">
        <f t="shared" si="127"/>
        <v>87.426758000000007</v>
      </c>
      <c r="Q1426">
        <f t="shared" si="128"/>
        <v>1</v>
      </c>
      <c r="R1426">
        <f t="shared" si="129"/>
        <v>1</v>
      </c>
    </row>
    <row r="1427" spans="1:18" x14ac:dyDescent="0.25">
      <c r="A1427" s="5">
        <v>2</v>
      </c>
      <c r="B1427" s="40">
        <f t="shared" si="131"/>
        <v>22.094823000000002</v>
      </c>
      <c r="C1427" s="40">
        <f t="shared" si="131"/>
        <v>20.534208</v>
      </c>
      <c r="D1427" s="40">
        <f t="shared" si="131"/>
        <v>-4.7063740000000003</v>
      </c>
      <c r="E1427" s="46">
        <f t="shared" si="130"/>
        <v>-37.922657999999998</v>
      </c>
      <c r="F1427" s="42">
        <v>-4.7063740000000003</v>
      </c>
      <c r="G1427" s="42">
        <v>-37.922657999999998</v>
      </c>
      <c r="H1427" s="42">
        <v>22.094823000000002</v>
      </c>
      <c r="I1427" s="43">
        <v>20.534208</v>
      </c>
      <c r="O1427" s="44">
        <f t="shared" si="126"/>
        <v>-37.922657999999998</v>
      </c>
      <c r="P1427" s="45">
        <f t="shared" si="127"/>
        <v>-37.922657999999998</v>
      </c>
      <c r="Q1427">
        <f t="shared" si="128"/>
        <v>4</v>
      </c>
      <c r="R1427">
        <f t="shared" si="129"/>
        <v>0.25</v>
      </c>
    </row>
    <row r="1428" spans="1:18" x14ac:dyDescent="0.25">
      <c r="A1428" s="5">
        <v>3</v>
      </c>
      <c r="B1428" s="40">
        <f t="shared" si="131"/>
        <v>8.0347209999999993</v>
      </c>
      <c r="C1428" s="40">
        <f t="shared" si="131"/>
        <v>3.2226140000000001</v>
      </c>
      <c r="D1428" s="40">
        <f t="shared" si="131"/>
        <v>2.140342</v>
      </c>
      <c r="E1428" s="46">
        <f t="shared" si="130"/>
        <v>-13.397681</v>
      </c>
      <c r="F1428" s="47">
        <v>3.2226140000000001</v>
      </c>
      <c r="G1428" s="47">
        <v>2.140342</v>
      </c>
      <c r="H1428" s="47">
        <v>8.0347209999999993</v>
      </c>
      <c r="I1428" s="48">
        <v>-13.397681</v>
      </c>
      <c r="O1428" s="44">
        <f t="shared" si="126"/>
        <v>8.0347209999999993</v>
      </c>
      <c r="P1428" s="45">
        <f t="shared" si="127"/>
        <v>8.0347209999999993</v>
      </c>
      <c r="Q1428">
        <f t="shared" si="128"/>
        <v>1</v>
      </c>
      <c r="R1428">
        <f t="shared" si="129"/>
        <v>1</v>
      </c>
    </row>
    <row r="1429" spans="1:18" x14ac:dyDescent="0.25">
      <c r="A1429" s="5">
        <v>2</v>
      </c>
      <c r="B1429" s="40">
        <f t="shared" si="131"/>
        <v>41.782786999999999</v>
      </c>
      <c r="C1429" s="40">
        <f t="shared" si="131"/>
        <v>-0.1055</v>
      </c>
      <c r="D1429" s="40">
        <f t="shared" si="131"/>
        <v>-12.707317</v>
      </c>
      <c r="E1429" s="46">
        <f t="shared" si="130"/>
        <v>-28.969982999999999</v>
      </c>
      <c r="F1429" s="42">
        <v>-12.707317</v>
      </c>
      <c r="G1429" s="42">
        <v>41.782786999999999</v>
      </c>
      <c r="H1429" s="42">
        <v>-0.1055</v>
      </c>
      <c r="I1429" s="43">
        <v>-28.969982999999999</v>
      </c>
      <c r="O1429" s="44">
        <f t="shared" si="126"/>
        <v>41.782786999999999</v>
      </c>
      <c r="P1429" s="45">
        <f t="shared" si="127"/>
        <v>41.782786999999999</v>
      </c>
      <c r="Q1429">
        <f t="shared" si="128"/>
        <v>1</v>
      </c>
      <c r="R1429">
        <f t="shared" si="129"/>
        <v>1</v>
      </c>
    </row>
    <row r="1430" spans="1:18" x14ac:dyDescent="0.25">
      <c r="A1430" s="5">
        <v>2</v>
      </c>
      <c r="B1430" s="40">
        <f t="shared" si="131"/>
        <v>32.557727</v>
      </c>
      <c r="C1430" s="40">
        <f t="shared" si="131"/>
        <v>-6.9281810000000004</v>
      </c>
      <c r="D1430" s="40">
        <f t="shared" si="131"/>
        <v>-12.011184999999999</v>
      </c>
      <c r="E1430" s="46">
        <f t="shared" si="130"/>
        <v>-13.618361</v>
      </c>
      <c r="F1430" s="47">
        <v>-12.011184999999999</v>
      </c>
      <c r="G1430" s="47">
        <v>32.557727</v>
      </c>
      <c r="H1430" s="47">
        <v>-13.618361</v>
      </c>
      <c r="I1430" s="48">
        <v>-6.9281810000000004</v>
      </c>
      <c r="O1430" s="44">
        <f t="shared" si="126"/>
        <v>32.557727</v>
      </c>
      <c r="P1430" s="45">
        <f t="shared" si="127"/>
        <v>32.557727</v>
      </c>
      <c r="Q1430">
        <f t="shared" si="128"/>
        <v>1</v>
      </c>
      <c r="R1430">
        <f t="shared" si="129"/>
        <v>1</v>
      </c>
    </row>
    <row r="1431" spans="1:18" x14ac:dyDescent="0.25">
      <c r="A1431" s="5">
        <v>1</v>
      </c>
      <c r="B1431" s="40">
        <f t="shared" si="131"/>
        <v>33.286698000000001</v>
      </c>
      <c r="C1431" s="40">
        <f t="shared" si="131"/>
        <v>1.368967</v>
      </c>
      <c r="D1431" s="40">
        <f t="shared" si="131"/>
        <v>-0.63889700000000005</v>
      </c>
      <c r="E1431" s="46">
        <f t="shared" si="130"/>
        <v>-34.016767000000002</v>
      </c>
      <c r="F1431" s="42">
        <v>33.286698000000001</v>
      </c>
      <c r="G1431" s="42">
        <v>1.368967</v>
      </c>
      <c r="H1431" s="42">
        <v>-34.016767000000002</v>
      </c>
      <c r="I1431" s="43">
        <v>-0.63889700000000005</v>
      </c>
      <c r="O1431" s="44">
        <f t="shared" si="126"/>
        <v>33.286698000000001</v>
      </c>
      <c r="P1431" s="45">
        <f t="shared" si="127"/>
        <v>33.286698000000001</v>
      </c>
      <c r="Q1431">
        <f t="shared" si="128"/>
        <v>1</v>
      </c>
      <c r="R1431">
        <f t="shared" si="129"/>
        <v>1</v>
      </c>
    </row>
    <row r="1432" spans="1:18" x14ac:dyDescent="0.25">
      <c r="A1432" s="5">
        <v>2</v>
      </c>
      <c r="B1432" s="40">
        <f t="shared" si="131"/>
        <v>40.789171000000003</v>
      </c>
      <c r="C1432" s="40">
        <f t="shared" si="131"/>
        <v>25.374593000000001</v>
      </c>
      <c r="D1432" s="40">
        <f t="shared" si="131"/>
        <v>13.115565999999999</v>
      </c>
      <c r="E1432" s="46">
        <f t="shared" si="130"/>
        <v>-79.279428999999993</v>
      </c>
      <c r="F1432" s="47">
        <v>25.374593000000001</v>
      </c>
      <c r="G1432" s="47">
        <v>13.115565999999999</v>
      </c>
      <c r="H1432" s="47">
        <v>40.789171000000003</v>
      </c>
      <c r="I1432" s="48">
        <v>-79.279428999999993</v>
      </c>
      <c r="O1432" s="44">
        <f t="shared" si="126"/>
        <v>13.115565999999999</v>
      </c>
      <c r="P1432" s="45">
        <f t="shared" si="127"/>
        <v>13.115565999999999</v>
      </c>
      <c r="Q1432">
        <f t="shared" si="128"/>
        <v>3</v>
      </c>
      <c r="R1432">
        <f t="shared" si="129"/>
        <v>0.33333333333333331</v>
      </c>
    </row>
    <row r="1433" spans="1:18" x14ac:dyDescent="0.25">
      <c r="A1433" s="5">
        <v>2</v>
      </c>
      <c r="B1433" s="40">
        <f t="shared" si="131"/>
        <v>75.227372000000003</v>
      </c>
      <c r="C1433" s="40">
        <f t="shared" si="131"/>
        <v>10.155965999999999</v>
      </c>
      <c r="D1433" s="40">
        <f t="shared" si="131"/>
        <v>-32.407696999999999</v>
      </c>
      <c r="E1433" s="46">
        <f t="shared" si="130"/>
        <v>-52.975642999999998</v>
      </c>
      <c r="F1433" s="42">
        <v>10.155965999999999</v>
      </c>
      <c r="G1433" s="42">
        <v>75.227372000000003</v>
      </c>
      <c r="H1433" s="42">
        <v>-32.407696999999999</v>
      </c>
      <c r="I1433" s="43">
        <v>-52.975642999999998</v>
      </c>
      <c r="O1433" s="44">
        <f t="shared" si="126"/>
        <v>75.227372000000003</v>
      </c>
      <c r="P1433" s="45">
        <f t="shared" si="127"/>
        <v>75.227372000000003</v>
      </c>
      <c r="Q1433">
        <f t="shared" si="128"/>
        <v>1</v>
      </c>
      <c r="R1433">
        <f t="shared" si="129"/>
        <v>1</v>
      </c>
    </row>
    <row r="1434" spans="1:18" x14ac:dyDescent="0.25">
      <c r="A1434" s="5">
        <v>2</v>
      </c>
      <c r="B1434" s="40">
        <f t="shared" si="131"/>
        <v>86.063665</v>
      </c>
      <c r="C1434" s="40">
        <f t="shared" si="131"/>
        <v>-21.762267000000001</v>
      </c>
      <c r="D1434" s="40">
        <f t="shared" si="131"/>
        <v>-27.27732</v>
      </c>
      <c r="E1434" s="46">
        <f t="shared" si="130"/>
        <v>-37.024078000000003</v>
      </c>
      <c r="F1434" s="47">
        <v>-21.762267000000001</v>
      </c>
      <c r="G1434" s="47">
        <v>86.063665</v>
      </c>
      <c r="H1434" s="47">
        <v>-37.024078000000003</v>
      </c>
      <c r="I1434" s="48">
        <v>-27.27732</v>
      </c>
      <c r="O1434" s="44">
        <f t="shared" si="126"/>
        <v>86.063665</v>
      </c>
      <c r="P1434" s="45">
        <f t="shared" si="127"/>
        <v>86.063665</v>
      </c>
      <c r="Q1434">
        <f t="shared" si="128"/>
        <v>1</v>
      </c>
      <c r="R1434">
        <f t="shared" si="129"/>
        <v>1</v>
      </c>
    </row>
    <row r="1435" spans="1:18" x14ac:dyDescent="0.25">
      <c r="A1435" s="5">
        <v>3</v>
      </c>
      <c r="B1435" s="40">
        <f t="shared" si="131"/>
        <v>90.929205999999994</v>
      </c>
      <c r="C1435" s="40">
        <f t="shared" si="131"/>
        <v>2.159008</v>
      </c>
      <c r="D1435" s="40">
        <f t="shared" si="131"/>
        <v>-34.119948999999998</v>
      </c>
      <c r="E1435" s="46">
        <f t="shared" si="130"/>
        <v>-58.968355000000003</v>
      </c>
      <c r="F1435" s="42">
        <v>2.159008</v>
      </c>
      <c r="G1435" s="42">
        <v>-58.968355000000003</v>
      </c>
      <c r="H1435" s="42">
        <v>90.929205999999994</v>
      </c>
      <c r="I1435" s="43">
        <v>-34.119948999999998</v>
      </c>
      <c r="O1435" s="44">
        <f t="shared" si="126"/>
        <v>90.929205999999994</v>
      </c>
      <c r="P1435" s="45">
        <f t="shared" si="127"/>
        <v>90.929205999999994</v>
      </c>
      <c r="Q1435">
        <f t="shared" si="128"/>
        <v>1</v>
      </c>
      <c r="R1435">
        <f t="shared" si="129"/>
        <v>1</v>
      </c>
    </row>
    <row r="1436" spans="1:18" x14ac:dyDescent="0.25">
      <c r="A1436" s="5">
        <v>3</v>
      </c>
      <c r="B1436" s="40">
        <f t="shared" si="131"/>
        <v>37.293137000000002</v>
      </c>
      <c r="C1436" s="40">
        <f t="shared" si="131"/>
        <v>13.718469000000001</v>
      </c>
      <c r="D1436" s="40">
        <f t="shared" si="131"/>
        <v>-23.666302000000002</v>
      </c>
      <c r="E1436" s="46">
        <f t="shared" si="130"/>
        <v>-27.345298</v>
      </c>
      <c r="F1436" s="47">
        <v>-27.345298</v>
      </c>
      <c r="G1436" s="47">
        <v>13.718469000000001</v>
      </c>
      <c r="H1436" s="47">
        <v>37.293137000000002</v>
      </c>
      <c r="I1436" s="48">
        <v>-23.666302000000002</v>
      </c>
      <c r="O1436" s="44">
        <f t="shared" si="126"/>
        <v>37.293137000000002</v>
      </c>
      <c r="P1436" s="45">
        <f t="shared" si="127"/>
        <v>37.293137000000002</v>
      </c>
      <c r="Q1436">
        <f t="shared" si="128"/>
        <v>1</v>
      </c>
      <c r="R1436">
        <f t="shared" si="129"/>
        <v>1</v>
      </c>
    </row>
    <row r="1437" spans="1:18" x14ac:dyDescent="0.25">
      <c r="A1437" s="5">
        <v>3</v>
      </c>
      <c r="B1437" s="40">
        <f t="shared" si="131"/>
        <v>35.057282000000001</v>
      </c>
      <c r="C1437" s="40">
        <f t="shared" si="131"/>
        <v>23.762278999999999</v>
      </c>
      <c r="D1437" s="40">
        <f t="shared" si="131"/>
        <v>-19.538812</v>
      </c>
      <c r="E1437" s="46">
        <f t="shared" si="130"/>
        <v>-39.280768000000002</v>
      </c>
      <c r="F1437" s="42">
        <v>-39.280768000000002</v>
      </c>
      <c r="G1437" s="42">
        <v>35.057282000000001</v>
      </c>
      <c r="H1437" s="42">
        <v>23.762278999999999</v>
      </c>
      <c r="I1437" s="43">
        <v>-19.538812</v>
      </c>
      <c r="O1437" s="44">
        <f t="shared" si="126"/>
        <v>23.762278999999999</v>
      </c>
      <c r="P1437" s="45">
        <f t="shared" si="127"/>
        <v>23.762278999999999</v>
      </c>
      <c r="Q1437">
        <f t="shared" si="128"/>
        <v>2</v>
      </c>
      <c r="R1437">
        <f t="shared" si="129"/>
        <v>0.5</v>
      </c>
    </row>
    <row r="1438" spans="1:18" x14ac:dyDescent="0.25">
      <c r="A1438" s="5">
        <v>1</v>
      </c>
      <c r="B1438" s="40">
        <f t="shared" si="131"/>
        <v>37.826039999999999</v>
      </c>
      <c r="C1438" s="40">
        <f t="shared" si="131"/>
        <v>7.2067560000000004</v>
      </c>
      <c r="D1438" s="40">
        <f t="shared" si="131"/>
        <v>-11.866948000000001</v>
      </c>
      <c r="E1438" s="46">
        <f t="shared" si="130"/>
        <v>-33.165847999999997</v>
      </c>
      <c r="F1438" s="47">
        <v>7.2067560000000004</v>
      </c>
      <c r="G1438" s="47">
        <v>37.826039999999999</v>
      </c>
      <c r="H1438" s="47">
        <v>-33.165847999999997</v>
      </c>
      <c r="I1438" s="48">
        <v>-11.866948000000001</v>
      </c>
      <c r="O1438" s="44">
        <f t="shared" si="126"/>
        <v>7.2067560000000004</v>
      </c>
      <c r="P1438" s="45">
        <f t="shared" si="127"/>
        <v>7.2067560000000004</v>
      </c>
      <c r="Q1438">
        <f t="shared" si="128"/>
        <v>2</v>
      </c>
      <c r="R1438">
        <f t="shared" si="129"/>
        <v>0.5</v>
      </c>
    </row>
    <row r="1439" spans="1:18" x14ac:dyDescent="0.25">
      <c r="A1439" s="5">
        <v>2</v>
      </c>
      <c r="B1439" s="40">
        <f t="shared" si="131"/>
        <v>54.295129000000003</v>
      </c>
      <c r="C1439" s="40">
        <f t="shared" si="131"/>
        <v>35.934728999999997</v>
      </c>
      <c r="D1439" s="40">
        <f t="shared" si="131"/>
        <v>-42.302385999999998</v>
      </c>
      <c r="E1439" s="46">
        <f t="shared" si="130"/>
        <v>-47.927487999999997</v>
      </c>
      <c r="F1439" s="42">
        <v>-47.927487999999997</v>
      </c>
      <c r="G1439" s="42">
        <v>54.295129000000003</v>
      </c>
      <c r="H1439" s="42">
        <v>35.934728999999997</v>
      </c>
      <c r="I1439" s="43">
        <v>-42.302385999999998</v>
      </c>
      <c r="O1439" s="44">
        <f t="shared" si="126"/>
        <v>54.295129000000003</v>
      </c>
      <c r="P1439" s="45">
        <f t="shared" si="127"/>
        <v>54.295129000000003</v>
      </c>
      <c r="Q1439">
        <f t="shared" si="128"/>
        <v>1</v>
      </c>
      <c r="R1439">
        <f t="shared" si="129"/>
        <v>1</v>
      </c>
    </row>
    <row r="1440" spans="1:18" x14ac:dyDescent="0.25">
      <c r="A1440" s="5">
        <v>2</v>
      </c>
      <c r="B1440" s="40">
        <f t="shared" si="131"/>
        <v>49.059415999999999</v>
      </c>
      <c r="C1440" s="40">
        <f t="shared" si="131"/>
        <v>5.7515609999999997</v>
      </c>
      <c r="D1440" s="40">
        <f t="shared" si="131"/>
        <v>-17.212076</v>
      </c>
      <c r="E1440" s="46">
        <f t="shared" si="130"/>
        <v>-37.598897999999998</v>
      </c>
      <c r="F1440" s="47">
        <v>5.7515609999999997</v>
      </c>
      <c r="G1440" s="47">
        <v>49.059415999999999</v>
      </c>
      <c r="H1440" s="47">
        <v>-37.598897999999998</v>
      </c>
      <c r="I1440" s="48">
        <v>-17.212076</v>
      </c>
      <c r="O1440" s="44">
        <f t="shared" si="126"/>
        <v>49.059415999999999</v>
      </c>
      <c r="P1440" s="45">
        <f t="shared" si="127"/>
        <v>49.059415999999999</v>
      </c>
      <c r="Q1440">
        <f t="shared" si="128"/>
        <v>1</v>
      </c>
      <c r="R1440">
        <f t="shared" si="129"/>
        <v>1</v>
      </c>
    </row>
    <row r="1441" spans="1:18" x14ac:dyDescent="0.25">
      <c r="A1441" s="5">
        <v>2</v>
      </c>
      <c r="B1441" s="40">
        <f t="shared" si="131"/>
        <v>78.878499000000005</v>
      </c>
      <c r="C1441" s="40">
        <f t="shared" si="131"/>
        <v>-6.1343160000000001</v>
      </c>
      <c r="D1441" s="40">
        <f t="shared" si="131"/>
        <v>-30.838097999999999</v>
      </c>
      <c r="E1441" s="46">
        <f t="shared" si="130"/>
        <v>-41.906086999999999</v>
      </c>
      <c r="F1441" s="42">
        <v>-30.838097999999999</v>
      </c>
      <c r="G1441" s="42">
        <v>78.878499000000005</v>
      </c>
      <c r="H1441" s="42">
        <v>-41.906086999999999</v>
      </c>
      <c r="I1441" s="43">
        <v>-6.1343160000000001</v>
      </c>
      <c r="O1441" s="44">
        <f t="shared" si="126"/>
        <v>78.878499000000005</v>
      </c>
      <c r="P1441" s="45">
        <f t="shared" si="127"/>
        <v>78.878499000000005</v>
      </c>
      <c r="Q1441">
        <f t="shared" si="128"/>
        <v>1</v>
      </c>
      <c r="R1441">
        <f t="shared" si="129"/>
        <v>1</v>
      </c>
    </row>
    <row r="1442" spans="1:18" x14ac:dyDescent="0.25">
      <c r="A1442" s="5">
        <v>2</v>
      </c>
      <c r="B1442" s="40">
        <f t="shared" si="131"/>
        <v>71.536041999999995</v>
      </c>
      <c r="C1442" s="40">
        <f t="shared" si="131"/>
        <v>24.405342999999998</v>
      </c>
      <c r="D1442" s="40">
        <f t="shared" si="131"/>
        <v>-42.139837</v>
      </c>
      <c r="E1442" s="46">
        <f t="shared" si="130"/>
        <v>-53.801572999999998</v>
      </c>
      <c r="F1442" s="47">
        <v>-42.139837</v>
      </c>
      <c r="G1442" s="47">
        <v>24.405342999999998</v>
      </c>
      <c r="H1442" s="47">
        <v>71.536041999999995</v>
      </c>
      <c r="I1442" s="48">
        <v>-53.801572999999998</v>
      </c>
      <c r="O1442" s="44">
        <f t="shared" si="126"/>
        <v>24.405342999999998</v>
      </c>
      <c r="P1442" s="45">
        <f t="shared" si="127"/>
        <v>24.405342999999998</v>
      </c>
      <c r="Q1442">
        <f t="shared" si="128"/>
        <v>2</v>
      </c>
      <c r="R1442">
        <f t="shared" si="129"/>
        <v>0.5</v>
      </c>
    </row>
    <row r="1443" spans="1:18" x14ac:dyDescent="0.25">
      <c r="A1443" s="5">
        <v>1</v>
      </c>
      <c r="B1443" s="40">
        <f t="shared" si="131"/>
        <v>38.168118</v>
      </c>
      <c r="C1443" s="40">
        <f t="shared" si="131"/>
        <v>17.778914</v>
      </c>
      <c r="D1443" s="40">
        <f t="shared" si="131"/>
        <v>-10.330473</v>
      </c>
      <c r="E1443" s="46">
        <f t="shared" si="130"/>
        <v>-45.616570000000003</v>
      </c>
      <c r="F1443" s="42">
        <v>38.168118</v>
      </c>
      <c r="G1443" s="42">
        <v>17.778914</v>
      </c>
      <c r="H1443" s="42">
        <v>-45.616570000000003</v>
      </c>
      <c r="I1443" s="43">
        <v>-10.330473</v>
      </c>
      <c r="O1443" s="44">
        <f t="shared" si="126"/>
        <v>38.168118</v>
      </c>
      <c r="P1443" s="45">
        <f t="shared" si="127"/>
        <v>38.168118</v>
      </c>
      <c r="Q1443">
        <f t="shared" si="128"/>
        <v>1</v>
      </c>
      <c r="R1443">
        <f t="shared" si="129"/>
        <v>1</v>
      </c>
    </row>
    <row r="1444" spans="1:18" x14ac:dyDescent="0.25">
      <c r="A1444" s="5">
        <v>3</v>
      </c>
      <c r="B1444" s="40">
        <f t="shared" si="131"/>
        <v>8.5155340000000006</v>
      </c>
      <c r="C1444" s="40">
        <f t="shared" si="131"/>
        <v>8.3587179999999996</v>
      </c>
      <c r="D1444" s="40">
        <f t="shared" si="131"/>
        <v>-2.5050080000000001</v>
      </c>
      <c r="E1444" s="46">
        <f t="shared" si="130"/>
        <v>-14.369244</v>
      </c>
      <c r="F1444" s="47">
        <v>8.3587179999999996</v>
      </c>
      <c r="G1444" s="47">
        <v>-14.369244</v>
      </c>
      <c r="H1444" s="47">
        <v>8.5155340000000006</v>
      </c>
      <c r="I1444" s="48">
        <v>-2.5050080000000001</v>
      </c>
      <c r="O1444" s="44">
        <f t="shared" si="126"/>
        <v>8.5155340000000006</v>
      </c>
      <c r="P1444" s="45">
        <f t="shared" si="127"/>
        <v>8.5155340000000006</v>
      </c>
      <c r="Q1444">
        <f t="shared" si="128"/>
        <v>1</v>
      </c>
      <c r="R1444">
        <f t="shared" si="129"/>
        <v>1</v>
      </c>
    </row>
    <row r="1445" spans="1:18" x14ac:dyDescent="0.25">
      <c r="A1445" s="5">
        <v>4</v>
      </c>
      <c r="B1445" s="40">
        <f t="shared" si="131"/>
        <v>26.322779000000001</v>
      </c>
      <c r="C1445" s="40">
        <f t="shared" si="131"/>
        <v>3.543774</v>
      </c>
      <c r="D1445" s="40">
        <f t="shared" si="131"/>
        <v>-12.721361</v>
      </c>
      <c r="E1445" s="46">
        <f t="shared" si="130"/>
        <v>-17.145192000000002</v>
      </c>
      <c r="F1445" s="42">
        <v>-17.145192000000002</v>
      </c>
      <c r="G1445" s="42">
        <v>-12.721361</v>
      </c>
      <c r="H1445" s="42">
        <v>26.322779000000001</v>
      </c>
      <c r="I1445" s="43">
        <v>3.543774</v>
      </c>
      <c r="O1445" s="44">
        <f t="shared" si="126"/>
        <v>3.543774</v>
      </c>
      <c r="P1445" s="45">
        <f t="shared" si="127"/>
        <v>3.543774</v>
      </c>
      <c r="Q1445">
        <f t="shared" si="128"/>
        <v>2</v>
      </c>
      <c r="R1445">
        <f t="shared" si="129"/>
        <v>0.5</v>
      </c>
    </row>
    <row r="1446" spans="1:18" x14ac:dyDescent="0.25">
      <c r="A1446" s="5">
        <v>1</v>
      </c>
      <c r="B1446" s="40">
        <f t="shared" si="131"/>
        <v>36.590691999999997</v>
      </c>
      <c r="C1446" s="40">
        <f t="shared" si="131"/>
        <v>9.3843099999999993</v>
      </c>
      <c r="D1446" s="40">
        <f t="shared" si="131"/>
        <v>-18.764088999999998</v>
      </c>
      <c r="E1446" s="46">
        <f t="shared" si="130"/>
        <v>-27.210926000000001</v>
      </c>
      <c r="F1446" s="47">
        <v>36.590691999999997</v>
      </c>
      <c r="G1446" s="47">
        <v>-18.764088999999998</v>
      </c>
      <c r="H1446" s="47">
        <v>-27.210926000000001</v>
      </c>
      <c r="I1446" s="48">
        <v>9.3843099999999993</v>
      </c>
      <c r="O1446" s="44">
        <f t="shared" si="126"/>
        <v>36.590691999999997</v>
      </c>
      <c r="P1446" s="45">
        <f t="shared" si="127"/>
        <v>36.590691999999997</v>
      </c>
      <c r="Q1446">
        <f t="shared" si="128"/>
        <v>1</v>
      </c>
      <c r="R1446">
        <f t="shared" si="129"/>
        <v>1</v>
      </c>
    </row>
    <row r="1447" spans="1:18" x14ac:dyDescent="0.25">
      <c r="A1447" s="5">
        <v>2</v>
      </c>
      <c r="B1447" s="40">
        <f t="shared" si="131"/>
        <v>95.488405999999998</v>
      </c>
      <c r="C1447" s="40">
        <f t="shared" si="131"/>
        <v>5.324306</v>
      </c>
      <c r="D1447" s="40">
        <f t="shared" si="131"/>
        <v>-32.498432000000001</v>
      </c>
      <c r="E1447" s="46">
        <f t="shared" si="130"/>
        <v>-68.314280999999994</v>
      </c>
      <c r="F1447" s="42">
        <v>5.324306</v>
      </c>
      <c r="G1447" s="42">
        <v>95.488405999999998</v>
      </c>
      <c r="H1447" s="42">
        <v>-68.314280999999994</v>
      </c>
      <c r="I1447" s="43">
        <v>-32.498432000000001</v>
      </c>
      <c r="O1447" s="44">
        <f t="shared" si="126"/>
        <v>95.488405999999998</v>
      </c>
      <c r="P1447" s="45">
        <f t="shared" si="127"/>
        <v>95.488405999999998</v>
      </c>
      <c r="Q1447">
        <f t="shared" si="128"/>
        <v>1</v>
      </c>
      <c r="R1447">
        <f t="shared" si="129"/>
        <v>1</v>
      </c>
    </row>
    <row r="1448" spans="1:18" x14ac:dyDescent="0.25">
      <c r="A1448" s="5">
        <v>2</v>
      </c>
      <c r="B1448" s="40">
        <f t="shared" si="131"/>
        <v>138.96845099999999</v>
      </c>
      <c r="C1448" s="40">
        <f t="shared" si="131"/>
        <v>46.049570000000003</v>
      </c>
      <c r="D1448" s="40">
        <f t="shared" si="131"/>
        <v>-62.614536999999999</v>
      </c>
      <c r="E1448" s="46">
        <f t="shared" si="130"/>
        <v>-122.40354000000001</v>
      </c>
      <c r="F1448" s="47">
        <v>-122.40354000000001</v>
      </c>
      <c r="G1448" s="47">
        <v>138.96845099999999</v>
      </c>
      <c r="H1448" s="47">
        <v>46.049570000000003</v>
      </c>
      <c r="I1448" s="48">
        <v>-62.614536999999999</v>
      </c>
      <c r="O1448" s="44">
        <f t="shared" si="126"/>
        <v>138.96845099999999</v>
      </c>
      <c r="P1448" s="45">
        <f t="shared" si="127"/>
        <v>138.96845099999999</v>
      </c>
      <c r="Q1448">
        <f t="shared" si="128"/>
        <v>1</v>
      </c>
      <c r="R1448">
        <f t="shared" si="129"/>
        <v>1</v>
      </c>
    </row>
    <row r="1449" spans="1:18" x14ac:dyDescent="0.25">
      <c r="A1449" s="5">
        <v>2</v>
      </c>
      <c r="B1449" s="40">
        <f t="shared" si="131"/>
        <v>84.249009000000001</v>
      </c>
      <c r="C1449" s="40">
        <f t="shared" si="131"/>
        <v>81.136635999999996</v>
      </c>
      <c r="D1449" s="40">
        <f t="shared" si="131"/>
        <v>-59.140602000000001</v>
      </c>
      <c r="E1449" s="46">
        <f t="shared" si="130"/>
        <v>-106.24504399999999</v>
      </c>
      <c r="F1449" s="42">
        <v>-106.24504399999999</v>
      </c>
      <c r="G1449" s="42">
        <v>84.249009000000001</v>
      </c>
      <c r="H1449" s="42">
        <v>81.136635999999996</v>
      </c>
      <c r="I1449" s="43">
        <v>-59.140602000000001</v>
      </c>
      <c r="O1449" s="44">
        <f t="shared" si="126"/>
        <v>84.249009000000001</v>
      </c>
      <c r="P1449" s="45">
        <f t="shared" si="127"/>
        <v>84.249009000000001</v>
      </c>
      <c r="Q1449">
        <f t="shared" si="128"/>
        <v>1</v>
      </c>
      <c r="R1449">
        <f t="shared" si="129"/>
        <v>1</v>
      </c>
    </row>
    <row r="1450" spans="1:18" x14ac:dyDescent="0.25">
      <c r="A1450" s="5">
        <v>2</v>
      </c>
      <c r="B1450" s="40">
        <f t="shared" si="131"/>
        <v>75.725087000000002</v>
      </c>
      <c r="C1450" s="40">
        <f t="shared" si="131"/>
        <v>-5.2057549999999999</v>
      </c>
      <c r="D1450" s="40">
        <f t="shared" si="131"/>
        <v>-29.786943000000001</v>
      </c>
      <c r="E1450" s="46">
        <f t="shared" si="130"/>
        <v>-40.732396999999999</v>
      </c>
      <c r="F1450" s="47">
        <v>-5.2057549999999999</v>
      </c>
      <c r="G1450" s="47">
        <v>75.725087000000002</v>
      </c>
      <c r="H1450" s="47">
        <v>-40.732396999999999</v>
      </c>
      <c r="I1450" s="48">
        <v>-29.786943000000001</v>
      </c>
      <c r="O1450" s="44">
        <f t="shared" si="126"/>
        <v>75.725087000000002</v>
      </c>
      <c r="P1450" s="45">
        <f t="shared" si="127"/>
        <v>75.725087000000002</v>
      </c>
      <c r="Q1450">
        <f t="shared" si="128"/>
        <v>1</v>
      </c>
      <c r="R1450">
        <f t="shared" si="129"/>
        <v>1</v>
      </c>
    </row>
    <row r="1451" spans="1:18" x14ac:dyDescent="0.25">
      <c r="A1451" s="5">
        <v>1</v>
      </c>
      <c r="B1451" s="40">
        <f t="shared" si="131"/>
        <v>36.068855999999997</v>
      </c>
      <c r="C1451" s="40">
        <f t="shared" si="131"/>
        <v>-10.581402000000001</v>
      </c>
      <c r="D1451" s="40">
        <f t="shared" si="131"/>
        <v>-10.784017</v>
      </c>
      <c r="E1451" s="46">
        <f t="shared" si="130"/>
        <v>-14.703449000000001</v>
      </c>
      <c r="F1451" s="42">
        <v>36.068855999999997</v>
      </c>
      <c r="G1451" s="42">
        <v>-10.581402000000001</v>
      </c>
      <c r="H1451" s="42">
        <v>-14.703449000000001</v>
      </c>
      <c r="I1451" s="43">
        <v>-10.784017</v>
      </c>
      <c r="O1451" s="44">
        <f t="shared" si="126"/>
        <v>36.068855999999997</v>
      </c>
      <c r="P1451" s="45">
        <f t="shared" si="127"/>
        <v>36.068855999999997</v>
      </c>
      <c r="Q1451">
        <f t="shared" si="128"/>
        <v>1</v>
      </c>
      <c r="R1451">
        <f t="shared" si="129"/>
        <v>1</v>
      </c>
    </row>
    <row r="1452" spans="1:18" x14ac:dyDescent="0.25">
      <c r="A1452" s="5">
        <v>2</v>
      </c>
      <c r="B1452" s="40">
        <f t="shared" si="131"/>
        <v>94.480643000000001</v>
      </c>
      <c r="C1452" s="40">
        <f t="shared" si="131"/>
        <v>-21.014745000000001</v>
      </c>
      <c r="D1452" s="40">
        <f t="shared" si="131"/>
        <v>-29.277466</v>
      </c>
      <c r="E1452" s="46">
        <f t="shared" si="130"/>
        <v>-44.188462000000001</v>
      </c>
      <c r="F1452" s="47">
        <v>-21.014745000000001</v>
      </c>
      <c r="G1452" s="47">
        <v>94.480643000000001</v>
      </c>
      <c r="H1452" s="47">
        <v>-29.277466</v>
      </c>
      <c r="I1452" s="48">
        <v>-44.188462000000001</v>
      </c>
      <c r="O1452" s="44">
        <f t="shared" si="126"/>
        <v>94.480643000000001</v>
      </c>
      <c r="P1452" s="45">
        <f t="shared" si="127"/>
        <v>94.480643000000001</v>
      </c>
      <c r="Q1452">
        <f t="shared" si="128"/>
        <v>1</v>
      </c>
      <c r="R1452">
        <f t="shared" si="129"/>
        <v>1</v>
      </c>
    </row>
    <row r="1453" spans="1:18" x14ac:dyDescent="0.25">
      <c r="A1453" s="5">
        <v>2</v>
      </c>
      <c r="B1453" s="40">
        <f t="shared" si="131"/>
        <v>8.3379449999999995</v>
      </c>
      <c r="C1453" s="40">
        <f t="shared" si="131"/>
        <v>4.7437769999999997</v>
      </c>
      <c r="D1453" s="40">
        <f t="shared" si="131"/>
        <v>-1.2792749999999999</v>
      </c>
      <c r="E1453" s="46">
        <f t="shared" si="130"/>
        <v>-11.802443</v>
      </c>
      <c r="F1453" s="42">
        <v>4.7437769999999997</v>
      </c>
      <c r="G1453" s="42">
        <v>8.3379449999999995</v>
      </c>
      <c r="H1453" s="42">
        <v>-1.2792749999999999</v>
      </c>
      <c r="I1453" s="43">
        <v>-11.802443</v>
      </c>
      <c r="O1453" s="44">
        <f t="shared" si="126"/>
        <v>8.3379449999999995</v>
      </c>
      <c r="P1453" s="45">
        <f t="shared" si="127"/>
        <v>8.3379449999999995</v>
      </c>
      <c r="Q1453">
        <f t="shared" si="128"/>
        <v>1</v>
      </c>
      <c r="R1453">
        <f t="shared" si="129"/>
        <v>1</v>
      </c>
    </row>
    <row r="1454" spans="1:18" x14ac:dyDescent="0.25">
      <c r="A1454" s="5">
        <v>3</v>
      </c>
      <c r="B1454" s="40">
        <f t="shared" si="131"/>
        <v>54.142111</v>
      </c>
      <c r="C1454" s="40">
        <f t="shared" si="131"/>
        <v>34.498694999999998</v>
      </c>
      <c r="D1454" s="40">
        <f t="shared" si="131"/>
        <v>-39.597470999999999</v>
      </c>
      <c r="E1454" s="46">
        <f t="shared" si="130"/>
        <v>-49.043334000000002</v>
      </c>
      <c r="F1454" s="47">
        <v>34.498694999999998</v>
      </c>
      <c r="G1454" s="47">
        <v>-39.597470999999999</v>
      </c>
      <c r="H1454" s="47">
        <v>54.142111</v>
      </c>
      <c r="I1454" s="48">
        <v>-49.043334000000002</v>
      </c>
      <c r="O1454" s="44">
        <f t="shared" si="126"/>
        <v>54.142111</v>
      </c>
      <c r="P1454" s="45">
        <f t="shared" si="127"/>
        <v>54.142111</v>
      </c>
      <c r="Q1454">
        <f t="shared" si="128"/>
        <v>1</v>
      </c>
      <c r="R1454">
        <f t="shared" si="129"/>
        <v>1</v>
      </c>
    </row>
    <row r="1455" spans="1:18" x14ac:dyDescent="0.25">
      <c r="A1455" s="5">
        <v>1</v>
      </c>
      <c r="B1455" s="40">
        <f t="shared" si="131"/>
        <v>6.1952239999999996</v>
      </c>
      <c r="C1455" s="40">
        <f t="shared" si="131"/>
        <v>3.5062679999999999</v>
      </c>
      <c r="D1455" s="40">
        <f t="shared" si="131"/>
        <v>-3.1451880000000001</v>
      </c>
      <c r="E1455" s="46">
        <f t="shared" si="130"/>
        <v>-6.5563039999999999</v>
      </c>
      <c r="F1455" s="42">
        <v>6.1952239999999996</v>
      </c>
      <c r="G1455" s="42">
        <v>3.5062679999999999</v>
      </c>
      <c r="H1455" s="42">
        <v>-3.1451880000000001</v>
      </c>
      <c r="I1455" s="43">
        <v>-6.5563039999999999</v>
      </c>
      <c r="O1455" s="44">
        <f t="shared" si="126"/>
        <v>6.1952239999999996</v>
      </c>
      <c r="P1455" s="45">
        <f t="shared" si="127"/>
        <v>6.1952239999999996</v>
      </c>
      <c r="Q1455">
        <f t="shared" si="128"/>
        <v>1</v>
      </c>
      <c r="R1455">
        <f t="shared" si="129"/>
        <v>1</v>
      </c>
    </row>
    <row r="1456" spans="1:18" x14ac:dyDescent="0.25">
      <c r="A1456" s="5">
        <v>2</v>
      </c>
      <c r="B1456" s="40">
        <f t="shared" si="131"/>
        <v>80.956922000000006</v>
      </c>
      <c r="C1456" s="40">
        <f t="shared" si="131"/>
        <v>-8.2011520000000004</v>
      </c>
      <c r="D1456" s="40">
        <f t="shared" si="131"/>
        <v>-32.117158000000003</v>
      </c>
      <c r="E1456" s="46">
        <f t="shared" si="130"/>
        <v>-40.638612000000002</v>
      </c>
      <c r="F1456" s="47">
        <v>-32.117158000000003</v>
      </c>
      <c r="G1456" s="47">
        <v>80.956922000000006</v>
      </c>
      <c r="H1456" s="47">
        <v>-40.638612000000002</v>
      </c>
      <c r="I1456" s="48">
        <v>-8.2011520000000004</v>
      </c>
      <c r="O1456" s="44">
        <f t="shared" si="126"/>
        <v>80.956922000000006</v>
      </c>
      <c r="P1456" s="45">
        <f t="shared" si="127"/>
        <v>80.956922000000006</v>
      </c>
      <c r="Q1456">
        <f t="shared" si="128"/>
        <v>1</v>
      </c>
      <c r="R1456">
        <f t="shared" si="129"/>
        <v>1</v>
      </c>
    </row>
    <row r="1457" spans="1:18" x14ac:dyDescent="0.25">
      <c r="A1457" s="5">
        <v>2</v>
      </c>
      <c r="B1457" s="40">
        <f t="shared" si="131"/>
        <v>53.152267000000002</v>
      </c>
      <c r="C1457" s="40">
        <f t="shared" si="131"/>
        <v>-8.5702580000000008</v>
      </c>
      <c r="D1457" s="40">
        <f t="shared" si="131"/>
        <v>-22.267426</v>
      </c>
      <c r="E1457" s="46">
        <f t="shared" si="130"/>
        <v>-22.314591</v>
      </c>
      <c r="F1457" s="42">
        <v>-22.314591</v>
      </c>
      <c r="G1457" s="42">
        <v>53.152267000000002</v>
      </c>
      <c r="H1457" s="42">
        <v>-8.5702580000000008</v>
      </c>
      <c r="I1457" s="43">
        <v>-22.267426</v>
      </c>
      <c r="O1457" s="44">
        <f t="shared" si="126"/>
        <v>53.152267000000002</v>
      </c>
      <c r="P1457" s="45">
        <f t="shared" si="127"/>
        <v>53.152267000000002</v>
      </c>
      <c r="Q1457">
        <f t="shared" si="128"/>
        <v>1</v>
      </c>
      <c r="R1457">
        <f t="shared" si="129"/>
        <v>1</v>
      </c>
    </row>
    <row r="1458" spans="1:18" x14ac:dyDescent="0.25">
      <c r="A1458" s="5">
        <v>1</v>
      </c>
      <c r="B1458" s="40">
        <f t="shared" si="131"/>
        <v>45.928252000000001</v>
      </c>
      <c r="C1458" s="40">
        <f t="shared" si="131"/>
        <v>-8.2024620000000006</v>
      </c>
      <c r="D1458" s="40">
        <f t="shared" si="131"/>
        <v>-13.634062</v>
      </c>
      <c r="E1458" s="46">
        <f t="shared" si="130"/>
        <v>-24.091729000000001</v>
      </c>
      <c r="F1458" s="47">
        <v>45.928252000000001</v>
      </c>
      <c r="G1458" s="47">
        <v>-24.091729000000001</v>
      </c>
      <c r="H1458" s="47">
        <v>-13.634062</v>
      </c>
      <c r="I1458" s="48">
        <v>-8.2024620000000006</v>
      </c>
      <c r="O1458" s="44">
        <f t="shared" si="126"/>
        <v>45.928252000000001</v>
      </c>
      <c r="P1458" s="45">
        <f t="shared" si="127"/>
        <v>45.928252000000001</v>
      </c>
      <c r="Q1458">
        <f t="shared" si="128"/>
        <v>1</v>
      </c>
      <c r="R1458">
        <f t="shared" si="129"/>
        <v>1</v>
      </c>
    </row>
    <row r="1459" spans="1:18" x14ac:dyDescent="0.25">
      <c r="A1459" s="5">
        <v>2</v>
      </c>
      <c r="B1459" s="40">
        <f t="shared" si="131"/>
        <v>37.355133000000002</v>
      </c>
      <c r="C1459" s="40">
        <f t="shared" si="131"/>
        <v>0.15709999999999999</v>
      </c>
      <c r="D1459" s="40">
        <f t="shared" si="131"/>
        <v>-5.5358799999999997</v>
      </c>
      <c r="E1459" s="46">
        <f t="shared" si="130"/>
        <v>-31.976351999999999</v>
      </c>
      <c r="F1459" s="42">
        <v>0.15709999999999999</v>
      </c>
      <c r="G1459" s="42">
        <v>37.355133000000002</v>
      </c>
      <c r="H1459" s="42">
        <v>-31.976351999999999</v>
      </c>
      <c r="I1459" s="43">
        <v>-5.5358799999999997</v>
      </c>
      <c r="O1459" s="44">
        <f t="shared" si="126"/>
        <v>37.355133000000002</v>
      </c>
      <c r="P1459" s="45">
        <f t="shared" si="127"/>
        <v>37.355133000000002</v>
      </c>
      <c r="Q1459">
        <f t="shared" si="128"/>
        <v>1</v>
      </c>
      <c r="R1459">
        <f t="shared" si="129"/>
        <v>1</v>
      </c>
    </row>
    <row r="1460" spans="1:18" x14ac:dyDescent="0.25">
      <c r="A1460" s="5">
        <v>2</v>
      </c>
      <c r="B1460" s="40">
        <f t="shared" si="131"/>
        <v>33.934372000000003</v>
      </c>
      <c r="C1460" s="40">
        <f t="shared" si="131"/>
        <v>1.517088</v>
      </c>
      <c r="D1460" s="40">
        <f t="shared" si="131"/>
        <v>-17.670415999999999</v>
      </c>
      <c r="E1460" s="46">
        <f t="shared" si="130"/>
        <v>-17.781078999999998</v>
      </c>
      <c r="F1460" s="47">
        <v>1.517088</v>
      </c>
      <c r="G1460" s="47">
        <v>33.934372000000003</v>
      </c>
      <c r="H1460" s="47">
        <v>-17.670415999999999</v>
      </c>
      <c r="I1460" s="48">
        <v>-17.781078999999998</v>
      </c>
      <c r="O1460" s="44">
        <f t="shared" si="126"/>
        <v>33.934372000000003</v>
      </c>
      <c r="P1460" s="45">
        <f t="shared" si="127"/>
        <v>33.934372000000003</v>
      </c>
      <c r="Q1460">
        <f t="shared" si="128"/>
        <v>1</v>
      </c>
      <c r="R1460">
        <f t="shared" si="129"/>
        <v>1</v>
      </c>
    </row>
    <row r="1461" spans="1:18" x14ac:dyDescent="0.25">
      <c r="A1461" s="5">
        <v>2</v>
      </c>
      <c r="B1461" s="40">
        <f t="shared" si="131"/>
        <v>97.918702999999994</v>
      </c>
      <c r="C1461" s="40">
        <f t="shared" si="131"/>
        <v>-12.248657</v>
      </c>
      <c r="D1461" s="40">
        <f t="shared" si="131"/>
        <v>-29.035121</v>
      </c>
      <c r="E1461" s="46">
        <f t="shared" si="130"/>
        <v>-56.634982000000001</v>
      </c>
      <c r="F1461" s="42">
        <v>-12.248657</v>
      </c>
      <c r="G1461" s="42">
        <v>97.918702999999994</v>
      </c>
      <c r="H1461" s="42">
        <v>-29.035121</v>
      </c>
      <c r="I1461" s="43">
        <v>-56.634982000000001</v>
      </c>
      <c r="O1461" s="44">
        <f t="shared" si="126"/>
        <v>97.918702999999994</v>
      </c>
      <c r="P1461" s="45">
        <f t="shared" si="127"/>
        <v>97.918702999999994</v>
      </c>
      <c r="Q1461">
        <f t="shared" si="128"/>
        <v>1</v>
      </c>
      <c r="R1461">
        <f t="shared" si="129"/>
        <v>1</v>
      </c>
    </row>
    <row r="1462" spans="1:18" x14ac:dyDescent="0.25">
      <c r="A1462" s="5">
        <v>1</v>
      </c>
      <c r="B1462" s="40">
        <f t="shared" si="131"/>
        <v>23.298556999999999</v>
      </c>
      <c r="C1462" s="40">
        <f t="shared" si="131"/>
        <v>-3.2050529999999999</v>
      </c>
      <c r="D1462" s="40">
        <f t="shared" si="131"/>
        <v>-5.3556290000000004</v>
      </c>
      <c r="E1462" s="46">
        <f t="shared" si="130"/>
        <v>-14.737875000000001</v>
      </c>
      <c r="F1462" s="47">
        <v>23.298556999999999</v>
      </c>
      <c r="G1462" s="47">
        <v>-14.737875000000001</v>
      </c>
      <c r="H1462" s="47">
        <v>-3.2050529999999999</v>
      </c>
      <c r="I1462" s="48">
        <v>-5.3556290000000004</v>
      </c>
      <c r="O1462" s="44">
        <f t="shared" si="126"/>
        <v>23.298556999999999</v>
      </c>
      <c r="P1462" s="45">
        <f t="shared" si="127"/>
        <v>23.298556999999999</v>
      </c>
      <c r="Q1462">
        <f t="shared" si="128"/>
        <v>1</v>
      </c>
      <c r="R1462">
        <f t="shared" si="129"/>
        <v>1</v>
      </c>
    </row>
    <row r="1463" spans="1:18" x14ac:dyDescent="0.25">
      <c r="A1463" s="5">
        <v>3</v>
      </c>
      <c r="B1463" s="40">
        <f t="shared" si="131"/>
        <v>43.322391000000003</v>
      </c>
      <c r="C1463" s="40">
        <f t="shared" si="131"/>
        <v>32.636980000000001</v>
      </c>
      <c r="D1463" s="40">
        <f t="shared" si="131"/>
        <v>-36.690902999999999</v>
      </c>
      <c r="E1463" s="46">
        <f t="shared" si="130"/>
        <v>-39.268472000000003</v>
      </c>
      <c r="F1463" s="42">
        <v>43.322391000000003</v>
      </c>
      <c r="G1463" s="42">
        <v>32.636980000000001</v>
      </c>
      <c r="H1463" s="42">
        <v>-36.690902999999999</v>
      </c>
      <c r="I1463" s="43">
        <v>-39.268472000000003</v>
      </c>
      <c r="O1463" s="44">
        <f t="shared" si="126"/>
        <v>-36.690902999999999</v>
      </c>
      <c r="P1463" s="45">
        <f t="shared" si="127"/>
        <v>-36.690902999999999</v>
      </c>
      <c r="Q1463">
        <f t="shared" si="128"/>
        <v>3</v>
      </c>
      <c r="R1463">
        <f t="shared" si="129"/>
        <v>0.33333333333333331</v>
      </c>
    </row>
    <row r="1464" spans="1:18" x14ac:dyDescent="0.25">
      <c r="A1464" s="5">
        <v>2</v>
      </c>
      <c r="B1464" s="40">
        <f t="shared" si="131"/>
        <v>26.829415000000001</v>
      </c>
      <c r="C1464" s="40">
        <f t="shared" si="131"/>
        <v>24.529523000000001</v>
      </c>
      <c r="D1464" s="40">
        <f t="shared" si="131"/>
        <v>-19.968892</v>
      </c>
      <c r="E1464" s="46">
        <f t="shared" si="130"/>
        <v>-31.390059999999998</v>
      </c>
      <c r="F1464" s="47">
        <v>26.829415000000001</v>
      </c>
      <c r="G1464" s="47">
        <v>24.529523000000001</v>
      </c>
      <c r="H1464" s="47">
        <v>-31.390059999999998</v>
      </c>
      <c r="I1464" s="48">
        <v>-19.968892</v>
      </c>
      <c r="O1464" s="44">
        <f t="shared" si="126"/>
        <v>24.529523000000001</v>
      </c>
      <c r="P1464" s="45">
        <f t="shared" si="127"/>
        <v>24.529523000000001</v>
      </c>
      <c r="Q1464">
        <f t="shared" si="128"/>
        <v>2</v>
      </c>
      <c r="R1464">
        <f t="shared" si="129"/>
        <v>0.5</v>
      </c>
    </row>
    <row r="1465" spans="1:18" x14ac:dyDescent="0.25">
      <c r="A1465" s="5">
        <v>1</v>
      </c>
      <c r="B1465" s="40">
        <f t="shared" si="131"/>
        <v>48.904508999999997</v>
      </c>
      <c r="C1465" s="40">
        <f t="shared" si="131"/>
        <v>-2.3275440000000001</v>
      </c>
      <c r="D1465" s="40">
        <f t="shared" si="131"/>
        <v>-6.776243</v>
      </c>
      <c r="E1465" s="46">
        <f t="shared" si="130"/>
        <v>-39.800722999999998</v>
      </c>
      <c r="F1465" s="42">
        <v>48.904508999999997</v>
      </c>
      <c r="G1465" s="42">
        <v>-39.800722999999998</v>
      </c>
      <c r="H1465" s="42">
        <v>-6.776243</v>
      </c>
      <c r="I1465" s="43">
        <v>-2.3275440000000001</v>
      </c>
      <c r="O1465" s="44">
        <f t="shared" si="126"/>
        <v>48.904508999999997</v>
      </c>
      <c r="P1465" s="45">
        <f t="shared" si="127"/>
        <v>48.904508999999997</v>
      </c>
      <c r="Q1465">
        <f t="shared" si="128"/>
        <v>1</v>
      </c>
      <c r="R1465">
        <f t="shared" si="129"/>
        <v>1</v>
      </c>
    </row>
    <row r="1466" spans="1:18" x14ac:dyDescent="0.25">
      <c r="A1466" s="5">
        <v>2</v>
      </c>
      <c r="B1466" s="40">
        <f t="shared" si="131"/>
        <v>29.187961000000001</v>
      </c>
      <c r="C1466" s="40">
        <f t="shared" si="131"/>
        <v>0.36702400000000002</v>
      </c>
      <c r="D1466" s="40">
        <f t="shared" si="131"/>
        <v>-0.89085000000000003</v>
      </c>
      <c r="E1466" s="46">
        <f t="shared" si="130"/>
        <v>-28.664161</v>
      </c>
      <c r="F1466" s="47">
        <v>-28.664161</v>
      </c>
      <c r="G1466" s="47">
        <v>-0.89085000000000003</v>
      </c>
      <c r="H1466" s="47">
        <v>29.187961000000001</v>
      </c>
      <c r="I1466" s="48">
        <v>0.36702400000000002</v>
      </c>
      <c r="O1466" s="44">
        <f t="shared" si="126"/>
        <v>-0.89085000000000003</v>
      </c>
      <c r="P1466" s="45">
        <f t="shared" si="127"/>
        <v>-0.89085000000000003</v>
      </c>
      <c r="Q1466">
        <f t="shared" si="128"/>
        <v>3</v>
      </c>
      <c r="R1466">
        <f t="shared" si="129"/>
        <v>0.33333333333333331</v>
      </c>
    </row>
    <row r="1467" spans="1:18" x14ac:dyDescent="0.25">
      <c r="A1467" s="5">
        <v>1</v>
      </c>
      <c r="B1467" s="40">
        <f t="shared" si="131"/>
        <v>45.742814000000003</v>
      </c>
      <c r="C1467" s="40">
        <f t="shared" si="131"/>
        <v>10.752506</v>
      </c>
      <c r="D1467" s="40">
        <f t="shared" si="131"/>
        <v>-25.759519999999998</v>
      </c>
      <c r="E1467" s="46">
        <f t="shared" si="130"/>
        <v>-30.735817000000001</v>
      </c>
      <c r="F1467" s="42">
        <v>45.742814000000003</v>
      </c>
      <c r="G1467" s="42">
        <v>-25.759519999999998</v>
      </c>
      <c r="H1467" s="42">
        <v>10.752506</v>
      </c>
      <c r="I1467" s="43">
        <v>-30.735817000000001</v>
      </c>
      <c r="O1467" s="44">
        <f t="shared" si="126"/>
        <v>45.742814000000003</v>
      </c>
      <c r="P1467" s="45">
        <f t="shared" si="127"/>
        <v>45.742814000000003</v>
      </c>
      <c r="Q1467">
        <f t="shared" si="128"/>
        <v>1</v>
      </c>
      <c r="R1467">
        <f t="shared" si="129"/>
        <v>1</v>
      </c>
    </row>
    <row r="1468" spans="1:18" x14ac:dyDescent="0.25">
      <c r="A1468" s="5">
        <v>1</v>
      </c>
      <c r="B1468" s="40">
        <f t="shared" si="131"/>
        <v>19.191227000000001</v>
      </c>
      <c r="C1468" s="40">
        <f t="shared" si="131"/>
        <v>1.4562520000000001</v>
      </c>
      <c r="D1468" s="40">
        <f t="shared" si="131"/>
        <v>-7.9998469999999999</v>
      </c>
      <c r="E1468" s="46">
        <f t="shared" si="130"/>
        <v>-12.647632</v>
      </c>
      <c r="F1468" s="47">
        <v>1.4562520000000001</v>
      </c>
      <c r="G1468" s="47">
        <v>19.191227000000001</v>
      </c>
      <c r="H1468" s="47">
        <v>-12.647632</v>
      </c>
      <c r="I1468" s="48">
        <v>-7.9998469999999999</v>
      </c>
      <c r="O1468" s="44">
        <f t="shared" si="126"/>
        <v>1.4562520000000001</v>
      </c>
      <c r="P1468" s="45">
        <f t="shared" si="127"/>
        <v>1.4562520000000001</v>
      </c>
      <c r="Q1468">
        <f t="shared" si="128"/>
        <v>2</v>
      </c>
      <c r="R1468">
        <f t="shared" si="129"/>
        <v>0.5</v>
      </c>
    </row>
    <row r="1469" spans="1:18" x14ac:dyDescent="0.25">
      <c r="A1469" s="5">
        <v>3</v>
      </c>
      <c r="B1469" s="40">
        <f t="shared" si="131"/>
        <v>6.7765719999999998</v>
      </c>
      <c r="C1469" s="40">
        <f t="shared" si="131"/>
        <v>3.270994</v>
      </c>
      <c r="D1469" s="40">
        <f t="shared" si="131"/>
        <v>1.413554</v>
      </c>
      <c r="E1469" s="46">
        <f t="shared" si="130"/>
        <v>-11.461149000000001</v>
      </c>
      <c r="F1469" s="42">
        <v>1.413554</v>
      </c>
      <c r="G1469" s="42">
        <v>6.7765719999999998</v>
      </c>
      <c r="H1469" s="42">
        <v>3.270994</v>
      </c>
      <c r="I1469" s="43">
        <v>-11.461149000000001</v>
      </c>
      <c r="O1469" s="44">
        <f t="shared" si="126"/>
        <v>3.270994</v>
      </c>
      <c r="P1469" s="45">
        <f t="shared" si="127"/>
        <v>3.270994</v>
      </c>
      <c r="Q1469">
        <f t="shared" si="128"/>
        <v>2</v>
      </c>
      <c r="R1469">
        <f t="shared" si="129"/>
        <v>0.5</v>
      </c>
    </row>
    <row r="1470" spans="1:18" x14ac:dyDescent="0.25">
      <c r="A1470" s="5">
        <v>1</v>
      </c>
      <c r="B1470" s="40">
        <f t="shared" si="131"/>
        <v>79.745202000000006</v>
      </c>
      <c r="C1470" s="40">
        <f t="shared" si="131"/>
        <v>-2.679576</v>
      </c>
      <c r="D1470" s="40">
        <f t="shared" si="131"/>
        <v>-36.088650999999999</v>
      </c>
      <c r="E1470" s="46">
        <f t="shared" si="130"/>
        <v>-40.976975000000003</v>
      </c>
      <c r="F1470" s="47">
        <v>79.745202000000006</v>
      </c>
      <c r="G1470" s="47">
        <v>-36.088650999999999</v>
      </c>
      <c r="H1470" s="47">
        <v>-40.976975000000003</v>
      </c>
      <c r="I1470" s="48">
        <v>-2.679576</v>
      </c>
      <c r="O1470" s="44">
        <f t="shared" si="126"/>
        <v>79.745202000000006</v>
      </c>
      <c r="P1470" s="45">
        <f t="shared" si="127"/>
        <v>79.745202000000006</v>
      </c>
      <c r="Q1470">
        <f t="shared" si="128"/>
        <v>1</v>
      </c>
      <c r="R1470">
        <f t="shared" si="129"/>
        <v>1</v>
      </c>
    </row>
    <row r="1471" spans="1:18" x14ac:dyDescent="0.25">
      <c r="A1471" s="5">
        <v>1</v>
      </c>
      <c r="B1471" s="40">
        <f t="shared" si="131"/>
        <v>24.069638999999999</v>
      </c>
      <c r="C1471" s="40">
        <f t="shared" si="131"/>
        <v>-0.82494400000000001</v>
      </c>
      <c r="D1471" s="40">
        <f t="shared" si="131"/>
        <v>-10.333850999999999</v>
      </c>
      <c r="E1471" s="46">
        <f t="shared" si="130"/>
        <v>-12.910873</v>
      </c>
      <c r="F1471" s="42">
        <v>24.069638999999999</v>
      </c>
      <c r="G1471" s="42">
        <v>-12.910873</v>
      </c>
      <c r="H1471" s="42">
        <v>-0.82494400000000001</v>
      </c>
      <c r="I1471" s="43">
        <v>-10.333850999999999</v>
      </c>
      <c r="O1471" s="44">
        <f t="shared" si="126"/>
        <v>24.069638999999999</v>
      </c>
      <c r="P1471" s="45">
        <f t="shared" si="127"/>
        <v>24.069638999999999</v>
      </c>
      <c r="Q1471">
        <f t="shared" si="128"/>
        <v>1</v>
      </c>
      <c r="R1471">
        <f t="shared" si="129"/>
        <v>1</v>
      </c>
    </row>
    <row r="1472" spans="1:18" x14ac:dyDescent="0.25">
      <c r="A1472" s="5">
        <v>1</v>
      </c>
      <c r="B1472" s="40">
        <f t="shared" si="131"/>
        <v>28.405259999999998</v>
      </c>
      <c r="C1472" s="40">
        <f t="shared" si="131"/>
        <v>-1.6529590000000001</v>
      </c>
      <c r="D1472" s="40">
        <f t="shared" si="131"/>
        <v>-6.2828169999999997</v>
      </c>
      <c r="E1472" s="46">
        <f t="shared" si="130"/>
        <v>-20.469494000000001</v>
      </c>
      <c r="F1472" s="47">
        <v>28.405259999999998</v>
      </c>
      <c r="G1472" s="47">
        <v>-6.2828169999999997</v>
      </c>
      <c r="H1472" s="47">
        <v>-20.469494000000001</v>
      </c>
      <c r="I1472" s="48">
        <v>-1.6529590000000001</v>
      </c>
      <c r="O1472" s="44">
        <f t="shared" si="126"/>
        <v>28.405259999999998</v>
      </c>
      <c r="P1472" s="45">
        <f t="shared" si="127"/>
        <v>28.405259999999998</v>
      </c>
      <c r="Q1472">
        <f t="shared" si="128"/>
        <v>1</v>
      </c>
      <c r="R1472">
        <f t="shared" si="129"/>
        <v>1</v>
      </c>
    </row>
    <row r="1473" spans="1:18" x14ac:dyDescent="0.25">
      <c r="A1473" s="5">
        <v>1</v>
      </c>
      <c r="B1473" s="40">
        <f t="shared" si="131"/>
        <v>92.012369000000007</v>
      </c>
      <c r="C1473" s="40">
        <f t="shared" si="131"/>
        <v>-15.137888</v>
      </c>
      <c r="D1473" s="40">
        <f t="shared" si="131"/>
        <v>-32.799416000000001</v>
      </c>
      <c r="E1473" s="46">
        <f t="shared" si="130"/>
        <v>-44.075088000000001</v>
      </c>
      <c r="F1473" s="42">
        <v>92.012369000000007</v>
      </c>
      <c r="G1473" s="42">
        <v>-15.137888</v>
      </c>
      <c r="H1473" s="42">
        <v>-32.799416000000001</v>
      </c>
      <c r="I1473" s="43">
        <v>-44.075088000000001</v>
      </c>
      <c r="O1473" s="44">
        <f t="shared" si="126"/>
        <v>92.012369000000007</v>
      </c>
      <c r="P1473" s="45">
        <f t="shared" si="127"/>
        <v>92.012369000000007</v>
      </c>
      <c r="Q1473">
        <f t="shared" si="128"/>
        <v>1</v>
      </c>
      <c r="R1473">
        <f t="shared" si="129"/>
        <v>1</v>
      </c>
    </row>
    <row r="1474" spans="1:18" x14ac:dyDescent="0.25">
      <c r="A1474" s="5">
        <v>3</v>
      </c>
      <c r="B1474" s="40">
        <f t="shared" si="131"/>
        <v>72.184764999999999</v>
      </c>
      <c r="C1474" s="40">
        <f t="shared" si="131"/>
        <v>-12.366342</v>
      </c>
      <c r="D1474" s="40">
        <f t="shared" si="131"/>
        <v>-14.493164999999999</v>
      </c>
      <c r="E1474" s="46">
        <f t="shared" si="130"/>
        <v>-45.325294</v>
      </c>
      <c r="F1474" s="47">
        <v>-12.366342</v>
      </c>
      <c r="G1474" s="47">
        <v>72.184764999999999</v>
      </c>
      <c r="H1474" s="47">
        <v>-14.493164999999999</v>
      </c>
      <c r="I1474" s="48">
        <v>-45.325294</v>
      </c>
      <c r="O1474" s="44">
        <f t="shared" si="126"/>
        <v>-14.493164999999999</v>
      </c>
      <c r="P1474" s="45">
        <f t="shared" si="127"/>
        <v>-14.493164999999999</v>
      </c>
      <c r="Q1474">
        <f t="shared" si="128"/>
        <v>3</v>
      </c>
      <c r="R1474">
        <f t="shared" si="129"/>
        <v>0.33333333333333331</v>
      </c>
    </row>
    <row r="1475" spans="1:18" x14ac:dyDescent="0.25">
      <c r="A1475" s="5">
        <v>2</v>
      </c>
      <c r="B1475" s="40">
        <f t="shared" si="131"/>
        <v>47.118054999999998</v>
      </c>
      <c r="C1475" s="40">
        <f t="shared" si="131"/>
        <v>19.088730000000002</v>
      </c>
      <c r="D1475" s="40">
        <f t="shared" si="131"/>
        <v>-31.383633</v>
      </c>
      <c r="E1475" s="46">
        <f t="shared" si="130"/>
        <v>-34.823258000000003</v>
      </c>
      <c r="F1475" s="42">
        <v>-34.823258000000003</v>
      </c>
      <c r="G1475" s="42">
        <v>47.118054999999998</v>
      </c>
      <c r="H1475" s="42">
        <v>19.088730000000002</v>
      </c>
      <c r="I1475" s="43">
        <v>-31.383633</v>
      </c>
      <c r="O1475" s="44">
        <f t="shared" si="126"/>
        <v>47.118054999999998</v>
      </c>
      <c r="P1475" s="45">
        <f t="shared" si="127"/>
        <v>47.118054999999998</v>
      </c>
      <c r="Q1475">
        <f t="shared" si="128"/>
        <v>1</v>
      </c>
      <c r="R1475">
        <f t="shared" si="129"/>
        <v>1</v>
      </c>
    </row>
    <row r="1476" spans="1:18" x14ac:dyDescent="0.25">
      <c r="A1476" s="5">
        <v>2</v>
      </c>
      <c r="B1476" s="40">
        <f t="shared" si="131"/>
        <v>56.998651000000002</v>
      </c>
      <c r="C1476" s="40">
        <f t="shared" si="131"/>
        <v>-8.5177639999999997</v>
      </c>
      <c r="D1476" s="40">
        <f t="shared" si="131"/>
        <v>-16.456813</v>
      </c>
      <c r="E1476" s="46">
        <f t="shared" si="130"/>
        <v>-32.024076999999998</v>
      </c>
      <c r="F1476" s="47">
        <v>-16.456813</v>
      </c>
      <c r="G1476" s="47">
        <v>56.998651000000002</v>
      </c>
      <c r="H1476" s="47">
        <v>-32.024076999999998</v>
      </c>
      <c r="I1476" s="48">
        <v>-8.5177639999999997</v>
      </c>
      <c r="O1476" s="44">
        <f t="shared" ref="O1476:O1539" si="132">IF(A1476=1,F1476,IF(A1476=2,G1476,IF(A1476=3,H1476,IF(A1476=4,I1476,0))))</f>
        <v>56.998651000000002</v>
      </c>
      <c r="P1476" s="45">
        <f t="shared" ref="P1476:P1539" si="133">O1476</f>
        <v>56.998651000000002</v>
      </c>
      <c r="Q1476">
        <f t="shared" ref="Q1476:Q1539" si="134">IF(P1476=B1476,1,IF(P1476=C1476,2,IF(P1476=D1476,3,IF(E1476=P1476,4,0))))</f>
        <v>1</v>
      </c>
      <c r="R1476">
        <f t="shared" si="129"/>
        <v>1</v>
      </c>
    </row>
    <row r="1477" spans="1:18" x14ac:dyDescent="0.25">
      <c r="A1477" s="5">
        <v>2</v>
      </c>
      <c r="B1477" s="40">
        <f t="shared" si="131"/>
        <v>112.248122</v>
      </c>
      <c r="C1477" s="40">
        <f t="shared" si="131"/>
        <v>-22.451108000000001</v>
      </c>
      <c r="D1477" s="40">
        <f t="shared" si="131"/>
        <v>-44.237433000000003</v>
      </c>
      <c r="E1477" s="46">
        <f t="shared" si="130"/>
        <v>-45.559584000000001</v>
      </c>
      <c r="F1477" s="42">
        <v>-22.451108000000001</v>
      </c>
      <c r="G1477" s="42">
        <v>112.248122</v>
      </c>
      <c r="H1477" s="42">
        <v>-44.237433000000003</v>
      </c>
      <c r="I1477" s="43">
        <v>-45.559584000000001</v>
      </c>
      <c r="O1477" s="44">
        <f t="shared" si="132"/>
        <v>112.248122</v>
      </c>
      <c r="P1477" s="45">
        <f t="shared" si="133"/>
        <v>112.248122</v>
      </c>
      <c r="Q1477">
        <f t="shared" si="134"/>
        <v>1</v>
      </c>
      <c r="R1477">
        <f t="shared" ref="R1477:R1540" si="135">1/Q1477</f>
        <v>1</v>
      </c>
    </row>
    <row r="1478" spans="1:18" x14ac:dyDescent="0.25">
      <c r="A1478" s="5">
        <v>1</v>
      </c>
      <c r="B1478" s="40">
        <f t="shared" si="131"/>
        <v>109.09343</v>
      </c>
      <c r="C1478" s="40">
        <f t="shared" si="131"/>
        <v>-1.3769800000000001</v>
      </c>
      <c r="D1478" s="40">
        <f t="shared" si="131"/>
        <v>-49.801682999999997</v>
      </c>
      <c r="E1478" s="46">
        <f t="shared" si="130"/>
        <v>-57.914777000000001</v>
      </c>
      <c r="F1478" s="47">
        <v>109.09343</v>
      </c>
      <c r="G1478" s="47">
        <v>-1.3769800000000001</v>
      </c>
      <c r="H1478" s="47">
        <v>-57.914777000000001</v>
      </c>
      <c r="I1478" s="48">
        <v>-49.801682999999997</v>
      </c>
      <c r="O1478" s="44">
        <f t="shared" si="132"/>
        <v>109.09343</v>
      </c>
      <c r="P1478" s="45">
        <f t="shared" si="133"/>
        <v>109.09343</v>
      </c>
      <c r="Q1478">
        <f t="shared" si="134"/>
        <v>1</v>
      </c>
      <c r="R1478">
        <f t="shared" si="135"/>
        <v>1</v>
      </c>
    </row>
    <row r="1479" spans="1:18" x14ac:dyDescent="0.25">
      <c r="A1479" s="5">
        <v>2</v>
      </c>
      <c r="B1479" s="40">
        <f t="shared" si="131"/>
        <v>108.056974</v>
      </c>
      <c r="C1479" s="40">
        <f t="shared" si="131"/>
        <v>-20.978515999999999</v>
      </c>
      <c r="D1479" s="40">
        <f t="shared" si="131"/>
        <v>-42.099409000000001</v>
      </c>
      <c r="E1479" s="46">
        <f t="shared" si="130"/>
        <v>-44.979097000000003</v>
      </c>
      <c r="F1479" s="42">
        <v>-44.979097000000003</v>
      </c>
      <c r="G1479" s="42">
        <v>108.056974</v>
      </c>
      <c r="H1479" s="42">
        <v>-20.978515999999999</v>
      </c>
      <c r="I1479" s="43">
        <v>-42.099409000000001</v>
      </c>
      <c r="O1479" s="44">
        <f t="shared" si="132"/>
        <v>108.056974</v>
      </c>
      <c r="P1479" s="45">
        <f t="shared" si="133"/>
        <v>108.056974</v>
      </c>
      <c r="Q1479">
        <f t="shared" si="134"/>
        <v>1</v>
      </c>
      <c r="R1479">
        <f t="shared" si="135"/>
        <v>1</v>
      </c>
    </row>
    <row r="1480" spans="1:18" x14ac:dyDescent="0.25">
      <c r="A1480" s="5">
        <v>2</v>
      </c>
      <c r="B1480" s="40">
        <f t="shared" si="131"/>
        <v>73.755903000000004</v>
      </c>
      <c r="C1480" s="40">
        <f t="shared" si="131"/>
        <v>11.849613</v>
      </c>
      <c r="D1480" s="40">
        <f t="shared" si="131"/>
        <v>-34.550792999999999</v>
      </c>
      <c r="E1480" s="46">
        <f t="shared" si="130"/>
        <v>-51.054957999999999</v>
      </c>
      <c r="F1480" s="47">
        <v>-51.054957999999999</v>
      </c>
      <c r="G1480" s="47">
        <v>11.849613</v>
      </c>
      <c r="H1480" s="47">
        <v>73.755903000000004</v>
      </c>
      <c r="I1480" s="48">
        <v>-34.550792999999999</v>
      </c>
      <c r="O1480" s="44">
        <f t="shared" si="132"/>
        <v>11.849613</v>
      </c>
      <c r="P1480" s="45">
        <f t="shared" si="133"/>
        <v>11.849613</v>
      </c>
      <c r="Q1480">
        <f t="shared" si="134"/>
        <v>2</v>
      </c>
      <c r="R1480">
        <f t="shared" si="135"/>
        <v>0.5</v>
      </c>
    </row>
    <row r="1481" spans="1:18" x14ac:dyDescent="0.25">
      <c r="A1481" s="5">
        <v>3</v>
      </c>
      <c r="B1481" s="40">
        <f t="shared" si="131"/>
        <v>12.155018</v>
      </c>
      <c r="C1481" s="40">
        <f t="shared" si="131"/>
        <v>7.4758639999999996</v>
      </c>
      <c r="D1481" s="40">
        <f t="shared" si="131"/>
        <v>3.1102289999999999</v>
      </c>
      <c r="E1481" s="46">
        <f t="shared" si="130"/>
        <v>-22.741175999999999</v>
      </c>
      <c r="F1481" s="42">
        <v>3.1102289999999999</v>
      </c>
      <c r="G1481" s="42">
        <v>7.4758639999999996</v>
      </c>
      <c r="H1481" s="42">
        <v>12.155018</v>
      </c>
      <c r="I1481" s="43">
        <v>-22.741175999999999</v>
      </c>
      <c r="O1481" s="44">
        <f t="shared" si="132"/>
        <v>12.155018</v>
      </c>
      <c r="P1481" s="45">
        <f t="shared" si="133"/>
        <v>12.155018</v>
      </c>
      <c r="Q1481">
        <f t="shared" si="134"/>
        <v>1</v>
      </c>
      <c r="R1481">
        <f t="shared" si="135"/>
        <v>1</v>
      </c>
    </row>
    <row r="1482" spans="1:18" x14ac:dyDescent="0.25">
      <c r="A1482" s="5">
        <v>2</v>
      </c>
      <c r="B1482" s="40">
        <f t="shared" si="131"/>
        <v>58.545254</v>
      </c>
      <c r="C1482" s="40">
        <f t="shared" si="131"/>
        <v>1.3972020000000001</v>
      </c>
      <c r="D1482" s="40">
        <f t="shared" si="131"/>
        <v>-26.151288999999998</v>
      </c>
      <c r="E1482" s="46">
        <f t="shared" si="131"/>
        <v>-33.791167999999999</v>
      </c>
      <c r="F1482" s="47">
        <v>1.3972020000000001</v>
      </c>
      <c r="G1482" s="47">
        <v>58.545254</v>
      </c>
      <c r="H1482" s="47">
        <v>-33.791167999999999</v>
      </c>
      <c r="I1482" s="48">
        <v>-26.151288999999998</v>
      </c>
      <c r="O1482" s="44">
        <f t="shared" si="132"/>
        <v>58.545254</v>
      </c>
      <c r="P1482" s="45">
        <f t="shared" si="133"/>
        <v>58.545254</v>
      </c>
      <c r="Q1482">
        <f t="shared" si="134"/>
        <v>1</v>
      </c>
      <c r="R1482">
        <f t="shared" si="135"/>
        <v>1</v>
      </c>
    </row>
    <row r="1483" spans="1:18" x14ac:dyDescent="0.25">
      <c r="A1483" s="5">
        <v>1</v>
      </c>
      <c r="B1483" s="40">
        <f t="shared" ref="B1483:E1546" si="136">LARGE($F1483:$M1483,COLUMN()-1)</f>
        <v>56.633122</v>
      </c>
      <c r="C1483" s="40">
        <f t="shared" si="136"/>
        <v>15.085518</v>
      </c>
      <c r="D1483" s="40">
        <f t="shared" si="136"/>
        <v>-26.153089999999999</v>
      </c>
      <c r="E1483" s="46">
        <f t="shared" si="136"/>
        <v>-45.565559</v>
      </c>
      <c r="F1483" s="42">
        <v>15.085518</v>
      </c>
      <c r="G1483" s="42">
        <v>56.633122</v>
      </c>
      <c r="H1483" s="42">
        <v>-45.565559</v>
      </c>
      <c r="I1483" s="43">
        <v>-26.153089999999999</v>
      </c>
      <c r="O1483" s="44">
        <f t="shared" si="132"/>
        <v>15.085518</v>
      </c>
      <c r="P1483" s="45">
        <f t="shared" si="133"/>
        <v>15.085518</v>
      </c>
      <c r="Q1483">
        <f t="shared" si="134"/>
        <v>2</v>
      </c>
      <c r="R1483">
        <f t="shared" si="135"/>
        <v>0.5</v>
      </c>
    </row>
    <row r="1484" spans="1:18" x14ac:dyDescent="0.25">
      <c r="A1484" s="5">
        <v>2</v>
      </c>
      <c r="B1484" s="40">
        <f t="shared" si="136"/>
        <v>195.341836</v>
      </c>
      <c r="C1484" s="40">
        <f t="shared" si="136"/>
        <v>-17.915603000000001</v>
      </c>
      <c r="D1484" s="40">
        <f t="shared" si="136"/>
        <v>-62.760601000000001</v>
      </c>
      <c r="E1484" s="46">
        <f t="shared" si="136"/>
        <v>-114.66567499999999</v>
      </c>
      <c r="F1484" s="47">
        <v>-17.915603000000001</v>
      </c>
      <c r="G1484" s="47">
        <v>195.341836</v>
      </c>
      <c r="H1484" s="47">
        <v>-114.66567499999999</v>
      </c>
      <c r="I1484" s="48">
        <v>-62.760601000000001</v>
      </c>
      <c r="O1484" s="44">
        <f t="shared" si="132"/>
        <v>195.341836</v>
      </c>
      <c r="P1484" s="45">
        <f t="shared" si="133"/>
        <v>195.341836</v>
      </c>
      <c r="Q1484">
        <f t="shared" si="134"/>
        <v>1</v>
      </c>
      <c r="R1484">
        <f t="shared" si="135"/>
        <v>1</v>
      </c>
    </row>
    <row r="1485" spans="1:18" x14ac:dyDescent="0.25">
      <c r="A1485" s="5">
        <v>1</v>
      </c>
      <c r="B1485" s="40">
        <f t="shared" si="136"/>
        <v>43.642083</v>
      </c>
      <c r="C1485" s="40">
        <f t="shared" si="136"/>
        <v>1.3392949999999999</v>
      </c>
      <c r="D1485" s="40">
        <f t="shared" si="136"/>
        <v>-10.073934</v>
      </c>
      <c r="E1485" s="46">
        <f t="shared" si="136"/>
        <v>-34.907440999999999</v>
      </c>
      <c r="F1485" s="42">
        <v>43.642083</v>
      </c>
      <c r="G1485" s="42">
        <v>-34.907440999999999</v>
      </c>
      <c r="H1485" s="42">
        <v>-10.073934</v>
      </c>
      <c r="I1485" s="43">
        <v>1.3392949999999999</v>
      </c>
      <c r="O1485" s="44">
        <f t="shared" si="132"/>
        <v>43.642083</v>
      </c>
      <c r="P1485" s="45">
        <f t="shared" si="133"/>
        <v>43.642083</v>
      </c>
      <c r="Q1485">
        <f t="shared" si="134"/>
        <v>1</v>
      </c>
      <c r="R1485">
        <f t="shared" si="135"/>
        <v>1</v>
      </c>
    </row>
    <row r="1486" spans="1:18" x14ac:dyDescent="0.25">
      <c r="A1486" s="5">
        <v>3</v>
      </c>
      <c r="B1486" s="40">
        <f t="shared" si="136"/>
        <v>60.344548000000003</v>
      </c>
      <c r="C1486" s="40">
        <f t="shared" si="136"/>
        <v>5.3510020000000003</v>
      </c>
      <c r="D1486" s="40">
        <f t="shared" si="136"/>
        <v>-10.973544</v>
      </c>
      <c r="E1486" s="46">
        <f t="shared" si="136"/>
        <v>-54.722090000000001</v>
      </c>
      <c r="F1486" s="47">
        <v>-10.973544</v>
      </c>
      <c r="G1486" s="47">
        <v>60.344548000000003</v>
      </c>
      <c r="H1486" s="47">
        <v>5.3510020000000003</v>
      </c>
      <c r="I1486" s="48">
        <v>-54.722090000000001</v>
      </c>
      <c r="O1486" s="44">
        <f t="shared" si="132"/>
        <v>5.3510020000000003</v>
      </c>
      <c r="P1486" s="45">
        <f t="shared" si="133"/>
        <v>5.3510020000000003</v>
      </c>
      <c r="Q1486">
        <f t="shared" si="134"/>
        <v>2</v>
      </c>
      <c r="R1486">
        <f t="shared" si="135"/>
        <v>0.5</v>
      </c>
    </row>
    <row r="1487" spans="1:18" x14ac:dyDescent="0.25">
      <c r="A1487" s="5">
        <v>3</v>
      </c>
      <c r="B1487" s="40">
        <f t="shared" si="136"/>
        <v>151.095089</v>
      </c>
      <c r="C1487" s="40">
        <f t="shared" si="136"/>
        <v>-19.558373</v>
      </c>
      <c r="D1487" s="40">
        <f t="shared" si="136"/>
        <v>-26.143380000000001</v>
      </c>
      <c r="E1487" s="46">
        <f t="shared" si="136"/>
        <v>-105.393323</v>
      </c>
      <c r="F1487" s="42">
        <v>-105.393323</v>
      </c>
      <c r="G1487" s="42">
        <v>-26.143380000000001</v>
      </c>
      <c r="H1487" s="42">
        <v>151.095089</v>
      </c>
      <c r="I1487" s="43">
        <v>-19.558373</v>
      </c>
      <c r="O1487" s="44">
        <f t="shared" si="132"/>
        <v>151.095089</v>
      </c>
      <c r="P1487" s="45">
        <f t="shared" si="133"/>
        <v>151.095089</v>
      </c>
      <c r="Q1487">
        <f t="shared" si="134"/>
        <v>1</v>
      </c>
      <c r="R1487">
        <f t="shared" si="135"/>
        <v>1</v>
      </c>
    </row>
    <row r="1488" spans="1:18" x14ac:dyDescent="0.25">
      <c r="A1488" s="5">
        <v>3</v>
      </c>
      <c r="B1488" s="40">
        <f t="shared" si="136"/>
        <v>115.721625</v>
      </c>
      <c r="C1488" s="40">
        <f t="shared" si="136"/>
        <v>-25.446883</v>
      </c>
      <c r="D1488" s="40">
        <f t="shared" si="136"/>
        <v>-40.830416</v>
      </c>
      <c r="E1488" s="46">
        <f t="shared" si="136"/>
        <v>-49.444426999999997</v>
      </c>
      <c r="F1488" s="47">
        <v>-49.444426999999997</v>
      </c>
      <c r="G1488" s="47">
        <v>-40.830416</v>
      </c>
      <c r="H1488" s="47">
        <v>115.721625</v>
      </c>
      <c r="I1488" s="48">
        <v>-25.446883</v>
      </c>
      <c r="O1488" s="44">
        <f t="shared" si="132"/>
        <v>115.721625</v>
      </c>
      <c r="P1488" s="45">
        <f t="shared" si="133"/>
        <v>115.721625</v>
      </c>
      <c r="Q1488">
        <f t="shared" si="134"/>
        <v>1</v>
      </c>
      <c r="R1488">
        <f t="shared" si="135"/>
        <v>1</v>
      </c>
    </row>
    <row r="1489" spans="1:18" x14ac:dyDescent="0.25">
      <c r="A1489" s="5">
        <v>2</v>
      </c>
      <c r="B1489" s="40">
        <f t="shared" si="136"/>
        <v>32.489458999999997</v>
      </c>
      <c r="C1489" s="40">
        <f t="shared" si="136"/>
        <v>4.6700819999999998</v>
      </c>
      <c r="D1489" s="40">
        <f t="shared" si="136"/>
        <v>-12.170650999999999</v>
      </c>
      <c r="E1489" s="46">
        <f t="shared" si="136"/>
        <v>-24.988889</v>
      </c>
      <c r="F1489" s="42">
        <v>4.6700819999999998</v>
      </c>
      <c r="G1489" s="42">
        <v>32.489458999999997</v>
      </c>
      <c r="H1489" s="42">
        <v>-12.170650999999999</v>
      </c>
      <c r="I1489" s="43">
        <v>-24.988889</v>
      </c>
      <c r="O1489" s="44">
        <f t="shared" si="132"/>
        <v>32.489458999999997</v>
      </c>
      <c r="P1489" s="45">
        <f t="shared" si="133"/>
        <v>32.489458999999997</v>
      </c>
      <c r="Q1489">
        <f t="shared" si="134"/>
        <v>1</v>
      </c>
      <c r="R1489">
        <f t="shared" si="135"/>
        <v>1</v>
      </c>
    </row>
    <row r="1490" spans="1:18" x14ac:dyDescent="0.25">
      <c r="A1490" s="5">
        <v>2</v>
      </c>
      <c r="B1490" s="40">
        <f t="shared" si="136"/>
        <v>152.82568499999999</v>
      </c>
      <c r="C1490" s="40">
        <f t="shared" si="136"/>
        <v>-4.7336429999999998</v>
      </c>
      <c r="D1490" s="40">
        <f t="shared" si="136"/>
        <v>-34.862757999999999</v>
      </c>
      <c r="E1490" s="46">
        <f t="shared" si="136"/>
        <v>-113.229325</v>
      </c>
      <c r="F1490" s="47">
        <v>-4.7336429999999998</v>
      </c>
      <c r="G1490" s="47">
        <v>152.82568499999999</v>
      </c>
      <c r="H1490" s="47">
        <v>-34.862757999999999</v>
      </c>
      <c r="I1490" s="48">
        <v>-113.229325</v>
      </c>
      <c r="O1490" s="44">
        <f t="shared" si="132"/>
        <v>152.82568499999999</v>
      </c>
      <c r="P1490" s="45">
        <f t="shared" si="133"/>
        <v>152.82568499999999</v>
      </c>
      <c r="Q1490">
        <f t="shared" si="134"/>
        <v>1</v>
      </c>
      <c r="R1490">
        <f t="shared" si="135"/>
        <v>1</v>
      </c>
    </row>
    <row r="1491" spans="1:18" x14ac:dyDescent="0.25">
      <c r="A1491" s="5">
        <v>1</v>
      </c>
      <c r="B1491" s="40">
        <f t="shared" si="136"/>
        <v>47.338887999999997</v>
      </c>
      <c r="C1491" s="40">
        <f t="shared" si="136"/>
        <v>37.09064</v>
      </c>
      <c r="D1491" s="40">
        <f t="shared" si="136"/>
        <v>-29.092842999999998</v>
      </c>
      <c r="E1491" s="46">
        <f t="shared" si="136"/>
        <v>-55.336689</v>
      </c>
      <c r="F1491" s="42">
        <v>47.338887999999997</v>
      </c>
      <c r="G1491" s="42">
        <v>-29.092842999999998</v>
      </c>
      <c r="H1491" s="42">
        <v>37.09064</v>
      </c>
      <c r="I1491" s="43">
        <v>-55.336689</v>
      </c>
      <c r="O1491" s="44">
        <f t="shared" si="132"/>
        <v>47.338887999999997</v>
      </c>
      <c r="P1491" s="45">
        <f t="shared" si="133"/>
        <v>47.338887999999997</v>
      </c>
      <c r="Q1491">
        <f t="shared" si="134"/>
        <v>1</v>
      </c>
      <c r="R1491">
        <f t="shared" si="135"/>
        <v>1</v>
      </c>
    </row>
    <row r="1492" spans="1:18" x14ac:dyDescent="0.25">
      <c r="A1492" s="5">
        <v>4</v>
      </c>
      <c r="B1492" s="40">
        <f t="shared" si="136"/>
        <v>95.202228000000005</v>
      </c>
      <c r="C1492" s="40">
        <f t="shared" si="136"/>
        <v>-19.322292000000001</v>
      </c>
      <c r="D1492" s="40">
        <f t="shared" si="136"/>
        <v>-36.810053000000003</v>
      </c>
      <c r="E1492" s="46">
        <f t="shared" si="136"/>
        <v>-39.069884999999999</v>
      </c>
      <c r="F1492" s="47">
        <v>-19.322292000000001</v>
      </c>
      <c r="G1492" s="47">
        <v>95.202228000000005</v>
      </c>
      <c r="H1492" s="47">
        <v>-36.810053000000003</v>
      </c>
      <c r="I1492" s="48">
        <v>-39.069884999999999</v>
      </c>
      <c r="O1492" s="44">
        <f t="shared" si="132"/>
        <v>-39.069884999999999</v>
      </c>
      <c r="P1492" s="45">
        <f t="shared" si="133"/>
        <v>-39.069884999999999</v>
      </c>
      <c r="Q1492">
        <f t="shared" si="134"/>
        <v>4</v>
      </c>
      <c r="R1492">
        <f t="shared" si="135"/>
        <v>0.25</v>
      </c>
    </row>
    <row r="1493" spans="1:18" x14ac:dyDescent="0.25">
      <c r="A1493" s="5">
        <v>4</v>
      </c>
      <c r="B1493" s="40">
        <f t="shared" si="136"/>
        <v>52.82685</v>
      </c>
      <c r="C1493" s="40">
        <f t="shared" si="136"/>
        <v>12.450391</v>
      </c>
      <c r="D1493" s="40">
        <f t="shared" si="136"/>
        <v>-28.104877999999999</v>
      </c>
      <c r="E1493" s="46">
        <f t="shared" si="136"/>
        <v>-37.172451000000002</v>
      </c>
      <c r="F1493" s="42">
        <v>-28.104877999999999</v>
      </c>
      <c r="G1493" s="42">
        <v>12.450391</v>
      </c>
      <c r="H1493" s="42">
        <v>52.82685</v>
      </c>
      <c r="I1493" s="43">
        <v>-37.172451000000002</v>
      </c>
      <c r="O1493" s="44">
        <f t="shared" si="132"/>
        <v>-37.172451000000002</v>
      </c>
      <c r="P1493" s="45">
        <f t="shared" si="133"/>
        <v>-37.172451000000002</v>
      </c>
      <c r="Q1493">
        <f t="shared" si="134"/>
        <v>4</v>
      </c>
      <c r="R1493">
        <f t="shared" si="135"/>
        <v>0.25</v>
      </c>
    </row>
    <row r="1494" spans="1:18" x14ac:dyDescent="0.25">
      <c r="A1494" s="5">
        <v>1</v>
      </c>
      <c r="B1494" s="40">
        <f t="shared" si="136"/>
        <v>48.973920999999997</v>
      </c>
      <c r="C1494" s="40">
        <f t="shared" si="136"/>
        <v>6.0490190000000004</v>
      </c>
      <c r="D1494" s="40">
        <f t="shared" si="136"/>
        <v>-12.911175999999999</v>
      </c>
      <c r="E1494" s="46">
        <f t="shared" si="136"/>
        <v>-42.111789000000002</v>
      </c>
      <c r="F1494" s="47">
        <v>48.973920999999997</v>
      </c>
      <c r="G1494" s="47">
        <v>-42.111789000000002</v>
      </c>
      <c r="H1494" s="47">
        <v>6.0490190000000004</v>
      </c>
      <c r="I1494" s="48">
        <v>-12.911175999999999</v>
      </c>
      <c r="O1494" s="44">
        <f t="shared" si="132"/>
        <v>48.973920999999997</v>
      </c>
      <c r="P1494" s="45">
        <f t="shared" si="133"/>
        <v>48.973920999999997</v>
      </c>
      <c r="Q1494">
        <f t="shared" si="134"/>
        <v>1</v>
      </c>
      <c r="R1494">
        <f t="shared" si="135"/>
        <v>1</v>
      </c>
    </row>
    <row r="1495" spans="1:18" x14ac:dyDescent="0.25">
      <c r="A1495" s="5">
        <v>2</v>
      </c>
      <c r="B1495" s="40">
        <f t="shared" si="136"/>
        <v>19.733262</v>
      </c>
      <c r="C1495" s="40">
        <f t="shared" si="136"/>
        <v>15.057406</v>
      </c>
      <c r="D1495" s="40">
        <f t="shared" si="136"/>
        <v>-7.0428660000000001</v>
      </c>
      <c r="E1495" s="46">
        <f t="shared" si="136"/>
        <v>-27.747824000000001</v>
      </c>
      <c r="F1495" s="42">
        <v>-7.0428660000000001</v>
      </c>
      <c r="G1495" s="42">
        <v>19.733262</v>
      </c>
      <c r="H1495" s="42">
        <v>15.057406</v>
      </c>
      <c r="I1495" s="43">
        <v>-27.747824000000001</v>
      </c>
      <c r="O1495" s="44">
        <f t="shared" si="132"/>
        <v>19.733262</v>
      </c>
      <c r="P1495" s="45">
        <f t="shared" si="133"/>
        <v>19.733262</v>
      </c>
      <c r="Q1495">
        <f t="shared" si="134"/>
        <v>1</v>
      </c>
      <c r="R1495">
        <f t="shared" si="135"/>
        <v>1</v>
      </c>
    </row>
    <row r="1496" spans="1:18" x14ac:dyDescent="0.25">
      <c r="A1496" s="5">
        <v>1</v>
      </c>
      <c r="B1496" s="40">
        <f t="shared" si="136"/>
        <v>82.964011999999997</v>
      </c>
      <c r="C1496" s="40">
        <f t="shared" si="136"/>
        <v>4.9059910000000002</v>
      </c>
      <c r="D1496" s="40">
        <f t="shared" si="136"/>
        <v>-42.075622000000003</v>
      </c>
      <c r="E1496" s="46">
        <f t="shared" si="136"/>
        <v>-45.794418</v>
      </c>
      <c r="F1496" s="47">
        <v>82.964011999999997</v>
      </c>
      <c r="G1496" s="47">
        <v>-45.794418</v>
      </c>
      <c r="H1496" s="47">
        <v>4.9059910000000002</v>
      </c>
      <c r="I1496" s="48">
        <v>-42.075622000000003</v>
      </c>
      <c r="O1496" s="44">
        <f t="shared" si="132"/>
        <v>82.964011999999997</v>
      </c>
      <c r="P1496" s="45">
        <f t="shared" si="133"/>
        <v>82.964011999999997</v>
      </c>
      <c r="Q1496">
        <f t="shared" si="134"/>
        <v>1</v>
      </c>
      <c r="R1496">
        <f t="shared" si="135"/>
        <v>1</v>
      </c>
    </row>
    <row r="1497" spans="1:18" x14ac:dyDescent="0.25">
      <c r="A1497" s="5">
        <v>3</v>
      </c>
      <c r="B1497" s="40">
        <f t="shared" si="136"/>
        <v>18.823681000000001</v>
      </c>
      <c r="C1497" s="40">
        <f t="shared" si="136"/>
        <v>9.8769170000000006</v>
      </c>
      <c r="D1497" s="40">
        <f t="shared" si="136"/>
        <v>-7.6668560000000001</v>
      </c>
      <c r="E1497" s="46">
        <f t="shared" si="136"/>
        <v>-21.033742</v>
      </c>
      <c r="F1497" s="42">
        <v>-7.6668560000000001</v>
      </c>
      <c r="G1497" s="42">
        <v>-21.033742</v>
      </c>
      <c r="H1497" s="42">
        <v>9.8769170000000006</v>
      </c>
      <c r="I1497" s="43">
        <v>18.823681000000001</v>
      </c>
      <c r="O1497" s="44">
        <f t="shared" si="132"/>
        <v>9.8769170000000006</v>
      </c>
      <c r="P1497" s="45">
        <f t="shared" si="133"/>
        <v>9.8769170000000006</v>
      </c>
      <c r="Q1497">
        <f t="shared" si="134"/>
        <v>2</v>
      </c>
      <c r="R1497">
        <f t="shared" si="135"/>
        <v>0.5</v>
      </c>
    </row>
    <row r="1498" spans="1:18" x14ac:dyDescent="0.25">
      <c r="A1498" s="5">
        <v>2</v>
      </c>
      <c r="B1498" s="40">
        <f t="shared" si="136"/>
        <v>25.596436000000001</v>
      </c>
      <c r="C1498" s="40">
        <f t="shared" si="136"/>
        <v>-5.619326</v>
      </c>
      <c r="D1498" s="40">
        <f t="shared" si="136"/>
        <v>-9.6748860000000008</v>
      </c>
      <c r="E1498" s="46">
        <f t="shared" si="136"/>
        <v>-10.302223</v>
      </c>
      <c r="F1498" s="47">
        <v>-9.6748860000000008</v>
      </c>
      <c r="G1498" s="47">
        <v>25.596436000000001</v>
      </c>
      <c r="H1498" s="47">
        <v>-10.302223</v>
      </c>
      <c r="I1498" s="48">
        <v>-5.619326</v>
      </c>
      <c r="O1498" s="44">
        <f t="shared" si="132"/>
        <v>25.596436000000001</v>
      </c>
      <c r="P1498" s="45">
        <f t="shared" si="133"/>
        <v>25.596436000000001</v>
      </c>
      <c r="Q1498">
        <f t="shared" si="134"/>
        <v>1</v>
      </c>
      <c r="R1498">
        <f t="shared" si="135"/>
        <v>1</v>
      </c>
    </row>
    <row r="1499" spans="1:18" x14ac:dyDescent="0.25">
      <c r="A1499" s="5">
        <v>1</v>
      </c>
      <c r="B1499" s="40">
        <f t="shared" si="136"/>
        <v>78.544771999999995</v>
      </c>
      <c r="C1499" s="40">
        <f t="shared" si="136"/>
        <v>39.909317000000001</v>
      </c>
      <c r="D1499" s="40">
        <f t="shared" si="136"/>
        <v>-19.825944</v>
      </c>
      <c r="E1499" s="46">
        <f t="shared" si="136"/>
        <v>-98.628173000000004</v>
      </c>
      <c r="F1499" s="42">
        <v>78.544771999999995</v>
      </c>
      <c r="G1499" s="42">
        <v>-98.628173000000004</v>
      </c>
      <c r="H1499" s="42">
        <v>39.909317000000001</v>
      </c>
      <c r="I1499" s="43">
        <v>-19.825944</v>
      </c>
      <c r="O1499" s="44">
        <f t="shared" si="132"/>
        <v>78.544771999999995</v>
      </c>
      <c r="P1499" s="45">
        <f t="shared" si="133"/>
        <v>78.544771999999995</v>
      </c>
      <c r="Q1499">
        <f t="shared" si="134"/>
        <v>1</v>
      </c>
      <c r="R1499">
        <f t="shared" si="135"/>
        <v>1</v>
      </c>
    </row>
    <row r="1500" spans="1:18" x14ac:dyDescent="0.25">
      <c r="A1500" s="5">
        <v>3</v>
      </c>
      <c r="B1500" s="40">
        <f t="shared" si="136"/>
        <v>2.7777780000000001</v>
      </c>
      <c r="C1500" s="40">
        <f t="shared" si="136"/>
        <v>0.55127199999999998</v>
      </c>
      <c r="D1500" s="40">
        <f t="shared" si="136"/>
        <v>-0.38298399999999999</v>
      </c>
      <c r="E1500" s="46">
        <f t="shared" si="136"/>
        <v>-2.9460660000000001</v>
      </c>
      <c r="F1500" s="47">
        <v>-0.38298399999999999</v>
      </c>
      <c r="G1500" s="47">
        <v>-2.9460660000000001</v>
      </c>
      <c r="H1500" s="47">
        <v>0.55127199999999998</v>
      </c>
      <c r="I1500" s="48">
        <v>2.7777780000000001</v>
      </c>
      <c r="O1500" s="44">
        <f t="shared" si="132"/>
        <v>0.55127199999999998</v>
      </c>
      <c r="P1500" s="45">
        <f t="shared" si="133"/>
        <v>0.55127199999999998</v>
      </c>
      <c r="Q1500">
        <f t="shared" si="134"/>
        <v>2</v>
      </c>
      <c r="R1500">
        <f t="shared" si="135"/>
        <v>0.5</v>
      </c>
    </row>
    <row r="1501" spans="1:18" x14ac:dyDescent="0.25">
      <c r="A1501" s="5">
        <v>2</v>
      </c>
      <c r="B1501" s="40">
        <f t="shared" si="136"/>
        <v>152.87452200000001</v>
      </c>
      <c r="C1501" s="40">
        <f t="shared" si="136"/>
        <v>-29.584958</v>
      </c>
      <c r="D1501" s="40">
        <f t="shared" si="136"/>
        <v>-31.792293000000001</v>
      </c>
      <c r="E1501" s="46">
        <f t="shared" si="136"/>
        <v>-91.497291000000004</v>
      </c>
      <c r="F1501" s="42">
        <v>-29.584958</v>
      </c>
      <c r="G1501" s="42">
        <v>152.87452200000001</v>
      </c>
      <c r="H1501" s="42">
        <v>-91.497291000000004</v>
      </c>
      <c r="I1501" s="43">
        <v>-31.792293000000001</v>
      </c>
      <c r="O1501" s="44">
        <f t="shared" si="132"/>
        <v>152.87452200000001</v>
      </c>
      <c r="P1501" s="45">
        <f t="shared" si="133"/>
        <v>152.87452200000001</v>
      </c>
      <c r="Q1501">
        <f t="shared" si="134"/>
        <v>1</v>
      </c>
      <c r="R1501">
        <f t="shared" si="135"/>
        <v>1</v>
      </c>
    </row>
    <row r="1502" spans="1:18" x14ac:dyDescent="0.25">
      <c r="A1502" s="5">
        <v>2</v>
      </c>
      <c r="B1502" s="40">
        <f t="shared" si="136"/>
        <v>11.317576000000001</v>
      </c>
      <c r="C1502" s="40">
        <f t="shared" si="136"/>
        <v>1.624042</v>
      </c>
      <c r="D1502" s="40">
        <f t="shared" si="136"/>
        <v>-5.5303560000000003</v>
      </c>
      <c r="E1502" s="46">
        <f t="shared" si="136"/>
        <v>-7.4112619999999998</v>
      </c>
      <c r="F1502" s="47">
        <v>11.317576000000001</v>
      </c>
      <c r="G1502" s="47">
        <v>1.624042</v>
      </c>
      <c r="H1502" s="47">
        <v>-5.5303560000000003</v>
      </c>
      <c r="I1502" s="48">
        <v>-7.4112619999999998</v>
      </c>
      <c r="O1502" s="44">
        <f t="shared" si="132"/>
        <v>1.624042</v>
      </c>
      <c r="P1502" s="45">
        <f t="shared" si="133"/>
        <v>1.624042</v>
      </c>
      <c r="Q1502">
        <f t="shared" si="134"/>
        <v>2</v>
      </c>
      <c r="R1502">
        <f t="shared" si="135"/>
        <v>0.5</v>
      </c>
    </row>
    <row r="1503" spans="1:18" x14ac:dyDescent="0.25">
      <c r="A1503" s="5">
        <v>2</v>
      </c>
      <c r="B1503" s="40">
        <f t="shared" si="136"/>
        <v>5.5316510000000001</v>
      </c>
      <c r="C1503" s="40">
        <f t="shared" si="136"/>
        <v>4.0099359999999997</v>
      </c>
      <c r="D1503" s="40">
        <f t="shared" si="136"/>
        <v>-0.48855100000000001</v>
      </c>
      <c r="E1503" s="46">
        <f t="shared" si="136"/>
        <v>-9.0530349999999995</v>
      </c>
      <c r="F1503" s="42">
        <v>4.0099359999999997</v>
      </c>
      <c r="G1503" s="42">
        <v>-0.48855100000000001</v>
      </c>
      <c r="H1503" s="42">
        <v>-9.0530349999999995</v>
      </c>
      <c r="I1503" s="43">
        <v>5.5316510000000001</v>
      </c>
      <c r="O1503" s="44">
        <f t="shared" si="132"/>
        <v>-0.48855100000000001</v>
      </c>
      <c r="P1503" s="45">
        <f t="shared" si="133"/>
        <v>-0.48855100000000001</v>
      </c>
      <c r="Q1503">
        <f t="shared" si="134"/>
        <v>3</v>
      </c>
      <c r="R1503">
        <f t="shared" si="135"/>
        <v>0.33333333333333331</v>
      </c>
    </row>
    <row r="1504" spans="1:18" x14ac:dyDescent="0.25">
      <c r="A1504" s="5">
        <v>1</v>
      </c>
      <c r="B1504" s="40">
        <f t="shared" si="136"/>
        <v>36.687185999999997</v>
      </c>
      <c r="C1504" s="40">
        <f t="shared" si="136"/>
        <v>-0.395119</v>
      </c>
      <c r="D1504" s="40">
        <f t="shared" si="136"/>
        <v>-5.2026500000000002</v>
      </c>
      <c r="E1504" s="46">
        <f t="shared" si="136"/>
        <v>-31.089424999999999</v>
      </c>
      <c r="F1504" s="47">
        <v>-5.2026500000000002</v>
      </c>
      <c r="G1504" s="47">
        <v>-0.395119</v>
      </c>
      <c r="H1504" s="47">
        <v>36.687185999999997</v>
      </c>
      <c r="I1504" s="48">
        <v>-31.089424999999999</v>
      </c>
      <c r="O1504" s="44">
        <f t="shared" si="132"/>
        <v>-5.2026500000000002</v>
      </c>
      <c r="P1504" s="45">
        <f t="shared" si="133"/>
        <v>-5.2026500000000002</v>
      </c>
      <c r="Q1504">
        <f t="shared" si="134"/>
        <v>3</v>
      </c>
      <c r="R1504">
        <f t="shared" si="135"/>
        <v>0.33333333333333331</v>
      </c>
    </row>
    <row r="1505" spans="1:18" x14ac:dyDescent="0.25">
      <c r="A1505" s="5">
        <v>1</v>
      </c>
      <c r="B1505" s="40">
        <f t="shared" si="136"/>
        <v>77.046998000000002</v>
      </c>
      <c r="C1505" s="40">
        <f t="shared" si="136"/>
        <v>-6.2787249999999997</v>
      </c>
      <c r="D1505" s="40">
        <f t="shared" si="136"/>
        <v>-25.804603</v>
      </c>
      <c r="E1505" s="46">
        <f t="shared" si="136"/>
        <v>-44.963712999999998</v>
      </c>
      <c r="F1505" s="42">
        <v>-25.804603</v>
      </c>
      <c r="G1505" s="42">
        <v>77.046998000000002</v>
      </c>
      <c r="H1505" s="42">
        <v>-6.2787249999999997</v>
      </c>
      <c r="I1505" s="43">
        <v>-44.963712999999998</v>
      </c>
      <c r="O1505" s="44">
        <f t="shared" si="132"/>
        <v>-25.804603</v>
      </c>
      <c r="P1505" s="45">
        <f t="shared" si="133"/>
        <v>-25.804603</v>
      </c>
      <c r="Q1505">
        <f t="shared" si="134"/>
        <v>3</v>
      </c>
      <c r="R1505">
        <f t="shared" si="135"/>
        <v>0.33333333333333331</v>
      </c>
    </row>
    <row r="1506" spans="1:18" x14ac:dyDescent="0.25">
      <c r="A1506" s="5">
        <v>2</v>
      </c>
      <c r="B1506" s="40">
        <f t="shared" si="136"/>
        <v>34.458686</v>
      </c>
      <c r="C1506" s="40">
        <f t="shared" si="136"/>
        <v>-11.150013</v>
      </c>
      <c r="D1506" s="40">
        <f t="shared" si="136"/>
        <v>-11.611162</v>
      </c>
      <c r="E1506" s="46">
        <f t="shared" si="136"/>
        <v>-11.697511</v>
      </c>
      <c r="F1506" s="47">
        <v>-11.150013</v>
      </c>
      <c r="G1506" s="47">
        <v>34.458686</v>
      </c>
      <c r="H1506" s="47">
        <v>-11.611162</v>
      </c>
      <c r="I1506" s="48">
        <v>-11.697511</v>
      </c>
      <c r="O1506" s="44">
        <f t="shared" si="132"/>
        <v>34.458686</v>
      </c>
      <c r="P1506" s="45">
        <f t="shared" si="133"/>
        <v>34.458686</v>
      </c>
      <c r="Q1506">
        <f t="shared" si="134"/>
        <v>1</v>
      </c>
      <c r="R1506">
        <f t="shared" si="135"/>
        <v>1</v>
      </c>
    </row>
    <row r="1507" spans="1:18" x14ac:dyDescent="0.25">
      <c r="A1507" s="5">
        <v>2</v>
      </c>
      <c r="B1507" s="40">
        <f t="shared" si="136"/>
        <v>34.24344</v>
      </c>
      <c r="C1507" s="40">
        <f t="shared" si="136"/>
        <v>-9.3065580000000008</v>
      </c>
      <c r="D1507" s="40">
        <f t="shared" si="136"/>
        <v>-9.5603689999999997</v>
      </c>
      <c r="E1507" s="46">
        <f t="shared" si="136"/>
        <v>-15.376512</v>
      </c>
      <c r="F1507" s="42">
        <v>34.24344</v>
      </c>
      <c r="G1507" s="42">
        <v>-9.5603689999999997</v>
      </c>
      <c r="H1507" s="42">
        <v>-15.376512</v>
      </c>
      <c r="I1507" s="43">
        <v>-9.3065580000000008</v>
      </c>
      <c r="O1507" s="44">
        <f t="shared" si="132"/>
        <v>-9.5603689999999997</v>
      </c>
      <c r="P1507" s="45">
        <f t="shared" si="133"/>
        <v>-9.5603689999999997</v>
      </c>
      <c r="Q1507">
        <f t="shared" si="134"/>
        <v>3</v>
      </c>
      <c r="R1507">
        <f t="shared" si="135"/>
        <v>0.33333333333333331</v>
      </c>
    </row>
    <row r="1508" spans="1:18" x14ac:dyDescent="0.25">
      <c r="A1508" s="5">
        <v>3</v>
      </c>
      <c r="B1508" s="40">
        <f t="shared" si="136"/>
        <v>33.662272999999999</v>
      </c>
      <c r="C1508" s="40">
        <f t="shared" si="136"/>
        <v>16.552195999999999</v>
      </c>
      <c r="D1508" s="40">
        <f t="shared" si="136"/>
        <v>1.5192540000000001</v>
      </c>
      <c r="E1508" s="46">
        <f t="shared" si="136"/>
        <v>-51.733769000000002</v>
      </c>
      <c r="F1508" s="47">
        <v>1.5192540000000001</v>
      </c>
      <c r="G1508" s="47">
        <v>16.552195999999999</v>
      </c>
      <c r="H1508" s="47">
        <v>33.662272999999999</v>
      </c>
      <c r="I1508" s="48">
        <v>-51.733769000000002</v>
      </c>
      <c r="O1508" s="44">
        <f t="shared" si="132"/>
        <v>33.662272999999999</v>
      </c>
      <c r="P1508" s="45">
        <f t="shared" si="133"/>
        <v>33.662272999999999</v>
      </c>
      <c r="Q1508">
        <f t="shared" si="134"/>
        <v>1</v>
      </c>
      <c r="R1508">
        <f t="shared" si="135"/>
        <v>1</v>
      </c>
    </row>
    <row r="1509" spans="1:18" x14ac:dyDescent="0.25">
      <c r="A1509" s="5">
        <v>3</v>
      </c>
      <c r="B1509" s="40">
        <f t="shared" si="136"/>
        <v>81.196916000000002</v>
      </c>
      <c r="C1509" s="40">
        <f t="shared" si="136"/>
        <v>-15.951662000000001</v>
      </c>
      <c r="D1509" s="40">
        <f t="shared" si="136"/>
        <v>-25.218972000000001</v>
      </c>
      <c r="E1509" s="46">
        <f t="shared" si="136"/>
        <v>-40.026389000000002</v>
      </c>
      <c r="F1509" s="42">
        <v>-15.951662000000001</v>
      </c>
      <c r="G1509" s="42">
        <v>-25.218972000000001</v>
      </c>
      <c r="H1509" s="42">
        <v>81.196916000000002</v>
      </c>
      <c r="I1509" s="43">
        <v>-40.026389000000002</v>
      </c>
      <c r="O1509" s="44">
        <f t="shared" si="132"/>
        <v>81.196916000000002</v>
      </c>
      <c r="P1509" s="45">
        <f t="shared" si="133"/>
        <v>81.196916000000002</v>
      </c>
      <c r="Q1509">
        <f t="shared" si="134"/>
        <v>1</v>
      </c>
      <c r="R1509">
        <f t="shared" si="135"/>
        <v>1</v>
      </c>
    </row>
    <row r="1510" spans="1:18" x14ac:dyDescent="0.25">
      <c r="A1510" s="5">
        <v>3</v>
      </c>
      <c r="B1510" s="40">
        <f t="shared" si="136"/>
        <v>29.756076</v>
      </c>
      <c r="C1510" s="40">
        <f t="shared" si="136"/>
        <v>26.213376</v>
      </c>
      <c r="D1510" s="40">
        <f t="shared" si="136"/>
        <v>-20.014928000000001</v>
      </c>
      <c r="E1510" s="46">
        <f t="shared" si="136"/>
        <v>-35.954524999999997</v>
      </c>
      <c r="F1510" s="47">
        <v>29.756076</v>
      </c>
      <c r="G1510" s="47">
        <v>-35.954524999999997</v>
      </c>
      <c r="H1510" s="47">
        <v>26.213376</v>
      </c>
      <c r="I1510" s="48">
        <v>-20.014928000000001</v>
      </c>
      <c r="O1510" s="44">
        <f t="shared" si="132"/>
        <v>26.213376</v>
      </c>
      <c r="P1510" s="45">
        <f t="shared" si="133"/>
        <v>26.213376</v>
      </c>
      <c r="Q1510">
        <f t="shared" si="134"/>
        <v>2</v>
      </c>
      <c r="R1510">
        <f t="shared" si="135"/>
        <v>0.5</v>
      </c>
    </row>
    <row r="1511" spans="1:18" x14ac:dyDescent="0.25">
      <c r="A1511" s="5">
        <v>3</v>
      </c>
      <c r="B1511" s="40">
        <f t="shared" si="136"/>
        <v>29.315787</v>
      </c>
      <c r="C1511" s="40">
        <f t="shared" si="136"/>
        <v>6.7327089999999998</v>
      </c>
      <c r="D1511" s="40">
        <f t="shared" si="136"/>
        <v>-6.105613</v>
      </c>
      <c r="E1511" s="46">
        <f t="shared" si="136"/>
        <v>-29.942899000000001</v>
      </c>
      <c r="F1511" s="42">
        <v>-29.942899000000001</v>
      </c>
      <c r="G1511" s="42">
        <v>6.7327089999999998</v>
      </c>
      <c r="H1511" s="42">
        <v>29.315787</v>
      </c>
      <c r="I1511" s="43">
        <v>-6.105613</v>
      </c>
      <c r="O1511" s="44">
        <f t="shared" si="132"/>
        <v>29.315787</v>
      </c>
      <c r="P1511" s="45">
        <f t="shared" si="133"/>
        <v>29.315787</v>
      </c>
      <c r="Q1511">
        <f t="shared" si="134"/>
        <v>1</v>
      </c>
      <c r="R1511">
        <f t="shared" si="135"/>
        <v>1</v>
      </c>
    </row>
    <row r="1512" spans="1:18" x14ac:dyDescent="0.25">
      <c r="A1512" s="5">
        <v>2</v>
      </c>
      <c r="B1512" s="40">
        <f t="shared" si="136"/>
        <v>63.762363999999998</v>
      </c>
      <c r="C1512" s="40">
        <f t="shared" si="136"/>
        <v>46.771354000000002</v>
      </c>
      <c r="D1512" s="40">
        <f t="shared" si="136"/>
        <v>-46.416029000000002</v>
      </c>
      <c r="E1512" s="46">
        <f t="shared" si="136"/>
        <v>-64.117720000000006</v>
      </c>
      <c r="F1512" s="47">
        <v>-64.117720000000006</v>
      </c>
      <c r="G1512" s="47">
        <v>46.771354000000002</v>
      </c>
      <c r="H1512" s="47">
        <v>63.762363999999998</v>
      </c>
      <c r="I1512" s="48">
        <v>-46.416029000000002</v>
      </c>
      <c r="O1512" s="44">
        <f t="shared" si="132"/>
        <v>46.771354000000002</v>
      </c>
      <c r="P1512" s="45">
        <f t="shared" si="133"/>
        <v>46.771354000000002</v>
      </c>
      <c r="Q1512">
        <f t="shared" si="134"/>
        <v>2</v>
      </c>
      <c r="R1512">
        <f t="shared" si="135"/>
        <v>0.5</v>
      </c>
    </row>
    <row r="1513" spans="1:18" x14ac:dyDescent="0.25">
      <c r="A1513" s="5">
        <v>1</v>
      </c>
      <c r="B1513" s="40">
        <f t="shared" si="136"/>
        <v>22.734387999999999</v>
      </c>
      <c r="C1513" s="40">
        <f t="shared" si="136"/>
        <v>0.82036100000000001</v>
      </c>
      <c r="D1513" s="40">
        <f t="shared" si="136"/>
        <v>-11.41874</v>
      </c>
      <c r="E1513" s="46">
        <f t="shared" si="136"/>
        <v>-12.136010000000001</v>
      </c>
      <c r="F1513" s="42">
        <v>22.734387999999999</v>
      </c>
      <c r="G1513" s="42">
        <v>0.82036100000000001</v>
      </c>
      <c r="H1513" s="42">
        <v>-11.41874</v>
      </c>
      <c r="I1513" s="43">
        <v>-12.136010000000001</v>
      </c>
      <c r="O1513" s="44">
        <f t="shared" si="132"/>
        <v>22.734387999999999</v>
      </c>
      <c r="P1513" s="45">
        <f t="shared" si="133"/>
        <v>22.734387999999999</v>
      </c>
      <c r="Q1513">
        <f t="shared" si="134"/>
        <v>1</v>
      </c>
      <c r="R1513">
        <f t="shared" si="135"/>
        <v>1</v>
      </c>
    </row>
    <row r="1514" spans="1:18" x14ac:dyDescent="0.25">
      <c r="A1514" s="5">
        <v>3</v>
      </c>
      <c r="B1514" s="40">
        <f t="shared" si="136"/>
        <v>48.690232999999999</v>
      </c>
      <c r="C1514" s="40">
        <f t="shared" si="136"/>
        <v>17.587741000000001</v>
      </c>
      <c r="D1514" s="40">
        <f t="shared" si="136"/>
        <v>-15.373379999999999</v>
      </c>
      <c r="E1514" s="46">
        <f t="shared" si="136"/>
        <v>-50.904612999999998</v>
      </c>
      <c r="F1514" s="47">
        <v>17.587741000000001</v>
      </c>
      <c r="G1514" s="47">
        <v>-15.373379999999999</v>
      </c>
      <c r="H1514" s="47">
        <v>48.690232999999999</v>
      </c>
      <c r="I1514" s="48">
        <v>-50.904612999999998</v>
      </c>
      <c r="O1514" s="44">
        <f t="shared" si="132"/>
        <v>48.690232999999999</v>
      </c>
      <c r="P1514" s="45">
        <f t="shared" si="133"/>
        <v>48.690232999999999</v>
      </c>
      <c r="Q1514">
        <f t="shared" si="134"/>
        <v>1</v>
      </c>
      <c r="R1514">
        <f t="shared" si="135"/>
        <v>1</v>
      </c>
    </row>
    <row r="1515" spans="1:18" x14ac:dyDescent="0.25">
      <c r="A1515" s="5">
        <v>3</v>
      </c>
      <c r="B1515" s="40">
        <f t="shared" si="136"/>
        <v>46.152954999999999</v>
      </c>
      <c r="C1515" s="40">
        <f t="shared" si="136"/>
        <v>11.273023</v>
      </c>
      <c r="D1515" s="40">
        <f t="shared" si="136"/>
        <v>-8.4588420000000006</v>
      </c>
      <c r="E1515" s="46">
        <f t="shared" si="136"/>
        <v>-48.967269000000002</v>
      </c>
      <c r="F1515" s="42">
        <v>11.273023</v>
      </c>
      <c r="G1515" s="42">
        <v>-8.4588420000000006</v>
      </c>
      <c r="H1515" s="42">
        <v>46.152954999999999</v>
      </c>
      <c r="I1515" s="43">
        <v>-48.967269000000002</v>
      </c>
      <c r="O1515" s="44">
        <f t="shared" si="132"/>
        <v>46.152954999999999</v>
      </c>
      <c r="P1515" s="45">
        <f t="shared" si="133"/>
        <v>46.152954999999999</v>
      </c>
      <c r="Q1515">
        <f t="shared" si="134"/>
        <v>1</v>
      </c>
      <c r="R1515">
        <f t="shared" si="135"/>
        <v>1</v>
      </c>
    </row>
    <row r="1516" spans="1:18" x14ac:dyDescent="0.25">
      <c r="A1516" s="5">
        <v>1</v>
      </c>
      <c r="B1516" s="40">
        <f t="shared" si="136"/>
        <v>43.465488000000001</v>
      </c>
      <c r="C1516" s="40">
        <f t="shared" si="136"/>
        <v>42.948023999999997</v>
      </c>
      <c r="D1516" s="40">
        <f t="shared" si="136"/>
        <v>-25.448924000000002</v>
      </c>
      <c r="E1516" s="46">
        <f t="shared" si="136"/>
        <v>-60.964604000000001</v>
      </c>
      <c r="F1516" s="47">
        <v>-60.964604000000001</v>
      </c>
      <c r="G1516" s="47">
        <v>43.465488000000001</v>
      </c>
      <c r="H1516" s="47">
        <v>42.948023999999997</v>
      </c>
      <c r="I1516" s="48">
        <v>-25.448924000000002</v>
      </c>
      <c r="O1516" s="44">
        <f t="shared" si="132"/>
        <v>-60.964604000000001</v>
      </c>
      <c r="P1516" s="45">
        <f t="shared" si="133"/>
        <v>-60.964604000000001</v>
      </c>
      <c r="Q1516">
        <f t="shared" si="134"/>
        <v>4</v>
      </c>
      <c r="R1516">
        <f t="shared" si="135"/>
        <v>0.25</v>
      </c>
    </row>
    <row r="1517" spans="1:18" x14ac:dyDescent="0.25">
      <c r="A1517" s="5">
        <v>2</v>
      </c>
      <c r="B1517" s="40">
        <f t="shared" si="136"/>
        <v>34.956259000000003</v>
      </c>
      <c r="C1517" s="40">
        <f t="shared" si="136"/>
        <v>8.6449499999999997</v>
      </c>
      <c r="D1517" s="40">
        <f t="shared" si="136"/>
        <v>-11.542870000000001</v>
      </c>
      <c r="E1517" s="46">
        <f t="shared" si="136"/>
        <v>-32.058342000000003</v>
      </c>
      <c r="F1517" s="42">
        <v>-11.542870000000001</v>
      </c>
      <c r="G1517" s="42">
        <v>34.956259000000003</v>
      </c>
      <c r="H1517" s="42">
        <v>8.6449499999999997</v>
      </c>
      <c r="I1517" s="43">
        <v>-32.058342000000003</v>
      </c>
      <c r="O1517" s="44">
        <f t="shared" si="132"/>
        <v>34.956259000000003</v>
      </c>
      <c r="P1517" s="45">
        <f t="shared" si="133"/>
        <v>34.956259000000003</v>
      </c>
      <c r="Q1517">
        <f t="shared" si="134"/>
        <v>1</v>
      </c>
      <c r="R1517">
        <f t="shared" si="135"/>
        <v>1</v>
      </c>
    </row>
    <row r="1518" spans="1:18" x14ac:dyDescent="0.25">
      <c r="A1518" s="5">
        <v>3</v>
      </c>
      <c r="B1518" s="40">
        <f t="shared" si="136"/>
        <v>62.484582000000003</v>
      </c>
      <c r="C1518" s="40">
        <f t="shared" si="136"/>
        <v>-11.060263000000001</v>
      </c>
      <c r="D1518" s="40">
        <f t="shared" si="136"/>
        <v>-18.105844000000001</v>
      </c>
      <c r="E1518" s="46">
        <f t="shared" si="136"/>
        <v>-33.318472999999997</v>
      </c>
      <c r="F1518" s="47">
        <v>-11.060263000000001</v>
      </c>
      <c r="G1518" s="47">
        <v>62.484582000000003</v>
      </c>
      <c r="H1518" s="47">
        <v>-33.318472999999997</v>
      </c>
      <c r="I1518" s="48">
        <v>-18.105844000000001</v>
      </c>
      <c r="O1518" s="44">
        <f t="shared" si="132"/>
        <v>-33.318472999999997</v>
      </c>
      <c r="P1518" s="45">
        <f t="shared" si="133"/>
        <v>-33.318472999999997</v>
      </c>
      <c r="Q1518">
        <f t="shared" si="134"/>
        <v>4</v>
      </c>
      <c r="R1518">
        <f t="shared" si="135"/>
        <v>0.25</v>
      </c>
    </row>
    <row r="1519" spans="1:18" x14ac:dyDescent="0.25">
      <c r="A1519" s="5">
        <v>4</v>
      </c>
      <c r="B1519" s="40">
        <f t="shared" si="136"/>
        <v>56.065066000000002</v>
      </c>
      <c r="C1519" s="40">
        <f t="shared" si="136"/>
        <v>7.6649409999999998</v>
      </c>
      <c r="D1519" s="40">
        <f t="shared" si="136"/>
        <v>-20.391476999999998</v>
      </c>
      <c r="E1519" s="46">
        <f t="shared" si="136"/>
        <v>-43.338534000000003</v>
      </c>
      <c r="F1519" s="42">
        <v>7.6649409999999998</v>
      </c>
      <c r="G1519" s="42">
        <v>56.065066000000002</v>
      </c>
      <c r="H1519" s="42">
        <v>-43.338534000000003</v>
      </c>
      <c r="I1519" s="43">
        <v>-20.391476999999998</v>
      </c>
      <c r="O1519" s="44">
        <f t="shared" si="132"/>
        <v>-20.391476999999998</v>
      </c>
      <c r="P1519" s="45">
        <f t="shared" si="133"/>
        <v>-20.391476999999998</v>
      </c>
      <c r="Q1519">
        <f t="shared" si="134"/>
        <v>3</v>
      </c>
      <c r="R1519">
        <f t="shared" si="135"/>
        <v>0.33333333333333331</v>
      </c>
    </row>
    <row r="1520" spans="1:18" x14ac:dyDescent="0.25">
      <c r="A1520" s="5">
        <v>2</v>
      </c>
      <c r="B1520" s="40">
        <f t="shared" si="136"/>
        <v>67.045198999999997</v>
      </c>
      <c r="C1520" s="40">
        <f t="shared" si="136"/>
        <v>9.8583250000000007</v>
      </c>
      <c r="D1520" s="40">
        <f t="shared" si="136"/>
        <v>-37.866152999999997</v>
      </c>
      <c r="E1520" s="46">
        <f t="shared" si="136"/>
        <v>-39.037371999999998</v>
      </c>
      <c r="F1520" s="47">
        <v>9.8583250000000007</v>
      </c>
      <c r="G1520" s="47">
        <v>67.045198999999997</v>
      </c>
      <c r="H1520" s="47">
        <v>-37.866152999999997</v>
      </c>
      <c r="I1520" s="48">
        <v>-39.037371999999998</v>
      </c>
      <c r="O1520" s="44">
        <f t="shared" si="132"/>
        <v>67.045198999999997</v>
      </c>
      <c r="P1520" s="45">
        <f t="shared" si="133"/>
        <v>67.045198999999997</v>
      </c>
      <c r="Q1520">
        <f t="shared" si="134"/>
        <v>1</v>
      </c>
      <c r="R1520">
        <f t="shared" si="135"/>
        <v>1</v>
      </c>
    </row>
    <row r="1521" spans="1:18" x14ac:dyDescent="0.25">
      <c r="A1521" s="5">
        <v>1</v>
      </c>
      <c r="B1521" s="40">
        <f t="shared" si="136"/>
        <v>23.247152</v>
      </c>
      <c r="C1521" s="40">
        <f t="shared" si="136"/>
        <v>20.199767000000001</v>
      </c>
      <c r="D1521" s="40">
        <f t="shared" si="136"/>
        <v>-18.184232999999999</v>
      </c>
      <c r="E1521" s="46">
        <f t="shared" si="136"/>
        <v>-25.262709000000001</v>
      </c>
      <c r="F1521" s="42">
        <v>20.199767000000001</v>
      </c>
      <c r="G1521" s="42">
        <v>23.247152</v>
      </c>
      <c r="H1521" s="42">
        <v>-18.184232999999999</v>
      </c>
      <c r="I1521" s="43">
        <v>-25.262709000000001</v>
      </c>
      <c r="O1521" s="44">
        <f t="shared" si="132"/>
        <v>20.199767000000001</v>
      </c>
      <c r="P1521" s="45">
        <f t="shared" si="133"/>
        <v>20.199767000000001</v>
      </c>
      <c r="Q1521">
        <f t="shared" si="134"/>
        <v>2</v>
      </c>
      <c r="R1521">
        <f t="shared" si="135"/>
        <v>0.5</v>
      </c>
    </row>
    <row r="1522" spans="1:18" x14ac:dyDescent="0.25">
      <c r="A1522" s="5">
        <v>1</v>
      </c>
      <c r="B1522" s="40">
        <f t="shared" si="136"/>
        <v>22.080819999999999</v>
      </c>
      <c r="C1522" s="40">
        <f t="shared" si="136"/>
        <v>5.4645720000000004</v>
      </c>
      <c r="D1522" s="40">
        <f t="shared" si="136"/>
        <v>-13.404863000000001</v>
      </c>
      <c r="E1522" s="46">
        <f t="shared" si="136"/>
        <v>-14.140559</v>
      </c>
      <c r="F1522" s="47">
        <v>22.080819999999999</v>
      </c>
      <c r="G1522" s="47">
        <v>-14.140559</v>
      </c>
      <c r="H1522" s="47">
        <v>5.4645720000000004</v>
      </c>
      <c r="I1522" s="48">
        <v>-13.404863000000001</v>
      </c>
      <c r="O1522" s="44">
        <f t="shared" si="132"/>
        <v>22.080819999999999</v>
      </c>
      <c r="P1522" s="45">
        <f t="shared" si="133"/>
        <v>22.080819999999999</v>
      </c>
      <c r="Q1522">
        <f t="shared" si="134"/>
        <v>1</v>
      </c>
      <c r="R1522">
        <f t="shared" si="135"/>
        <v>1</v>
      </c>
    </row>
    <row r="1523" spans="1:18" x14ac:dyDescent="0.25">
      <c r="A1523" s="5">
        <v>1</v>
      </c>
      <c r="B1523" s="40">
        <f t="shared" si="136"/>
        <v>62.925051000000003</v>
      </c>
      <c r="C1523" s="40">
        <f t="shared" si="136"/>
        <v>11.743893999999999</v>
      </c>
      <c r="D1523" s="40">
        <f t="shared" si="136"/>
        <v>-22.318024999999999</v>
      </c>
      <c r="E1523" s="46">
        <f t="shared" si="136"/>
        <v>-52.350955999999996</v>
      </c>
      <c r="F1523" s="42">
        <v>62.925051000000003</v>
      </c>
      <c r="G1523" s="42">
        <v>11.743893999999999</v>
      </c>
      <c r="H1523" s="42">
        <v>-52.350955999999996</v>
      </c>
      <c r="I1523" s="43">
        <v>-22.318024999999999</v>
      </c>
      <c r="O1523" s="44">
        <f t="shared" si="132"/>
        <v>62.925051000000003</v>
      </c>
      <c r="P1523" s="45">
        <f t="shared" si="133"/>
        <v>62.925051000000003</v>
      </c>
      <c r="Q1523">
        <f t="shared" si="134"/>
        <v>1</v>
      </c>
      <c r="R1523">
        <f t="shared" si="135"/>
        <v>1</v>
      </c>
    </row>
    <row r="1524" spans="1:18" x14ac:dyDescent="0.25">
      <c r="A1524" s="5">
        <v>2</v>
      </c>
      <c r="B1524" s="40">
        <f t="shared" si="136"/>
        <v>121.004074</v>
      </c>
      <c r="C1524" s="40">
        <f t="shared" si="136"/>
        <v>-20.602900999999999</v>
      </c>
      <c r="D1524" s="40">
        <f t="shared" si="136"/>
        <v>-39.007378000000003</v>
      </c>
      <c r="E1524" s="46">
        <f t="shared" si="136"/>
        <v>-61.393796999999999</v>
      </c>
      <c r="F1524" s="47">
        <v>-39.007378000000003</v>
      </c>
      <c r="G1524" s="47">
        <v>121.004074</v>
      </c>
      <c r="H1524" s="47">
        <v>-61.393796999999999</v>
      </c>
      <c r="I1524" s="48">
        <v>-20.602900999999999</v>
      </c>
      <c r="O1524" s="44">
        <f t="shared" si="132"/>
        <v>121.004074</v>
      </c>
      <c r="P1524" s="45">
        <f t="shared" si="133"/>
        <v>121.004074</v>
      </c>
      <c r="Q1524">
        <f t="shared" si="134"/>
        <v>1</v>
      </c>
      <c r="R1524">
        <f t="shared" si="135"/>
        <v>1</v>
      </c>
    </row>
    <row r="1525" spans="1:18" x14ac:dyDescent="0.25">
      <c r="A1525" s="5">
        <v>1</v>
      </c>
      <c r="B1525" s="40">
        <f t="shared" si="136"/>
        <v>27.674700000000001</v>
      </c>
      <c r="C1525" s="40">
        <f t="shared" si="136"/>
        <v>9.6450119999999995</v>
      </c>
      <c r="D1525" s="40">
        <f t="shared" si="136"/>
        <v>-10.484206</v>
      </c>
      <c r="E1525" s="46">
        <f t="shared" si="136"/>
        <v>-26.835525000000001</v>
      </c>
      <c r="F1525" s="42">
        <v>27.674700000000001</v>
      </c>
      <c r="G1525" s="42">
        <v>-26.835525000000001</v>
      </c>
      <c r="H1525" s="42">
        <v>-10.484206</v>
      </c>
      <c r="I1525" s="43">
        <v>9.6450119999999995</v>
      </c>
      <c r="O1525" s="44">
        <f t="shared" si="132"/>
        <v>27.674700000000001</v>
      </c>
      <c r="P1525" s="45">
        <f t="shared" si="133"/>
        <v>27.674700000000001</v>
      </c>
      <c r="Q1525">
        <f t="shared" si="134"/>
        <v>1</v>
      </c>
      <c r="R1525">
        <f t="shared" si="135"/>
        <v>1</v>
      </c>
    </row>
    <row r="1526" spans="1:18" x14ac:dyDescent="0.25">
      <c r="A1526" s="5">
        <v>1</v>
      </c>
      <c r="B1526" s="40">
        <f t="shared" si="136"/>
        <v>3.5746310000000001</v>
      </c>
      <c r="C1526" s="40">
        <f t="shared" si="136"/>
        <v>2.790184</v>
      </c>
      <c r="D1526" s="40">
        <f t="shared" si="136"/>
        <v>-0.61492400000000003</v>
      </c>
      <c r="E1526" s="46">
        <f t="shared" si="136"/>
        <v>-5.7498880000000003</v>
      </c>
      <c r="F1526" s="47">
        <v>-0.61492400000000003</v>
      </c>
      <c r="G1526" s="47">
        <v>-5.7498880000000003</v>
      </c>
      <c r="H1526" s="47">
        <v>2.790184</v>
      </c>
      <c r="I1526" s="48">
        <v>3.5746310000000001</v>
      </c>
      <c r="O1526" s="44">
        <f t="shared" si="132"/>
        <v>-0.61492400000000003</v>
      </c>
      <c r="P1526" s="45">
        <f t="shared" si="133"/>
        <v>-0.61492400000000003</v>
      </c>
      <c r="Q1526">
        <f t="shared" si="134"/>
        <v>3</v>
      </c>
      <c r="R1526">
        <f t="shared" si="135"/>
        <v>0.33333333333333331</v>
      </c>
    </row>
    <row r="1527" spans="1:18" x14ac:dyDescent="0.25">
      <c r="A1527" s="5">
        <v>2</v>
      </c>
      <c r="B1527" s="40">
        <f t="shared" si="136"/>
        <v>33.518185000000003</v>
      </c>
      <c r="C1527" s="40">
        <f t="shared" si="136"/>
        <v>2.92293</v>
      </c>
      <c r="D1527" s="40">
        <f t="shared" si="136"/>
        <v>-4.6456299999999997</v>
      </c>
      <c r="E1527" s="46">
        <f t="shared" si="136"/>
        <v>-31.795487999999999</v>
      </c>
      <c r="F1527" s="42">
        <v>-31.795487999999999</v>
      </c>
      <c r="G1527" s="42">
        <v>33.518185000000003</v>
      </c>
      <c r="H1527" s="42">
        <v>2.92293</v>
      </c>
      <c r="I1527" s="43">
        <v>-4.6456299999999997</v>
      </c>
      <c r="O1527" s="44">
        <f t="shared" si="132"/>
        <v>33.518185000000003</v>
      </c>
      <c r="P1527" s="45">
        <f t="shared" si="133"/>
        <v>33.518185000000003</v>
      </c>
      <c r="Q1527">
        <f t="shared" si="134"/>
        <v>1</v>
      </c>
      <c r="R1527">
        <f t="shared" si="135"/>
        <v>1</v>
      </c>
    </row>
    <row r="1528" spans="1:18" x14ac:dyDescent="0.25">
      <c r="A1528" s="5">
        <v>1</v>
      </c>
      <c r="B1528" s="40">
        <f t="shared" si="136"/>
        <v>63.449164000000003</v>
      </c>
      <c r="C1528" s="40">
        <f t="shared" si="136"/>
        <v>22.603258</v>
      </c>
      <c r="D1528" s="40">
        <f t="shared" si="136"/>
        <v>-32.288603999999999</v>
      </c>
      <c r="E1528" s="46">
        <f t="shared" si="136"/>
        <v>-53.763824</v>
      </c>
      <c r="F1528" s="47">
        <v>63.449164000000003</v>
      </c>
      <c r="G1528" s="47">
        <v>22.603258</v>
      </c>
      <c r="H1528" s="47">
        <v>-53.763824</v>
      </c>
      <c r="I1528" s="48">
        <v>-32.288603999999999</v>
      </c>
      <c r="O1528" s="44">
        <f t="shared" si="132"/>
        <v>63.449164000000003</v>
      </c>
      <c r="P1528" s="45">
        <f t="shared" si="133"/>
        <v>63.449164000000003</v>
      </c>
      <c r="Q1528">
        <f t="shared" si="134"/>
        <v>1</v>
      </c>
      <c r="R1528">
        <f t="shared" si="135"/>
        <v>1</v>
      </c>
    </row>
    <row r="1529" spans="1:18" x14ac:dyDescent="0.25">
      <c r="A1529" s="5">
        <v>3</v>
      </c>
      <c r="B1529" s="40">
        <f t="shared" si="136"/>
        <v>15.193137999999999</v>
      </c>
      <c r="C1529" s="40">
        <f t="shared" si="136"/>
        <v>-1.4604630000000001</v>
      </c>
      <c r="D1529" s="40">
        <f t="shared" si="136"/>
        <v>-2.4885600000000001</v>
      </c>
      <c r="E1529" s="46">
        <f t="shared" si="136"/>
        <v>-11.244116</v>
      </c>
      <c r="F1529" s="42">
        <v>15.193137999999999</v>
      </c>
      <c r="G1529" s="42">
        <v>-2.4885600000000001</v>
      </c>
      <c r="H1529" s="42">
        <v>-1.4604630000000001</v>
      </c>
      <c r="I1529" s="43">
        <v>-11.244116</v>
      </c>
      <c r="O1529" s="44">
        <f t="shared" si="132"/>
        <v>-1.4604630000000001</v>
      </c>
      <c r="P1529" s="45">
        <f t="shared" si="133"/>
        <v>-1.4604630000000001</v>
      </c>
      <c r="Q1529">
        <f t="shared" si="134"/>
        <v>2</v>
      </c>
      <c r="R1529">
        <f t="shared" si="135"/>
        <v>0.5</v>
      </c>
    </row>
    <row r="1530" spans="1:18" x14ac:dyDescent="0.25">
      <c r="A1530" s="5">
        <v>1</v>
      </c>
      <c r="B1530" s="40">
        <f t="shared" si="136"/>
        <v>13.156359</v>
      </c>
      <c r="C1530" s="40">
        <f t="shared" si="136"/>
        <v>0.71488600000000002</v>
      </c>
      <c r="D1530" s="40">
        <f t="shared" si="136"/>
        <v>-3.5131139999999998</v>
      </c>
      <c r="E1530" s="46">
        <f t="shared" si="136"/>
        <v>-10.358134</v>
      </c>
      <c r="F1530" s="47">
        <v>13.156359</v>
      </c>
      <c r="G1530" s="47">
        <v>0.71488600000000002</v>
      </c>
      <c r="H1530" s="47">
        <v>-3.5131139999999998</v>
      </c>
      <c r="I1530" s="48">
        <v>-10.358134</v>
      </c>
      <c r="O1530" s="44">
        <f t="shared" si="132"/>
        <v>13.156359</v>
      </c>
      <c r="P1530" s="45">
        <f t="shared" si="133"/>
        <v>13.156359</v>
      </c>
      <c r="Q1530">
        <f t="shared" si="134"/>
        <v>1</v>
      </c>
      <c r="R1530">
        <f t="shared" si="135"/>
        <v>1</v>
      </c>
    </row>
    <row r="1531" spans="1:18" x14ac:dyDescent="0.25">
      <c r="A1531" s="5">
        <v>1</v>
      </c>
      <c r="B1531" s="40">
        <f t="shared" si="136"/>
        <v>45.013204999999999</v>
      </c>
      <c r="C1531" s="40">
        <f t="shared" si="136"/>
        <v>20.7179</v>
      </c>
      <c r="D1531" s="40">
        <f t="shared" si="136"/>
        <v>-6.4838290000000001</v>
      </c>
      <c r="E1531" s="46">
        <f t="shared" si="136"/>
        <v>-59.24738</v>
      </c>
      <c r="F1531" s="42">
        <v>45.013204999999999</v>
      </c>
      <c r="G1531" s="42">
        <v>-6.4838290000000001</v>
      </c>
      <c r="H1531" s="42">
        <v>20.7179</v>
      </c>
      <c r="I1531" s="43">
        <v>-59.24738</v>
      </c>
      <c r="O1531" s="44">
        <f t="shared" si="132"/>
        <v>45.013204999999999</v>
      </c>
      <c r="P1531" s="45">
        <f t="shared" si="133"/>
        <v>45.013204999999999</v>
      </c>
      <c r="Q1531">
        <f t="shared" si="134"/>
        <v>1</v>
      </c>
      <c r="R1531">
        <f t="shared" si="135"/>
        <v>1</v>
      </c>
    </row>
    <row r="1532" spans="1:18" x14ac:dyDescent="0.25">
      <c r="A1532" s="5">
        <v>1</v>
      </c>
      <c r="B1532" s="40">
        <f t="shared" si="136"/>
        <v>61.817948000000001</v>
      </c>
      <c r="C1532" s="40">
        <f t="shared" si="136"/>
        <v>22.805475999999999</v>
      </c>
      <c r="D1532" s="40">
        <f t="shared" si="136"/>
        <v>-27.802474</v>
      </c>
      <c r="E1532" s="46">
        <f t="shared" si="136"/>
        <v>-56.820948999999999</v>
      </c>
      <c r="F1532" s="47">
        <v>22.805475999999999</v>
      </c>
      <c r="G1532" s="47">
        <v>-27.802474</v>
      </c>
      <c r="H1532" s="47">
        <v>61.817948000000001</v>
      </c>
      <c r="I1532" s="48">
        <v>-56.820948999999999</v>
      </c>
      <c r="O1532" s="44">
        <f t="shared" si="132"/>
        <v>22.805475999999999</v>
      </c>
      <c r="P1532" s="45">
        <f t="shared" si="133"/>
        <v>22.805475999999999</v>
      </c>
      <c r="Q1532">
        <f t="shared" si="134"/>
        <v>2</v>
      </c>
      <c r="R1532">
        <f t="shared" si="135"/>
        <v>0.5</v>
      </c>
    </row>
    <row r="1533" spans="1:18" x14ac:dyDescent="0.25">
      <c r="A1533" s="5">
        <v>1</v>
      </c>
      <c r="B1533" s="40">
        <f t="shared" si="136"/>
        <v>82.969556999999995</v>
      </c>
      <c r="C1533" s="40">
        <f t="shared" si="136"/>
        <v>-13.1633</v>
      </c>
      <c r="D1533" s="40">
        <f t="shared" si="136"/>
        <v>-21.849917999999999</v>
      </c>
      <c r="E1533" s="46">
        <f t="shared" si="136"/>
        <v>-47.956339999999997</v>
      </c>
      <c r="F1533" s="42">
        <v>82.969556999999995</v>
      </c>
      <c r="G1533" s="42">
        <v>-47.956339999999997</v>
      </c>
      <c r="H1533" s="42">
        <v>-21.849917999999999</v>
      </c>
      <c r="I1533" s="43">
        <v>-13.1633</v>
      </c>
      <c r="O1533" s="44">
        <f t="shared" si="132"/>
        <v>82.969556999999995</v>
      </c>
      <c r="P1533" s="45">
        <f t="shared" si="133"/>
        <v>82.969556999999995</v>
      </c>
      <c r="Q1533">
        <f t="shared" si="134"/>
        <v>1</v>
      </c>
      <c r="R1533">
        <f t="shared" si="135"/>
        <v>1</v>
      </c>
    </row>
    <row r="1534" spans="1:18" x14ac:dyDescent="0.25">
      <c r="A1534" s="5">
        <v>3</v>
      </c>
      <c r="B1534" s="40">
        <f t="shared" si="136"/>
        <v>71.413426999999999</v>
      </c>
      <c r="C1534" s="40">
        <f t="shared" si="136"/>
        <v>7.1019019999999999</v>
      </c>
      <c r="D1534" s="40">
        <f t="shared" si="136"/>
        <v>-28.805872999999998</v>
      </c>
      <c r="E1534" s="46">
        <f t="shared" si="136"/>
        <v>-49.709465000000002</v>
      </c>
      <c r="F1534" s="47">
        <v>7.1019019999999999</v>
      </c>
      <c r="G1534" s="47">
        <v>-28.805872999999998</v>
      </c>
      <c r="H1534" s="47">
        <v>71.413426999999999</v>
      </c>
      <c r="I1534" s="48">
        <v>-49.709465000000002</v>
      </c>
      <c r="O1534" s="44">
        <f t="shared" si="132"/>
        <v>71.413426999999999</v>
      </c>
      <c r="P1534" s="45">
        <f t="shared" si="133"/>
        <v>71.413426999999999</v>
      </c>
      <c r="Q1534">
        <f t="shared" si="134"/>
        <v>1</v>
      </c>
      <c r="R1534">
        <f t="shared" si="135"/>
        <v>1</v>
      </c>
    </row>
    <row r="1535" spans="1:18" x14ac:dyDescent="0.25">
      <c r="A1535" s="5">
        <v>2</v>
      </c>
      <c r="B1535" s="40">
        <f t="shared" si="136"/>
        <v>40.897756999999999</v>
      </c>
      <c r="C1535" s="40">
        <f t="shared" si="136"/>
        <v>2.3540749999999999</v>
      </c>
      <c r="D1535" s="40">
        <f t="shared" si="136"/>
        <v>-12.352845</v>
      </c>
      <c r="E1535" s="46">
        <f t="shared" si="136"/>
        <v>-30.898987999999999</v>
      </c>
      <c r="F1535" s="42">
        <v>-30.898987999999999</v>
      </c>
      <c r="G1535" s="42">
        <v>40.897756999999999</v>
      </c>
      <c r="H1535" s="42">
        <v>2.3540749999999999</v>
      </c>
      <c r="I1535" s="43">
        <v>-12.352845</v>
      </c>
      <c r="O1535" s="44">
        <f t="shared" si="132"/>
        <v>40.897756999999999</v>
      </c>
      <c r="P1535" s="45">
        <f t="shared" si="133"/>
        <v>40.897756999999999</v>
      </c>
      <c r="Q1535">
        <f t="shared" si="134"/>
        <v>1</v>
      </c>
      <c r="R1535">
        <f t="shared" si="135"/>
        <v>1</v>
      </c>
    </row>
    <row r="1536" spans="1:18" x14ac:dyDescent="0.25">
      <c r="A1536" s="5">
        <v>2</v>
      </c>
      <c r="B1536" s="40">
        <f t="shared" si="136"/>
        <v>49.409551999999998</v>
      </c>
      <c r="C1536" s="40">
        <f t="shared" si="136"/>
        <v>24.265416999999999</v>
      </c>
      <c r="D1536" s="40">
        <f t="shared" si="136"/>
        <v>-22.630120999999999</v>
      </c>
      <c r="E1536" s="46">
        <f t="shared" si="136"/>
        <v>-51.044930999999998</v>
      </c>
      <c r="F1536" s="47">
        <v>49.409551999999998</v>
      </c>
      <c r="G1536" s="47">
        <v>24.265416999999999</v>
      </c>
      <c r="H1536" s="47">
        <v>-22.630120999999999</v>
      </c>
      <c r="I1536" s="48">
        <v>-51.044930999999998</v>
      </c>
      <c r="O1536" s="44">
        <f t="shared" si="132"/>
        <v>24.265416999999999</v>
      </c>
      <c r="P1536" s="45">
        <f t="shared" si="133"/>
        <v>24.265416999999999</v>
      </c>
      <c r="Q1536">
        <f t="shared" si="134"/>
        <v>2</v>
      </c>
      <c r="R1536">
        <f t="shared" si="135"/>
        <v>0.5</v>
      </c>
    </row>
    <row r="1537" spans="1:18" x14ac:dyDescent="0.25">
      <c r="A1537" s="5">
        <v>1</v>
      </c>
      <c r="B1537" s="40">
        <f t="shared" si="136"/>
        <v>36.202737999999997</v>
      </c>
      <c r="C1537" s="40">
        <f t="shared" si="136"/>
        <v>29.024526000000002</v>
      </c>
      <c r="D1537" s="40">
        <f t="shared" si="136"/>
        <v>-14.938582</v>
      </c>
      <c r="E1537" s="46">
        <f t="shared" si="136"/>
        <v>-50.288699000000001</v>
      </c>
      <c r="F1537" s="42">
        <v>36.202737999999997</v>
      </c>
      <c r="G1537" s="42">
        <v>29.024526000000002</v>
      </c>
      <c r="H1537" s="42">
        <v>-50.288699000000001</v>
      </c>
      <c r="I1537" s="43">
        <v>-14.938582</v>
      </c>
      <c r="O1537" s="44">
        <f t="shared" si="132"/>
        <v>36.202737999999997</v>
      </c>
      <c r="P1537" s="45">
        <f t="shared" si="133"/>
        <v>36.202737999999997</v>
      </c>
      <c r="Q1537">
        <f t="shared" si="134"/>
        <v>1</v>
      </c>
      <c r="R1537">
        <f t="shared" si="135"/>
        <v>1</v>
      </c>
    </row>
    <row r="1538" spans="1:18" x14ac:dyDescent="0.25">
      <c r="A1538" s="5">
        <v>2</v>
      </c>
      <c r="B1538" s="40">
        <f t="shared" si="136"/>
        <v>36.539154000000003</v>
      </c>
      <c r="C1538" s="40">
        <f t="shared" si="136"/>
        <v>-2.8157800000000002</v>
      </c>
      <c r="D1538" s="40">
        <f t="shared" si="136"/>
        <v>-5.0304669999999998</v>
      </c>
      <c r="E1538" s="46">
        <f t="shared" si="136"/>
        <v>-28.692909</v>
      </c>
      <c r="F1538" s="47">
        <v>-28.692909</v>
      </c>
      <c r="G1538" s="47">
        <v>36.539154000000003</v>
      </c>
      <c r="H1538" s="47">
        <v>-5.0304669999999998</v>
      </c>
      <c r="I1538" s="48">
        <v>-2.8157800000000002</v>
      </c>
      <c r="O1538" s="44">
        <f t="shared" si="132"/>
        <v>36.539154000000003</v>
      </c>
      <c r="P1538" s="45">
        <f t="shared" si="133"/>
        <v>36.539154000000003</v>
      </c>
      <c r="Q1538">
        <f t="shared" si="134"/>
        <v>1</v>
      </c>
      <c r="R1538">
        <f t="shared" si="135"/>
        <v>1</v>
      </c>
    </row>
    <row r="1539" spans="1:18" x14ac:dyDescent="0.25">
      <c r="A1539" s="5">
        <v>2</v>
      </c>
      <c r="B1539" s="40">
        <f t="shared" si="136"/>
        <v>104.512232</v>
      </c>
      <c r="C1539" s="40">
        <f t="shared" si="136"/>
        <v>-18.466377999999999</v>
      </c>
      <c r="D1539" s="40">
        <f t="shared" si="136"/>
        <v>-30.201319000000002</v>
      </c>
      <c r="E1539" s="46">
        <f t="shared" si="136"/>
        <v>-55.844544999999997</v>
      </c>
      <c r="F1539" s="42">
        <v>-30.201319000000002</v>
      </c>
      <c r="G1539" s="42">
        <v>104.512232</v>
      </c>
      <c r="H1539" s="42">
        <v>-55.844544999999997</v>
      </c>
      <c r="I1539" s="43">
        <v>-18.466377999999999</v>
      </c>
      <c r="O1539" s="44">
        <f t="shared" si="132"/>
        <v>104.512232</v>
      </c>
      <c r="P1539" s="45">
        <f t="shared" si="133"/>
        <v>104.512232</v>
      </c>
      <c r="Q1539">
        <f t="shared" si="134"/>
        <v>1</v>
      </c>
      <c r="R1539">
        <f t="shared" si="135"/>
        <v>1</v>
      </c>
    </row>
    <row r="1540" spans="1:18" x14ac:dyDescent="0.25">
      <c r="A1540" s="5">
        <v>2</v>
      </c>
      <c r="B1540" s="40">
        <f t="shared" si="136"/>
        <v>62.234423</v>
      </c>
      <c r="C1540" s="40">
        <f t="shared" si="136"/>
        <v>3.8614540000000002</v>
      </c>
      <c r="D1540" s="40">
        <f t="shared" si="136"/>
        <v>-23.395455999999999</v>
      </c>
      <c r="E1540" s="46">
        <f t="shared" si="136"/>
        <v>-42.700429</v>
      </c>
      <c r="F1540" s="47">
        <v>62.234423</v>
      </c>
      <c r="G1540" s="47">
        <v>-42.700429</v>
      </c>
      <c r="H1540" s="47">
        <v>-23.395455999999999</v>
      </c>
      <c r="I1540" s="48">
        <v>3.8614540000000002</v>
      </c>
      <c r="O1540" s="44">
        <f t="shared" ref="O1540:O1603" si="137">IF(A1540=1,F1540,IF(A1540=2,G1540,IF(A1540=3,H1540,IF(A1540=4,I1540,0))))</f>
        <v>-42.700429</v>
      </c>
      <c r="P1540" s="45">
        <f t="shared" ref="P1540:P1603" si="138">O1540</f>
        <v>-42.700429</v>
      </c>
      <c r="Q1540">
        <f t="shared" ref="Q1540:Q1603" si="139">IF(P1540=B1540,1,IF(P1540=C1540,2,IF(P1540=D1540,3,IF(E1540=P1540,4,0))))</f>
        <v>4</v>
      </c>
      <c r="R1540">
        <f t="shared" si="135"/>
        <v>0.25</v>
      </c>
    </row>
    <row r="1541" spans="1:18" x14ac:dyDescent="0.25">
      <c r="A1541" s="5">
        <v>2</v>
      </c>
      <c r="B1541" s="40">
        <f t="shared" si="136"/>
        <v>80.965967000000006</v>
      </c>
      <c r="C1541" s="40">
        <f t="shared" si="136"/>
        <v>-21.278676999999998</v>
      </c>
      <c r="D1541" s="40">
        <f t="shared" si="136"/>
        <v>-24.468159</v>
      </c>
      <c r="E1541" s="46">
        <f t="shared" si="136"/>
        <v>-35.219141999999998</v>
      </c>
      <c r="F1541" s="42">
        <v>-21.278676999999998</v>
      </c>
      <c r="G1541" s="42">
        <v>80.965967000000006</v>
      </c>
      <c r="H1541" s="42">
        <v>-35.219141999999998</v>
      </c>
      <c r="I1541" s="43">
        <v>-24.468159</v>
      </c>
      <c r="O1541" s="44">
        <f t="shared" si="137"/>
        <v>80.965967000000006</v>
      </c>
      <c r="P1541" s="45">
        <f t="shared" si="138"/>
        <v>80.965967000000006</v>
      </c>
      <c r="Q1541">
        <f t="shared" si="139"/>
        <v>1</v>
      </c>
      <c r="R1541">
        <f t="shared" ref="R1541:R1604" si="140">1/Q1541</f>
        <v>1</v>
      </c>
    </row>
    <row r="1542" spans="1:18" x14ac:dyDescent="0.25">
      <c r="A1542" s="5">
        <v>1</v>
      </c>
      <c r="B1542" s="40">
        <f t="shared" si="136"/>
        <v>117.015434</v>
      </c>
      <c r="C1542" s="40">
        <f t="shared" si="136"/>
        <v>-23.108875999999999</v>
      </c>
      <c r="D1542" s="40">
        <f t="shared" si="136"/>
        <v>-41.080356000000002</v>
      </c>
      <c r="E1542" s="46">
        <f t="shared" si="136"/>
        <v>-52.826214</v>
      </c>
      <c r="F1542" s="47">
        <v>117.015434</v>
      </c>
      <c r="G1542" s="47">
        <v>-52.826214</v>
      </c>
      <c r="H1542" s="47">
        <v>-41.080356000000002</v>
      </c>
      <c r="I1542" s="48">
        <v>-23.108875999999999</v>
      </c>
      <c r="O1542" s="44">
        <f t="shared" si="137"/>
        <v>117.015434</v>
      </c>
      <c r="P1542" s="45">
        <f t="shared" si="138"/>
        <v>117.015434</v>
      </c>
      <c r="Q1542">
        <f t="shared" si="139"/>
        <v>1</v>
      </c>
      <c r="R1542">
        <f t="shared" si="140"/>
        <v>1</v>
      </c>
    </row>
    <row r="1543" spans="1:18" x14ac:dyDescent="0.25">
      <c r="A1543" s="5">
        <v>2</v>
      </c>
      <c r="B1543" s="40">
        <f t="shared" si="136"/>
        <v>48.332341</v>
      </c>
      <c r="C1543" s="40">
        <f t="shared" si="136"/>
        <v>-0.19730800000000001</v>
      </c>
      <c r="D1543" s="40">
        <f t="shared" si="136"/>
        <v>-12.697518000000001</v>
      </c>
      <c r="E1543" s="46">
        <f t="shared" si="136"/>
        <v>-35.437517</v>
      </c>
      <c r="F1543" s="42">
        <v>-0.19730800000000001</v>
      </c>
      <c r="G1543" s="42">
        <v>48.332341</v>
      </c>
      <c r="H1543" s="42">
        <v>-35.437517</v>
      </c>
      <c r="I1543" s="43">
        <v>-12.697518000000001</v>
      </c>
      <c r="O1543" s="44">
        <f t="shared" si="137"/>
        <v>48.332341</v>
      </c>
      <c r="P1543" s="45">
        <f t="shared" si="138"/>
        <v>48.332341</v>
      </c>
      <c r="Q1543">
        <f t="shared" si="139"/>
        <v>1</v>
      </c>
      <c r="R1543">
        <f t="shared" si="140"/>
        <v>1</v>
      </c>
    </row>
    <row r="1544" spans="1:18" x14ac:dyDescent="0.25">
      <c r="A1544" s="5">
        <v>2</v>
      </c>
      <c r="B1544" s="40">
        <f t="shared" si="136"/>
        <v>65.767443999999998</v>
      </c>
      <c r="C1544" s="40">
        <f t="shared" si="136"/>
        <v>-17.471264000000001</v>
      </c>
      <c r="D1544" s="40">
        <f t="shared" si="136"/>
        <v>-21.910544000000002</v>
      </c>
      <c r="E1544" s="46">
        <f t="shared" si="136"/>
        <v>-26.385634</v>
      </c>
      <c r="F1544" s="47">
        <v>-17.471264000000001</v>
      </c>
      <c r="G1544" s="47">
        <v>65.767443999999998</v>
      </c>
      <c r="H1544" s="47">
        <v>-21.910544000000002</v>
      </c>
      <c r="I1544" s="48">
        <v>-26.385634</v>
      </c>
      <c r="O1544" s="44">
        <f t="shared" si="137"/>
        <v>65.767443999999998</v>
      </c>
      <c r="P1544" s="45">
        <f t="shared" si="138"/>
        <v>65.767443999999998</v>
      </c>
      <c r="Q1544">
        <f t="shared" si="139"/>
        <v>1</v>
      </c>
      <c r="R1544">
        <f t="shared" si="140"/>
        <v>1</v>
      </c>
    </row>
    <row r="1545" spans="1:18" x14ac:dyDescent="0.25">
      <c r="A1545" s="5">
        <v>1</v>
      </c>
      <c r="B1545" s="40">
        <f t="shared" si="136"/>
        <v>61.415939999999999</v>
      </c>
      <c r="C1545" s="40">
        <f t="shared" si="136"/>
        <v>-15.995659</v>
      </c>
      <c r="D1545" s="40">
        <f t="shared" si="136"/>
        <v>-16.043531000000002</v>
      </c>
      <c r="E1545" s="46">
        <f t="shared" si="136"/>
        <v>-29.376756</v>
      </c>
      <c r="F1545" s="42">
        <v>61.415939999999999</v>
      </c>
      <c r="G1545" s="42">
        <v>-29.376756</v>
      </c>
      <c r="H1545" s="42">
        <v>-15.995659</v>
      </c>
      <c r="I1545" s="43">
        <v>-16.043531000000002</v>
      </c>
      <c r="O1545" s="44">
        <f t="shared" si="137"/>
        <v>61.415939999999999</v>
      </c>
      <c r="P1545" s="45">
        <f t="shared" si="138"/>
        <v>61.415939999999999</v>
      </c>
      <c r="Q1545">
        <f t="shared" si="139"/>
        <v>1</v>
      </c>
      <c r="R1545">
        <f t="shared" si="140"/>
        <v>1</v>
      </c>
    </row>
    <row r="1546" spans="1:18" x14ac:dyDescent="0.25">
      <c r="A1546" s="5">
        <v>1</v>
      </c>
      <c r="B1546" s="40">
        <f t="shared" si="136"/>
        <v>36.430807000000001</v>
      </c>
      <c r="C1546" s="40">
        <f t="shared" si="136"/>
        <v>-6.96915</v>
      </c>
      <c r="D1546" s="40">
        <f t="shared" si="136"/>
        <v>-12.187739000000001</v>
      </c>
      <c r="E1546" s="46">
        <f t="shared" ref="E1546:E1609" si="141">LARGE($F1546:$M1546,COLUMN()-1)</f>
        <v>-17.273914999999999</v>
      </c>
      <c r="F1546" s="47">
        <v>36.430807000000001</v>
      </c>
      <c r="G1546" s="47">
        <v>-12.187739000000001</v>
      </c>
      <c r="H1546" s="47">
        <v>-17.273914999999999</v>
      </c>
      <c r="I1546" s="48">
        <v>-6.96915</v>
      </c>
      <c r="O1546" s="44">
        <f t="shared" si="137"/>
        <v>36.430807000000001</v>
      </c>
      <c r="P1546" s="45">
        <f t="shared" si="138"/>
        <v>36.430807000000001</v>
      </c>
      <c r="Q1546">
        <f t="shared" si="139"/>
        <v>1</v>
      </c>
      <c r="R1546">
        <f t="shared" si="140"/>
        <v>1</v>
      </c>
    </row>
    <row r="1547" spans="1:18" x14ac:dyDescent="0.25">
      <c r="A1547" s="5">
        <v>2</v>
      </c>
      <c r="B1547" s="40">
        <f t="shared" ref="B1547:E1610" si="142">LARGE($F1547:$M1547,COLUMN()-1)</f>
        <v>132.51962499999999</v>
      </c>
      <c r="C1547" s="40">
        <f t="shared" si="142"/>
        <v>-31.775946999999999</v>
      </c>
      <c r="D1547" s="40">
        <f t="shared" si="142"/>
        <v>-35.881405000000001</v>
      </c>
      <c r="E1547" s="46">
        <f t="shared" si="141"/>
        <v>-64.862273999999999</v>
      </c>
      <c r="F1547" s="42">
        <v>-35.881405000000001</v>
      </c>
      <c r="G1547" s="42">
        <v>132.51962499999999</v>
      </c>
      <c r="H1547" s="42">
        <v>-64.862273999999999</v>
      </c>
      <c r="I1547" s="43">
        <v>-31.775946999999999</v>
      </c>
      <c r="O1547" s="44">
        <f t="shared" si="137"/>
        <v>132.51962499999999</v>
      </c>
      <c r="P1547" s="45">
        <f t="shared" si="138"/>
        <v>132.51962499999999</v>
      </c>
      <c r="Q1547">
        <f t="shared" si="139"/>
        <v>1</v>
      </c>
      <c r="R1547">
        <f t="shared" si="140"/>
        <v>1</v>
      </c>
    </row>
    <row r="1548" spans="1:18" x14ac:dyDescent="0.25">
      <c r="A1548" s="5">
        <v>2</v>
      </c>
      <c r="B1548" s="40">
        <f t="shared" si="142"/>
        <v>25.027235000000001</v>
      </c>
      <c r="C1548" s="40">
        <f t="shared" si="142"/>
        <v>8.3222989999999992</v>
      </c>
      <c r="D1548" s="40">
        <f t="shared" si="142"/>
        <v>-3.0861139999999998</v>
      </c>
      <c r="E1548" s="46">
        <f t="shared" si="141"/>
        <v>-30.263493</v>
      </c>
      <c r="F1548" s="47">
        <v>25.027235000000001</v>
      </c>
      <c r="G1548" s="47">
        <v>8.3222989999999992</v>
      </c>
      <c r="H1548" s="47">
        <v>-3.0861139999999998</v>
      </c>
      <c r="I1548" s="48">
        <v>-30.263493</v>
      </c>
      <c r="O1548" s="44">
        <f t="shared" si="137"/>
        <v>8.3222989999999992</v>
      </c>
      <c r="P1548" s="45">
        <f t="shared" si="138"/>
        <v>8.3222989999999992</v>
      </c>
      <c r="Q1548">
        <f t="shared" si="139"/>
        <v>2</v>
      </c>
      <c r="R1548">
        <f t="shared" si="140"/>
        <v>0.5</v>
      </c>
    </row>
    <row r="1549" spans="1:18" x14ac:dyDescent="0.25">
      <c r="A1549" s="5">
        <v>2</v>
      </c>
      <c r="B1549" s="40">
        <f t="shared" si="142"/>
        <v>68.406773000000001</v>
      </c>
      <c r="C1549" s="40">
        <f t="shared" si="142"/>
        <v>-4.382809</v>
      </c>
      <c r="D1549" s="40">
        <f t="shared" si="142"/>
        <v>-14.953504000000001</v>
      </c>
      <c r="E1549" s="46">
        <f t="shared" si="141"/>
        <v>-49.070461999999999</v>
      </c>
      <c r="F1549" s="42">
        <v>-4.382809</v>
      </c>
      <c r="G1549" s="42">
        <v>68.406773000000001</v>
      </c>
      <c r="H1549" s="42">
        <v>-14.953504000000001</v>
      </c>
      <c r="I1549" s="43">
        <v>-49.070461999999999</v>
      </c>
      <c r="O1549" s="44">
        <f t="shared" si="137"/>
        <v>68.406773000000001</v>
      </c>
      <c r="P1549" s="45">
        <f t="shared" si="138"/>
        <v>68.406773000000001</v>
      </c>
      <c r="Q1549">
        <f t="shared" si="139"/>
        <v>1</v>
      </c>
      <c r="R1549">
        <f t="shared" si="140"/>
        <v>1</v>
      </c>
    </row>
    <row r="1550" spans="1:18" x14ac:dyDescent="0.25">
      <c r="A1550" s="5">
        <v>3</v>
      </c>
      <c r="B1550" s="40">
        <f t="shared" si="142"/>
        <v>120.912177</v>
      </c>
      <c r="C1550" s="40">
        <f t="shared" si="142"/>
        <v>2.2141769999999998</v>
      </c>
      <c r="D1550" s="40">
        <f t="shared" si="142"/>
        <v>-45.525345000000002</v>
      </c>
      <c r="E1550" s="46">
        <f t="shared" si="141"/>
        <v>-77.601167000000004</v>
      </c>
      <c r="F1550" s="47">
        <v>2.2141769999999998</v>
      </c>
      <c r="G1550" s="47">
        <v>-77.601167000000004</v>
      </c>
      <c r="H1550" s="47">
        <v>120.912177</v>
      </c>
      <c r="I1550" s="48">
        <v>-45.525345000000002</v>
      </c>
      <c r="O1550" s="44">
        <f t="shared" si="137"/>
        <v>120.912177</v>
      </c>
      <c r="P1550" s="45">
        <f t="shared" si="138"/>
        <v>120.912177</v>
      </c>
      <c r="Q1550">
        <f t="shared" si="139"/>
        <v>1</v>
      </c>
      <c r="R1550">
        <f t="shared" si="140"/>
        <v>1</v>
      </c>
    </row>
    <row r="1551" spans="1:18" x14ac:dyDescent="0.25">
      <c r="A1551" s="5">
        <v>2</v>
      </c>
      <c r="B1551" s="40">
        <f t="shared" si="142"/>
        <v>89.770994999999999</v>
      </c>
      <c r="C1551" s="40">
        <f t="shared" si="142"/>
        <v>17.617629000000001</v>
      </c>
      <c r="D1551" s="40">
        <f t="shared" si="142"/>
        <v>-44.456223000000001</v>
      </c>
      <c r="E1551" s="46">
        <f t="shared" si="141"/>
        <v>-62.932400999999999</v>
      </c>
      <c r="F1551" s="42">
        <v>17.617629000000001</v>
      </c>
      <c r="G1551" s="42">
        <v>89.770994999999999</v>
      </c>
      <c r="H1551" s="42">
        <v>-62.932400999999999</v>
      </c>
      <c r="I1551" s="43">
        <v>-44.456223000000001</v>
      </c>
      <c r="O1551" s="44">
        <f t="shared" si="137"/>
        <v>89.770994999999999</v>
      </c>
      <c r="P1551" s="45">
        <f t="shared" si="138"/>
        <v>89.770994999999999</v>
      </c>
      <c r="Q1551">
        <f t="shared" si="139"/>
        <v>1</v>
      </c>
      <c r="R1551">
        <f t="shared" si="140"/>
        <v>1</v>
      </c>
    </row>
    <row r="1552" spans="1:18" x14ac:dyDescent="0.25">
      <c r="A1552" s="5">
        <v>4</v>
      </c>
      <c r="B1552" s="40">
        <f t="shared" si="142"/>
        <v>10.430044000000001</v>
      </c>
      <c r="C1552" s="40">
        <f t="shared" si="142"/>
        <v>4.4039320000000002</v>
      </c>
      <c r="D1552" s="40">
        <f t="shared" si="142"/>
        <v>0.69604999999999995</v>
      </c>
      <c r="E1552" s="46">
        <f t="shared" si="141"/>
        <v>-15.530053000000001</v>
      </c>
      <c r="F1552" s="47">
        <v>0.69604999999999995</v>
      </c>
      <c r="G1552" s="47">
        <v>10.430044000000001</v>
      </c>
      <c r="H1552" s="47">
        <v>4.4039320000000002</v>
      </c>
      <c r="I1552" s="48">
        <v>-15.530053000000001</v>
      </c>
      <c r="O1552" s="44">
        <f t="shared" si="137"/>
        <v>-15.530053000000001</v>
      </c>
      <c r="P1552" s="45">
        <f t="shared" si="138"/>
        <v>-15.530053000000001</v>
      </c>
      <c r="Q1552">
        <f t="shared" si="139"/>
        <v>4</v>
      </c>
      <c r="R1552">
        <f t="shared" si="140"/>
        <v>0.25</v>
      </c>
    </row>
    <row r="1553" spans="1:18" x14ac:dyDescent="0.25">
      <c r="A1553" s="5">
        <v>2</v>
      </c>
      <c r="B1553" s="40">
        <f t="shared" si="142"/>
        <v>139.36952400000001</v>
      </c>
      <c r="C1553" s="40">
        <f t="shared" si="142"/>
        <v>0.85831199999999996</v>
      </c>
      <c r="D1553" s="40">
        <f t="shared" si="142"/>
        <v>-50.266545000000001</v>
      </c>
      <c r="E1553" s="46">
        <f t="shared" si="141"/>
        <v>-89.961313000000004</v>
      </c>
      <c r="F1553" s="42">
        <v>-89.961313000000004</v>
      </c>
      <c r="G1553" s="42">
        <v>139.36952400000001</v>
      </c>
      <c r="H1553" s="42">
        <v>0.85831199999999996</v>
      </c>
      <c r="I1553" s="43">
        <v>-50.266545000000001</v>
      </c>
      <c r="O1553" s="44">
        <f t="shared" si="137"/>
        <v>139.36952400000001</v>
      </c>
      <c r="P1553" s="45">
        <f t="shared" si="138"/>
        <v>139.36952400000001</v>
      </c>
      <c r="Q1553">
        <f t="shared" si="139"/>
        <v>1</v>
      </c>
      <c r="R1553">
        <f t="shared" si="140"/>
        <v>1</v>
      </c>
    </row>
    <row r="1554" spans="1:18" x14ac:dyDescent="0.25">
      <c r="A1554" s="5">
        <v>2</v>
      </c>
      <c r="B1554" s="40">
        <f t="shared" si="142"/>
        <v>26.613263</v>
      </c>
      <c r="C1554" s="40">
        <f t="shared" si="142"/>
        <v>11.450112000000001</v>
      </c>
      <c r="D1554" s="40">
        <f t="shared" si="142"/>
        <v>-18.149867</v>
      </c>
      <c r="E1554" s="46">
        <f t="shared" si="141"/>
        <v>-19.913513999999999</v>
      </c>
      <c r="F1554" s="47">
        <v>26.613263</v>
      </c>
      <c r="G1554" s="47">
        <v>11.450112000000001</v>
      </c>
      <c r="H1554" s="47">
        <v>-18.149867</v>
      </c>
      <c r="I1554" s="48">
        <v>-19.913513999999999</v>
      </c>
      <c r="O1554" s="44">
        <f t="shared" si="137"/>
        <v>11.450112000000001</v>
      </c>
      <c r="P1554" s="45">
        <f t="shared" si="138"/>
        <v>11.450112000000001</v>
      </c>
      <c r="Q1554">
        <f t="shared" si="139"/>
        <v>2</v>
      </c>
      <c r="R1554">
        <f t="shared" si="140"/>
        <v>0.5</v>
      </c>
    </row>
    <row r="1555" spans="1:18" x14ac:dyDescent="0.25">
      <c r="A1555" s="5">
        <v>3</v>
      </c>
      <c r="B1555" s="40">
        <f t="shared" si="142"/>
        <v>83.174222999999998</v>
      </c>
      <c r="C1555" s="40">
        <f t="shared" si="142"/>
        <v>-21.998892000000001</v>
      </c>
      <c r="D1555" s="40">
        <f t="shared" si="142"/>
        <v>-29.784448999999999</v>
      </c>
      <c r="E1555" s="46">
        <f t="shared" si="141"/>
        <v>-31.390996000000001</v>
      </c>
      <c r="F1555" s="42">
        <v>-21.998892000000001</v>
      </c>
      <c r="G1555" s="42">
        <v>-29.784448999999999</v>
      </c>
      <c r="H1555" s="42">
        <v>83.174222999999998</v>
      </c>
      <c r="I1555" s="43">
        <v>-31.390996000000001</v>
      </c>
      <c r="O1555" s="44">
        <f t="shared" si="137"/>
        <v>83.174222999999998</v>
      </c>
      <c r="P1555" s="45">
        <f t="shared" si="138"/>
        <v>83.174222999999998</v>
      </c>
      <c r="Q1555">
        <f t="shared" si="139"/>
        <v>1</v>
      </c>
      <c r="R1555">
        <f t="shared" si="140"/>
        <v>1</v>
      </c>
    </row>
    <row r="1556" spans="1:18" x14ac:dyDescent="0.25">
      <c r="A1556" s="5">
        <v>2</v>
      </c>
      <c r="B1556" s="40">
        <f t="shared" si="142"/>
        <v>84.130560000000003</v>
      </c>
      <c r="C1556" s="40">
        <f t="shared" si="142"/>
        <v>-15.377881</v>
      </c>
      <c r="D1556" s="40">
        <f t="shared" si="142"/>
        <v>-25.082128999999998</v>
      </c>
      <c r="E1556" s="46">
        <f t="shared" si="141"/>
        <v>-43.670547999999997</v>
      </c>
      <c r="F1556" s="47">
        <v>-25.082128999999998</v>
      </c>
      <c r="G1556" s="47">
        <v>84.130560000000003</v>
      </c>
      <c r="H1556" s="47">
        <v>-43.670547999999997</v>
      </c>
      <c r="I1556" s="48">
        <v>-15.377881</v>
      </c>
      <c r="O1556" s="44">
        <f t="shared" si="137"/>
        <v>84.130560000000003</v>
      </c>
      <c r="P1556" s="45">
        <f t="shared" si="138"/>
        <v>84.130560000000003</v>
      </c>
      <c r="Q1556">
        <f t="shared" si="139"/>
        <v>1</v>
      </c>
      <c r="R1556">
        <f t="shared" si="140"/>
        <v>1</v>
      </c>
    </row>
    <row r="1557" spans="1:18" x14ac:dyDescent="0.25">
      <c r="A1557" s="5">
        <v>2</v>
      </c>
      <c r="B1557" s="40">
        <f t="shared" si="142"/>
        <v>34.306386000000003</v>
      </c>
      <c r="C1557" s="40">
        <f t="shared" si="142"/>
        <v>-2.3103400000000001</v>
      </c>
      <c r="D1557" s="40">
        <f t="shared" si="142"/>
        <v>-7.9297129999999996</v>
      </c>
      <c r="E1557" s="46">
        <f t="shared" si="141"/>
        <v>-24.066331999999999</v>
      </c>
      <c r="F1557" s="42">
        <v>-2.3103400000000001</v>
      </c>
      <c r="G1557" s="42">
        <v>34.306386000000003</v>
      </c>
      <c r="H1557" s="42">
        <v>-24.066331999999999</v>
      </c>
      <c r="I1557" s="43">
        <v>-7.9297129999999996</v>
      </c>
      <c r="O1557" s="44">
        <f t="shared" si="137"/>
        <v>34.306386000000003</v>
      </c>
      <c r="P1557" s="45">
        <f t="shared" si="138"/>
        <v>34.306386000000003</v>
      </c>
      <c r="Q1557">
        <f t="shared" si="139"/>
        <v>1</v>
      </c>
      <c r="R1557">
        <f t="shared" si="140"/>
        <v>1</v>
      </c>
    </row>
    <row r="1558" spans="1:18" x14ac:dyDescent="0.25">
      <c r="A1558" s="5">
        <v>2</v>
      </c>
      <c r="B1558" s="40">
        <f t="shared" si="142"/>
        <v>60.576129999999999</v>
      </c>
      <c r="C1558" s="40">
        <f t="shared" si="142"/>
        <v>13.067914</v>
      </c>
      <c r="D1558" s="40">
        <f t="shared" si="142"/>
        <v>-8.9696569999999998</v>
      </c>
      <c r="E1558" s="46">
        <f t="shared" si="141"/>
        <v>-64.674468000000005</v>
      </c>
      <c r="F1558" s="47">
        <v>-64.674468000000005</v>
      </c>
      <c r="G1558" s="47">
        <v>60.576129999999999</v>
      </c>
      <c r="H1558" s="47">
        <v>-8.9696569999999998</v>
      </c>
      <c r="I1558" s="48">
        <v>13.067914</v>
      </c>
      <c r="O1558" s="44">
        <f t="shared" si="137"/>
        <v>60.576129999999999</v>
      </c>
      <c r="P1558" s="45">
        <f t="shared" si="138"/>
        <v>60.576129999999999</v>
      </c>
      <c r="Q1558">
        <f t="shared" si="139"/>
        <v>1</v>
      </c>
      <c r="R1558">
        <f t="shared" si="140"/>
        <v>1</v>
      </c>
    </row>
    <row r="1559" spans="1:18" x14ac:dyDescent="0.25">
      <c r="A1559" s="5">
        <v>1</v>
      </c>
      <c r="B1559" s="40">
        <f t="shared" si="142"/>
        <v>86.063395999999997</v>
      </c>
      <c r="C1559" s="40">
        <f t="shared" si="142"/>
        <v>20.086555000000001</v>
      </c>
      <c r="D1559" s="40">
        <f t="shared" si="142"/>
        <v>-26.982223000000001</v>
      </c>
      <c r="E1559" s="46">
        <f t="shared" si="141"/>
        <v>-79.167790999999994</v>
      </c>
      <c r="F1559" s="42">
        <v>-79.167790999999994</v>
      </c>
      <c r="G1559" s="42">
        <v>86.063395999999997</v>
      </c>
      <c r="H1559" s="42">
        <v>-26.982223000000001</v>
      </c>
      <c r="I1559" s="43">
        <v>20.086555000000001</v>
      </c>
      <c r="O1559" s="44">
        <f t="shared" si="137"/>
        <v>-79.167790999999994</v>
      </c>
      <c r="P1559" s="45">
        <f t="shared" si="138"/>
        <v>-79.167790999999994</v>
      </c>
      <c r="Q1559">
        <f t="shared" si="139"/>
        <v>4</v>
      </c>
      <c r="R1559">
        <f t="shared" si="140"/>
        <v>0.25</v>
      </c>
    </row>
    <row r="1560" spans="1:18" x14ac:dyDescent="0.25">
      <c r="A1560" s="5">
        <v>2</v>
      </c>
      <c r="B1560" s="40">
        <f t="shared" si="142"/>
        <v>34.551670000000001</v>
      </c>
      <c r="C1560" s="40">
        <f t="shared" si="142"/>
        <v>10.531224</v>
      </c>
      <c r="D1560" s="40">
        <f t="shared" si="142"/>
        <v>-13.833024</v>
      </c>
      <c r="E1560" s="46">
        <f t="shared" si="141"/>
        <v>-31.249880000000001</v>
      </c>
      <c r="F1560" s="47">
        <v>34.551670000000001</v>
      </c>
      <c r="G1560" s="47">
        <v>-31.249880000000001</v>
      </c>
      <c r="H1560" s="47">
        <v>10.531224</v>
      </c>
      <c r="I1560" s="48">
        <v>-13.833024</v>
      </c>
      <c r="O1560" s="44">
        <f t="shared" si="137"/>
        <v>-31.249880000000001</v>
      </c>
      <c r="P1560" s="45">
        <f t="shared" si="138"/>
        <v>-31.249880000000001</v>
      </c>
      <c r="Q1560">
        <f t="shared" si="139"/>
        <v>4</v>
      </c>
      <c r="R1560">
        <f t="shared" si="140"/>
        <v>0.25</v>
      </c>
    </row>
    <row r="1561" spans="1:18" x14ac:dyDescent="0.25">
      <c r="A1561" s="5">
        <v>1</v>
      </c>
      <c r="B1561" s="40">
        <f t="shared" si="142"/>
        <v>27.728852</v>
      </c>
      <c r="C1561" s="40">
        <f t="shared" si="142"/>
        <v>9.0903019999999994</v>
      </c>
      <c r="D1561" s="40">
        <f t="shared" si="142"/>
        <v>-16.706206000000002</v>
      </c>
      <c r="E1561" s="46">
        <f t="shared" si="141"/>
        <v>-20.112946000000001</v>
      </c>
      <c r="F1561" s="42">
        <v>27.728852</v>
      </c>
      <c r="G1561" s="42">
        <v>9.0903019999999994</v>
      </c>
      <c r="H1561" s="42">
        <v>-16.706206000000002</v>
      </c>
      <c r="I1561" s="43">
        <v>-20.112946000000001</v>
      </c>
      <c r="O1561" s="44">
        <f t="shared" si="137"/>
        <v>27.728852</v>
      </c>
      <c r="P1561" s="45">
        <f t="shared" si="138"/>
        <v>27.728852</v>
      </c>
      <c r="Q1561">
        <f t="shared" si="139"/>
        <v>1</v>
      </c>
      <c r="R1561">
        <f t="shared" si="140"/>
        <v>1</v>
      </c>
    </row>
    <row r="1562" spans="1:18" x14ac:dyDescent="0.25">
      <c r="A1562" s="5">
        <v>3</v>
      </c>
      <c r="B1562" s="40">
        <f t="shared" si="142"/>
        <v>75.878512000000001</v>
      </c>
      <c r="C1562" s="40">
        <f t="shared" si="142"/>
        <v>0.16772899999999999</v>
      </c>
      <c r="D1562" s="40">
        <f t="shared" si="142"/>
        <v>-26.792783</v>
      </c>
      <c r="E1562" s="46">
        <f t="shared" si="141"/>
        <v>-49.253509999999999</v>
      </c>
      <c r="F1562" s="47">
        <v>-49.253509999999999</v>
      </c>
      <c r="G1562" s="47">
        <v>-26.792783</v>
      </c>
      <c r="H1562" s="47">
        <v>75.878512000000001</v>
      </c>
      <c r="I1562" s="48">
        <v>0.16772899999999999</v>
      </c>
      <c r="O1562" s="44">
        <f t="shared" si="137"/>
        <v>75.878512000000001</v>
      </c>
      <c r="P1562" s="45">
        <f t="shared" si="138"/>
        <v>75.878512000000001</v>
      </c>
      <c r="Q1562">
        <f t="shared" si="139"/>
        <v>1</v>
      </c>
      <c r="R1562">
        <f t="shared" si="140"/>
        <v>1</v>
      </c>
    </row>
    <row r="1563" spans="1:18" x14ac:dyDescent="0.25">
      <c r="A1563" s="5">
        <v>2</v>
      </c>
      <c r="B1563" s="40">
        <f t="shared" si="142"/>
        <v>84.130560000000003</v>
      </c>
      <c r="C1563" s="40">
        <f t="shared" si="142"/>
        <v>-15.377881</v>
      </c>
      <c r="D1563" s="40">
        <f t="shared" si="142"/>
        <v>-25.082128999999998</v>
      </c>
      <c r="E1563" s="46">
        <f t="shared" si="141"/>
        <v>-43.670547999999997</v>
      </c>
      <c r="F1563" s="42">
        <v>-25.082128999999998</v>
      </c>
      <c r="G1563" s="42">
        <v>84.130560000000003</v>
      </c>
      <c r="H1563" s="42">
        <v>-43.670547999999997</v>
      </c>
      <c r="I1563" s="43">
        <v>-15.377881</v>
      </c>
      <c r="O1563" s="44">
        <f t="shared" si="137"/>
        <v>84.130560000000003</v>
      </c>
      <c r="P1563" s="45">
        <f t="shared" si="138"/>
        <v>84.130560000000003</v>
      </c>
      <c r="Q1563">
        <f t="shared" si="139"/>
        <v>1</v>
      </c>
      <c r="R1563">
        <f t="shared" si="140"/>
        <v>1</v>
      </c>
    </row>
    <row r="1564" spans="1:18" x14ac:dyDescent="0.25">
      <c r="A1564" s="5">
        <v>2</v>
      </c>
      <c r="B1564" s="40">
        <f t="shared" si="142"/>
        <v>70.981104999999999</v>
      </c>
      <c r="C1564" s="40">
        <f t="shared" si="142"/>
        <v>-5.2969989999999996</v>
      </c>
      <c r="D1564" s="40">
        <f t="shared" si="142"/>
        <v>-23.013300999999998</v>
      </c>
      <c r="E1564" s="46">
        <f t="shared" si="141"/>
        <v>-42.670834999999997</v>
      </c>
      <c r="F1564" s="47">
        <v>-42.670834999999997</v>
      </c>
      <c r="G1564" s="47">
        <v>70.981104999999999</v>
      </c>
      <c r="H1564" s="47">
        <v>-23.013300999999998</v>
      </c>
      <c r="I1564" s="48">
        <v>-5.2969989999999996</v>
      </c>
      <c r="O1564" s="44">
        <f t="shared" si="137"/>
        <v>70.981104999999999</v>
      </c>
      <c r="P1564" s="45">
        <f t="shared" si="138"/>
        <v>70.981104999999999</v>
      </c>
      <c r="Q1564">
        <f t="shared" si="139"/>
        <v>1</v>
      </c>
      <c r="R1564">
        <f t="shared" si="140"/>
        <v>1</v>
      </c>
    </row>
    <row r="1565" spans="1:18" x14ac:dyDescent="0.25">
      <c r="A1565" s="5">
        <v>2</v>
      </c>
      <c r="B1565" s="40">
        <f t="shared" si="142"/>
        <v>48.631672999999999</v>
      </c>
      <c r="C1565" s="40">
        <f t="shared" si="142"/>
        <v>-1.4181250000000001</v>
      </c>
      <c r="D1565" s="40">
        <f t="shared" si="142"/>
        <v>-18.534293999999999</v>
      </c>
      <c r="E1565" s="46">
        <f t="shared" si="141"/>
        <v>-28.679254</v>
      </c>
      <c r="F1565" s="42">
        <v>-18.534293999999999</v>
      </c>
      <c r="G1565" s="42">
        <v>48.631672999999999</v>
      </c>
      <c r="H1565" s="42">
        <v>-28.679254</v>
      </c>
      <c r="I1565" s="43">
        <v>-1.4181250000000001</v>
      </c>
      <c r="O1565" s="44">
        <f t="shared" si="137"/>
        <v>48.631672999999999</v>
      </c>
      <c r="P1565" s="45">
        <f t="shared" si="138"/>
        <v>48.631672999999999</v>
      </c>
      <c r="Q1565">
        <f t="shared" si="139"/>
        <v>1</v>
      </c>
      <c r="R1565">
        <f t="shared" si="140"/>
        <v>1</v>
      </c>
    </row>
    <row r="1566" spans="1:18" x14ac:dyDescent="0.25">
      <c r="A1566" s="5">
        <v>2</v>
      </c>
      <c r="B1566" s="40">
        <f t="shared" si="142"/>
        <v>74.210189</v>
      </c>
      <c r="C1566" s="40">
        <f t="shared" si="142"/>
        <v>-0.34909200000000001</v>
      </c>
      <c r="D1566" s="40">
        <f t="shared" si="142"/>
        <v>-36.178694999999998</v>
      </c>
      <c r="E1566" s="46">
        <f t="shared" si="141"/>
        <v>-37.682402000000003</v>
      </c>
      <c r="F1566" s="47">
        <v>-0.34909200000000001</v>
      </c>
      <c r="G1566" s="47">
        <v>74.210189</v>
      </c>
      <c r="H1566" s="47">
        <v>-37.682402000000003</v>
      </c>
      <c r="I1566" s="48">
        <v>-36.178694999999998</v>
      </c>
      <c r="O1566" s="44">
        <f t="shared" si="137"/>
        <v>74.210189</v>
      </c>
      <c r="P1566" s="45">
        <f t="shared" si="138"/>
        <v>74.210189</v>
      </c>
      <c r="Q1566">
        <f t="shared" si="139"/>
        <v>1</v>
      </c>
      <c r="R1566">
        <f t="shared" si="140"/>
        <v>1</v>
      </c>
    </row>
    <row r="1567" spans="1:18" x14ac:dyDescent="0.25">
      <c r="A1567" s="5">
        <v>1</v>
      </c>
      <c r="B1567" s="40">
        <f t="shared" si="142"/>
        <v>49.494647000000001</v>
      </c>
      <c r="C1567" s="40">
        <f t="shared" si="142"/>
        <v>11.518084</v>
      </c>
      <c r="D1567" s="40">
        <f t="shared" si="142"/>
        <v>-23.970586999999998</v>
      </c>
      <c r="E1567" s="46">
        <f t="shared" si="141"/>
        <v>-37.042144</v>
      </c>
      <c r="F1567" s="42">
        <v>49.494647000000001</v>
      </c>
      <c r="G1567" s="42">
        <v>-37.042144</v>
      </c>
      <c r="H1567" s="42">
        <v>-23.970586999999998</v>
      </c>
      <c r="I1567" s="43">
        <v>11.518084</v>
      </c>
      <c r="O1567" s="44">
        <f t="shared" si="137"/>
        <v>49.494647000000001</v>
      </c>
      <c r="P1567" s="45">
        <f t="shared" si="138"/>
        <v>49.494647000000001</v>
      </c>
      <c r="Q1567">
        <f t="shared" si="139"/>
        <v>1</v>
      </c>
      <c r="R1567">
        <f t="shared" si="140"/>
        <v>1</v>
      </c>
    </row>
    <row r="1568" spans="1:18" x14ac:dyDescent="0.25">
      <c r="A1568" s="5">
        <v>2</v>
      </c>
      <c r="B1568" s="40">
        <f t="shared" si="142"/>
        <v>102.15763699999999</v>
      </c>
      <c r="C1568" s="40">
        <f t="shared" si="142"/>
        <v>-8.3785640000000008</v>
      </c>
      <c r="D1568" s="40">
        <f t="shared" si="142"/>
        <v>-10.529436</v>
      </c>
      <c r="E1568" s="46">
        <f t="shared" si="141"/>
        <v>-83.249635999999995</v>
      </c>
      <c r="F1568" s="47">
        <v>-83.249635999999995</v>
      </c>
      <c r="G1568" s="47">
        <v>102.15763699999999</v>
      </c>
      <c r="H1568" s="47">
        <v>-10.529436</v>
      </c>
      <c r="I1568" s="48">
        <v>-8.3785640000000008</v>
      </c>
      <c r="O1568" s="44">
        <f t="shared" si="137"/>
        <v>102.15763699999999</v>
      </c>
      <c r="P1568" s="45">
        <f t="shared" si="138"/>
        <v>102.15763699999999</v>
      </c>
      <c r="Q1568">
        <f t="shared" si="139"/>
        <v>1</v>
      </c>
      <c r="R1568">
        <f t="shared" si="140"/>
        <v>1</v>
      </c>
    </row>
    <row r="1569" spans="1:18" x14ac:dyDescent="0.25">
      <c r="A1569" s="5">
        <v>3</v>
      </c>
      <c r="B1569" s="40">
        <f t="shared" si="142"/>
        <v>136.771503</v>
      </c>
      <c r="C1569" s="40">
        <f t="shared" si="142"/>
        <v>45.130592999999998</v>
      </c>
      <c r="D1569" s="40">
        <f t="shared" si="142"/>
        <v>-79.999302999999998</v>
      </c>
      <c r="E1569" s="46">
        <f t="shared" si="141"/>
        <v>-101.90287499999999</v>
      </c>
      <c r="F1569" s="42">
        <v>-101.90287499999999</v>
      </c>
      <c r="G1569" s="42">
        <v>45.130592999999998</v>
      </c>
      <c r="H1569" s="42">
        <v>136.771503</v>
      </c>
      <c r="I1569" s="43">
        <v>-79.999302999999998</v>
      </c>
      <c r="O1569" s="44">
        <f t="shared" si="137"/>
        <v>136.771503</v>
      </c>
      <c r="P1569" s="45">
        <f t="shared" si="138"/>
        <v>136.771503</v>
      </c>
      <c r="Q1569">
        <f t="shared" si="139"/>
        <v>1</v>
      </c>
      <c r="R1569">
        <f t="shared" si="140"/>
        <v>1</v>
      </c>
    </row>
    <row r="1570" spans="1:18" x14ac:dyDescent="0.25">
      <c r="A1570" s="5">
        <v>2</v>
      </c>
      <c r="B1570" s="40">
        <f t="shared" si="142"/>
        <v>15.560047000000001</v>
      </c>
      <c r="C1570" s="40">
        <f t="shared" si="142"/>
        <v>-1.1322669999999999</v>
      </c>
      <c r="D1570" s="40">
        <f t="shared" si="142"/>
        <v>-3.8085239999999998</v>
      </c>
      <c r="E1570" s="46">
        <f t="shared" si="141"/>
        <v>-10.619277</v>
      </c>
      <c r="F1570" s="47">
        <v>-10.619277</v>
      </c>
      <c r="G1570" s="47">
        <v>15.560047000000001</v>
      </c>
      <c r="H1570" s="47">
        <v>-3.8085239999999998</v>
      </c>
      <c r="I1570" s="48">
        <v>-1.1322669999999999</v>
      </c>
      <c r="O1570" s="44">
        <f t="shared" si="137"/>
        <v>15.560047000000001</v>
      </c>
      <c r="P1570" s="45">
        <f t="shared" si="138"/>
        <v>15.560047000000001</v>
      </c>
      <c r="Q1570">
        <f t="shared" si="139"/>
        <v>1</v>
      </c>
      <c r="R1570">
        <f t="shared" si="140"/>
        <v>1</v>
      </c>
    </row>
    <row r="1571" spans="1:18" x14ac:dyDescent="0.25">
      <c r="A1571" s="5">
        <v>1</v>
      </c>
      <c r="B1571" s="40">
        <f t="shared" si="142"/>
        <v>82.157786000000002</v>
      </c>
      <c r="C1571" s="40">
        <f t="shared" si="142"/>
        <v>-10.801375</v>
      </c>
      <c r="D1571" s="40">
        <f t="shared" si="142"/>
        <v>-11.687817000000001</v>
      </c>
      <c r="E1571" s="46">
        <f t="shared" si="141"/>
        <v>-59.668627000000001</v>
      </c>
      <c r="F1571" s="42">
        <v>-11.687817000000001</v>
      </c>
      <c r="G1571" s="42">
        <v>82.157786000000002</v>
      </c>
      <c r="H1571" s="42">
        <v>-10.801375</v>
      </c>
      <c r="I1571" s="43">
        <v>-59.668627000000001</v>
      </c>
      <c r="O1571" s="44">
        <f t="shared" si="137"/>
        <v>-11.687817000000001</v>
      </c>
      <c r="P1571" s="45">
        <f t="shared" si="138"/>
        <v>-11.687817000000001</v>
      </c>
      <c r="Q1571">
        <f t="shared" si="139"/>
        <v>3</v>
      </c>
      <c r="R1571">
        <f t="shared" si="140"/>
        <v>0.33333333333333331</v>
      </c>
    </row>
    <row r="1572" spans="1:18" x14ac:dyDescent="0.25">
      <c r="A1572" s="5">
        <v>2</v>
      </c>
      <c r="B1572" s="40">
        <f t="shared" si="142"/>
        <v>50.332988999999998</v>
      </c>
      <c r="C1572" s="40">
        <f t="shared" si="142"/>
        <v>0.11347599999999999</v>
      </c>
      <c r="D1572" s="40">
        <f t="shared" si="142"/>
        <v>-3.2494079999999999</v>
      </c>
      <c r="E1572" s="46">
        <f t="shared" si="141"/>
        <v>-47.197056000000003</v>
      </c>
      <c r="F1572" s="47">
        <v>-3.2494079999999999</v>
      </c>
      <c r="G1572" s="47">
        <v>50.332988999999998</v>
      </c>
      <c r="H1572" s="47">
        <v>-47.197056000000003</v>
      </c>
      <c r="I1572" s="48">
        <v>0.11347599999999999</v>
      </c>
      <c r="O1572" s="44">
        <f t="shared" si="137"/>
        <v>50.332988999999998</v>
      </c>
      <c r="P1572" s="45">
        <f t="shared" si="138"/>
        <v>50.332988999999998</v>
      </c>
      <c r="Q1572">
        <f t="shared" si="139"/>
        <v>1</v>
      </c>
      <c r="R1572">
        <f t="shared" si="140"/>
        <v>1</v>
      </c>
    </row>
    <row r="1573" spans="1:18" x14ac:dyDescent="0.25">
      <c r="A1573" s="5">
        <v>2</v>
      </c>
      <c r="B1573" s="40">
        <f t="shared" si="142"/>
        <v>46.486012000000002</v>
      </c>
      <c r="C1573" s="40">
        <f t="shared" si="142"/>
        <v>-11.582523999999999</v>
      </c>
      <c r="D1573" s="40">
        <f t="shared" si="142"/>
        <v>-11.772949000000001</v>
      </c>
      <c r="E1573" s="46">
        <f t="shared" si="141"/>
        <v>-23.130537</v>
      </c>
      <c r="F1573" s="42">
        <v>-11.772949000000001</v>
      </c>
      <c r="G1573" s="42">
        <v>46.486012000000002</v>
      </c>
      <c r="H1573" s="42">
        <v>-23.130537</v>
      </c>
      <c r="I1573" s="43">
        <v>-11.582523999999999</v>
      </c>
      <c r="O1573" s="44">
        <f t="shared" si="137"/>
        <v>46.486012000000002</v>
      </c>
      <c r="P1573" s="45">
        <f t="shared" si="138"/>
        <v>46.486012000000002</v>
      </c>
      <c r="Q1573">
        <f t="shared" si="139"/>
        <v>1</v>
      </c>
      <c r="R1573">
        <f t="shared" si="140"/>
        <v>1</v>
      </c>
    </row>
    <row r="1574" spans="1:18" x14ac:dyDescent="0.25">
      <c r="A1574" s="5">
        <v>1</v>
      </c>
      <c r="B1574" s="40">
        <f t="shared" si="142"/>
        <v>21.661358</v>
      </c>
      <c r="C1574" s="40">
        <f t="shared" si="142"/>
        <v>-3.4309349999999998</v>
      </c>
      <c r="D1574" s="40">
        <f t="shared" si="142"/>
        <v>-4.1671779999999998</v>
      </c>
      <c r="E1574" s="46">
        <f t="shared" si="141"/>
        <v>-14.063256000000001</v>
      </c>
      <c r="F1574" s="47">
        <v>-4.1671779999999998</v>
      </c>
      <c r="G1574" s="47">
        <v>-14.063256000000001</v>
      </c>
      <c r="H1574" s="47">
        <v>21.661358</v>
      </c>
      <c r="I1574" s="48">
        <v>-3.4309349999999998</v>
      </c>
      <c r="O1574" s="44">
        <f t="shared" si="137"/>
        <v>-4.1671779999999998</v>
      </c>
      <c r="P1574" s="45">
        <f t="shared" si="138"/>
        <v>-4.1671779999999998</v>
      </c>
      <c r="Q1574">
        <f t="shared" si="139"/>
        <v>3</v>
      </c>
      <c r="R1574">
        <f t="shared" si="140"/>
        <v>0.33333333333333331</v>
      </c>
    </row>
    <row r="1575" spans="1:18" x14ac:dyDescent="0.25">
      <c r="A1575" s="5">
        <v>2</v>
      </c>
      <c r="B1575" s="40">
        <f t="shared" si="142"/>
        <v>23.499278</v>
      </c>
      <c r="C1575" s="40">
        <f t="shared" si="142"/>
        <v>-1.126261</v>
      </c>
      <c r="D1575" s="40">
        <f t="shared" si="142"/>
        <v>-4.6105320000000001</v>
      </c>
      <c r="E1575" s="46">
        <f t="shared" si="141"/>
        <v>-17.762478999999999</v>
      </c>
      <c r="F1575" s="42">
        <v>-17.762478999999999</v>
      </c>
      <c r="G1575" s="42">
        <v>23.499278</v>
      </c>
      <c r="H1575" s="42">
        <v>-1.126261</v>
      </c>
      <c r="I1575" s="43">
        <v>-4.6105320000000001</v>
      </c>
      <c r="O1575" s="44">
        <f t="shared" si="137"/>
        <v>23.499278</v>
      </c>
      <c r="P1575" s="45">
        <f t="shared" si="138"/>
        <v>23.499278</v>
      </c>
      <c r="Q1575">
        <f t="shared" si="139"/>
        <v>1</v>
      </c>
      <c r="R1575">
        <f t="shared" si="140"/>
        <v>1</v>
      </c>
    </row>
    <row r="1576" spans="1:18" x14ac:dyDescent="0.25">
      <c r="A1576" s="5">
        <v>1</v>
      </c>
      <c r="B1576" s="40">
        <f t="shared" si="142"/>
        <v>156.91542999999999</v>
      </c>
      <c r="C1576" s="40">
        <f t="shared" si="142"/>
        <v>-21.275793</v>
      </c>
      <c r="D1576" s="40">
        <f t="shared" si="142"/>
        <v>-36.701326000000002</v>
      </c>
      <c r="E1576" s="46">
        <f t="shared" si="141"/>
        <v>-98.938346999999993</v>
      </c>
      <c r="F1576" s="47">
        <v>156.91542999999999</v>
      </c>
      <c r="G1576" s="47">
        <v>-98.938346999999993</v>
      </c>
      <c r="H1576" s="47">
        <v>-21.275793</v>
      </c>
      <c r="I1576" s="48">
        <v>-36.701326000000002</v>
      </c>
      <c r="O1576" s="44">
        <f t="shared" si="137"/>
        <v>156.91542999999999</v>
      </c>
      <c r="P1576" s="45">
        <f t="shared" si="138"/>
        <v>156.91542999999999</v>
      </c>
      <c r="Q1576">
        <f t="shared" si="139"/>
        <v>1</v>
      </c>
      <c r="R1576">
        <f t="shared" si="140"/>
        <v>1</v>
      </c>
    </row>
    <row r="1577" spans="1:18" x14ac:dyDescent="0.25">
      <c r="A1577" s="5">
        <v>3</v>
      </c>
      <c r="B1577" s="40">
        <f t="shared" si="142"/>
        <v>37.413885000000001</v>
      </c>
      <c r="C1577" s="40">
        <f t="shared" si="142"/>
        <v>-10.383914000000001</v>
      </c>
      <c r="D1577" s="40">
        <f t="shared" si="142"/>
        <v>-11.311486</v>
      </c>
      <c r="E1577" s="46">
        <f t="shared" si="141"/>
        <v>-15.718487</v>
      </c>
      <c r="F1577" s="42">
        <v>-11.311486</v>
      </c>
      <c r="G1577" s="42">
        <v>37.413885000000001</v>
      </c>
      <c r="H1577" s="42">
        <v>-10.383914000000001</v>
      </c>
      <c r="I1577" s="43">
        <v>-15.718487</v>
      </c>
      <c r="O1577" s="44">
        <f t="shared" si="137"/>
        <v>-10.383914000000001</v>
      </c>
      <c r="P1577" s="45">
        <f t="shared" si="138"/>
        <v>-10.383914000000001</v>
      </c>
      <c r="Q1577">
        <f t="shared" si="139"/>
        <v>2</v>
      </c>
      <c r="R1577">
        <f t="shared" si="140"/>
        <v>0.5</v>
      </c>
    </row>
    <row r="1578" spans="1:18" x14ac:dyDescent="0.25">
      <c r="A1578" s="5">
        <v>1</v>
      </c>
      <c r="B1578" s="40">
        <f t="shared" si="142"/>
        <v>39.732315999999997</v>
      </c>
      <c r="C1578" s="40">
        <f t="shared" si="142"/>
        <v>1.839626</v>
      </c>
      <c r="D1578" s="40">
        <f t="shared" si="142"/>
        <v>-12.786187</v>
      </c>
      <c r="E1578" s="46">
        <f t="shared" si="141"/>
        <v>-28.785755999999999</v>
      </c>
      <c r="F1578" s="47">
        <v>39.732315999999997</v>
      </c>
      <c r="G1578" s="47">
        <v>1.839626</v>
      </c>
      <c r="H1578" s="47">
        <v>-28.785755999999999</v>
      </c>
      <c r="I1578" s="48">
        <v>-12.786187</v>
      </c>
      <c r="O1578" s="44">
        <f t="shared" si="137"/>
        <v>39.732315999999997</v>
      </c>
      <c r="P1578" s="45">
        <f t="shared" si="138"/>
        <v>39.732315999999997</v>
      </c>
      <c r="Q1578">
        <f t="shared" si="139"/>
        <v>1</v>
      </c>
      <c r="R1578">
        <f t="shared" si="140"/>
        <v>1</v>
      </c>
    </row>
    <row r="1579" spans="1:18" x14ac:dyDescent="0.25">
      <c r="A1579" s="5">
        <v>3</v>
      </c>
      <c r="B1579" s="40">
        <f t="shared" si="142"/>
        <v>19.432762</v>
      </c>
      <c r="C1579" s="40">
        <f t="shared" si="142"/>
        <v>9.8297640000000008</v>
      </c>
      <c r="D1579" s="40">
        <f t="shared" si="142"/>
        <v>-3.1039639999999999</v>
      </c>
      <c r="E1579" s="46">
        <f t="shared" si="141"/>
        <v>-26.158560999999999</v>
      </c>
      <c r="F1579" s="42">
        <v>19.432762</v>
      </c>
      <c r="G1579" s="42">
        <v>9.8297640000000008</v>
      </c>
      <c r="H1579" s="42">
        <v>-3.1039639999999999</v>
      </c>
      <c r="I1579" s="43">
        <v>-26.158560999999999</v>
      </c>
      <c r="O1579" s="44">
        <f t="shared" si="137"/>
        <v>-3.1039639999999999</v>
      </c>
      <c r="P1579" s="45">
        <f t="shared" si="138"/>
        <v>-3.1039639999999999</v>
      </c>
      <c r="Q1579">
        <f t="shared" si="139"/>
        <v>3</v>
      </c>
      <c r="R1579">
        <f t="shared" si="140"/>
        <v>0.33333333333333331</v>
      </c>
    </row>
    <row r="1580" spans="1:18" x14ac:dyDescent="0.25">
      <c r="A1580" s="5">
        <v>1</v>
      </c>
      <c r="B1580" s="40">
        <f t="shared" si="142"/>
        <v>57.034968999999997</v>
      </c>
      <c r="C1580" s="40">
        <f t="shared" si="142"/>
        <v>18.590592000000001</v>
      </c>
      <c r="D1580" s="40">
        <f t="shared" si="142"/>
        <v>11.198119999999999</v>
      </c>
      <c r="E1580" s="46">
        <f t="shared" si="141"/>
        <v>-86.823839000000007</v>
      </c>
      <c r="F1580" s="47">
        <v>57.034968999999997</v>
      </c>
      <c r="G1580" s="47">
        <v>11.198119999999999</v>
      </c>
      <c r="H1580" s="47">
        <v>18.590592000000001</v>
      </c>
      <c r="I1580" s="48">
        <v>-86.823839000000007</v>
      </c>
      <c r="O1580" s="44">
        <f t="shared" si="137"/>
        <v>57.034968999999997</v>
      </c>
      <c r="P1580" s="45">
        <f t="shared" si="138"/>
        <v>57.034968999999997</v>
      </c>
      <c r="Q1580">
        <f t="shared" si="139"/>
        <v>1</v>
      </c>
      <c r="R1580">
        <f t="shared" si="140"/>
        <v>1</v>
      </c>
    </row>
    <row r="1581" spans="1:18" x14ac:dyDescent="0.25">
      <c r="A1581" s="5">
        <v>1</v>
      </c>
      <c r="B1581" s="40">
        <f t="shared" si="142"/>
        <v>39.241607000000002</v>
      </c>
      <c r="C1581" s="40">
        <f t="shared" si="142"/>
        <v>2.6242009999999998</v>
      </c>
      <c r="D1581" s="40">
        <f t="shared" si="142"/>
        <v>-13.078469</v>
      </c>
      <c r="E1581" s="46">
        <f t="shared" si="141"/>
        <v>-28.787338999999999</v>
      </c>
      <c r="F1581" s="42">
        <v>2.6242009999999998</v>
      </c>
      <c r="G1581" s="42">
        <v>-28.787338999999999</v>
      </c>
      <c r="H1581" s="42">
        <v>39.241607000000002</v>
      </c>
      <c r="I1581" s="43">
        <v>-13.078469</v>
      </c>
      <c r="O1581" s="44">
        <f t="shared" si="137"/>
        <v>2.6242009999999998</v>
      </c>
      <c r="P1581" s="45">
        <f t="shared" si="138"/>
        <v>2.6242009999999998</v>
      </c>
      <c r="Q1581">
        <f t="shared" si="139"/>
        <v>2</v>
      </c>
      <c r="R1581">
        <f t="shared" si="140"/>
        <v>0.5</v>
      </c>
    </row>
    <row r="1582" spans="1:18" x14ac:dyDescent="0.25">
      <c r="A1582" s="5">
        <v>2</v>
      </c>
      <c r="B1582" s="40">
        <f t="shared" si="142"/>
        <v>76.186138</v>
      </c>
      <c r="C1582" s="40">
        <f t="shared" si="142"/>
        <v>22.540195000000001</v>
      </c>
      <c r="D1582" s="40">
        <f t="shared" si="142"/>
        <v>-34.105986000000001</v>
      </c>
      <c r="E1582" s="46">
        <f t="shared" si="141"/>
        <v>-64.620348000000007</v>
      </c>
      <c r="F1582" s="47">
        <v>22.540195000000001</v>
      </c>
      <c r="G1582" s="47">
        <v>76.186138</v>
      </c>
      <c r="H1582" s="47">
        <v>-64.620348000000007</v>
      </c>
      <c r="I1582" s="48">
        <v>-34.105986000000001</v>
      </c>
      <c r="O1582" s="44">
        <f t="shared" si="137"/>
        <v>76.186138</v>
      </c>
      <c r="P1582" s="45">
        <f t="shared" si="138"/>
        <v>76.186138</v>
      </c>
      <c r="Q1582">
        <f t="shared" si="139"/>
        <v>1</v>
      </c>
      <c r="R1582">
        <f t="shared" si="140"/>
        <v>1</v>
      </c>
    </row>
    <row r="1583" spans="1:18" x14ac:dyDescent="0.25">
      <c r="A1583" s="5">
        <v>3</v>
      </c>
      <c r="B1583" s="40">
        <f t="shared" si="142"/>
        <v>45.700510999999999</v>
      </c>
      <c r="C1583" s="40">
        <f t="shared" si="142"/>
        <v>24.692599999999999</v>
      </c>
      <c r="D1583" s="40">
        <f t="shared" si="142"/>
        <v>-30.634741999999999</v>
      </c>
      <c r="E1583" s="46">
        <f t="shared" si="141"/>
        <v>-39.758367</v>
      </c>
      <c r="F1583" s="42">
        <v>24.692599999999999</v>
      </c>
      <c r="G1583" s="42">
        <v>-30.634741999999999</v>
      </c>
      <c r="H1583" s="42">
        <v>45.700510999999999</v>
      </c>
      <c r="I1583" s="43">
        <v>-39.758367</v>
      </c>
      <c r="O1583" s="44">
        <f t="shared" si="137"/>
        <v>45.700510999999999</v>
      </c>
      <c r="P1583" s="45">
        <f t="shared" si="138"/>
        <v>45.700510999999999</v>
      </c>
      <c r="Q1583">
        <f t="shared" si="139"/>
        <v>1</v>
      </c>
      <c r="R1583">
        <f t="shared" si="140"/>
        <v>1</v>
      </c>
    </row>
    <row r="1584" spans="1:18" x14ac:dyDescent="0.25">
      <c r="A1584" s="5">
        <v>2</v>
      </c>
      <c r="B1584" s="40">
        <f t="shared" si="142"/>
        <v>15.243881</v>
      </c>
      <c r="C1584" s="40">
        <f t="shared" si="142"/>
        <v>11.557733000000001</v>
      </c>
      <c r="D1584" s="40">
        <f t="shared" si="142"/>
        <v>-6.2165179999999998</v>
      </c>
      <c r="E1584" s="46">
        <f t="shared" si="141"/>
        <v>-20.585118999999999</v>
      </c>
      <c r="F1584" s="47">
        <v>-20.585118999999999</v>
      </c>
      <c r="G1584" s="47">
        <v>11.557733000000001</v>
      </c>
      <c r="H1584" s="47">
        <v>15.243881</v>
      </c>
      <c r="I1584" s="48">
        <v>-6.2165179999999998</v>
      </c>
      <c r="O1584" s="44">
        <f t="shared" si="137"/>
        <v>11.557733000000001</v>
      </c>
      <c r="P1584" s="45">
        <f t="shared" si="138"/>
        <v>11.557733000000001</v>
      </c>
      <c r="Q1584">
        <f t="shared" si="139"/>
        <v>2</v>
      </c>
      <c r="R1584">
        <f t="shared" si="140"/>
        <v>0.5</v>
      </c>
    </row>
    <row r="1585" spans="1:18" x14ac:dyDescent="0.25">
      <c r="A1585" s="5">
        <v>2</v>
      </c>
      <c r="B1585" s="40">
        <f t="shared" si="142"/>
        <v>73.653616</v>
      </c>
      <c r="C1585" s="40">
        <f t="shared" si="142"/>
        <v>16.442793000000002</v>
      </c>
      <c r="D1585" s="40">
        <f t="shared" si="142"/>
        <v>-33.560409</v>
      </c>
      <c r="E1585" s="46">
        <f t="shared" si="141"/>
        <v>-56.536154000000003</v>
      </c>
      <c r="F1585" s="42">
        <v>-33.560409</v>
      </c>
      <c r="G1585" s="42">
        <v>16.442793000000002</v>
      </c>
      <c r="H1585" s="42">
        <v>73.653616</v>
      </c>
      <c r="I1585" s="43">
        <v>-56.536154000000003</v>
      </c>
      <c r="O1585" s="44">
        <f t="shared" si="137"/>
        <v>16.442793000000002</v>
      </c>
      <c r="P1585" s="45">
        <f t="shared" si="138"/>
        <v>16.442793000000002</v>
      </c>
      <c r="Q1585">
        <f t="shared" si="139"/>
        <v>2</v>
      </c>
      <c r="R1585">
        <f t="shared" si="140"/>
        <v>0.5</v>
      </c>
    </row>
    <row r="1586" spans="1:18" x14ac:dyDescent="0.25">
      <c r="A1586" s="5">
        <v>1</v>
      </c>
      <c r="B1586" s="40">
        <f t="shared" si="142"/>
        <v>52.974435</v>
      </c>
      <c r="C1586" s="40">
        <f t="shared" si="142"/>
        <v>-17.079777</v>
      </c>
      <c r="D1586" s="40">
        <f t="shared" si="142"/>
        <v>-17.102546</v>
      </c>
      <c r="E1586" s="46">
        <f t="shared" si="141"/>
        <v>-18.792134000000001</v>
      </c>
      <c r="F1586" s="47">
        <v>52.974435</v>
      </c>
      <c r="G1586" s="47">
        <v>-17.079777</v>
      </c>
      <c r="H1586" s="47">
        <v>-17.102546</v>
      </c>
      <c r="I1586" s="48">
        <v>-18.792134000000001</v>
      </c>
      <c r="O1586" s="44">
        <f t="shared" si="137"/>
        <v>52.974435</v>
      </c>
      <c r="P1586" s="45">
        <f t="shared" si="138"/>
        <v>52.974435</v>
      </c>
      <c r="Q1586">
        <f t="shared" si="139"/>
        <v>1</v>
      </c>
      <c r="R1586">
        <f t="shared" si="140"/>
        <v>1</v>
      </c>
    </row>
    <row r="1587" spans="1:18" x14ac:dyDescent="0.25">
      <c r="A1587" s="5">
        <v>2</v>
      </c>
      <c r="B1587" s="40">
        <f t="shared" si="142"/>
        <v>158.98818499999999</v>
      </c>
      <c r="C1587" s="40">
        <f t="shared" si="142"/>
        <v>24.385121000000002</v>
      </c>
      <c r="D1587" s="40">
        <f t="shared" si="142"/>
        <v>-53.665733000000003</v>
      </c>
      <c r="E1587" s="46">
        <f t="shared" si="141"/>
        <v>-129.70761400000001</v>
      </c>
      <c r="F1587" s="42">
        <v>-129.70761400000001</v>
      </c>
      <c r="G1587" s="42">
        <v>158.98818499999999</v>
      </c>
      <c r="H1587" s="42">
        <v>24.385121000000002</v>
      </c>
      <c r="I1587" s="43">
        <v>-53.665733000000003</v>
      </c>
      <c r="O1587" s="44">
        <f t="shared" si="137"/>
        <v>158.98818499999999</v>
      </c>
      <c r="P1587" s="45">
        <f t="shared" si="138"/>
        <v>158.98818499999999</v>
      </c>
      <c r="Q1587">
        <f t="shared" si="139"/>
        <v>1</v>
      </c>
      <c r="R1587">
        <f t="shared" si="140"/>
        <v>1</v>
      </c>
    </row>
    <row r="1588" spans="1:18" x14ac:dyDescent="0.25">
      <c r="A1588" s="5">
        <v>2</v>
      </c>
      <c r="B1588" s="40">
        <f t="shared" si="142"/>
        <v>36.840102000000002</v>
      </c>
      <c r="C1588" s="40">
        <f t="shared" si="142"/>
        <v>-1.446987</v>
      </c>
      <c r="D1588" s="40">
        <f t="shared" si="142"/>
        <v>-14.058653</v>
      </c>
      <c r="E1588" s="46">
        <f t="shared" si="141"/>
        <v>-21.334465999999999</v>
      </c>
      <c r="F1588" s="47">
        <v>-14.058653</v>
      </c>
      <c r="G1588" s="47">
        <v>36.840102000000002</v>
      </c>
      <c r="H1588" s="47">
        <v>-1.446987</v>
      </c>
      <c r="I1588" s="48">
        <v>-21.334465999999999</v>
      </c>
      <c r="O1588" s="44">
        <f t="shared" si="137"/>
        <v>36.840102000000002</v>
      </c>
      <c r="P1588" s="45">
        <f t="shared" si="138"/>
        <v>36.840102000000002</v>
      </c>
      <c r="Q1588">
        <f t="shared" si="139"/>
        <v>1</v>
      </c>
      <c r="R1588">
        <f t="shared" si="140"/>
        <v>1</v>
      </c>
    </row>
    <row r="1589" spans="1:18" x14ac:dyDescent="0.25">
      <c r="A1589" s="5">
        <v>3</v>
      </c>
      <c r="B1589" s="40">
        <f t="shared" si="142"/>
        <v>17.130134999999999</v>
      </c>
      <c r="C1589" s="40">
        <f t="shared" si="142"/>
        <v>12.129854999999999</v>
      </c>
      <c r="D1589" s="40">
        <f t="shared" si="142"/>
        <v>11.907463999999999</v>
      </c>
      <c r="E1589" s="46">
        <f t="shared" si="141"/>
        <v>-41.167445000000001</v>
      </c>
      <c r="F1589" s="42">
        <v>11.907463999999999</v>
      </c>
      <c r="G1589" s="42">
        <v>17.130134999999999</v>
      </c>
      <c r="H1589" s="42">
        <v>12.129854999999999</v>
      </c>
      <c r="I1589" s="43">
        <v>-41.167445000000001</v>
      </c>
      <c r="O1589" s="44">
        <f t="shared" si="137"/>
        <v>12.129854999999999</v>
      </c>
      <c r="P1589" s="45">
        <f t="shared" si="138"/>
        <v>12.129854999999999</v>
      </c>
      <c r="Q1589">
        <f t="shared" si="139"/>
        <v>2</v>
      </c>
      <c r="R1589">
        <f t="shared" si="140"/>
        <v>0.5</v>
      </c>
    </row>
    <row r="1590" spans="1:18" x14ac:dyDescent="0.25">
      <c r="A1590" s="5">
        <v>4</v>
      </c>
      <c r="B1590" s="40">
        <f t="shared" si="142"/>
        <v>18.293574</v>
      </c>
      <c r="C1590" s="40">
        <f t="shared" si="142"/>
        <v>14.032743999999999</v>
      </c>
      <c r="D1590" s="40">
        <f t="shared" si="142"/>
        <v>-13.414407000000001</v>
      </c>
      <c r="E1590" s="46">
        <f t="shared" si="141"/>
        <v>-18.911961000000002</v>
      </c>
      <c r="F1590" s="47">
        <v>18.293574</v>
      </c>
      <c r="G1590" s="47">
        <v>-18.911961000000002</v>
      </c>
      <c r="H1590" s="47">
        <v>14.032743999999999</v>
      </c>
      <c r="I1590" s="48">
        <v>-13.414407000000001</v>
      </c>
      <c r="O1590" s="44">
        <f t="shared" si="137"/>
        <v>-13.414407000000001</v>
      </c>
      <c r="P1590" s="45">
        <f t="shared" si="138"/>
        <v>-13.414407000000001</v>
      </c>
      <c r="Q1590">
        <f t="shared" si="139"/>
        <v>3</v>
      </c>
      <c r="R1590">
        <f t="shared" si="140"/>
        <v>0.33333333333333331</v>
      </c>
    </row>
    <row r="1591" spans="1:18" x14ac:dyDescent="0.25">
      <c r="A1591" s="5">
        <v>3</v>
      </c>
      <c r="B1591" s="40">
        <f t="shared" si="142"/>
        <v>5.0936209999999997</v>
      </c>
      <c r="C1591" s="40">
        <f t="shared" si="142"/>
        <v>2.551558</v>
      </c>
      <c r="D1591" s="40">
        <f t="shared" si="142"/>
        <v>-1.4253279999999999</v>
      </c>
      <c r="E1591" s="46">
        <f t="shared" si="141"/>
        <v>-6.219849</v>
      </c>
      <c r="F1591" s="42">
        <v>2.551558</v>
      </c>
      <c r="G1591" s="42">
        <v>-1.4253279999999999</v>
      </c>
      <c r="H1591" s="42">
        <v>5.0936209999999997</v>
      </c>
      <c r="I1591" s="43">
        <v>-6.219849</v>
      </c>
      <c r="O1591" s="44">
        <f t="shared" si="137"/>
        <v>5.0936209999999997</v>
      </c>
      <c r="P1591" s="45">
        <f t="shared" si="138"/>
        <v>5.0936209999999997</v>
      </c>
      <c r="Q1591">
        <f t="shared" si="139"/>
        <v>1</v>
      </c>
      <c r="R1591">
        <f t="shared" si="140"/>
        <v>1</v>
      </c>
    </row>
    <row r="1592" spans="1:18" x14ac:dyDescent="0.25">
      <c r="A1592" s="5">
        <v>1</v>
      </c>
      <c r="B1592" s="40">
        <f t="shared" si="142"/>
        <v>15.310753999999999</v>
      </c>
      <c r="C1592" s="40">
        <f t="shared" si="142"/>
        <v>4.9926060000000003</v>
      </c>
      <c r="D1592" s="40">
        <f t="shared" si="142"/>
        <v>-7.6525150000000002</v>
      </c>
      <c r="E1592" s="46">
        <f t="shared" si="141"/>
        <v>-12.650843999999999</v>
      </c>
      <c r="F1592" s="47">
        <v>15.310753999999999</v>
      </c>
      <c r="G1592" s="47">
        <v>-12.650843999999999</v>
      </c>
      <c r="H1592" s="47">
        <v>4.9926060000000003</v>
      </c>
      <c r="I1592" s="48">
        <v>-7.6525150000000002</v>
      </c>
      <c r="O1592" s="44">
        <f t="shared" si="137"/>
        <v>15.310753999999999</v>
      </c>
      <c r="P1592" s="45">
        <f t="shared" si="138"/>
        <v>15.310753999999999</v>
      </c>
      <c r="Q1592">
        <f t="shared" si="139"/>
        <v>1</v>
      </c>
      <c r="R1592">
        <f t="shared" si="140"/>
        <v>1</v>
      </c>
    </row>
    <row r="1593" spans="1:18" x14ac:dyDescent="0.25">
      <c r="A1593" s="5">
        <v>1</v>
      </c>
      <c r="B1593" s="40">
        <f t="shared" si="142"/>
        <v>55.853026999999997</v>
      </c>
      <c r="C1593" s="40">
        <f t="shared" si="142"/>
        <v>-3.3087430000000002</v>
      </c>
      <c r="D1593" s="40">
        <f t="shared" si="142"/>
        <v>-13.246983</v>
      </c>
      <c r="E1593" s="46">
        <f t="shared" si="141"/>
        <v>-39.297311000000001</v>
      </c>
      <c r="F1593" s="42">
        <v>55.853026999999997</v>
      </c>
      <c r="G1593" s="42">
        <v>-39.297311000000001</v>
      </c>
      <c r="H1593" s="42">
        <v>-3.3087430000000002</v>
      </c>
      <c r="I1593" s="43">
        <v>-13.246983</v>
      </c>
      <c r="O1593" s="44">
        <f t="shared" si="137"/>
        <v>55.853026999999997</v>
      </c>
      <c r="P1593" s="45">
        <f t="shared" si="138"/>
        <v>55.853026999999997</v>
      </c>
      <c r="Q1593">
        <f t="shared" si="139"/>
        <v>1</v>
      </c>
      <c r="R1593">
        <f t="shared" si="140"/>
        <v>1</v>
      </c>
    </row>
    <row r="1594" spans="1:18" x14ac:dyDescent="0.25">
      <c r="A1594" s="5">
        <v>2</v>
      </c>
      <c r="B1594" s="40">
        <f t="shared" si="142"/>
        <v>41.199581000000002</v>
      </c>
      <c r="C1594" s="40">
        <f t="shared" si="142"/>
        <v>3.6832850000000001</v>
      </c>
      <c r="D1594" s="40">
        <f t="shared" si="142"/>
        <v>-9.1483260000000008</v>
      </c>
      <c r="E1594" s="46">
        <f t="shared" si="141"/>
        <v>-35.734549999999999</v>
      </c>
      <c r="F1594" s="47">
        <v>-35.734549999999999</v>
      </c>
      <c r="G1594" s="47">
        <v>41.199581000000002</v>
      </c>
      <c r="H1594" s="47">
        <v>3.6832850000000001</v>
      </c>
      <c r="I1594" s="48">
        <v>-9.1483260000000008</v>
      </c>
      <c r="O1594" s="44">
        <f t="shared" si="137"/>
        <v>41.199581000000002</v>
      </c>
      <c r="P1594" s="45">
        <f t="shared" si="138"/>
        <v>41.199581000000002</v>
      </c>
      <c r="Q1594">
        <f t="shared" si="139"/>
        <v>1</v>
      </c>
      <c r="R1594">
        <f t="shared" si="140"/>
        <v>1</v>
      </c>
    </row>
    <row r="1595" spans="1:18" x14ac:dyDescent="0.25">
      <c r="A1595" s="5">
        <v>2</v>
      </c>
      <c r="B1595" s="40">
        <f t="shared" si="142"/>
        <v>51.438665</v>
      </c>
      <c r="C1595" s="40">
        <f t="shared" si="142"/>
        <v>-2.0871179999999998</v>
      </c>
      <c r="D1595" s="40">
        <f t="shared" si="142"/>
        <v>-9.3867159999999998</v>
      </c>
      <c r="E1595" s="46">
        <f t="shared" si="141"/>
        <v>-39.964920999999997</v>
      </c>
      <c r="F1595" s="42">
        <v>-2.0871179999999998</v>
      </c>
      <c r="G1595" s="42">
        <v>51.438665</v>
      </c>
      <c r="H1595" s="42">
        <v>-9.3867159999999998</v>
      </c>
      <c r="I1595" s="43">
        <v>-39.964920999999997</v>
      </c>
      <c r="O1595" s="44">
        <f t="shared" si="137"/>
        <v>51.438665</v>
      </c>
      <c r="P1595" s="45">
        <f t="shared" si="138"/>
        <v>51.438665</v>
      </c>
      <c r="Q1595">
        <f t="shared" si="139"/>
        <v>1</v>
      </c>
      <c r="R1595">
        <f t="shared" si="140"/>
        <v>1</v>
      </c>
    </row>
    <row r="1596" spans="1:18" x14ac:dyDescent="0.25">
      <c r="A1596" s="5">
        <v>2</v>
      </c>
      <c r="B1596" s="40">
        <f t="shared" si="142"/>
        <v>85.341460999999995</v>
      </c>
      <c r="C1596" s="40">
        <f t="shared" si="142"/>
        <v>-19.798738</v>
      </c>
      <c r="D1596" s="40">
        <f t="shared" si="142"/>
        <v>-21.923437</v>
      </c>
      <c r="E1596" s="46">
        <f t="shared" si="141"/>
        <v>-43.619348000000002</v>
      </c>
      <c r="F1596" s="47">
        <v>-21.923437</v>
      </c>
      <c r="G1596" s="47">
        <v>85.341460999999995</v>
      </c>
      <c r="H1596" s="47">
        <v>-19.798738</v>
      </c>
      <c r="I1596" s="48">
        <v>-43.619348000000002</v>
      </c>
      <c r="O1596" s="44">
        <f t="shared" si="137"/>
        <v>85.341460999999995</v>
      </c>
      <c r="P1596" s="45">
        <f t="shared" si="138"/>
        <v>85.341460999999995</v>
      </c>
      <c r="Q1596">
        <f t="shared" si="139"/>
        <v>1</v>
      </c>
      <c r="R1596">
        <f t="shared" si="140"/>
        <v>1</v>
      </c>
    </row>
    <row r="1597" spans="1:18" x14ac:dyDescent="0.25">
      <c r="A1597" s="5">
        <v>2</v>
      </c>
      <c r="B1597" s="40">
        <f t="shared" si="142"/>
        <v>28.957395000000002</v>
      </c>
      <c r="C1597" s="40">
        <f t="shared" si="142"/>
        <v>-5.1717129999999996</v>
      </c>
      <c r="D1597" s="40">
        <f t="shared" si="142"/>
        <v>-10.974159999999999</v>
      </c>
      <c r="E1597" s="46">
        <f t="shared" si="141"/>
        <v>-12.811522</v>
      </c>
      <c r="F1597" s="42">
        <v>-12.811522</v>
      </c>
      <c r="G1597" s="42">
        <v>28.957395000000002</v>
      </c>
      <c r="H1597" s="42">
        <v>-10.974159999999999</v>
      </c>
      <c r="I1597" s="43">
        <v>-5.1717129999999996</v>
      </c>
      <c r="O1597" s="44">
        <f t="shared" si="137"/>
        <v>28.957395000000002</v>
      </c>
      <c r="P1597" s="45">
        <f t="shared" si="138"/>
        <v>28.957395000000002</v>
      </c>
      <c r="Q1597">
        <f t="shared" si="139"/>
        <v>1</v>
      </c>
      <c r="R1597">
        <f t="shared" si="140"/>
        <v>1</v>
      </c>
    </row>
    <row r="1598" spans="1:18" x14ac:dyDescent="0.25">
      <c r="A1598" s="5">
        <v>3</v>
      </c>
      <c r="B1598" s="40">
        <f t="shared" si="142"/>
        <v>45.691560000000003</v>
      </c>
      <c r="C1598" s="40">
        <f t="shared" si="142"/>
        <v>25.145956000000002</v>
      </c>
      <c r="D1598" s="40">
        <f t="shared" si="142"/>
        <v>-29.618756000000001</v>
      </c>
      <c r="E1598" s="46">
        <f t="shared" si="141"/>
        <v>-41.218879000000001</v>
      </c>
      <c r="F1598" s="47">
        <v>25.145956000000002</v>
      </c>
      <c r="G1598" s="47">
        <v>-29.618756000000001</v>
      </c>
      <c r="H1598" s="47">
        <v>45.691560000000003</v>
      </c>
      <c r="I1598" s="48">
        <v>-41.218879000000001</v>
      </c>
      <c r="O1598" s="44">
        <f t="shared" si="137"/>
        <v>45.691560000000003</v>
      </c>
      <c r="P1598" s="45">
        <f t="shared" si="138"/>
        <v>45.691560000000003</v>
      </c>
      <c r="Q1598">
        <f t="shared" si="139"/>
        <v>1</v>
      </c>
      <c r="R1598">
        <f t="shared" si="140"/>
        <v>1</v>
      </c>
    </row>
    <row r="1599" spans="1:18" x14ac:dyDescent="0.25">
      <c r="A1599" s="5">
        <v>2</v>
      </c>
      <c r="B1599" s="40">
        <f t="shared" si="142"/>
        <v>35.994141999999997</v>
      </c>
      <c r="C1599" s="40">
        <f t="shared" si="142"/>
        <v>24.386091</v>
      </c>
      <c r="D1599" s="40">
        <f t="shared" si="142"/>
        <v>-27.221509999999999</v>
      </c>
      <c r="E1599" s="46">
        <f t="shared" si="141"/>
        <v>-33.158721999999997</v>
      </c>
      <c r="F1599" s="42">
        <v>24.386091</v>
      </c>
      <c r="G1599" s="42">
        <v>35.994141999999997</v>
      </c>
      <c r="H1599" s="42">
        <v>-27.221509999999999</v>
      </c>
      <c r="I1599" s="43">
        <v>-33.158721999999997</v>
      </c>
      <c r="O1599" s="44">
        <f t="shared" si="137"/>
        <v>35.994141999999997</v>
      </c>
      <c r="P1599" s="45">
        <f t="shared" si="138"/>
        <v>35.994141999999997</v>
      </c>
      <c r="Q1599">
        <f t="shared" si="139"/>
        <v>1</v>
      </c>
      <c r="R1599">
        <f t="shared" si="140"/>
        <v>1</v>
      </c>
    </row>
    <row r="1600" spans="1:18" x14ac:dyDescent="0.25">
      <c r="A1600" s="5">
        <v>1</v>
      </c>
      <c r="B1600" s="40">
        <f t="shared" si="142"/>
        <v>21.943149999999999</v>
      </c>
      <c r="C1600" s="40">
        <f t="shared" si="142"/>
        <v>17.514662999999999</v>
      </c>
      <c r="D1600" s="40">
        <f t="shared" si="142"/>
        <v>-15.610657</v>
      </c>
      <c r="E1600" s="46">
        <f t="shared" si="141"/>
        <v>-23.847168</v>
      </c>
      <c r="F1600" s="47">
        <v>17.514662999999999</v>
      </c>
      <c r="G1600" s="47">
        <v>21.943149999999999</v>
      </c>
      <c r="H1600" s="47">
        <v>-15.610657</v>
      </c>
      <c r="I1600" s="48">
        <v>-23.847168</v>
      </c>
      <c r="O1600" s="44">
        <f t="shared" si="137"/>
        <v>17.514662999999999</v>
      </c>
      <c r="P1600" s="45">
        <f t="shared" si="138"/>
        <v>17.514662999999999</v>
      </c>
      <c r="Q1600">
        <f t="shared" si="139"/>
        <v>2</v>
      </c>
      <c r="R1600">
        <f t="shared" si="140"/>
        <v>0.5</v>
      </c>
    </row>
    <row r="1601" spans="1:18" x14ac:dyDescent="0.25">
      <c r="A1601" s="5">
        <v>1</v>
      </c>
      <c r="B1601" s="40">
        <f t="shared" si="142"/>
        <v>20.465153000000001</v>
      </c>
      <c r="C1601" s="40">
        <f t="shared" si="142"/>
        <v>20.234490000000001</v>
      </c>
      <c r="D1601" s="40">
        <f t="shared" si="142"/>
        <v>-17.867049999999999</v>
      </c>
      <c r="E1601" s="46">
        <f t="shared" si="141"/>
        <v>-22.832592000000002</v>
      </c>
      <c r="F1601" s="42">
        <v>20.465153000000001</v>
      </c>
      <c r="G1601" s="42">
        <v>-17.867049999999999</v>
      </c>
      <c r="H1601" s="42">
        <v>-22.832592000000002</v>
      </c>
      <c r="I1601" s="43">
        <v>20.234490000000001</v>
      </c>
      <c r="O1601" s="44">
        <f t="shared" si="137"/>
        <v>20.465153000000001</v>
      </c>
      <c r="P1601" s="45">
        <f t="shared" si="138"/>
        <v>20.465153000000001</v>
      </c>
      <c r="Q1601">
        <f t="shared" si="139"/>
        <v>1</v>
      </c>
      <c r="R1601">
        <f t="shared" si="140"/>
        <v>1</v>
      </c>
    </row>
    <row r="1602" spans="1:18" x14ac:dyDescent="0.25">
      <c r="A1602" s="5">
        <v>3</v>
      </c>
      <c r="B1602" s="40">
        <f t="shared" si="142"/>
        <v>103.354669</v>
      </c>
      <c r="C1602" s="40">
        <f t="shared" si="142"/>
        <v>95.622570999999994</v>
      </c>
      <c r="D1602" s="40">
        <f t="shared" si="142"/>
        <v>-90.342669999999998</v>
      </c>
      <c r="E1602" s="46">
        <f t="shared" si="141"/>
        <v>-108.63457699999999</v>
      </c>
      <c r="F1602" s="47">
        <v>-90.342669999999998</v>
      </c>
      <c r="G1602" s="47">
        <v>103.354669</v>
      </c>
      <c r="H1602" s="47">
        <v>95.622570999999994</v>
      </c>
      <c r="I1602" s="48">
        <v>-108.63457699999999</v>
      </c>
      <c r="O1602" s="44">
        <f t="shared" si="137"/>
        <v>95.622570999999994</v>
      </c>
      <c r="P1602" s="45">
        <f t="shared" si="138"/>
        <v>95.622570999999994</v>
      </c>
      <c r="Q1602">
        <f t="shared" si="139"/>
        <v>2</v>
      </c>
      <c r="R1602">
        <f t="shared" si="140"/>
        <v>0.5</v>
      </c>
    </row>
    <row r="1603" spans="1:18" x14ac:dyDescent="0.25">
      <c r="A1603" s="5">
        <v>2</v>
      </c>
      <c r="B1603" s="40">
        <f t="shared" si="142"/>
        <v>86.021951000000001</v>
      </c>
      <c r="C1603" s="40">
        <f t="shared" si="142"/>
        <v>72.106475000000003</v>
      </c>
      <c r="D1603" s="40">
        <f t="shared" si="142"/>
        <v>-68.365859</v>
      </c>
      <c r="E1603" s="46">
        <f t="shared" si="141"/>
        <v>-89.76258</v>
      </c>
      <c r="F1603" s="42">
        <v>-68.365859</v>
      </c>
      <c r="G1603" s="42">
        <v>72.106475000000003</v>
      </c>
      <c r="H1603" s="42">
        <v>86.021951000000001</v>
      </c>
      <c r="I1603" s="43">
        <v>-89.76258</v>
      </c>
      <c r="O1603" s="44">
        <f t="shared" si="137"/>
        <v>72.106475000000003</v>
      </c>
      <c r="P1603" s="45">
        <f t="shared" si="138"/>
        <v>72.106475000000003</v>
      </c>
      <c r="Q1603">
        <f t="shared" si="139"/>
        <v>2</v>
      </c>
      <c r="R1603">
        <f t="shared" si="140"/>
        <v>0.5</v>
      </c>
    </row>
    <row r="1604" spans="1:18" x14ac:dyDescent="0.25">
      <c r="A1604" s="5">
        <v>3</v>
      </c>
      <c r="B1604" s="40">
        <f t="shared" si="142"/>
        <v>90.796143000000001</v>
      </c>
      <c r="C1604" s="40">
        <f t="shared" si="142"/>
        <v>-22.199055999999999</v>
      </c>
      <c r="D1604" s="40">
        <f t="shared" si="142"/>
        <v>-32.077910000000003</v>
      </c>
      <c r="E1604" s="46">
        <f t="shared" si="141"/>
        <v>-36.519182000000001</v>
      </c>
      <c r="F1604" s="47">
        <v>90.796143000000001</v>
      </c>
      <c r="G1604" s="47">
        <v>-36.519182000000001</v>
      </c>
      <c r="H1604" s="47">
        <v>-22.199055999999999</v>
      </c>
      <c r="I1604" s="48">
        <v>-32.077910000000003</v>
      </c>
      <c r="O1604" s="44">
        <f t="shared" ref="O1604:O1667" si="143">IF(A1604=1,F1604,IF(A1604=2,G1604,IF(A1604=3,H1604,IF(A1604=4,I1604,0))))</f>
        <v>-22.199055999999999</v>
      </c>
      <c r="P1604" s="45">
        <f t="shared" ref="P1604:P1667" si="144">O1604</f>
        <v>-22.199055999999999</v>
      </c>
      <c r="Q1604">
        <f t="shared" ref="Q1604:Q1667" si="145">IF(P1604=B1604,1,IF(P1604=C1604,2,IF(P1604=D1604,3,IF(E1604=P1604,4,0))))</f>
        <v>2</v>
      </c>
      <c r="R1604">
        <f t="shared" si="140"/>
        <v>0.5</v>
      </c>
    </row>
    <row r="1605" spans="1:18" x14ac:dyDescent="0.25">
      <c r="A1605" s="5">
        <v>2</v>
      </c>
      <c r="B1605" s="40">
        <f t="shared" si="142"/>
        <v>38.573490999999997</v>
      </c>
      <c r="C1605" s="40">
        <f t="shared" si="142"/>
        <v>21.744489999999999</v>
      </c>
      <c r="D1605" s="40">
        <f t="shared" si="142"/>
        <v>-23.632867000000001</v>
      </c>
      <c r="E1605" s="46">
        <f t="shared" si="141"/>
        <v>-36.685133999999998</v>
      </c>
      <c r="F1605" s="42">
        <v>-36.685133999999998</v>
      </c>
      <c r="G1605" s="42">
        <v>21.744489999999999</v>
      </c>
      <c r="H1605" s="42">
        <v>38.573490999999997</v>
      </c>
      <c r="I1605" s="43">
        <v>-23.632867000000001</v>
      </c>
      <c r="O1605" s="44">
        <f t="shared" si="143"/>
        <v>21.744489999999999</v>
      </c>
      <c r="P1605" s="45">
        <f t="shared" si="144"/>
        <v>21.744489999999999</v>
      </c>
      <c r="Q1605">
        <f t="shared" si="145"/>
        <v>2</v>
      </c>
      <c r="R1605">
        <f t="shared" ref="R1605:R1668" si="146">1/Q1605</f>
        <v>0.5</v>
      </c>
    </row>
    <row r="1606" spans="1:18" x14ac:dyDescent="0.25">
      <c r="A1606" s="5">
        <v>2</v>
      </c>
      <c r="B1606" s="40">
        <f t="shared" si="142"/>
        <v>87.403824999999998</v>
      </c>
      <c r="C1606" s="40">
        <f t="shared" si="142"/>
        <v>-15.172776000000001</v>
      </c>
      <c r="D1606" s="40">
        <f t="shared" si="142"/>
        <v>-25.761931000000001</v>
      </c>
      <c r="E1606" s="46">
        <f t="shared" si="141"/>
        <v>-46.469129000000002</v>
      </c>
      <c r="F1606" s="47">
        <v>-25.761931000000001</v>
      </c>
      <c r="G1606" s="47">
        <v>87.403824999999998</v>
      </c>
      <c r="H1606" s="47">
        <v>-15.172776000000001</v>
      </c>
      <c r="I1606" s="48">
        <v>-46.469129000000002</v>
      </c>
      <c r="O1606" s="44">
        <f t="shared" si="143"/>
        <v>87.403824999999998</v>
      </c>
      <c r="P1606" s="45">
        <f t="shared" si="144"/>
        <v>87.403824999999998</v>
      </c>
      <c r="Q1606">
        <f t="shared" si="145"/>
        <v>1</v>
      </c>
      <c r="R1606">
        <f t="shared" si="146"/>
        <v>1</v>
      </c>
    </row>
    <row r="1607" spans="1:18" x14ac:dyDescent="0.25">
      <c r="A1607" s="5">
        <v>2</v>
      </c>
      <c r="B1607" s="40">
        <f t="shared" si="142"/>
        <v>72.846187</v>
      </c>
      <c r="C1607" s="40">
        <f t="shared" si="142"/>
        <v>-15.838967999999999</v>
      </c>
      <c r="D1607" s="40">
        <f t="shared" si="142"/>
        <v>-21.317627999999999</v>
      </c>
      <c r="E1607" s="46">
        <f t="shared" si="141"/>
        <v>-35.689591999999998</v>
      </c>
      <c r="F1607" s="42">
        <v>-35.689591999999998</v>
      </c>
      <c r="G1607" s="42">
        <v>72.846187</v>
      </c>
      <c r="H1607" s="42">
        <v>-21.317627999999999</v>
      </c>
      <c r="I1607" s="43">
        <v>-15.838967999999999</v>
      </c>
      <c r="O1607" s="44">
        <f t="shared" si="143"/>
        <v>72.846187</v>
      </c>
      <c r="P1607" s="45">
        <f t="shared" si="144"/>
        <v>72.846187</v>
      </c>
      <c r="Q1607">
        <f t="shared" si="145"/>
        <v>1</v>
      </c>
      <c r="R1607">
        <f t="shared" si="146"/>
        <v>1</v>
      </c>
    </row>
    <row r="1608" spans="1:18" x14ac:dyDescent="0.25">
      <c r="A1608" s="5">
        <v>2</v>
      </c>
      <c r="B1608" s="40">
        <f t="shared" si="142"/>
        <v>174.60022599999999</v>
      </c>
      <c r="C1608" s="40">
        <f t="shared" si="142"/>
        <v>-49.694692000000003</v>
      </c>
      <c r="D1608" s="40">
        <f t="shared" si="142"/>
        <v>-53.707588999999999</v>
      </c>
      <c r="E1608" s="46">
        <f t="shared" si="141"/>
        <v>-71.197958999999997</v>
      </c>
      <c r="F1608" s="47">
        <v>-71.197958999999997</v>
      </c>
      <c r="G1608" s="47">
        <v>174.60022599999999</v>
      </c>
      <c r="H1608" s="47">
        <v>-53.707588999999999</v>
      </c>
      <c r="I1608" s="48">
        <v>-49.694692000000003</v>
      </c>
      <c r="O1608" s="44">
        <f t="shared" si="143"/>
        <v>174.60022599999999</v>
      </c>
      <c r="P1608" s="45">
        <f t="shared" si="144"/>
        <v>174.60022599999999</v>
      </c>
      <c r="Q1608">
        <f t="shared" si="145"/>
        <v>1</v>
      </c>
      <c r="R1608">
        <f t="shared" si="146"/>
        <v>1</v>
      </c>
    </row>
    <row r="1609" spans="1:18" x14ac:dyDescent="0.25">
      <c r="A1609" s="5">
        <v>1</v>
      </c>
      <c r="B1609" s="40">
        <f t="shared" si="142"/>
        <v>15.978657</v>
      </c>
      <c r="C1609" s="40">
        <f t="shared" si="142"/>
        <v>14.905309000000001</v>
      </c>
      <c r="D1609" s="40">
        <f t="shared" si="142"/>
        <v>5.2849149999999998</v>
      </c>
      <c r="E1609" s="46">
        <f t="shared" si="141"/>
        <v>-36.168892</v>
      </c>
      <c r="F1609" s="42">
        <v>5.2849149999999998</v>
      </c>
      <c r="G1609" s="42">
        <v>15.978657</v>
      </c>
      <c r="H1609" s="42">
        <v>14.905309000000001</v>
      </c>
      <c r="I1609" s="43">
        <v>-36.168892</v>
      </c>
      <c r="O1609" s="44">
        <f t="shared" si="143"/>
        <v>5.2849149999999998</v>
      </c>
      <c r="P1609" s="45">
        <f t="shared" si="144"/>
        <v>5.2849149999999998</v>
      </c>
      <c r="Q1609">
        <f t="shared" si="145"/>
        <v>3</v>
      </c>
      <c r="R1609">
        <f t="shared" si="146"/>
        <v>0.33333333333333331</v>
      </c>
    </row>
    <row r="1610" spans="1:18" x14ac:dyDescent="0.25">
      <c r="A1610" s="5">
        <v>2</v>
      </c>
      <c r="B1610" s="40">
        <f t="shared" si="142"/>
        <v>17.530972999999999</v>
      </c>
      <c r="C1610" s="40">
        <f t="shared" si="142"/>
        <v>4.0056120000000002</v>
      </c>
      <c r="D1610" s="40">
        <f t="shared" si="142"/>
        <v>-3.5164089999999999</v>
      </c>
      <c r="E1610" s="46">
        <f t="shared" si="142"/>
        <v>-18.020175999999999</v>
      </c>
      <c r="F1610" s="47">
        <v>-18.020175999999999</v>
      </c>
      <c r="G1610" s="47">
        <v>17.530972999999999</v>
      </c>
      <c r="H1610" s="47">
        <v>4.0056120000000002</v>
      </c>
      <c r="I1610" s="48">
        <v>-3.5164089999999999</v>
      </c>
      <c r="O1610" s="44">
        <f t="shared" si="143"/>
        <v>17.530972999999999</v>
      </c>
      <c r="P1610" s="45">
        <f t="shared" si="144"/>
        <v>17.530972999999999</v>
      </c>
      <c r="Q1610">
        <f t="shared" si="145"/>
        <v>1</v>
      </c>
      <c r="R1610">
        <f t="shared" si="146"/>
        <v>1</v>
      </c>
    </row>
    <row r="1611" spans="1:18" x14ac:dyDescent="0.25">
      <c r="A1611" s="5">
        <v>3</v>
      </c>
      <c r="B1611" s="40">
        <f t="shared" ref="B1611:E1674" si="147">LARGE($F1611:$M1611,COLUMN()-1)</f>
        <v>145.896333</v>
      </c>
      <c r="C1611" s="40">
        <f t="shared" si="147"/>
        <v>-30.457059000000001</v>
      </c>
      <c r="D1611" s="40">
        <f t="shared" si="147"/>
        <v>-57.692447999999999</v>
      </c>
      <c r="E1611" s="46">
        <f t="shared" si="147"/>
        <v>-57.746823999999997</v>
      </c>
      <c r="F1611" s="42">
        <v>-57.746823999999997</v>
      </c>
      <c r="G1611" s="42">
        <v>-57.692447999999999</v>
      </c>
      <c r="H1611" s="42">
        <v>145.896333</v>
      </c>
      <c r="I1611" s="43">
        <v>-30.457059000000001</v>
      </c>
      <c r="O1611" s="44">
        <f t="shared" si="143"/>
        <v>145.896333</v>
      </c>
      <c r="P1611" s="45">
        <f t="shared" si="144"/>
        <v>145.896333</v>
      </c>
      <c r="Q1611">
        <f t="shared" si="145"/>
        <v>1</v>
      </c>
      <c r="R1611">
        <f t="shared" si="146"/>
        <v>1</v>
      </c>
    </row>
    <row r="1612" spans="1:18" x14ac:dyDescent="0.25">
      <c r="A1612" s="5">
        <v>3</v>
      </c>
      <c r="B1612" s="40">
        <f t="shared" si="147"/>
        <v>12.983171</v>
      </c>
      <c r="C1612" s="40">
        <f t="shared" si="147"/>
        <v>2.9850340000000002</v>
      </c>
      <c r="D1612" s="40">
        <f t="shared" si="147"/>
        <v>-4.0071110000000001</v>
      </c>
      <c r="E1612" s="46">
        <f t="shared" si="147"/>
        <v>-11.961093999999999</v>
      </c>
      <c r="F1612" s="47">
        <v>-11.961093999999999</v>
      </c>
      <c r="G1612" s="47">
        <v>-4.0071110000000001</v>
      </c>
      <c r="H1612" s="47">
        <v>12.983171</v>
      </c>
      <c r="I1612" s="48">
        <v>2.9850340000000002</v>
      </c>
      <c r="O1612" s="44">
        <f t="shared" si="143"/>
        <v>12.983171</v>
      </c>
      <c r="P1612" s="45">
        <f t="shared" si="144"/>
        <v>12.983171</v>
      </c>
      <c r="Q1612">
        <f t="shared" si="145"/>
        <v>1</v>
      </c>
      <c r="R1612">
        <f t="shared" si="146"/>
        <v>1</v>
      </c>
    </row>
    <row r="1613" spans="1:18" x14ac:dyDescent="0.25">
      <c r="A1613" s="5">
        <v>4</v>
      </c>
      <c r="B1613" s="40">
        <f t="shared" si="147"/>
        <v>27.302595</v>
      </c>
      <c r="C1613" s="40">
        <f t="shared" si="147"/>
        <v>2.0443829999999998</v>
      </c>
      <c r="D1613" s="40">
        <f t="shared" si="147"/>
        <v>-6.4607549999999998</v>
      </c>
      <c r="E1613" s="46">
        <f t="shared" si="147"/>
        <v>-22.886226000000001</v>
      </c>
      <c r="F1613" s="42">
        <v>-6.4607549999999998</v>
      </c>
      <c r="G1613" s="42">
        <v>27.302595</v>
      </c>
      <c r="H1613" s="42">
        <v>-22.886226000000001</v>
      </c>
      <c r="I1613" s="43">
        <v>2.0443829999999998</v>
      </c>
      <c r="O1613" s="44">
        <f t="shared" si="143"/>
        <v>2.0443829999999998</v>
      </c>
      <c r="P1613" s="45">
        <f t="shared" si="144"/>
        <v>2.0443829999999998</v>
      </c>
      <c r="Q1613">
        <f t="shared" si="145"/>
        <v>2</v>
      </c>
      <c r="R1613">
        <f t="shared" si="146"/>
        <v>0.5</v>
      </c>
    </row>
    <row r="1614" spans="1:18" x14ac:dyDescent="0.25">
      <c r="A1614" s="5">
        <v>1</v>
      </c>
      <c r="B1614" s="40">
        <f t="shared" si="147"/>
        <v>81.870535000000004</v>
      </c>
      <c r="C1614" s="40">
        <f t="shared" si="147"/>
        <v>7.8154940000000002</v>
      </c>
      <c r="D1614" s="40">
        <f t="shared" si="147"/>
        <v>-44.781781000000002</v>
      </c>
      <c r="E1614" s="46">
        <f t="shared" si="147"/>
        <v>-44.904252</v>
      </c>
      <c r="F1614" s="47">
        <v>81.870535000000004</v>
      </c>
      <c r="G1614" s="47">
        <v>-44.781781000000002</v>
      </c>
      <c r="H1614" s="47">
        <v>7.8154940000000002</v>
      </c>
      <c r="I1614" s="48">
        <v>-44.904252</v>
      </c>
      <c r="O1614" s="44">
        <f t="shared" si="143"/>
        <v>81.870535000000004</v>
      </c>
      <c r="P1614" s="45">
        <f t="shared" si="144"/>
        <v>81.870535000000004</v>
      </c>
      <c r="Q1614">
        <f t="shared" si="145"/>
        <v>1</v>
      </c>
      <c r="R1614">
        <f t="shared" si="146"/>
        <v>1</v>
      </c>
    </row>
    <row r="1615" spans="1:18" x14ac:dyDescent="0.25">
      <c r="A1615" s="5">
        <v>1</v>
      </c>
      <c r="B1615" s="40">
        <f t="shared" si="147"/>
        <v>22.291052000000001</v>
      </c>
      <c r="C1615" s="40">
        <f t="shared" si="147"/>
        <v>19.799486000000002</v>
      </c>
      <c r="D1615" s="40">
        <f t="shared" si="147"/>
        <v>-1.873685</v>
      </c>
      <c r="E1615" s="46">
        <f t="shared" si="147"/>
        <v>-40.216850999999998</v>
      </c>
      <c r="F1615" s="42">
        <v>19.799486000000002</v>
      </c>
      <c r="G1615" s="42">
        <v>22.291052000000001</v>
      </c>
      <c r="H1615" s="42">
        <v>-40.216850999999998</v>
      </c>
      <c r="I1615" s="43">
        <v>-1.873685</v>
      </c>
      <c r="O1615" s="44">
        <f t="shared" si="143"/>
        <v>19.799486000000002</v>
      </c>
      <c r="P1615" s="45">
        <f t="shared" si="144"/>
        <v>19.799486000000002</v>
      </c>
      <c r="Q1615">
        <f t="shared" si="145"/>
        <v>2</v>
      </c>
      <c r="R1615">
        <f t="shared" si="146"/>
        <v>0.5</v>
      </c>
    </row>
    <row r="1616" spans="1:18" x14ac:dyDescent="0.25">
      <c r="A1616" s="5">
        <v>3</v>
      </c>
      <c r="B1616" s="40">
        <f t="shared" si="147"/>
        <v>81.574239000000006</v>
      </c>
      <c r="C1616" s="40">
        <f t="shared" si="147"/>
        <v>-6.2161160000000004</v>
      </c>
      <c r="D1616" s="40">
        <f t="shared" si="147"/>
        <v>-20.442527999999999</v>
      </c>
      <c r="E1616" s="46">
        <f t="shared" si="147"/>
        <v>-54.915602</v>
      </c>
      <c r="F1616" s="47">
        <v>-6.2161160000000004</v>
      </c>
      <c r="G1616" s="47">
        <v>81.574239000000006</v>
      </c>
      <c r="H1616" s="47">
        <v>-20.442527999999999</v>
      </c>
      <c r="I1616" s="48">
        <v>-54.915602</v>
      </c>
      <c r="O1616" s="44">
        <f t="shared" si="143"/>
        <v>-20.442527999999999</v>
      </c>
      <c r="P1616" s="45">
        <f t="shared" si="144"/>
        <v>-20.442527999999999</v>
      </c>
      <c r="Q1616">
        <f t="shared" si="145"/>
        <v>3</v>
      </c>
      <c r="R1616">
        <f t="shared" si="146"/>
        <v>0.33333333333333331</v>
      </c>
    </row>
    <row r="1617" spans="1:18" x14ac:dyDescent="0.25">
      <c r="A1617" s="5">
        <v>1</v>
      </c>
      <c r="B1617" s="40">
        <f t="shared" si="147"/>
        <v>22.990317000000001</v>
      </c>
      <c r="C1617" s="40">
        <f t="shared" si="147"/>
        <v>1.739933</v>
      </c>
      <c r="D1617" s="40">
        <f t="shared" si="147"/>
        <v>-10.445731</v>
      </c>
      <c r="E1617" s="46">
        <f t="shared" si="147"/>
        <v>-14.284521</v>
      </c>
      <c r="F1617" s="42">
        <v>22.990317000000001</v>
      </c>
      <c r="G1617" s="42">
        <v>1.739933</v>
      </c>
      <c r="H1617" s="42">
        <v>-14.284521</v>
      </c>
      <c r="I1617" s="43">
        <v>-10.445731</v>
      </c>
      <c r="O1617" s="44">
        <f t="shared" si="143"/>
        <v>22.990317000000001</v>
      </c>
      <c r="P1617" s="45">
        <f t="shared" si="144"/>
        <v>22.990317000000001</v>
      </c>
      <c r="Q1617">
        <f t="shared" si="145"/>
        <v>1</v>
      </c>
      <c r="R1617">
        <f t="shared" si="146"/>
        <v>1</v>
      </c>
    </row>
    <row r="1618" spans="1:18" x14ac:dyDescent="0.25">
      <c r="A1618" s="5">
        <v>1</v>
      </c>
      <c r="B1618" s="40">
        <f t="shared" si="147"/>
        <v>50.778199000000001</v>
      </c>
      <c r="C1618" s="40">
        <f t="shared" si="147"/>
        <v>-9.3876000000000001E-2</v>
      </c>
      <c r="D1618" s="40">
        <f t="shared" si="147"/>
        <v>-16.655956</v>
      </c>
      <c r="E1618" s="46">
        <f t="shared" si="147"/>
        <v>-34.028368</v>
      </c>
      <c r="F1618" s="47">
        <v>50.778199000000001</v>
      </c>
      <c r="G1618" s="47">
        <v>-34.028368</v>
      </c>
      <c r="H1618" s="47">
        <v>-9.3876000000000001E-2</v>
      </c>
      <c r="I1618" s="48">
        <v>-16.655956</v>
      </c>
      <c r="O1618" s="44">
        <f t="shared" si="143"/>
        <v>50.778199000000001</v>
      </c>
      <c r="P1618" s="45">
        <f t="shared" si="144"/>
        <v>50.778199000000001</v>
      </c>
      <c r="Q1618">
        <f t="shared" si="145"/>
        <v>1</v>
      </c>
      <c r="R1618">
        <f t="shared" si="146"/>
        <v>1</v>
      </c>
    </row>
    <row r="1619" spans="1:18" x14ac:dyDescent="0.25">
      <c r="A1619" s="5">
        <v>1</v>
      </c>
      <c r="B1619" s="40">
        <f t="shared" si="147"/>
        <v>84.865165000000005</v>
      </c>
      <c r="C1619" s="40">
        <f t="shared" si="147"/>
        <v>-15.721384</v>
      </c>
      <c r="D1619" s="40">
        <f t="shared" si="147"/>
        <v>-20.146602999999999</v>
      </c>
      <c r="E1619" s="46">
        <f t="shared" si="147"/>
        <v>-48.997177999999998</v>
      </c>
      <c r="F1619" s="42">
        <v>84.865165000000005</v>
      </c>
      <c r="G1619" s="42">
        <v>-48.997177999999998</v>
      </c>
      <c r="H1619" s="42">
        <v>-20.146602999999999</v>
      </c>
      <c r="I1619" s="43">
        <v>-15.721384</v>
      </c>
      <c r="O1619" s="44">
        <f t="shared" si="143"/>
        <v>84.865165000000005</v>
      </c>
      <c r="P1619" s="45">
        <f t="shared" si="144"/>
        <v>84.865165000000005</v>
      </c>
      <c r="Q1619">
        <f t="shared" si="145"/>
        <v>1</v>
      </c>
      <c r="R1619">
        <f t="shared" si="146"/>
        <v>1</v>
      </c>
    </row>
    <row r="1620" spans="1:18" x14ac:dyDescent="0.25">
      <c r="A1620" s="5">
        <v>3</v>
      </c>
      <c r="B1620" s="40">
        <f t="shared" si="147"/>
        <v>51.556060000000002</v>
      </c>
      <c r="C1620" s="40">
        <f t="shared" si="147"/>
        <v>0.63849199999999995</v>
      </c>
      <c r="D1620" s="40">
        <f t="shared" si="147"/>
        <v>-13.968061000000001</v>
      </c>
      <c r="E1620" s="46">
        <f t="shared" si="147"/>
        <v>-38.226497000000002</v>
      </c>
      <c r="F1620" s="47">
        <v>51.556060000000002</v>
      </c>
      <c r="G1620" s="47">
        <v>-38.226497000000002</v>
      </c>
      <c r="H1620" s="47">
        <v>0.63849199999999995</v>
      </c>
      <c r="I1620" s="48">
        <v>-13.968061000000001</v>
      </c>
      <c r="O1620" s="44">
        <f t="shared" si="143"/>
        <v>0.63849199999999995</v>
      </c>
      <c r="P1620" s="45">
        <f t="shared" si="144"/>
        <v>0.63849199999999995</v>
      </c>
      <c r="Q1620">
        <f t="shared" si="145"/>
        <v>2</v>
      </c>
      <c r="R1620">
        <f t="shared" si="146"/>
        <v>0.5</v>
      </c>
    </row>
    <row r="1621" spans="1:18" x14ac:dyDescent="0.25">
      <c r="A1621" s="5">
        <v>2</v>
      </c>
      <c r="B1621" s="40">
        <f t="shared" si="147"/>
        <v>98.432991999999999</v>
      </c>
      <c r="C1621" s="40">
        <f t="shared" si="147"/>
        <v>-22.411950999999998</v>
      </c>
      <c r="D1621" s="40">
        <f t="shared" si="147"/>
        <v>-36.385061</v>
      </c>
      <c r="E1621" s="46">
        <f t="shared" si="147"/>
        <v>-39.635980000000004</v>
      </c>
      <c r="F1621" s="42">
        <v>-36.385061</v>
      </c>
      <c r="G1621" s="42">
        <v>98.432991999999999</v>
      </c>
      <c r="H1621" s="42">
        <v>-39.635980000000004</v>
      </c>
      <c r="I1621" s="43">
        <v>-22.411950999999998</v>
      </c>
      <c r="O1621" s="44">
        <f t="shared" si="143"/>
        <v>98.432991999999999</v>
      </c>
      <c r="P1621" s="45">
        <f t="shared" si="144"/>
        <v>98.432991999999999</v>
      </c>
      <c r="Q1621">
        <f t="shared" si="145"/>
        <v>1</v>
      </c>
      <c r="R1621">
        <f t="shared" si="146"/>
        <v>1</v>
      </c>
    </row>
    <row r="1622" spans="1:18" x14ac:dyDescent="0.25">
      <c r="A1622" s="5">
        <v>2</v>
      </c>
      <c r="B1622" s="40">
        <f t="shared" si="147"/>
        <v>61.461919999999999</v>
      </c>
      <c r="C1622" s="40">
        <f t="shared" si="147"/>
        <v>-5.9618310000000001</v>
      </c>
      <c r="D1622" s="40">
        <f t="shared" si="147"/>
        <v>-18.966709000000002</v>
      </c>
      <c r="E1622" s="46">
        <f t="shared" si="147"/>
        <v>-36.533383000000001</v>
      </c>
      <c r="F1622" s="47">
        <v>-5.9618310000000001</v>
      </c>
      <c r="G1622" s="47">
        <v>61.461919999999999</v>
      </c>
      <c r="H1622" s="47">
        <v>-36.533383000000001</v>
      </c>
      <c r="I1622" s="48">
        <v>-18.966709000000002</v>
      </c>
      <c r="O1622" s="44">
        <f t="shared" si="143"/>
        <v>61.461919999999999</v>
      </c>
      <c r="P1622" s="45">
        <f t="shared" si="144"/>
        <v>61.461919999999999</v>
      </c>
      <c r="Q1622">
        <f t="shared" si="145"/>
        <v>1</v>
      </c>
      <c r="R1622">
        <f t="shared" si="146"/>
        <v>1</v>
      </c>
    </row>
    <row r="1623" spans="1:18" x14ac:dyDescent="0.25">
      <c r="A1623" s="5">
        <v>2</v>
      </c>
      <c r="B1623" s="40">
        <f t="shared" si="147"/>
        <v>33.240974999999999</v>
      </c>
      <c r="C1623" s="40">
        <f t="shared" si="147"/>
        <v>-3.9632779999999999</v>
      </c>
      <c r="D1623" s="40">
        <f t="shared" si="147"/>
        <v>-12.989661</v>
      </c>
      <c r="E1623" s="46">
        <f t="shared" si="147"/>
        <v>-16.288036000000002</v>
      </c>
      <c r="F1623" s="42">
        <v>-3.9632779999999999</v>
      </c>
      <c r="G1623" s="42">
        <v>33.240974999999999</v>
      </c>
      <c r="H1623" s="42">
        <v>-12.989661</v>
      </c>
      <c r="I1623" s="43">
        <v>-16.288036000000002</v>
      </c>
      <c r="O1623" s="44">
        <f t="shared" si="143"/>
        <v>33.240974999999999</v>
      </c>
      <c r="P1623" s="45">
        <f t="shared" si="144"/>
        <v>33.240974999999999</v>
      </c>
      <c r="Q1623">
        <f t="shared" si="145"/>
        <v>1</v>
      </c>
      <c r="R1623">
        <f t="shared" si="146"/>
        <v>1</v>
      </c>
    </row>
    <row r="1624" spans="1:18" x14ac:dyDescent="0.25">
      <c r="A1624" s="5">
        <v>1</v>
      </c>
      <c r="B1624" s="40">
        <f t="shared" si="147"/>
        <v>48.225293999999998</v>
      </c>
      <c r="C1624" s="40">
        <f t="shared" si="147"/>
        <v>-10.31709</v>
      </c>
      <c r="D1624" s="40">
        <f t="shared" si="147"/>
        <v>-16.469501999999999</v>
      </c>
      <c r="E1624" s="46">
        <f t="shared" si="147"/>
        <v>-21.438700999999998</v>
      </c>
      <c r="F1624" s="47">
        <v>48.225293999999998</v>
      </c>
      <c r="G1624" s="47">
        <v>-10.31709</v>
      </c>
      <c r="H1624" s="47">
        <v>-21.438700999999998</v>
      </c>
      <c r="I1624" s="48">
        <v>-16.469501999999999</v>
      </c>
      <c r="O1624" s="44">
        <f t="shared" si="143"/>
        <v>48.225293999999998</v>
      </c>
      <c r="P1624" s="45">
        <f t="shared" si="144"/>
        <v>48.225293999999998</v>
      </c>
      <c r="Q1624">
        <f t="shared" si="145"/>
        <v>1</v>
      </c>
      <c r="R1624">
        <f t="shared" si="146"/>
        <v>1</v>
      </c>
    </row>
    <row r="1625" spans="1:18" x14ac:dyDescent="0.25">
      <c r="A1625" s="5">
        <v>1</v>
      </c>
      <c r="B1625" s="40">
        <f t="shared" si="147"/>
        <v>66.735534000000001</v>
      </c>
      <c r="C1625" s="40">
        <f t="shared" si="147"/>
        <v>0.60179800000000006</v>
      </c>
      <c r="D1625" s="40">
        <f t="shared" si="147"/>
        <v>-29.885997</v>
      </c>
      <c r="E1625" s="46">
        <f t="shared" si="147"/>
        <v>-37.451341999999997</v>
      </c>
      <c r="F1625" s="42">
        <v>0.60179800000000006</v>
      </c>
      <c r="G1625" s="42">
        <v>66.735534000000001</v>
      </c>
      <c r="H1625" s="42">
        <v>-29.885997</v>
      </c>
      <c r="I1625" s="43">
        <v>-37.451341999999997</v>
      </c>
      <c r="O1625" s="44">
        <f t="shared" si="143"/>
        <v>0.60179800000000006</v>
      </c>
      <c r="P1625" s="45">
        <f t="shared" si="144"/>
        <v>0.60179800000000006</v>
      </c>
      <c r="Q1625">
        <f t="shared" si="145"/>
        <v>2</v>
      </c>
      <c r="R1625">
        <f t="shared" si="146"/>
        <v>0.5</v>
      </c>
    </row>
    <row r="1626" spans="1:18" x14ac:dyDescent="0.25">
      <c r="A1626" s="5">
        <v>1</v>
      </c>
      <c r="B1626" s="40">
        <f t="shared" si="147"/>
        <v>26.264610000000001</v>
      </c>
      <c r="C1626" s="40">
        <f t="shared" si="147"/>
        <v>6.1862740000000001</v>
      </c>
      <c r="D1626" s="40">
        <f t="shared" si="147"/>
        <v>-1.621542</v>
      </c>
      <c r="E1626" s="46">
        <f t="shared" si="147"/>
        <v>-30.829340999999999</v>
      </c>
      <c r="F1626" s="47">
        <v>26.264610000000001</v>
      </c>
      <c r="G1626" s="47">
        <v>6.1862740000000001</v>
      </c>
      <c r="H1626" s="47">
        <v>-1.621542</v>
      </c>
      <c r="I1626" s="48">
        <v>-30.829340999999999</v>
      </c>
      <c r="O1626" s="44">
        <f t="shared" si="143"/>
        <v>26.264610000000001</v>
      </c>
      <c r="P1626" s="45">
        <f t="shared" si="144"/>
        <v>26.264610000000001</v>
      </c>
      <c r="Q1626">
        <f t="shared" si="145"/>
        <v>1</v>
      </c>
      <c r="R1626">
        <f t="shared" si="146"/>
        <v>1</v>
      </c>
    </row>
    <row r="1627" spans="1:18" x14ac:dyDescent="0.25">
      <c r="A1627" s="5">
        <v>1</v>
      </c>
      <c r="B1627" s="40">
        <f t="shared" si="147"/>
        <v>12.377758999999999</v>
      </c>
      <c r="C1627" s="40">
        <f t="shared" si="147"/>
        <v>4.9687419999999998</v>
      </c>
      <c r="D1627" s="40">
        <f t="shared" si="147"/>
        <v>-7.6986030000000003</v>
      </c>
      <c r="E1627" s="46">
        <f t="shared" si="147"/>
        <v>-9.6478979999999996</v>
      </c>
      <c r="F1627" s="42">
        <v>4.9687419999999998</v>
      </c>
      <c r="G1627" s="42">
        <v>-7.6986030000000003</v>
      </c>
      <c r="H1627" s="42">
        <v>12.377758999999999</v>
      </c>
      <c r="I1627" s="43">
        <v>-9.6478979999999996</v>
      </c>
      <c r="O1627" s="44">
        <f t="shared" si="143"/>
        <v>4.9687419999999998</v>
      </c>
      <c r="P1627" s="45">
        <f t="shared" si="144"/>
        <v>4.9687419999999998</v>
      </c>
      <c r="Q1627">
        <f t="shared" si="145"/>
        <v>2</v>
      </c>
      <c r="R1627">
        <f t="shared" si="146"/>
        <v>0.5</v>
      </c>
    </row>
    <row r="1628" spans="1:18" x14ac:dyDescent="0.25">
      <c r="A1628" s="5">
        <v>1</v>
      </c>
      <c r="B1628" s="40">
        <f t="shared" si="147"/>
        <v>38.583959</v>
      </c>
      <c r="C1628" s="40">
        <f t="shared" si="147"/>
        <v>4.9096659999999996</v>
      </c>
      <c r="D1628" s="40">
        <f t="shared" si="147"/>
        <v>-4.0331010000000003</v>
      </c>
      <c r="E1628" s="46">
        <f t="shared" si="147"/>
        <v>-39.460523999999999</v>
      </c>
      <c r="F1628" s="47">
        <v>38.583959</v>
      </c>
      <c r="G1628" s="47">
        <v>-39.460523999999999</v>
      </c>
      <c r="H1628" s="47">
        <v>4.9096659999999996</v>
      </c>
      <c r="I1628" s="48">
        <v>-4.0331010000000003</v>
      </c>
      <c r="O1628" s="44">
        <f t="shared" si="143"/>
        <v>38.583959</v>
      </c>
      <c r="P1628" s="45">
        <f t="shared" si="144"/>
        <v>38.583959</v>
      </c>
      <c r="Q1628">
        <f t="shared" si="145"/>
        <v>1</v>
      </c>
      <c r="R1628">
        <f t="shared" si="146"/>
        <v>1</v>
      </c>
    </row>
    <row r="1629" spans="1:18" x14ac:dyDescent="0.25">
      <c r="A1629" s="5">
        <v>2</v>
      </c>
      <c r="B1629" s="40">
        <f t="shared" si="147"/>
        <v>39.266129999999997</v>
      </c>
      <c r="C1629" s="40">
        <f t="shared" si="147"/>
        <v>-3.043526</v>
      </c>
      <c r="D1629" s="40">
        <f t="shared" si="147"/>
        <v>-14.611611999999999</v>
      </c>
      <c r="E1629" s="46">
        <f t="shared" si="147"/>
        <v>-21.610994999999999</v>
      </c>
      <c r="F1629" s="42">
        <v>-3.043526</v>
      </c>
      <c r="G1629" s="42">
        <v>39.266129999999997</v>
      </c>
      <c r="H1629" s="42">
        <v>-21.610994999999999</v>
      </c>
      <c r="I1629" s="43">
        <v>-14.611611999999999</v>
      </c>
      <c r="O1629" s="44">
        <f t="shared" si="143"/>
        <v>39.266129999999997</v>
      </c>
      <c r="P1629" s="45">
        <f t="shared" si="144"/>
        <v>39.266129999999997</v>
      </c>
      <c r="Q1629">
        <f t="shared" si="145"/>
        <v>1</v>
      </c>
      <c r="R1629">
        <f t="shared" si="146"/>
        <v>1</v>
      </c>
    </row>
    <row r="1630" spans="1:18" x14ac:dyDescent="0.25">
      <c r="A1630" s="5">
        <v>3</v>
      </c>
      <c r="B1630" s="40">
        <f t="shared" si="147"/>
        <v>28.986663</v>
      </c>
      <c r="C1630" s="40">
        <f t="shared" si="147"/>
        <v>8.4008959999999995</v>
      </c>
      <c r="D1630" s="40">
        <f t="shared" si="147"/>
        <v>-13.335675999999999</v>
      </c>
      <c r="E1630" s="46">
        <f t="shared" si="147"/>
        <v>-24.051894000000001</v>
      </c>
      <c r="F1630" s="47">
        <v>8.4008959999999995</v>
      </c>
      <c r="G1630" s="47">
        <v>-13.335675999999999</v>
      </c>
      <c r="H1630" s="47">
        <v>28.986663</v>
      </c>
      <c r="I1630" s="48">
        <v>-24.051894000000001</v>
      </c>
      <c r="O1630" s="44">
        <f t="shared" si="143"/>
        <v>28.986663</v>
      </c>
      <c r="P1630" s="45">
        <f t="shared" si="144"/>
        <v>28.986663</v>
      </c>
      <c r="Q1630">
        <f t="shared" si="145"/>
        <v>1</v>
      </c>
      <c r="R1630">
        <f t="shared" si="146"/>
        <v>1</v>
      </c>
    </row>
    <row r="1631" spans="1:18" x14ac:dyDescent="0.25">
      <c r="A1631" s="5">
        <v>3</v>
      </c>
      <c r="B1631" s="40">
        <f t="shared" si="147"/>
        <v>25.176214999999999</v>
      </c>
      <c r="C1631" s="40">
        <f t="shared" si="147"/>
        <v>21.097282</v>
      </c>
      <c r="D1631" s="40">
        <f t="shared" si="147"/>
        <v>-9.5014280000000007</v>
      </c>
      <c r="E1631" s="46">
        <f t="shared" si="147"/>
        <v>-36.772094000000003</v>
      </c>
      <c r="F1631" s="42">
        <v>21.097282</v>
      </c>
      <c r="G1631" s="42">
        <v>-9.5014280000000007</v>
      </c>
      <c r="H1631" s="42">
        <v>25.176214999999999</v>
      </c>
      <c r="I1631" s="43">
        <v>-36.772094000000003</v>
      </c>
      <c r="O1631" s="44">
        <f t="shared" si="143"/>
        <v>25.176214999999999</v>
      </c>
      <c r="P1631" s="45">
        <f t="shared" si="144"/>
        <v>25.176214999999999</v>
      </c>
      <c r="Q1631">
        <f t="shared" si="145"/>
        <v>1</v>
      </c>
      <c r="R1631">
        <f t="shared" si="146"/>
        <v>1</v>
      </c>
    </row>
    <row r="1632" spans="1:18" x14ac:dyDescent="0.25">
      <c r="A1632" s="5">
        <v>3</v>
      </c>
      <c r="B1632" s="40">
        <f t="shared" si="147"/>
        <v>53.251545999999998</v>
      </c>
      <c r="C1632" s="40">
        <f t="shared" si="147"/>
        <v>6.9919900000000004</v>
      </c>
      <c r="D1632" s="40">
        <f t="shared" si="147"/>
        <v>-25.676027999999999</v>
      </c>
      <c r="E1632" s="46">
        <f t="shared" si="147"/>
        <v>-34.567509000000001</v>
      </c>
      <c r="F1632" s="47">
        <v>-25.676027999999999</v>
      </c>
      <c r="G1632" s="47">
        <v>53.251545999999998</v>
      </c>
      <c r="H1632" s="47">
        <v>6.9919900000000004</v>
      </c>
      <c r="I1632" s="48">
        <v>-34.567509000000001</v>
      </c>
      <c r="O1632" s="44">
        <f t="shared" si="143"/>
        <v>6.9919900000000004</v>
      </c>
      <c r="P1632" s="45">
        <f t="shared" si="144"/>
        <v>6.9919900000000004</v>
      </c>
      <c r="Q1632">
        <f t="shared" si="145"/>
        <v>2</v>
      </c>
      <c r="R1632">
        <f t="shared" si="146"/>
        <v>0.5</v>
      </c>
    </row>
    <row r="1633" spans="1:18" x14ac:dyDescent="0.25">
      <c r="A1633" s="5">
        <v>2</v>
      </c>
      <c r="B1633" s="40">
        <f t="shared" si="147"/>
        <v>38.382952000000003</v>
      </c>
      <c r="C1633" s="40">
        <f t="shared" si="147"/>
        <v>23.651347999999999</v>
      </c>
      <c r="D1633" s="40">
        <f t="shared" si="147"/>
        <v>-30.196683</v>
      </c>
      <c r="E1633" s="46">
        <f t="shared" si="147"/>
        <v>-31.837620999999999</v>
      </c>
      <c r="F1633" s="42">
        <v>38.382952000000003</v>
      </c>
      <c r="G1633" s="42">
        <v>23.651347999999999</v>
      </c>
      <c r="H1633" s="42">
        <v>-31.837620999999999</v>
      </c>
      <c r="I1633" s="43">
        <v>-30.196683</v>
      </c>
      <c r="O1633" s="44">
        <f t="shared" si="143"/>
        <v>23.651347999999999</v>
      </c>
      <c r="P1633" s="45">
        <f t="shared" si="144"/>
        <v>23.651347999999999</v>
      </c>
      <c r="Q1633">
        <f t="shared" si="145"/>
        <v>2</v>
      </c>
      <c r="R1633">
        <f t="shared" si="146"/>
        <v>0.5</v>
      </c>
    </row>
    <row r="1634" spans="1:18" x14ac:dyDescent="0.25">
      <c r="A1634" s="5">
        <v>4</v>
      </c>
      <c r="B1634" s="40">
        <f t="shared" si="147"/>
        <v>80.991067999999999</v>
      </c>
      <c r="C1634" s="40">
        <f t="shared" si="147"/>
        <v>27.367564000000002</v>
      </c>
      <c r="D1634" s="40">
        <f t="shared" si="147"/>
        <v>-10.679921</v>
      </c>
      <c r="E1634" s="46">
        <f t="shared" si="147"/>
        <v>-97.678724000000003</v>
      </c>
      <c r="F1634" s="47">
        <v>-10.679921</v>
      </c>
      <c r="G1634" s="47">
        <v>80.991067999999999</v>
      </c>
      <c r="H1634" s="47">
        <v>27.367564000000002</v>
      </c>
      <c r="I1634" s="48">
        <v>-97.678724000000003</v>
      </c>
      <c r="O1634" s="44">
        <f t="shared" si="143"/>
        <v>-97.678724000000003</v>
      </c>
      <c r="P1634" s="45">
        <f t="shared" si="144"/>
        <v>-97.678724000000003</v>
      </c>
      <c r="Q1634">
        <f t="shared" si="145"/>
        <v>4</v>
      </c>
      <c r="R1634">
        <f t="shared" si="146"/>
        <v>0.25</v>
      </c>
    </row>
    <row r="1635" spans="1:18" x14ac:dyDescent="0.25">
      <c r="A1635" s="5">
        <v>1</v>
      </c>
      <c r="B1635" s="40">
        <f t="shared" si="147"/>
        <v>92.055749000000006</v>
      </c>
      <c r="C1635" s="40">
        <f t="shared" si="147"/>
        <v>-10.428693000000001</v>
      </c>
      <c r="D1635" s="40">
        <f t="shared" si="147"/>
        <v>-14.418367999999999</v>
      </c>
      <c r="E1635" s="46">
        <f t="shared" si="147"/>
        <v>-67.208693999999994</v>
      </c>
      <c r="F1635" s="42">
        <v>92.055749000000006</v>
      </c>
      <c r="G1635" s="42">
        <v>-67.208693999999994</v>
      </c>
      <c r="H1635" s="42">
        <v>-10.428693000000001</v>
      </c>
      <c r="I1635" s="43">
        <v>-14.418367999999999</v>
      </c>
      <c r="O1635" s="44">
        <f t="shared" si="143"/>
        <v>92.055749000000006</v>
      </c>
      <c r="P1635" s="45">
        <f t="shared" si="144"/>
        <v>92.055749000000006</v>
      </c>
      <c r="Q1635">
        <f t="shared" si="145"/>
        <v>1</v>
      </c>
      <c r="R1635">
        <f t="shared" si="146"/>
        <v>1</v>
      </c>
    </row>
    <row r="1636" spans="1:18" x14ac:dyDescent="0.25">
      <c r="A1636" s="5">
        <v>1</v>
      </c>
      <c r="B1636" s="40">
        <f t="shared" si="147"/>
        <v>43.387006999999997</v>
      </c>
      <c r="C1636" s="40">
        <f t="shared" si="147"/>
        <v>1.1773899999999999</v>
      </c>
      <c r="D1636" s="40">
        <f t="shared" si="147"/>
        <v>-8.9925990000000002</v>
      </c>
      <c r="E1636" s="46">
        <f t="shared" si="147"/>
        <v>-35.571804999999998</v>
      </c>
      <c r="F1636" s="47">
        <v>43.387006999999997</v>
      </c>
      <c r="G1636" s="47">
        <v>1.1773899999999999</v>
      </c>
      <c r="H1636" s="47">
        <v>-8.9925990000000002</v>
      </c>
      <c r="I1636" s="48">
        <v>-35.571804999999998</v>
      </c>
      <c r="O1636" s="44">
        <f t="shared" si="143"/>
        <v>43.387006999999997</v>
      </c>
      <c r="P1636" s="45">
        <f t="shared" si="144"/>
        <v>43.387006999999997</v>
      </c>
      <c r="Q1636">
        <f t="shared" si="145"/>
        <v>1</v>
      </c>
      <c r="R1636">
        <f t="shared" si="146"/>
        <v>1</v>
      </c>
    </row>
    <row r="1637" spans="1:18" x14ac:dyDescent="0.25">
      <c r="A1637" s="5">
        <v>2</v>
      </c>
      <c r="B1637" s="40">
        <f t="shared" si="147"/>
        <v>6.0915999999999997</v>
      </c>
      <c r="C1637" s="40">
        <f t="shared" si="147"/>
        <v>-0.34972199999999998</v>
      </c>
      <c r="D1637" s="40">
        <f t="shared" si="147"/>
        <v>-1.675413</v>
      </c>
      <c r="E1637" s="46">
        <f t="shared" si="147"/>
        <v>-4.066465</v>
      </c>
      <c r="F1637" s="42">
        <v>-4.066465</v>
      </c>
      <c r="G1637" s="42">
        <v>6.0915999999999997</v>
      </c>
      <c r="H1637" s="42">
        <v>-1.675413</v>
      </c>
      <c r="I1637" s="43">
        <v>-0.34972199999999998</v>
      </c>
      <c r="O1637" s="44">
        <f t="shared" si="143"/>
        <v>6.0915999999999997</v>
      </c>
      <c r="P1637" s="45">
        <f t="shared" si="144"/>
        <v>6.0915999999999997</v>
      </c>
      <c r="Q1637">
        <f t="shared" si="145"/>
        <v>1</v>
      </c>
      <c r="R1637">
        <f t="shared" si="146"/>
        <v>1</v>
      </c>
    </row>
    <row r="1638" spans="1:18" x14ac:dyDescent="0.25">
      <c r="A1638" s="5">
        <v>3</v>
      </c>
      <c r="B1638" s="40">
        <f t="shared" si="147"/>
        <v>26.46303</v>
      </c>
      <c r="C1638" s="40">
        <f t="shared" si="147"/>
        <v>-2.6666569999999998</v>
      </c>
      <c r="D1638" s="40">
        <f t="shared" si="147"/>
        <v>-4.4738119999999997</v>
      </c>
      <c r="E1638" s="46">
        <f t="shared" si="147"/>
        <v>-19.322564</v>
      </c>
      <c r="F1638" s="47">
        <v>26.46303</v>
      </c>
      <c r="G1638" s="47">
        <v>-19.322564</v>
      </c>
      <c r="H1638" s="47">
        <v>-2.6666569999999998</v>
      </c>
      <c r="I1638" s="48">
        <v>-4.4738119999999997</v>
      </c>
      <c r="O1638" s="44">
        <f t="shared" si="143"/>
        <v>-2.6666569999999998</v>
      </c>
      <c r="P1638" s="45">
        <f t="shared" si="144"/>
        <v>-2.6666569999999998</v>
      </c>
      <c r="Q1638">
        <f t="shared" si="145"/>
        <v>2</v>
      </c>
      <c r="R1638">
        <f t="shared" si="146"/>
        <v>0.5</v>
      </c>
    </row>
    <row r="1639" spans="1:18" x14ac:dyDescent="0.25">
      <c r="A1639" s="5">
        <v>1</v>
      </c>
      <c r="B1639" s="40">
        <f t="shared" si="147"/>
        <v>62.578685999999998</v>
      </c>
      <c r="C1639" s="40">
        <f t="shared" si="147"/>
        <v>3.3986109999999998</v>
      </c>
      <c r="D1639" s="40">
        <f t="shared" si="147"/>
        <v>-11.458239000000001</v>
      </c>
      <c r="E1639" s="46">
        <f t="shared" si="147"/>
        <v>-54.519064</v>
      </c>
      <c r="F1639" s="42">
        <v>62.578685999999998</v>
      </c>
      <c r="G1639" s="42">
        <v>3.3986109999999998</v>
      </c>
      <c r="H1639" s="42">
        <v>-54.519064</v>
      </c>
      <c r="I1639" s="43">
        <v>-11.458239000000001</v>
      </c>
      <c r="O1639" s="44">
        <f t="shared" si="143"/>
        <v>62.578685999999998</v>
      </c>
      <c r="P1639" s="45">
        <f t="shared" si="144"/>
        <v>62.578685999999998</v>
      </c>
      <c r="Q1639">
        <f t="shared" si="145"/>
        <v>1</v>
      </c>
      <c r="R1639">
        <f t="shared" si="146"/>
        <v>1</v>
      </c>
    </row>
    <row r="1640" spans="1:18" x14ac:dyDescent="0.25">
      <c r="A1640" s="5">
        <v>2</v>
      </c>
      <c r="B1640" s="40">
        <f t="shared" si="147"/>
        <v>32.286271999999997</v>
      </c>
      <c r="C1640" s="40">
        <f t="shared" si="147"/>
        <v>2.3361990000000001</v>
      </c>
      <c r="D1640" s="40">
        <f t="shared" si="147"/>
        <v>-10.806314</v>
      </c>
      <c r="E1640" s="46">
        <f t="shared" si="147"/>
        <v>-23.816158000000001</v>
      </c>
      <c r="F1640" s="47">
        <v>-10.806314</v>
      </c>
      <c r="G1640" s="47">
        <v>32.286271999999997</v>
      </c>
      <c r="H1640" s="47">
        <v>2.3361990000000001</v>
      </c>
      <c r="I1640" s="48">
        <v>-23.816158000000001</v>
      </c>
      <c r="O1640" s="44">
        <f t="shared" si="143"/>
        <v>32.286271999999997</v>
      </c>
      <c r="P1640" s="45">
        <f t="shared" si="144"/>
        <v>32.286271999999997</v>
      </c>
      <c r="Q1640">
        <f t="shared" si="145"/>
        <v>1</v>
      </c>
      <c r="R1640">
        <f t="shared" si="146"/>
        <v>1</v>
      </c>
    </row>
    <row r="1641" spans="1:18" x14ac:dyDescent="0.25">
      <c r="A1641" s="5">
        <v>1</v>
      </c>
      <c r="B1641" s="40">
        <f t="shared" si="147"/>
        <v>46.939360999999998</v>
      </c>
      <c r="C1641" s="40">
        <f t="shared" si="147"/>
        <v>-4.3315000000000001</v>
      </c>
      <c r="D1641" s="40">
        <f t="shared" si="147"/>
        <v>-8.2646990000000002</v>
      </c>
      <c r="E1641" s="46">
        <f t="shared" si="147"/>
        <v>-34.343162</v>
      </c>
      <c r="F1641" s="42">
        <v>46.939360999999998</v>
      </c>
      <c r="G1641" s="42">
        <v>-4.3315000000000001</v>
      </c>
      <c r="H1641" s="42">
        <v>-8.2646990000000002</v>
      </c>
      <c r="I1641" s="43">
        <v>-34.343162</v>
      </c>
      <c r="O1641" s="44">
        <f t="shared" si="143"/>
        <v>46.939360999999998</v>
      </c>
      <c r="P1641" s="45">
        <f t="shared" si="144"/>
        <v>46.939360999999998</v>
      </c>
      <c r="Q1641">
        <f t="shared" si="145"/>
        <v>1</v>
      </c>
      <c r="R1641">
        <f t="shared" si="146"/>
        <v>1</v>
      </c>
    </row>
    <row r="1642" spans="1:18" x14ac:dyDescent="0.25">
      <c r="A1642" s="5">
        <v>2</v>
      </c>
      <c r="B1642" s="40">
        <f t="shared" si="147"/>
        <v>199.171648</v>
      </c>
      <c r="C1642" s="40">
        <f t="shared" si="147"/>
        <v>-24.092642999999999</v>
      </c>
      <c r="D1642" s="40">
        <f t="shared" si="147"/>
        <v>-74.426666999999995</v>
      </c>
      <c r="E1642" s="46">
        <f t="shared" si="147"/>
        <v>-100.65235699999999</v>
      </c>
      <c r="F1642" s="47">
        <v>-24.092642999999999</v>
      </c>
      <c r="G1642" s="47">
        <v>199.171648</v>
      </c>
      <c r="H1642" s="47">
        <v>-100.65235699999999</v>
      </c>
      <c r="I1642" s="48">
        <v>-74.426666999999995</v>
      </c>
      <c r="O1642" s="44">
        <f t="shared" si="143"/>
        <v>199.171648</v>
      </c>
      <c r="P1642" s="45">
        <f t="shared" si="144"/>
        <v>199.171648</v>
      </c>
      <c r="Q1642">
        <f t="shared" si="145"/>
        <v>1</v>
      </c>
      <c r="R1642">
        <f t="shared" si="146"/>
        <v>1</v>
      </c>
    </row>
    <row r="1643" spans="1:18" x14ac:dyDescent="0.25">
      <c r="A1643" s="5">
        <v>2</v>
      </c>
      <c r="B1643" s="40">
        <f t="shared" si="147"/>
        <v>50.716976000000003</v>
      </c>
      <c r="C1643" s="40">
        <f t="shared" si="147"/>
        <v>38.413004000000001</v>
      </c>
      <c r="D1643" s="40">
        <f t="shared" si="147"/>
        <v>-24.789483000000001</v>
      </c>
      <c r="E1643" s="46">
        <f t="shared" si="147"/>
        <v>-64.340518000000003</v>
      </c>
      <c r="F1643" s="42">
        <v>-24.789483000000001</v>
      </c>
      <c r="G1643" s="42">
        <v>50.716976000000003</v>
      </c>
      <c r="H1643" s="42">
        <v>38.413004000000001</v>
      </c>
      <c r="I1643" s="43">
        <v>-64.340518000000003</v>
      </c>
      <c r="O1643" s="44">
        <f t="shared" si="143"/>
        <v>50.716976000000003</v>
      </c>
      <c r="P1643" s="45">
        <f t="shared" si="144"/>
        <v>50.716976000000003</v>
      </c>
      <c r="Q1643">
        <f t="shared" si="145"/>
        <v>1</v>
      </c>
      <c r="R1643">
        <f t="shared" si="146"/>
        <v>1</v>
      </c>
    </row>
    <row r="1644" spans="1:18" x14ac:dyDescent="0.25">
      <c r="A1644" s="5">
        <v>1</v>
      </c>
      <c r="B1644" s="40">
        <f t="shared" si="147"/>
        <v>98.748921999999993</v>
      </c>
      <c r="C1644" s="40">
        <f t="shared" si="147"/>
        <v>69.729950000000002</v>
      </c>
      <c r="D1644" s="40">
        <f t="shared" si="147"/>
        <v>-71.220281</v>
      </c>
      <c r="E1644" s="46">
        <f t="shared" si="147"/>
        <v>-97.258593000000005</v>
      </c>
      <c r="F1644" s="47">
        <v>98.748921999999993</v>
      </c>
      <c r="G1644" s="47">
        <v>69.729950000000002</v>
      </c>
      <c r="H1644" s="47">
        <v>-97.258593000000005</v>
      </c>
      <c r="I1644" s="48">
        <v>-71.220281</v>
      </c>
      <c r="O1644" s="44">
        <f t="shared" si="143"/>
        <v>98.748921999999993</v>
      </c>
      <c r="P1644" s="45">
        <f t="shared" si="144"/>
        <v>98.748921999999993</v>
      </c>
      <c r="Q1644">
        <f t="shared" si="145"/>
        <v>1</v>
      </c>
      <c r="R1644">
        <f t="shared" si="146"/>
        <v>1</v>
      </c>
    </row>
    <row r="1645" spans="1:18" x14ac:dyDescent="0.25">
      <c r="A1645" s="5">
        <v>3</v>
      </c>
      <c r="B1645" s="40">
        <f t="shared" si="147"/>
        <v>77.714375000000004</v>
      </c>
      <c r="C1645" s="40">
        <f t="shared" si="147"/>
        <v>7.8396129999999999</v>
      </c>
      <c r="D1645" s="40">
        <f t="shared" si="147"/>
        <v>-22.710353000000001</v>
      </c>
      <c r="E1645" s="46">
        <f t="shared" si="147"/>
        <v>-62.843646</v>
      </c>
      <c r="F1645" s="42">
        <v>-62.843646</v>
      </c>
      <c r="G1645" s="42">
        <v>7.8396129999999999</v>
      </c>
      <c r="H1645" s="42">
        <v>77.714375000000004</v>
      </c>
      <c r="I1645" s="43">
        <v>-22.710353000000001</v>
      </c>
      <c r="O1645" s="44">
        <f t="shared" si="143"/>
        <v>77.714375000000004</v>
      </c>
      <c r="P1645" s="45">
        <f t="shared" si="144"/>
        <v>77.714375000000004</v>
      </c>
      <c r="Q1645">
        <f t="shared" si="145"/>
        <v>1</v>
      </c>
      <c r="R1645">
        <f t="shared" si="146"/>
        <v>1</v>
      </c>
    </row>
    <row r="1646" spans="1:18" x14ac:dyDescent="0.25">
      <c r="A1646" s="5">
        <v>3</v>
      </c>
      <c r="B1646" s="40">
        <f t="shared" si="147"/>
        <v>57.073225000000001</v>
      </c>
      <c r="C1646" s="40">
        <f t="shared" si="147"/>
        <v>12.457364</v>
      </c>
      <c r="D1646" s="40">
        <f t="shared" si="147"/>
        <v>-15.099731</v>
      </c>
      <c r="E1646" s="46">
        <f t="shared" si="147"/>
        <v>-54.430871000000003</v>
      </c>
      <c r="F1646" s="47">
        <v>12.457364</v>
      </c>
      <c r="G1646" s="47">
        <v>-15.099731</v>
      </c>
      <c r="H1646" s="47">
        <v>57.073225000000001</v>
      </c>
      <c r="I1646" s="48">
        <v>-54.430871000000003</v>
      </c>
      <c r="O1646" s="44">
        <f t="shared" si="143"/>
        <v>57.073225000000001</v>
      </c>
      <c r="P1646" s="45">
        <f t="shared" si="144"/>
        <v>57.073225000000001</v>
      </c>
      <c r="Q1646">
        <f t="shared" si="145"/>
        <v>1</v>
      </c>
      <c r="R1646">
        <f t="shared" si="146"/>
        <v>1</v>
      </c>
    </row>
    <row r="1647" spans="1:18" x14ac:dyDescent="0.25">
      <c r="A1647" s="5">
        <v>2</v>
      </c>
      <c r="B1647" s="40">
        <f t="shared" si="147"/>
        <v>64.005262000000002</v>
      </c>
      <c r="C1647" s="40">
        <f t="shared" si="147"/>
        <v>-12.732559999999999</v>
      </c>
      <c r="D1647" s="40">
        <f t="shared" si="147"/>
        <v>-22.251277000000002</v>
      </c>
      <c r="E1647" s="46">
        <f t="shared" si="147"/>
        <v>-29.021428</v>
      </c>
      <c r="F1647" s="42">
        <v>-29.021428</v>
      </c>
      <c r="G1647" s="42">
        <v>64.005262000000002</v>
      </c>
      <c r="H1647" s="42">
        <v>-22.251277000000002</v>
      </c>
      <c r="I1647" s="43">
        <v>-12.732559999999999</v>
      </c>
      <c r="O1647" s="44">
        <f t="shared" si="143"/>
        <v>64.005262000000002</v>
      </c>
      <c r="P1647" s="45">
        <f t="shared" si="144"/>
        <v>64.005262000000002</v>
      </c>
      <c r="Q1647">
        <f t="shared" si="145"/>
        <v>1</v>
      </c>
      <c r="R1647">
        <f t="shared" si="146"/>
        <v>1</v>
      </c>
    </row>
    <row r="1648" spans="1:18" x14ac:dyDescent="0.25">
      <c r="A1648" s="5">
        <v>3</v>
      </c>
      <c r="B1648" s="40">
        <f t="shared" si="147"/>
        <v>44.860235000000003</v>
      </c>
      <c r="C1648" s="40">
        <f t="shared" si="147"/>
        <v>28.702380000000002</v>
      </c>
      <c r="D1648" s="40">
        <f t="shared" si="147"/>
        <v>-29.635148999999998</v>
      </c>
      <c r="E1648" s="46">
        <f t="shared" si="147"/>
        <v>-43.92747</v>
      </c>
      <c r="F1648" s="47">
        <v>-29.635148999999998</v>
      </c>
      <c r="G1648" s="47">
        <v>44.860235000000003</v>
      </c>
      <c r="H1648" s="47">
        <v>28.702380000000002</v>
      </c>
      <c r="I1648" s="48">
        <v>-43.92747</v>
      </c>
      <c r="O1648" s="44">
        <f t="shared" si="143"/>
        <v>28.702380000000002</v>
      </c>
      <c r="P1648" s="45">
        <f t="shared" si="144"/>
        <v>28.702380000000002</v>
      </c>
      <c r="Q1648">
        <f t="shared" si="145"/>
        <v>2</v>
      </c>
      <c r="R1648">
        <f t="shared" si="146"/>
        <v>0.5</v>
      </c>
    </row>
    <row r="1649" spans="1:18" x14ac:dyDescent="0.25">
      <c r="A1649" s="5">
        <v>4</v>
      </c>
      <c r="B1649" s="40">
        <f t="shared" si="147"/>
        <v>52.960977</v>
      </c>
      <c r="C1649" s="40">
        <f t="shared" si="147"/>
        <v>12.180966</v>
      </c>
      <c r="D1649" s="40">
        <f t="shared" si="147"/>
        <v>-12.114991</v>
      </c>
      <c r="E1649" s="46">
        <f t="shared" si="147"/>
        <v>-53.026955999999998</v>
      </c>
      <c r="F1649" s="42">
        <v>52.960977</v>
      </c>
      <c r="G1649" s="42">
        <v>-53.026955999999998</v>
      </c>
      <c r="H1649" s="42">
        <v>12.180966</v>
      </c>
      <c r="I1649" s="43">
        <v>-12.114991</v>
      </c>
      <c r="O1649" s="44">
        <f t="shared" si="143"/>
        <v>-12.114991</v>
      </c>
      <c r="P1649" s="45">
        <f t="shared" si="144"/>
        <v>-12.114991</v>
      </c>
      <c r="Q1649">
        <f t="shared" si="145"/>
        <v>3</v>
      </c>
      <c r="R1649">
        <f t="shared" si="146"/>
        <v>0.33333333333333331</v>
      </c>
    </row>
    <row r="1650" spans="1:18" x14ac:dyDescent="0.25">
      <c r="A1650" s="5">
        <v>3</v>
      </c>
      <c r="B1650" s="40">
        <f t="shared" si="147"/>
        <v>5.2543879999999996</v>
      </c>
      <c r="C1650" s="40">
        <f t="shared" si="147"/>
        <v>-1.132409</v>
      </c>
      <c r="D1650" s="40">
        <f t="shared" si="147"/>
        <v>-1.7119759999999999</v>
      </c>
      <c r="E1650" s="46">
        <f t="shared" si="147"/>
        <v>-2.4100030000000001</v>
      </c>
      <c r="F1650" s="47">
        <v>-1.7119759999999999</v>
      </c>
      <c r="G1650" s="47">
        <v>5.2543879999999996</v>
      </c>
      <c r="H1650" s="47">
        <v>-2.4100030000000001</v>
      </c>
      <c r="I1650" s="48">
        <v>-1.132409</v>
      </c>
      <c r="O1650" s="44">
        <f t="shared" si="143"/>
        <v>-2.4100030000000001</v>
      </c>
      <c r="P1650" s="45">
        <f t="shared" si="144"/>
        <v>-2.4100030000000001</v>
      </c>
      <c r="Q1650">
        <f t="shared" si="145"/>
        <v>4</v>
      </c>
      <c r="R1650">
        <f t="shared" si="146"/>
        <v>0.25</v>
      </c>
    </row>
    <row r="1651" spans="1:18" x14ac:dyDescent="0.25">
      <c r="A1651" s="5">
        <v>2</v>
      </c>
      <c r="B1651" s="40">
        <f t="shared" si="147"/>
        <v>32.565655</v>
      </c>
      <c r="C1651" s="40">
        <f t="shared" si="147"/>
        <v>9.7104409999999994</v>
      </c>
      <c r="D1651" s="40">
        <f t="shared" si="147"/>
        <v>-13.931044999999999</v>
      </c>
      <c r="E1651" s="46">
        <f t="shared" si="147"/>
        <v>-28.345054999999999</v>
      </c>
      <c r="F1651" s="42">
        <v>9.7104409999999994</v>
      </c>
      <c r="G1651" s="42">
        <v>32.565655</v>
      </c>
      <c r="H1651" s="42">
        <v>-28.345054999999999</v>
      </c>
      <c r="I1651" s="43">
        <v>-13.931044999999999</v>
      </c>
      <c r="O1651" s="44">
        <f t="shared" si="143"/>
        <v>32.565655</v>
      </c>
      <c r="P1651" s="45">
        <f t="shared" si="144"/>
        <v>32.565655</v>
      </c>
      <c r="Q1651">
        <f t="shared" si="145"/>
        <v>1</v>
      </c>
      <c r="R1651">
        <f t="shared" si="146"/>
        <v>1</v>
      </c>
    </row>
    <row r="1652" spans="1:18" x14ac:dyDescent="0.25">
      <c r="A1652" s="5">
        <v>1</v>
      </c>
      <c r="B1652" s="40">
        <f t="shared" si="147"/>
        <v>43.841574000000001</v>
      </c>
      <c r="C1652" s="40">
        <f t="shared" si="147"/>
        <v>5.1739680000000003</v>
      </c>
      <c r="D1652" s="40">
        <f t="shared" si="147"/>
        <v>-20.553542</v>
      </c>
      <c r="E1652" s="46">
        <f t="shared" si="147"/>
        <v>-28.462005999999999</v>
      </c>
      <c r="F1652" s="47">
        <v>43.841574000000001</v>
      </c>
      <c r="G1652" s="47">
        <v>-20.553542</v>
      </c>
      <c r="H1652" s="47">
        <v>5.1739680000000003</v>
      </c>
      <c r="I1652" s="48">
        <v>-28.462005999999999</v>
      </c>
      <c r="O1652" s="44">
        <f t="shared" si="143"/>
        <v>43.841574000000001</v>
      </c>
      <c r="P1652" s="45">
        <f t="shared" si="144"/>
        <v>43.841574000000001</v>
      </c>
      <c r="Q1652">
        <f t="shared" si="145"/>
        <v>1</v>
      </c>
      <c r="R1652">
        <f t="shared" si="146"/>
        <v>1</v>
      </c>
    </row>
    <row r="1653" spans="1:18" x14ac:dyDescent="0.25">
      <c r="A1653" s="5">
        <v>2</v>
      </c>
      <c r="B1653" s="40">
        <f t="shared" si="147"/>
        <v>69.560511000000005</v>
      </c>
      <c r="C1653" s="40">
        <f t="shared" si="147"/>
        <v>12.841611</v>
      </c>
      <c r="D1653" s="40">
        <f t="shared" si="147"/>
        <v>-39.561515999999997</v>
      </c>
      <c r="E1653" s="46">
        <f t="shared" si="147"/>
        <v>-42.840604999999996</v>
      </c>
      <c r="F1653" s="42">
        <v>-39.561515999999997</v>
      </c>
      <c r="G1653" s="42">
        <v>69.560511000000005</v>
      </c>
      <c r="H1653" s="42">
        <v>12.841611</v>
      </c>
      <c r="I1653" s="43">
        <v>-42.840604999999996</v>
      </c>
      <c r="O1653" s="44">
        <f t="shared" si="143"/>
        <v>69.560511000000005</v>
      </c>
      <c r="P1653" s="45">
        <f t="shared" si="144"/>
        <v>69.560511000000005</v>
      </c>
      <c r="Q1653">
        <f t="shared" si="145"/>
        <v>1</v>
      </c>
      <c r="R1653">
        <f t="shared" si="146"/>
        <v>1</v>
      </c>
    </row>
    <row r="1654" spans="1:18" x14ac:dyDescent="0.25">
      <c r="A1654" s="5">
        <v>2</v>
      </c>
      <c r="B1654" s="40">
        <f t="shared" si="147"/>
        <v>36.199291000000002</v>
      </c>
      <c r="C1654" s="40">
        <f t="shared" si="147"/>
        <v>-7.3112740000000001</v>
      </c>
      <c r="D1654" s="40">
        <f t="shared" si="147"/>
        <v>-10.36853</v>
      </c>
      <c r="E1654" s="46">
        <f t="shared" si="147"/>
        <v>-18.519487000000002</v>
      </c>
      <c r="F1654" s="47">
        <v>-10.36853</v>
      </c>
      <c r="G1654" s="47">
        <v>36.199291000000002</v>
      </c>
      <c r="H1654" s="47">
        <v>-18.519487000000002</v>
      </c>
      <c r="I1654" s="48">
        <v>-7.3112740000000001</v>
      </c>
      <c r="O1654" s="44">
        <f t="shared" si="143"/>
        <v>36.199291000000002</v>
      </c>
      <c r="P1654" s="45">
        <f t="shared" si="144"/>
        <v>36.199291000000002</v>
      </c>
      <c r="Q1654">
        <f t="shared" si="145"/>
        <v>1</v>
      </c>
      <c r="R1654">
        <f t="shared" si="146"/>
        <v>1</v>
      </c>
    </row>
    <row r="1655" spans="1:18" x14ac:dyDescent="0.25">
      <c r="A1655" s="5">
        <v>1</v>
      </c>
      <c r="B1655" s="40">
        <f t="shared" si="147"/>
        <v>41.946249999999999</v>
      </c>
      <c r="C1655" s="40">
        <f t="shared" si="147"/>
        <v>-3.9734910000000001</v>
      </c>
      <c r="D1655" s="40">
        <f t="shared" si="147"/>
        <v>-8.7909229999999994</v>
      </c>
      <c r="E1655" s="46">
        <f t="shared" si="147"/>
        <v>-29.181842</v>
      </c>
      <c r="F1655" s="42">
        <v>-3.9734910000000001</v>
      </c>
      <c r="G1655" s="42">
        <v>-8.7909229999999994</v>
      </c>
      <c r="H1655" s="42">
        <v>41.946249999999999</v>
      </c>
      <c r="I1655" s="43">
        <v>-29.181842</v>
      </c>
      <c r="O1655" s="44">
        <f t="shared" si="143"/>
        <v>-3.9734910000000001</v>
      </c>
      <c r="P1655" s="45">
        <f t="shared" si="144"/>
        <v>-3.9734910000000001</v>
      </c>
      <c r="Q1655">
        <f t="shared" si="145"/>
        <v>2</v>
      </c>
      <c r="R1655">
        <f t="shared" si="146"/>
        <v>0.5</v>
      </c>
    </row>
    <row r="1656" spans="1:18" x14ac:dyDescent="0.25">
      <c r="A1656" s="5">
        <v>3</v>
      </c>
      <c r="B1656" s="40">
        <f t="shared" si="147"/>
        <v>68.721824999999995</v>
      </c>
      <c r="C1656" s="40">
        <f t="shared" si="147"/>
        <v>34.407018999999998</v>
      </c>
      <c r="D1656" s="40">
        <f t="shared" si="147"/>
        <v>-37.285252999999997</v>
      </c>
      <c r="E1656" s="46">
        <f t="shared" si="147"/>
        <v>-65.843592000000001</v>
      </c>
      <c r="F1656" s="47">
        <v>68.721824999999995</v>
      </c>
      <c r="G1656" s="47">
        <v>-37.285252999999997</v>
      </c>
      <c r="H1656" s="47">
        <v>34.407018999999998</v>
      </c>
      <c r="I1656" s="48">
        <v>-65.843592000000001</v>
      </c>
      <c r="O1656" s="44">
        <f t="shared" si="143"/>
        <v>34.407018999999998</v>
      </c>
      <c r="P1656" s="45">
        <f t="shared" si="144"/>
        <v>34.407018999999998</v>
      </c>
      <c r="Q1656">
        <f t="shared" si="145"/>
        <v>2</v>
      </c>
      <c r="R1656">
        <f t="shared" si="146"/>
        <v>0.5</v>
      </c>
    </row>
    <row r="1657" spans="1:18" x14ac:dyDescent="0.25">
      <c r="A1657" s="5">
        <v>2</v>
      </c>
      <c r="B1657" s="40">
        <f t="shared" si="147"/>
        <v>80.440843999999998</v>
      </c>
      <c r="C1657" s="40">
        <f t="shared" si="147"/>
        <v>65.610983000000004</v>
      </c>
      <c r="D1657" s="40">
        <f t="shared" si="147"/>
        <v>-52.756467000000001</v>
      </c>
      <c r="E1657" s="46">
        <f t="shared" si="147"/>
        <v>-93.295366999999999</v>
      </c>
      <c r="F1657" s="42">
        <v>65.610983000000004</v>
      </c>
      <c r="G1657" s="42">
        <v>80.440843999999998</v>
      </c>
      <c r="H1657" s="42">
        <v>-93.295366999999999</v>
      </c>
      <c r="I1657" s="43">
        <v>-52.756467000000001</v>
      </c>
      <c r="O1657" s="44">
        <f t="shared" si="143"/>
        <v>80.440843999999998</v>
      </c>
      <c r="P1657" s="45">
        <f t="shared" si="144"/>
        <v>80.440843999999998</v>
      </c>
      <c r="Q1657">
        <f t="shared" si="145"/>
        <v>1</v>
      </c>
      <c r="R1657">
        <f t="shared" si="146"/>
        <v>1</v>
      </c>
    </row>
    <row r="1658" spans="1:18" x14ac:dyDescent="0.25">
      <c r="A1658" s="5">
        <v>3</v>
      </c>
      <c r="B1658" s="40">
        <f t="shared" si="147"/>
        <v>43.387413000000002</v>
      </c>
      <c r="C1658" s="40">
        <f t="shared" si="147"/>
        <v>1.37747</v>
      </c>
      <c r="D1658" s="40">
        <f t="shared" si="147"/>
        <v>-6.3306190000000004</v>
      </c>
      <c r="E1658" s="46">
        <f t="shared" si="147"/>
        <v>-38.434275999999997</v>
      </c>
      <c r="F1658" s="47">
        <v>1.37747</v>
      </c>
      <c r="G1658" s="47">
        <v>-6.3306190000000004</v>
      </c>
      <c r="H1658" s="47">
        <v>43.387413000000002</v>
      </c>
      <c r="I1658" s="48">
        <v>-38.434275999999997</v>
      </c>
      <c r="O1658" s="44">
        <f t="shared" si="143"/>
        <v>43.387413000000002</v>
      </c>
      <c r="P1658" s="45">
        <f t="shared" si="144"/>
        <v>43.387413000000002</v>
      </c>
      <c r="Q1658">
        <f t="shared" si="145"/>
        <v>1</v>
      </c>
      <c r="R1658">
        <f t="shared" si="146"/>
        <v>1</v>
      </c>
    </row>
    <row r="1659" spans="1:18" x14ac:dyDescent="0.25">
      <c r="A1659" s="5">
        <v>2</v>
      </c>
      <c r="B1659" s="40">
        <f t="shared" si="147"/>
        <v>27.678740999999999</v>
      </c>
      <c r="C1659" s="40">
        <f t="shared" si="147"/>
        <v>20.999167</v>
      </c>
      <c r="D1659" s="40">
        <f t="shared" si="147"/>
        <v>-23.123258</v>
      </c>
      <c r="E1659" s="46">
        <f t="shared" si="147"/>
        <v>-25.554652000000001</v>
      </c>
      <c r="F1659" s="42">
        <v>20.999167</v>
      </c>
      <c r="G1659" s="42">
        <v>27.678740999999999</v>
      </c>
      <c r="H1659" s="42">
        <v>-23.123258</v>
      </c>
      <c r="I1659" s="43">
        <v>-25.554652000000001</v>
      </c>
      <c r="O1659" s="44">
        <f t="shared" si="143"/>
        <v>27.678740999999999</v>
      </c>
      <c r="P1659" s="45">
        <f t="shared" si="144"/>
        <v>27.678740999999999</v>
      </c>
      <c r="Q1659">
        <f t="shared" si="145"/>
        <v>1</v>
      </c>
      <c r="R1659">
        <f t="shared" si="146"/>
        <v>1</v>
      </c>
    </row>
    <row r="1660" spans="1:18" x14ac:dyDescent="0.25">
      <c r="A1660" s="5">
        <v>1</v>
      </c>
      <c r="B1660" s="40">
        <f t="shared" si="147"/>
        <v>44.812455</v>
      </c>
      <c r="C1660" s="40">
        <f t="shared" si="147"/>
        <v>22.616216000000001</v>
      </c>
      <c r="D1660" s="40">
        <f t="shared" si="147"/>
        <v>-12.89737</v>
      </c>
      <c r="E1660" s="46">
        <f t="shared" si="147"/>
        <v>-54.531305000000003</v>
      </c>
      <c r="F1660" s="47">
        <v>-12.89737</v>
      </c>
      <c r="G1660" s="47">
        <v>44.812455</v>
      </c>
      <c r="H1660" s="47">
        <v>22.616216000000001</v>
      </c>
      <c r="I1660" s="48">
        <v>-54.531305000000003</v>
      </c>
      <c r="O1660" s="44">
        <f t="shared" si="143"/>
        <v>-12.89737</v>
      </c>
      <c r="P1660" s="45">
        <f t="shared" si="144"/>
        <v>-12.89737</v>
      </c>
      <c r="Q1660">
        <f t="shared" si="145"/>
        <v>3</v>
      </c>
      <c r="R1660">
        <f t="shared" si="146"/>
        <v>0.33333333333333331</v>
      </c>
    </row>
    <row r="1661" spans="1:18" x14ac:dyDescent="0.25">
      <c r="A1661" s="5">
        <v>2</v>
      </c>
      <c r="B1661" s="40">
        <f t="shared" si="147"/>
        <v>77.591262</v>
      </c>
      <c r="C1661" s="40">
        <f t="shared" si="147"/>
        <v>38.418118</v>
      </c>
      <c r="D1661" s="40">
        <f t="shared" si="147"/>
        <v>-40.017958</v>
      </c>
      <c r="E1661" s="46">
        <f t="shared" si="147"/>
        <v>-75.991420000000005</v>
      </c>
      <c r="F1661" s="42">
        <v>-40.017958</v>
      </c>
      <c r="G1661" s="42">
        <v>77.591262</v>
      </c>
      <c r="H1661" s="42">
        <v>38.418118</v>
      </c>
      <c r="I1661" s="43">
        <v>-75.991420000000005</v>
      </c>
      <c r="O1661" s="44">
        <f t="shared" si="143"/>
        <v>77.591262</v>
      </c>
      <c r="P1661" s="45">
        <f t="shared" si="144"/>
        <v>77.591262</v>
      </c>
      <c r="Q1661">
        <f t="shared" si="145"/>
        <v>1</v>
      </c>
      <c r="R1661">
        <f t="shared" si="146"/>
        <v>1</v>
      </c>
    </row>
    <row r="1662" spans="1:18" x14ac:dyDescent="0.25">
      <c r="A1662" s="5">
        <v>2</v>
      </c>
      <c r="B1662" s="40">
        <f t="shared" si="147"/>
        <v>2.322845</v>
      </c>
      <c r="C1662" s="40">
        <f t="shared" si="147"/>
        <v>2.3151280000000001</v>
      </c>
      <c r="D1662" s="40">
        <f t="shared" si="147"/>
        <v>-0.51530699999999996</v>
      </c>
      <c r="E1662" s="46">
        <f t="shared" si="147"/>
        <v>-4.1226700000000003</v>
      </c>
      <c r="F1662" s="47">
        <v>-0.51530699999999996</v>
      </c>
      <c r="G1662" s="47">
        <v>2.3151280000000001</v>
      </c>
      <c r="H1662" s="47">
        <v>-4.1226700000000003</v>
      </c>
      <c r="I1662" s="48">
        <v>2.322845</v>
      </c>
      <c r="O1662" s="44">
        <f t="shared" si="143"/>
        <v>2.3151280000000001</v>
      </c>
      <c r="P1662" s="45">
        <f t="shared" si="144"/>
        <v>2.3151280000000001</v>
      </c>
      <c r="Q1662">
        <f t="shared" si="145"/>
        <v>2</v>
      </c>
      <c r="R1662">
        <f t="shared" si="146"/>
        <v>0.5</v>
      </c>
    </row>
    <row r="1663" spans="1:18" x14ac:dyDescent="0.25">
      <c r="A1663" s="5">
        <v>1</v>
      </c>
      <c r="B1663" s="40">
        <f t="shared" si="147"/>
        <v>36.170006000000001</v>
      </c>
      <c r="C1663" s="40">
        <f t="shared" si="147"/>
        <v>-8.2641340000000003</v>
      </c>
      <c r="D1663" s="40">
        <f t="shared" si="147"/>
        <v>-12.820335</v>
      </c>
      <c r="E1663" s="46">
        <f t="shared" si="147"/>
        <v>-15.085539000000001</v>
      </c>
      <c r="F1663" s="42">
        <v>36.170006000000001</v>
      </c>
      <c r="G1663" s="42">
        <v>-15.085539000000001</v>
      </c>
      <c r="H1663" s="42">
        <v>-8.2641340000000003</v>
      </c>
      <c r="I1663" s="43">
        <v>-12.820335</v>
      </c>
      <c r="O1663" s="44">
        <f t="shared" si="143"/>
        <v>36.170006000000001</v>
      </c>
      <c r="P1663" s="45">
        <f t="shared" si="144"/>
        <v>36.170006000000001</v>
      </c>
      <c r="Q1663">
        <f t="shared" si="145"/>
        <v>1</v>
      </c>
      <c r="R1663">
        <f t="shared" si="146"/>
        <v>1</v>
      </c>
    </row>
    <row r="1664" spans="1:18" x14ac:dyDescent="0.25">
      <c r="A1664" s="5">
        <v>2</v>
      </c>
      <c r="B1664" s="40">
        <f t="shared" si="147"/>
        <v>28.094826999999999</v>
      </c>
      <c r="C1664" s="40">
        <f t="shared" si="147"/>
        <v>-1.760645</v>
      </c>
      <c r="D1664" s="40">
        <f t="shared" si="147"/>
        <v>-7.9191630000000002</v>
      </c>
      <c r="E1664" s="46">
        <f t="shared" si="147"/>
        <v>-18.415026999999998</v>
      </c>
      <c r="F1664" s="47">
        <v>-1.760645</v>
      </c>
      <c r="G1664" s="47">
        <v>28.094826999999999</v>
      </c>
      <c r="H1664" s="47">
        <v>-7.9191630000000002</v>
      </c>
      <c r="I1664" s="48">
        <v>-18.415026999999998</v>
      </c>
      <c r="O1664" s="44">
        <f t="shared" si="143"/>
        <v>28.094826999999999</v>
      </c>
      <c r="P1664" s="45">
        <f t="shared" si="144"/>
        <v>28.094826999999999</v>
      </c>
      <c r="Q1664">
        <f t="shared" si="145"/>
        <v>1</v>
      </c>
      <c r="R1664">
        <f t="shared" si="146"/>
        <v>1</v>
      </c>
    </row>
    <row r="1665" spans="1:18" x14ac:dyDescent="0.25">
      <c r="A1665" s="5">
        <v>3</v>
      </c>
      <c r="B1665" s="40">
        <f t="shared" si="147"/>
        <v>8.6355149999999998</v>
      </c>
      <c r="C1665" s="40">
        <f t="shared" si="147"/>
        <v>1.8462700000000001</v>
      </c>
      <c r="D1665" s="40">
        <f t="shared" si="147"/>
        <v>-2.5608439999999999</v>
      </c>
      <c r="E1665" s="46">
        <f t="shared" si="147"/>
        <v>-7.9209430000000003</v>
      </c>
      <c r="F1665" s="42">
        <v>-2.5608439999999999</v>
      </c>
      <c r="G1665" s="42">
        <v>1.8462700000000001</v>
      </c>
      <c r="H1665" s="42">
        <v>8.6355149999999998</v>
      </c>
      <c r="I1665" s="43">
        <v>-7.9209430000000003</v>
      </c>
      <c r="O1665" s="44">
        <f t="shared" si="143"/>
        <v>8.6355149999999998</v>
      </c>
      <c r="P1665" s="45">
        <f t="shared" si="144"/>
        <v>8.6355149999999998</v>
      </c>
      <c r="Q1665">
        <f t="shared" si="145"/>
        <v>1</v>
      </c>
      <c r="R1665">
        <f t="shared" si="146"/>
        <v>1</v>
      </c>
    </row>
    <row r="1666" spans="1:18" x14ac:dyDescent="0.25">
      <c r="A1666" s="5">
        <v>1</v>
      </c>
      <c r="B1666" s="40">
        <f t="shared" si="147"/>
        <v>20.532309999999999</v>
      </c>
      <c r="C1666" s="40">
        <f t="shared" si="147"/>
        <v>6.188517</v>
      </c>
      <c r="D1666" s="40">
        <f t="shared" si="147"/>
        <v>-12.345143999999999</v>
      </c>
      <c r="E1666" s="46">
        <f t="shared" si="147"/>
        <v>-14.375684</v>
      </c>
      <c r="F1666" s="47">
        <v>20.532309999999999</v>
      </c>
      <c r="G1666" s="47">
        <v>6.188517</v>
      </c>
      <c r="H1666" s="47">
        <v>-12.345143999999999</v>
      </c>
      <c r="I1666" s="48">
        <v>-14.375684</v>
      </c>
      <c r="O1666" s="44">
        <f t="shared" si="143"/>
        <v>20.532309999999999</v>
      </c>
      <c r="P1666" s="45">
        <f t="shared" si="144"/>
        <v>20.532309999999999</v>
      </c>
      <c r="Q1666">
        <f t="shared" si="145"/>
        <v>1</v>
      </c>
      <c r="R1666">
        <f t="shared" si="146"/>
        <v>1</v>
      </c>
    </row>
    <row r="1667" spans="1:18" x14ac:dyDescent="0.25">
      <c r="A1667" s="5">
        <v>2</v>
      </c>
      <c r="B1667" s="40">
        <f t="shared" si="147"/>
        <v>79.547980999999993</v>
      </c>
      <c r="C1667" s="40">
        <f t="shared" si="147"/>
        <v>-7.0263910000000003</v>
      </c>
      <c r="D1667" s="40">
        <f t="shared" si="147"/>
        <v>-7.6446560000000003</v>
      </c>
      <c r="E1667" s="46">
        <f t="shared" si="147"/>
        <v>-64.876936000000001</v>
      </c>
      <c r="F1667" s="42">
        <v>-7.0263910000000003</v>
      </c>
      <c r="G1667" s="42">
        <v>79.547980999999993</v>
      </c>
      <c r="H1667" s="42">
        <v>-64.876936000000001</v>
      </c>
      <c r="I1667" s="43">
        <v>-7.6446560000000003</v>
      </c>
      <c r="O1667" s="44">
        <f t="shared" si="143"/>
        <v>79.547980999999993</v>
      </c>
      <c r="P1667" s="45">
        <f t="shared" si="144"/>
        <v>79.547980999999993</v>
      </c>
      <c r="Q1667">
        <f t="shared" si="145"/>
        <v>1</v>
      </c>
      <c r="R1667">
        <f t="shared" si="146"/>
        <v>1</v>
      </c>
    </row>
    <row r="1668" spans="1:18" x14ac:dyDescent="0.25">
      <c r="A1668" s="5">
        <v>3</v>
      </c>
      <c r="B1668" s="40">
        <f t="shared" si="147"/>
        <v>7.7324279999999996</v>
      </c>
      <c r="C1668" s="40">
        <f t="shared" si="147"/>
        <v>2.7057730000000002</v>
      </c>
      <c r="D1668" s="40">
        <f t="shared" si="147"/>
        <v>-5.0179260000000001</v>
      </c>
      <c r="E1668" s="46">
        <f t="shared" si="147"/>
        <v>-5.4202760000000003</v>
      </c>
      <c r="F1668" s="47">
        <v>2.7057730000000002</v>
      </c>
      <c r="G1668" s="47">
        <v>7.7324279999999996</v>
      </c>
      <c r="H1668" s="47">
        <v>-5.4202760000000003</v>
      </c>
      <c r="I1668" s="48">
        <v>-5.0179260000000001</v>
      </c>
      <c r="O1668" s="44">
        <f t="shared" ref="O1668:O1731" si="148">IF(A1668=1,F1668,IF(A1668=2,G1668,IF(A1668=3,H1668,IF(A1668=4,I1668,0))))</f>
        <v>-5.4202760000000003</v>
      </c>
      <c r="P1668" s="45">
        <f t="shared" ref="P1668:P1731" si="149">O1668</f>
        <v>-5.4202760000000003</v>
      </c>
      <c r="Q1668">
        <f t="shared" ref="Q1668:Q1731" si="150">IF(P1668=B1668,1,IF(P1668=C1668,2,IF(P1668=D1668,3,IF(E1668=P1668,4,0))))</f>
        <v>4</v>
      </c>
      <c r="R1668">
        <f t="shared" si="146"/>
        <v>0.25</v>
      </c>
    </row>
    <row r="1669" spans="1:18" x14ac:dyDescent="0.25">
      <c r="A1669" s="5">
        <v>2</v>
      </c>
      <c r="B1669" s="40">
        <f t="shared" si="147"/>
        <v>7.0047240000000004</v>
      </c>
      <c r="C1669" s="40">
        <f t="shared" si="147"/>
        <v>2.1350180000000001</v>
      </c>
      <c r="D1669" s="40">
        <f t="shared" si="147"/>
        <v>-2.035669</v>
      </c>
      <c r="E1669" s="46">
        <f t="shared" si="147"/>
        <v>-7.1040799999999997</v>
      </c>
      <c r="F1669" s="42">
        <v>7.0047240000000004</v>
      </c>
      <c r="G1669" s="42">
        <v>2.1350180000000001</v>
      </c>
      <c r="H1669" s="42">
        <v>-7.1040799999999997</v>
      </c>
      <c r="I1669" s="43">
        <v>-2.035669</v>
      </c>
      <c r="O1669" s="44">
        <f t="shared" si="148"/>
        <v>2.1350180000000001</v>
      </c>
      <c r="P1669" s="45">
        <f t="shared" si="149"/>
        <v>2.1350180000000001</v>
      </c>
      <c r="Q1669">
        <f t="shared" si="150"/>
        <v>2</v>
      </c>
      <c r="R1669">
        <f t="shared" ref="R1669:R1732" si="151">1/Q1669</f>
        <v>0.5</v>
      </c>
    </row>
    <row r="1670" spans="1:18" x14ac:dyDescent="0.25">
      <c r="A1670" s="5">
        <v>2</v>
      </c>
      <c r="B1670" s="40">
        <f t="shared" si="147"/>
        <v>47.260444999999997</v>
      </c>
      <c r="C1670" s="40">
        <f t="shared" si="147"/>
        <v>-2.2355420000000001</v>
      </c>
      <c r="D1670" s="40">
        <f t="shared" si="147"/>
        <v>-3.259814</v>
      </c>
      <c r="E1670" s="46">
        <f t="shared" si="147"/>
        <v>-41.765095000000002</v>
      </c>
      <c r="F1670" s="47">
        <v>-2.2355420000000001</v>
      </c>
      <c r="G1670" s="47">
        <v>47.260444999999997</v>
      </c>
      <c r="H1670" s="47">
        <v>-3.259814</v>
      </c>
      <c r="I1670" s="48">
        <v>-41.765095000000002</v>
      </c>
      <c r="O1670" s="44">
        <f t="shared" si="148"/>
        <v>47.260444999999997</v>
      </c>
      <c r="P1670" s="45">
        <f t="shared" si="149"/>
        <v>47.260444999999997</v>
      </c>
      <c r="Q1670">
        <f t="shared" si="150"/>
        <v>1</v>
      </c>
      <c r="R1670">
        <f t="shared" si="151"/>
        <v>1</v>
      </c>
    </row>
    <row r="1671" spans="1:18" x14ac:dyDescent="0.25">
      <c r="A1671" s="5">
        <v>2</v>
      </c>
      <c r="B1671" s="40">
        <f t="shared" si="147"/>
        <v>81.200920999999994</v>
      </c>
      <c r="C1671" s="40">
        <f t="shared" si="147"/>
        <v>53.421114000000003</v>
      </c>
      <c r="D1671" s="40">
        <f t="shared" si="147"/>
        <v>-45.535151999999997</v>
      </c>
      <c r="E1671" s="46">
        <f t="shared" si="147"/>
        <v>-89.086938000000004</v>
      </c>
      <c r="F1671" s="42">
        <v>81.200920999999994</v>
      </c>
      <c r="G1671" s="42">
        <v>-89.086938000000004</v>
      </c>
      <c r="H1671" s="42">
        <v>53.421114000000003</v>
      </c>
      <c r="I1671" s="43">
        <v>-45.535151999999997</v>
      </c>
      <c r="O1671" s="44">
        <f t="shared" si="148"/>
        <v>-89.086938000000004</v>
      </c>
      <c r="P1671" s="45">
        <f t="shared" si="149"/>
        <v>-89.086938000000004</v>
      </c>
      <c r="Q1671">
        <f t="shared" si="150"/>
        <v>4</v>
      </c>
      <c r="R1671">
        <f t="shared" si="151"/>
        <v>0.25</v>
      </c>
    </row>
    <row r="1672" spans="1:18" x14ac:dyDescent="0.25">
      <c r="A1672" s="5">
        <v>3</v>
      </c>
      <c r="B1672" s="40">
        <f t="shared" si="147"/>
        <v>66.307908999999995</v>
      </c>
      <c r="C1672" s="40">
        <f t="shared" si="147"/>
        <v>14.258167</v>
      </c>
      <c r="D1672" s="40">
        <f t="shared" si="147"/>
        <v>-23.416311</v>
      </c>
      <c r="E1672" s="46">
        <f t="shared" si="147"/>
        <v>-57.149766</v>
      </c>
      <c r="F1672" s="47">
        <v>-23.416311</v>
      </c>
      <c r="G1672" s="47">
        <v>14.258167</v>
      </c>
      <c r="H1672" s="47">
        <v>66.307908999999995</v>
      </c>
      <c r="I1672" s="48">
        <v>-57.149766</v>
      </c>
      <c r="O1672" s="44">
        <f t="shared" si="148"/>
        <v>66.307908999999995</v>
      </c>
      <c r="P1672" s="45">
        <f t="shared" si="149"/>
        <v>66.307908999999995</v>
      </c>
      <c r="Q1672">
        <f t="shared" si="150"/>
        <v>1</v>
      </c>
      <c r="R1672">
        <f t="shared" si="151"/>
        <v>1</v>
      </c>
    </row>
    <row r="1673" spans="1:18" x14ac:dyDescent="0.25">
      <c r="A1673" s="5">
        <v>3</v>
      </c>
      <c r="B1673" s="40">
        <f t="shared" si="147"/>
        <v>47.522534</v>
      </c>
      <c r="C1673" s="40">
        <f t="shared" si="147"/>
        <v>-8.0947960000000005</v>
      </c>
      <c r="D1673" s="40">
        <f t="shared" si="147"/>
        <v>-17.913277000000001</v>
      </c>
      <c r="E1673" s="46">
        <f t="shared" si="147"/>
        <v>-21.514462000000002</v>
      </c>
      <c r="F1673" s="42">
        <v>47.522534</v>
      </c>
      <c r="G1673" s="42">
        <v>-21.514462000000002</v>
      </c>
      <c r="H1673" s="42">
        <v>-8.0947960000000005</v>
      </c>
      <c r="I1673" s="43">
        <v>-17.913277000000001</v>
      </c>
      <c r="O1673" s="44">
        <f t="shared" si="148"/>
        <v>-8.0947960000000005</v>
      </c>
      <c r="P1673" s="45">
        <f t="shared" si="149"/>
        <v>-8.0947960000000005</v>
      </c>
      <c r="Q1673">
        <f t="shared" si="150"/>
        <v>2</v>
      </c>
      <c r="R1673">
        <f t="shared" si="151"/>
        <v>0.5</v>
      </c>
    </row>
    <row r="1674" spans="1:18" x14ac:dyDescent="0.25">
      <c r="A1674" s="5">
        <v>3</v>
      </c>
      <c r="B1674" s="40">
        <f t="shared" si="147"/>
        <v>53.083437000000004</v>
      </c>
      <c r="C1674" s="40">
        <f t="shared" si="147"/>
        <v>-4.4694029999999998</v>
      </c>
      <c r="D1674" s="40">
        <f t="shared" si="147"/>
        <v>-15.812170999999999</v>
      </c>
      <c r="E1674" s="46">
        <f t="shared" ref="E1674:E1737" si="152">LARGE($F1674:$M1674,COLUMN()-1)</f>
        <v>-32.801869000000003</v>
      </c>
      <c r="F1674" s="47">
        <v>-4.4694029999999998</v>
      </c>
      <c r="G1674" s="47">
        <v>-15.812170999999999</v>
      </c>
      <c r="H1674" s="47">
        <v>53.083437000000004</v>
      </c>
      <c r="I1674" s="48">
        <v>-32.801869000000003</v>
      </c>
      <c r="O1674" s="44">
        <f t="shared" si="148"/>
        <v>53.083437000000004</v>
      </c>
      <c r="P1674" s="45">
        <f t="shared" si="149"/>
        <v>53.083437000000004</v>
      </c>
      <c r="Q1674">
        <f t="shared" si="150"/>
        <v>1</v>
      </c>
      <c r="R1674">
        <f t="shared" si="151"/>
        <v>1</v>
      </c>
    </row>
    <row r="1675" spans="1:18" x14ac:dyDescent="0.25">
      <c r="A1675" s="5">
        <v>1</v>
      </c>
      <c r="B1675" s="40">
        <f t="shared" ref="B1675:E1738" si="153">LARGE($F1675:$M1675,COLUMN()-1)</f>
        <v>64.960448</v>
      </c>
      <c r="C1675" s="40">
        <f t="shared" si="153"/>
        <v>-1.9546000000000001E-2</v>
      </c>
      <c r="D1675" s="40">
        <f t="shared" si="153"/>
        <v>-11.044029999999999</v>
      </c>
      <c r="E1675" s="46">
        <f t="shared" si="152"/>
        <v>-53.896884</v>
      </c>
      <c r="F1675" s="42">
        <v>64.960448</v>
      </c>
      <c r="G1675" s="42">
        <v>-1.9546000000000001E-2</v>
      </c>
      <c r="H1675" s="42">
        <v>-11.044029999999999</v>
      </c>
      <c r="I1675" s="43">
        <v>-53.896884</v>
      </c>
      <c r="O1675" s="44">
        <f t="shared" si="148"/>
        <v>64.960448</v>
      </c>
      <c r="P1675" s="45">
        <f t="shared" si="149"/>
        <v>64.960448</v>
      </c>
      <c r="Q1675">
        <f t="shared" si="150"/>
        <v>1</v>
      </c>
      <c r="R1675">
        <f t="shared" si="151"/>
        <v>1</v>
      </c>
    </row>
    <row r="1676" spans="1:18" x14ac:dyDescent="0.25">
      <c r="A1676" s="5">
        <v>1</v>
      </c>
      <c r="B1676" s="40">
        <f t="shared" si="153"/>
        <v>34.323881</v>
      </c>
      <c r="C1676" s="40">
        <f t="shared" si="153"/>
        <v>21.606460999999999</v>
      </c>
      <c r="D1676" s="40">
        <f t="shared" si="153"/>
        <v>-20.344818</v>
      </c>
      <c r="E1676" s="46">
        <f t="shared" si="152"/>
        <v>-35.585524999999997</v>
      </c>
      <c r="F1676" s="47">
        <v>34.323881</v>
      </c>
      <c r="G1676" s="47">
        <v>21.606460999999999</v>
      </c>
      <c r="H1676" s="47">
        <v>-35.585524999999997</v>
      </c>
      <c r="I1676" s="48">
        <v>-20.344818</v>
      </c>
      <c r="O1676" s="44">
        <f t="shared" si="148"/>
        <v>34.323881</v>
      </c>
      <c r="P1676" s="45">
        <f t="shared" si="149"/>
        <v>34.323881</v>
      </c>
      <c r="Q1676">
        <f t="shared" si="150"/>
        <v>1</v>
      </c>
      <c r="R1676">
        <f t="shared" si="151"/>
        <v>1</v>
      </c>
    </row>
    <row r="1677" spans="1:18" x14ac:dyDescent="0.25">
      <c r="A1677" s="5">
        <v>2</v>
      </c>
      <c r="B1677" s="40">
        <f t="shared" si="153"/>
        <v>132.800646</v>
      </c>
      <c r="C1677" s="40">
        <f t="shared" si="153"/>
        <v>-9.5881659999999993</v>
      </c>
      <c r="D1677" s="40">
        <f t="shared" si="153"/>
        <v>-57.650376000000001</v>
      </c>
      <c r="E1677" s="46">
        <f t="shared" si="152"/>
        <v>-65.562109000000007</v>
      </c>
      <c r="F1677" s="42">
        <v>-65.562109000000007</v>
      </c>
      <c r="G1677" s="42">
        <v>132.800646</v>
      </c>
      <c r="H1677" s="42">
        <v>-57.650376000000001</v>
      </c>
      <c r="I1677" s="43">
        <v>-9.5881659999999993</v>
      </c>
      <c r="O1677" s="44">
        <f t="shared" si="148"/>
        <v>132.800646</v>
      </c>
      <c r="P1677" s="45">
        <f t="shared" si="149"/>
        <v>132.800646</v>
      </c>
      <c r="Q1677">
        <f t="shared" si="150"/>
        <v>1</v>
      </c>
      <c r="R1677">
        <f t="shared" si="151"/>
        <v>1</v>
      </c>
    </row>
    <row r="1678" spans="1:18" x14ac:dyDescent="0.25">
      <c r="A1678" s="5">
        <v>1</v>
      </c>
      <c r="B1678" s="40">
        <f t="shared" si="153"/>
        <v>60.188679999999998</v>
      </c>
      <c r="C1678" s="40">
        <f t="shared" si="153"/>
        <v>41.102072</v>
      </c>
      <c r="D1678" s="40">
        <f t="shared" si="153"/>
        <v>-30.843821999999999</v>
      </c>
      <c r="E1678" s="46">
        <f t="shared" si="152"/>
        <v>-70.446950999999999</v>
      </c>
      <c r="F1678" s="47">
        <v>60.188679999999998</v>
      </c>
      <c r="G1678" s="47">
        <v>41.102072</v>
      </c>
      <c r="H1678" s="47">
        <v>-30.843821999999999</v>
      </c>
      <c r="I1678" s="48">
        <v>-70.446950999999999</v>
      </c>
      <c r="O1678" s="44">
        <f t="shared" si="148"/>
        <v>60.188679999999998</v>
      </c>
      <c r="P1678" s="45">
        <f t="shared" si="149"/>
        <v>60.188679999999998</v>
      </c>
      <c r="Q1678">
        <f t="shared" si="150"/>
        <v>1</v>
      </c>
      <c r="R1678">
        <f t="shared" si="151"/>
        <v>1</v>
      </c>
    </row>
    <row r="1679" spans="1:18" x14ac:dyDescent="0.25">
      <c r="A1679" s="5">
        <v>1</v>
      </c>
      <c r="B1679" s="40">
        <f t="shared" si="153"/>
        <v>21.260733999999999</v>
      </c>
      <c r="C1679" s="40">
        <f t="shared" si="153"/>
        <v>-5.032044</v>
      </c>
      <c r="D1679" s="40">
        <f t="shared" si="153"/>
        <v>-5.2568400000000004</v>
      </c>
      <c r="E1679" s="46">
        <f t="shared" si="152"/>
        <v>-10.971852999999999</v>
      </c>
      <c r="F1679" s="42">
        <v>-5.032044</v>
      </c>
      <c r="G1679" s="42">
        <v>21.260733999999999</v>
      </c>
      <c r="H1679" s="42">
        <v>-10.971852999999999</v>
      </c>
      <c r="I1679" s="43">
        <v>-5.2568400000000004</v>
      </c>
      <c r="O1679" s="44">
        <f t="shared" si="148"/>
        <v>-5.032044</v>
      </c>
      <c r="P1679" s="45">
        <f t="shared" si="149"/>
        <v>-5.032044</v>
      </c>
      <c r="Q1679">
        <f t="shared" si="150"/>
        <v>2</v>
      </c>
      <c r="R1679">
        <f t="shared" si="151"/>
        <v>0.5</v>
      </c>
    </row>
    <row r="1680" spans="1:18" x14ac:dyDescent="0.25">
      <c r="A1680" s="5">
        <v>3</v>
      </c>
      <c r="B1680" s="40">
        <f t="shared" si="153"/>
        <v>21.825282999999999</v>
      </c>
      <c r="C1680" s="40">
        <f t="shared" si="153"/>
        <v>14.664883</v>
      </c>
      <c r="D1680" s="40">
        <f t="shared" si="153"/>
        <v>-16.243911000000001</v>
      </c>
      <c r="E1680" s="46">
        <f t="shared" si="152"/>
        <v>-20.246269000000002</v>
      </c>
      <c r="F1680" s="47">
        <v>14.664883</v>
      </c>
      <c r="G1680" s="47">
        <v>-16.243911000000001</v>
      </c>
      <c r="H1680" s="47">
        <v>21.825282999999999</v>
      </c>
      <c r="I1680" s="48">
        <v>-20.246269000000002</v>
      </c>
      <c r="O1680" s="44">
        <f t="shared" si="148"/>
        <v>21.825282999999999</v>
      </c>
      <c r="P1680" s="45">
        <f t="shared" si="149"/>
        <v>21.825282999999999</v>
      </c>
      <c r="Q1680">
        <f t="shared" si="150"/>
        <v>1</v>
      </c>
      <c r="R1680">
        <f t="shared" si="151"/>
        <v>1</v>
      </c>
    </row>
    <row r="1681" spans="1:18" x14ac:dyDescent="0.25">
      <c r="A1681" s="5">
        <v>1</v>
      </c>
      <c r="B1681" s="40">
        <f t="shared" si="153"/>
        <v>35.234383000000001</v>
      </c>
      <c r="C1681" s="40">
        <f t="shared" si="153"/>
        <v>-7.9728289999999999</v>
      </c>
      <c r="D1681" s="40">
        <f t="shared" si="153"/>
        <v>-13.607343</v>
      </c>
      <c r="E1681" s="46">
        <f t="shared" si="152"/>
        <v>-13.654211</v>
      </c>
      <c r="F1681" s="42">
        <v>35.234383000000001</v>
      </c>
      <c r="G1681" s="42">
        <v>-13.654211</v>
      </c>
      <c r="H1681" s="42">
        <v>-7.9728289999999999</v>
      </c>
      <c r="I1681" s="43">
        <v>-13.607343</v>
      </c>
      <c r="O1681" s="44">
        <f t="shared" si="148"/>
        <v>35.234383000000001</v>
      </c>
      <c r="P1681" s="45">
        <f t="shared" si="149"/>
        <v>35.234383000000001</v>
      </c>
      <c r="Q1681">
        <f t="shared" si="150"/>
        <v>1</v>
      </c>
      <c r="R1681">
        <f t="shared" si="151"/>
        <v>1</v>
      </c>
    </row>
    <row r="1682" spans="1:18" x14ac:dyDescent="0.25">
      <c r="A1682" s="5">
        <v>4</v>
      </c>
      <c r="B1682" s="40">
        <f t="shared" si="153"/>
        <v>48.123528</v>
      </c>
      <c r="C1682" s="40">
        <f t="shared" si="153"/>
        <v>-0.231935</v>
      </c>
      <c r="D1682" s="40">
        <f t="shared" si="153"/>
        <v>-23.242270999999999</v>
      </c>
      <c r="E1682" s="46">
        <f t="shared" si="152"/>
        <v>-24.649334</v>
      </c>
      <c r="F1682" s="47">
        <v>-0.231935</v>
      </c>
      <c r="G1682" s="47">
        <v>48.123528</v>
      </c>
      <c r="H1682" s="47">
        <v>-24.649334</v>
      </c>
      <c r="I1682" s="48">
        <v>-23.242270999999999</v>
      </c>
      <c r="O1682" s="44">
        <f t="shared" si="148"/>
        <v>-23.242270999999999</v>
      </c>
      <c r="P1682" s="45">
        <f t="shared" si="149"/>
        <v>-23.242270999999999</v>
      </c>
      <c r="Q1682">
        <f t="shared" si="150"/>
        <v>3</v>
      </c>
      <c r="R1682">
        <f t="shared" si="151"/>
        <v>0.33333333333333331</v>
      </c>
    </row>
    <row r="1683" spans="1:18" x14ac:dyDescent="0.25">
      <c r="A1683" s="5">
        <v>3</v>
      </c>
      <c r="B1683" s="40">
        <f t="shared" si="153"/>
        <v>28.447376999999999</v>
      </c>
      <c r="C1683" s="40">
        <f t="shared" si="153"/>
        <v>1.2510600000000001</v>
      </c>
      <c r="D1683" s="40">
        <f t="shared" si="153"/>
        <v>-10.893734</v>
      </c>
      <c r="E1683" s="46">
        <f t="shared" si="152"/>
        <v>-18.804701999999999</v>
      </c>
      <c r="F1683" s="42">
        <v>1.2510600000000001</v>
      </c>
      <c r="G1683" s="42">
        <v>-18.804701999999999</v>
      </c>
      <c r="H1683" s="42">
        <v>28.447376999999999</v>
      </c>
      <c r="I1683" s="43">
        <v>-10.893734</v>
      </c>
      <c r="O1683" s="44">
        <f t="shared" si="148"/>
        <v>28.447376999999999</v>
      </c>
      <c r="P1683" s="45">
        <f t="shared" si="149"/>
        <v>28.447376999999999</v>
      </c>
      <c r="Q1683">
        <f t="shared" si="150"/>
        <v>1</v>
      </c>
      <c r="R1683">
        <f t="shared" si="151"/>
        <v>1</v>
      </c>
    </row>
    <row r="1684" spans="1:18" x14ac:dyDescent="0.25">
      <c r="A1684" s="5">
        <v>1</v>
      </c>
      <c r="B1684" s="40">
        <f t="shared" si="153"/>
        <v>47.961382999999998</v>
      </c>
      <c r="C1684" s="40">
        <f t="shared" si="153"/>
        <v>24.879183000000001</v>
      </c>
      <c r="D1684" s="40">
        <f t="shared" si="153"/>
        <v>-20.561467</v>
      </c>
      <c r="E1684" s="46">
        <f t="shared" si="152"/>
        <v>-52.279097999999998</v>
      </c>
      <c r="F1684" s="47">
        <v>47.961382999999998</v>
      </c>
      <c r="G1684" s="47">
        <v>-52.279097999999998</v>
      </c>
      <c r="H1684" s="47">
        <v>24.879183000000001</v>
      </c>
      <c r="I1684" s="48">
        <v>-20.561467</v>
      </c>
      <c r="O1684" s="44">
        <f t="shared" si="148"/>
        <v>47.961382999999998</v>
      </c>
      <c r="P1684" s="45">
        <f t="shared" si="149"/>
        <v>47.961382999999998</v>
      </c>
      <c r="Q1684">
        <f t="shared" si="150"/>
        <v>1</v>
      </c>
      <c r="R1684">
        <f t="shared" si="151"/>
        <v>1</v>
      </c>
    </row>
    <row r="1685" spans="1:18" x14ac:dyDescent="0.25">
      <c r="A1685" s="5">
        <v>2</v>
      </c>
      <c r="B1685" s="40">
        <f t="shared" si="153"/>
        <v>126.44935</v>
      </c>
      <c r="C1685" s="40">
        <f t="shared" si="153"/>
        <v>-25.028870999999999</v>
      </c>
      <c r="D1685" s="40">
        <f t="shared" si="153"/>
        <v>-40.017251000000002</v>
      </c>
      <c r="E1685" s="46">
        <f t="shared" si="152"/>
        <v>-61.403241999999999</v>
      </c>
      <c r="F1685" s="42">
        <v>-61.403241999999999</v>
      </c>
      <c r="G1685" s="42">
        <v>-25.028870999999999</v>
      </c>
      <c r="H1685" s="42">
        <v>126.44935</v>
      </c>
      <c r="I1685" s="43">
        <v>-40.017251000000002</v>
      </c>
      <c r="O1685" s="44">
        <f t="shared" si="148"/>
        <v>-25.028870999999999</v>
      </c>
      <c r="P1685" s="45">
        <f t="shared" si="149"/>
        <v>-25.028870999999999</v>
      </c>
      <c r="Q1685">
        <f t="shared" si="150"/>
        <v>2</v>
      </c>
      <c r="R1685">
        <f t="shared" si="151"/>
        <v>0.5</v>
      </c>
    </row>
    <row r="1686" spans="1:18" x14ac:dyDescent="0.25">
      <c r="A1686" s="5">
        <v>2</v>
      </c>
      <c r="B1686" s="40">
        <f t="shared" si="153"/>
        <v>13.19614</v>
      </c>
      <c r="C1686" s="40">
        <f t="shared" si="153"/>
        <v>4.0045469999999996</v>
      </c>
      <c r="D1686" s="40">
        <f t="shared" si="153"/>
        <v>1.7043630000000001</v>
      </c>
      <c r="E1686" s="46">
        <f t="shared" si="152"/>
        <v>-18.905061</v>
      </c>
      <c r="F1686" s="47">
        <v>13.19614</v>
      </c>
      <c r="G1686" s="47">
        <v>1.7043630000000001</v>
      </c>
      <c r="H1686" s="47">
        <v>4.0045469999999996</v>
      </c>
      <c r="I1686" s="48">
        <v>-18.905061</v>
      </c>
      <c r="O1686" s="44">
        <f t="shared" si="148"/>
        <v>1.7043630000000001</v>
      </c>
      <c r="P1686" s="45">
        <f t="shared" si="149"/>
        <v>1.7043630000000001</v>
      </c>
      <c r="Q1686">
        <f t="shared" si="150"/>
        <v>3</v>
      </c>
      <c r="R1686">
        <f t="shared" si="151"/>
        <v>0.33333333333333331</v>
      </c>
    </row>
    <row r="1687" spans="1:18" x14ac:dyDescent="0.25">
      <c r="A1687" s="5">
        <v>1</v>
      </c>
      <c r="B1687" s="40">
        <f t="shared" si="153"/>
        <v>22.142256</v>
      </c>
      <c r="C1687" s="40">
        <f t="shared" si="153"/>
        <v>6.6064879999999997</v>
      </c>
      <c r="D1687" s="40">
        <f t="shared" si="153"/>
        <v>-6.8078010000000004</v>
      </c>
      <c r="E1687" s="46">
        <f t="shared" si="152"/>
        <v>-21.940943999999998</v>
      </c>
      <c r="F1687" s="42">
        <v>6.6064879999999997</v>
      </c>
      <c r="G1687" s="42">
        <v>-21.940943999999998</v>
      </c>
      <c r="H1687" s="42">
        <v>22.142256</v>
      </c>
      <c r="I1687" s="43">
        <v>-6.8078010000000004</v>
      </c>
      <c r="O1687" s="44">
        <f t="shared" si="148"/>
        <v>6.6064879999999997</v>
      </c>
      <c r="P1687" s="45">
        <f t="shared" si="149"/>
        <v>6.6064879999999997</v>
      </c>
      <c r="Q1687">
        <f t="shared" si="150"/>
        <v>2</v>
      </c>
      <c r="R1687">
        <f t="shared" si="151"/>
        <v>0.5</v>
      </c>
    </row>
    <row r="1688" spans="1:18" x14ac:dyDescent="0.25">
      <c r="A1688" s="5">
        <v>1</v>
      </c>
      <c r="B1688" s="40">
        <f t="shared" si="153"/>
        <v>35.258997000000001</v>
      </c>
      <c r="C1688" s="40">
        <f t="shared" si="153"/>
        <v>-3.693308</v>
      </c>
      <c r="D1688" s="40">
        <f t="shared" si="153"/>
        <v>-13.299146</v>
      </c>
      <c r="E1688" s="46">
        <f t="shared" si="152"/>
        <v>-18.266546000000002</v>
      </c>
      <c r="F1688" s="47">
        <v>35.258997000000001</v>
      </c>
      <c r="G1688" s="47">
        <v>-3.693308</v>
      </c>
      <c r="H1688" s="47">
        <v>-13.299146</v>
      </c>
      <c r="I1688" s="48">
        <v>-18.266546000000002</v>
      </c>
      <c r="O1688" s="44">
        <f t="shared" si="148"/>
        <v>35.258997000000001</v>
      </c>
      <c r="P1688" s="45">
        <f t="shared" si="149"/>
        <v>35.258997000000001</v>
      </c>
      <c r="Q1688">
        <f t="shared" si="150"/>
        <v>1</v>
      </c>
      <c r="R1688">
        <f t="shared" si="151"/>
        <v>1</v>
      </c>
    </row>
    <row r="1689" spans="1:18" x14ac:dyDescent="0.25">
      <c r="A1689" s="5">
        <v>1</v>
      </c>
      <c r="B1689" s="40">
        <f t="shared" si="153"/>
        <v>88.835773000000003</v>
      </c>
      <c r="C1689" s="40">
        <f t="shared" si="153"/>
        <v>-16.688276999999999</v>
      </c>
      <c r="D1689" s="40">
        <f t="shared" si="153"/>
        <v>-28.670860000000001</v>
      </c>
      <c r="E1689" s="46">
        <f t="shared" si="152"/>
        <v>-43.476635999999999</v>
      </c>
      <c r="F1689" s="42">
        <v>88.835773000000003</v>
      </c>
      <c r="G1689" s="42">
        <v>-28.670860000000001</v>
      </c>
      <c r="H1689" s="42">
        <v>-43.476635999999999</v>
      </c>
      <c r="I1689" s="43">
        <v>-16.688276999999999</v>
      </c>
      <c r="O1689" s="44">
        <f t="shared" si="148"/>
        <v>88.835773000000003</v>
      </c>
      <c r="P1689" s="45">
        <f t="shared" si="149"/>
        <v>88.835773000000003</v>
      </c>
      <c r="Q1689">
        <f t="shared" si="150"/>
        <v>1</v>
      </c>
      <c r="R1689">
        <f t="shared" si="151"/>
        <v>1</v>
      </c>
    </row>
    <row r="1690" spans="1:18" x14ac:dyDescent="0.25">
      <c r="A1690" s="5">
        <v>1</v>
      </c>
      <c r="B1690" s="40">
        <f t="shared" si="153"/>
        <v>39.079642</v>
      </c>
      <c r="C1690" s="40">
        <f t="shared" si="153"/>
        <v>-7.445176</v>
      </c>
      <c r="D1690" s="40">
        <f t="shared" si="153"/>
        <v>-7.678877</v>
      </c>
      <c r="E1690" s="46">
        <f t="shared" si="152"/>
        <v>-23.955589</v>
      </c>
      <c r="F1690" s="47">
        <v>39.079642</v>
      </c>
      <c r="G1690" s="47">
        <v>-7.445176</v>
      </c>
      <c r="H1690" s="47">
        <v>-7.678877</v>
      </c>
      <c r="I1690" s="48">
        <v>-23.955589</v>
      </c>
      <c r="O1690" s="44">
        <f t="shared" si="148"/>
        <v>39.079642</v>
      </c>
      <c r="P1690" s="45">
        <f t="shared" si="149"/>
        <v>39.079642</v>
      </c>
      <c r="Q1690">
        <f t="shared" si="150"/>
        <v>1</v>
      </c>
      <c r="R1690">
        <f t="shared" si="151"/>
        <v>1</v>
      </c>
    </row>
    <row r="1691" spans="1:18" x14ac:dyDescent="0.25">
      <c r="A1691" s="5">
        <v>2</v>
      </c>
      <c r="B1691" s="40">
        <f t="shared" si="153"/>
        <v>13.44567</v>
      </c>
      <c r="C1691" s="40">
        <f t="shared" si="153"/>
        <v>4.9890600000000003</v>
      </c>
      <c r="D1691" s="40">
        <f t="shared" si="153"/>
        <v>-4.0918710000000003</v>
      </c>
      <c r="E1691" s="46">
        <f t="shared" si="152"/>
        <v>-14.342859000000001</v>
      </c>
      <c r="F1691" s="42">
        <v>-14.342859000000001</v>
      </c>
      <c r="G1691" s="42">
        <v>13.44567</v>
      </c>
      <c r="H1691" s="42">
        <v>4.9890600000000003</v>
      </c>
      <c r="I1691" s="43">
        <v>-4.0918710000000003</v>
      </c>
      <c r="O1691" s="44">
        <f t="shared" si="148"/>
        <v>13.44567</v>
      </c>
      <c r="P1691" s="45">
        <f t="shared" si="149"/>
        <v>13.44567</v>
      </c>
      <c r="Q1691">
        <f t="shared" si="150"/>
        <v>1</v>
      </c>
      <c r="R1691">
        <f t="shared" si="151"/>
        <v>1</v>
      </c>
    </row>
    <row r="1692" spans="1:18" x14ac:dyDescent="0.25">
      <c r="A1692" s="5">
        <v>3</v>
      </c>
      <c r="B1692" s="40">
        <f t="shared" si="153"/>
        <v>42.269995000000002</v>
      </c>
      <c r="C1692" s="40">
        <f t="shared" si="153"/>
        <v>18.586414000000001</v>
      </c>
      <c r="D1692" s="40">
        <f t="shared" si="153"/>
        <v>-20.501996999999999</v>
      </c>
      <c r="E1692" s="46">
        <f t="shared" si="152"/>
        <v>-40.354424000000002</v>
      </c>
      <c r="F1692" s="47">
        <v>42.269995000000002</v>
      </c>
      <c r="G1692" s="47">
        <v>18.586414000000001</v>
      </c>
      <c r="H1692" s="47">
        <v>-40.354424000000002</v>
      </c>
      <c r="I1692" s="48">
        <v>-20.501996999999999</v>
      </c>
      <c r="O1692" s="44">
        <f t="shared" si="148"/>
        <v>-40.354424000000002</v>
      </c>
      <c r="P1692" s="45">
        <f t="shared" si="149"/>
        <v>-40.354424000000002</v>
      </c>
      <c r="Q1692">
        <f t="shared" si="150"/>
        <v>4</v>
      </c>
      <c r="R1692">
        <f t="shared" si="151"/>
        <v>0.25</v>
      </c>
    </row>
    <row r="1693" spans="1:18" x14ac:dyDescent="0.25">
      <c r="A1693" s="5">
        <v>2</v>
      </c>
      <c r="B1693" s="40">
        <f t="shared" si="153"/>
        <v>66.333836000000005</v>
      </c>
      <c r="C1693" s="40">
        <f t="shared" si="153"/>
        <v>-6.9306400000000004</v>
      </c>
      <c r="D1693" s="40">
        <f t="shared" si="153"/>
        <v>-20.588833000000001</v>
      </c>
      <c r="E1693" s="46">
        <f t="shared" si="152"/>
        <v>-38.814363999999998</v>
      </c>
      <c r="F1693" s="42">
        <v>-6.9306400000000004</v>
      </c>
      <c r="G1693" s="42">
        <v>66.333836000000005</v>
      </c>
      <c r="H1693" s="42">
        <v>-38.814363999999998</v>
      </c>
      <c r="I1693" s="43">
        <v>-20.588833000000001</v>
      </c>
      <c r="O1693" s="44">
        <f t="shared" si="148"/>
        <v>66.333836000000005</v>
      </c>
      <c r="P1693" s="45">
        <f t="shared" si="149"/>
        <v>66.333836000000005</v>
      </c>
      <c r="Q1693">
        <f t="shared" si="150"/>
        <v>1</v>
      </c>
      <c r="R1693">
        <f t="shared" si="151"/>
        <v>1</v>
      </c>
    </row>
    <row r="1694" spans="1:18" x14ac:dyDescent="0.25">
      <c r="A1694" s="5">
        <v>2</v>
      </c>
      <c r="B1694" s="40">
        <f t="shared" si="153"/>
        <v>10.20614</v>
      </c>
      <c r="C1694" s="40">
        <f t="shared" si="153"/>
        <v>6.8953360000000004</v>
      </c>
      <c r="D1694" s="40">
        <f t="shared" si="153"/>
        <v>-2.8469600000000002</v>
      </c>
      <c r="E1694" s="46">
        <f t="shared" si="152"/>
        <v>-14.254521</v>
      </c>
      <c r="F1694" s="47">
        <v>-2.8469600000000002</v>
      </c>
      <c r="G1694" s="47">
        <v>10.20614</v>
      </c>
      <c r="H1694" s="47">
        <v>6.8953360000000004</v>
      </c>
      <c r="I1694" s="48">
        <v>-14.254521</v>
      </c>
      <c r="O1694" s="44">
        <f t="shared" si="148"/>
        <v>10.20614</v>
      </c>
      <c r="P1694" s="45">
        <f t="shared" si="149"/>
        <v>10.20614</v>
      </c>
      <c r="Q1694">
        <f t="shared" si="150"/>
        <v>1</v>
      </c>
      <c r="R1694">
        <f t="shared" si="151"/>
        <v>1</v>
      </c>
    </row>
    <row r="1695" spans="1:18" x14ac:dyDescent="0.25">
      <c r="A1695" s="5">
        <v>2</v>
      </c>
      <c r="B1695" s="40">
        <f t="shared" si="153"/>
        <v>142.97266500000001</v>
      </c>
      <c r="C1695" s="40">
        <f t="shared" si="153"/>
        <v>-36.273207999999997</v>
      </c>
      <c r="D1695" s="40">
        <f t="shared" si="153"/>
        <v>-43.348734</v>
      </c>
      <c r="E1695" s="46">
        <f t="shared" si="152"/>
        <v>-63.350732000000001</v>
      </c>
      <c r="F1695" s="42">
        <v>-36.273207999999997</v>
      </c>
      <c r="G1695" s="42">
        <v>-63.350732000000001</v>
      </c>
      <c r="H1695" s="42">
        <v>142.97266500000001</v>
      </c>
      <c r="I1695" s="43">
        <v>-43.348734</v>
      </c>
      <c r="O1695" s="44">
        <f t="shared" si="148"/>
        <v>-63.350732000000001</v>
      </c>
      <c r="P1695" s="45">
        <f t="shared" si="149"/>
        <v>-63.350732000000001</v>
      </c>
      <c r="Q1695">
        <f t="shared" si="150"/>
        <v>4</v>
      </c>
      <c r="R1695">
        <f t="shared" si="151"/>
        <v>0.25</v>
      </c>
    </row>
    <row r="1696" spans="1:18" x14ac:dyDescent="0.25">
      <c r="A1696" s="5">
        <v>2</v>
      </c>
      <c r="B1696" s="40">
        <f t="shared" si="153"/>
        <v>74.742986999999999</v>
      </c>
      <c r="C1696" s="40">
        <f t="shared" si="153"/>
        <v>8.9539650000000002</v>
      </c>
      <c r="D1696" s="40">
        <f t="shared" si="153"/>
        <v>-32.676090000000002</v>
      </c>
      <c r="E1696" s="46">
        <f t="shared" si="152"/>
        <v>-51.020878000000003</v>
      </c>
      <c r="F1696" s="47">
        <v>8.9539650000000002</v>
      </c>
      <c r="G1696" s="47">
        <v>74.742986999999999</v>
      </c>
      <c r="H1696" s="47">
        <v>-51.020878000000003</v>
      </c>
      <c r="I1696" s="48">
        <v>-32.676090000000002</v>
      </c>
      <c r="O1696" s="44">
        <f t="shared" si="148"/>
        <v>74.742986999999999</v>
      </c>
      <c r="P1696" s="45">
        <f t="shared" si="149"/>
        <v>74.742986999999999</v>
      </c>
      <c r="Q1696">
        <f t="shared" si="150"/>
        <v>1</v>
      </c>
      <c r="R1696">
        <f t="shared" si="151"/>
        <v>1</v>
      </c>
    </row>
    <row r="1697" spans="1:18" x14ac:dyDescent="0.25">
      <c r="A1697" s="5">
        <v>4</v>
      </c>
      <c r="B1697" s="40">
        <f t="shared" si="153"/>
        <v>33.726379999999999</v>
      </c>
      <c r="C1697" s="40">
        <f t="shared" si="153"/>
        <v>26.297733999999998</v>
      </c>
      <c r="D1697" s="40">
        <f t="shared" si="153"/>
        <v>-6.6656849999999999</v>
      </c>
      <c r="E1697" s="46">
        <f t="shared" si="152"/>
        <v>-53.358431000000003</v>
      </c>
      <c r="F1697" s="42">
        <v>-53.358431000000003</v>
      </c>
      <c r="G1697" s="42">
        <v>33.726379999999999</v>
      </c>
      <c r="H1697" s="42">
        <v>26.297733999999998</v>
      </c>
      <c r="I1697" s="43">
        <v>-6.6656849999999999</v>
      </c>
      <c r="O1697" s="44">
        <f t="shared" si="148"/>
        <v>-6.6656849999999999</v>
      </c>
      <c r="P1697" s="45">
        <f t="shared" si="149"/>
        <v>-6.6656849999999999</v>
      </c>
      <c r="Q1697">
        <f t="shared" si="150"/>
        <v>3</v>
      </c>
      <c r="R1697">
        <f t="shared" si="151"/>
        <v>0.33333333333333331</v>
      </c>
    </row>
    <row r="1698" spans="1:18" x14ac:dyDescent="0.25">
      <c r="A1698" s="5">
        <v>3</v>
      </c>
      <c r="B1698" s="40">
        <f t="shared" si="153"/>
        <v>24.372084000000001</v>
      </c>
      <c r="C1698" s="40">
        <f t="shared" si="153"/>
        <v>19.614115000000002</v>
      </c>
      <c r="D1698" s="40">
        <f t="shared" si="153"/>
        <v>-8.8022399999999994</v>
      </c>
      <c r="E1698" s="46">
        <f t="shared" si="152"/>
        <v>-35.183968</v>
      </c>
      <c r="F1698" s="47">
        <v>-35.183968</v>
      </c>
      <c r="G1698" s="47">
        <v>19.614115000000002</v>
      </c>
      <c r="H1698" s="47">
        <v>24.372084000000001</v>
      </c>
      <c r="I1698" s="48">
        <v>-8.8022399999999994</v>
      </c>
      <c r="O1698" s="44">
        <f t="shared" si="148"/>
        <v>24.372084000000001</v>
      </c>
      <c r="P1698" s="45">
        <f t="shared" si="149"/>
        <v>24.372084000000001</v>
      </c>
      <c r="Q1698">
        <f t="shared" si="150"/>
        <v>1</v>
      </c>
      <c r="R1698">
        <f t="shared" si="151"/>
        <v>1</v>
      </c>
    </row>
    <row r="1699" spans="1:18" x14ac:dyDescent="0.25">
      <c r="A1699" s="5">
        <v>3</v>
      </c>
      <c r="B1699" s="40">
        <f t="shared" si="153"/>
        <v>76.990735000000001</v>
      </c>
      <c r="C1699" s="40">
        <f t="shared" si="153"/>
        <v>23.703838999999999</v>
      </c>
      <c r="D1699" s="40">
        <f t="shared" si="153"/>
        <v>-44.121246999999997</v>
      </c>
      <c r="E1699" s="46">
        <f t="shared" si="152"/>
        <v>-56.573366</v>
      </c>
      <c r="F1699" s="42">
        <v>23.703838999999999</v>
      </c>
      <c r="G1699" s="42">
        <v>-44.121246999999997</v>
      </c>
      <c r="H1699" s="42">
        <v>76.990735000000001</v>
      </c>
      <c r="I1699" s="43">
        <v>-56.573366</v>
      </c>
      <c r="O1699" s="44">
        <f t="shared" si="148"/>
        <v>76.990735000000001</v>
      </c>
      <c r="P1699" s="45">
        <f t="shared" si="149"/>
        <v>76.990735000000001</v>
      </c>
      <c r="Q1699">
        <f t="shared" si="150"/>
        <v>1</v>
      </c>
      <c r="R1699">
        <f t="shared" si="151"/>
        <v>1</v>
      </c>
    </row>
    <row r="1700" spans="1:18" x14ac:dyDescent="0.25">
      <c r="A1700" s="5">
        <v>3</v>
      </c>
      <c r="B1700" s="40">
        <f t="shared" si="153"/>
        <v>65.365773000000004</v>
      </c>
      <c r="C1700" s="40">
        <f t="shared" si="153"/>
        <v>7.47844</v>
      </c>
      <c r="D1700" s="40">
        <f t="shared" si="153"/>
        <v>-22.348942999999998</v>
      </c>
      <c r="E1700" s="46">
        <f t="shared" si="152"/>
        <v>-50.495274999999999</v>
      </c>
      <c r="F1700" s="47">
        <v>-50.495274999999999</v>
      </c>
      <c r="G1700" s="47">
        <v>7.47844</v>
      </c>
      <c r="H1700" s="47">
        <v>65.365773000000004</v>
      </c>
      <c r="I1700" s="48">
        <v>-22.348942999999998</v>
      </c>
      <c r="O1700" s="44">
        <f t="shared" si="148"/>
        <v>65.365773000000004</v>
      </c>
      <c r="P1700" s="45">
        <f t="shared" si="149"/>
        <v>65.365773000000004</v>
      </c>
      <c r="Q1700">
        <f t="shared" si="150"/>
        <v>1</v>
      </c>
      <c r="R1700">
        <f t="shared" si="151"/>
        <v>1</v>
      </c>
    </row>
    <row r="1701" spans="1:18" x14ac:dyDescent="0.25">
      <c r="A1701" s="5">
        <v>1</v>
      </c>
      <c r="B1701" s="40">
        <f t="shared" si="153"/>
        <v>79.427419</v>
      </c>
      <c r="C1701" s="40">
        <f t="shared" si="153"/>
        <v>-1.6591769999999999</v>
      </c>
      <c r="D1701" s="40">
        <f t="shared" si="153"/>
        <v>-20.831565999999999</v>
      </c>
      <c r="E1701" s="46">
        <f t="shared" si="152"/>
        <v>-56.936681</v>
      </c>
      <c r="F1701" s="42">
        <v>79.427419</v>
      </c>
      <c r="G1701" s="42">
        <v>-1.6591769999999999</v>
      </c>
      <c r="H1701" s="42">
        <v>-56.936681</v>
      </c>
      <c r="I1701" s="43">
        <v>-20.831565999999999</v>
      </c>
      <c r="O1701" s="44">
        <f t="shared" si="148"/>
        <v>79.427419</v>
      </c>
      <c r="P1701" s="45">
        <f t="shared" si="149"/>
        <v>79.427419</v>
      </c>
      <c r="Q1701">
        <f t="shared" si="150"/>
        <v>1</v>
      </c>
      <c r="R1701">
        <f t="shared" si="151"/>
        <v>1</v>
      </c>
    </row>
    <row r="1702" spans="1:18" x14ac:dyDescent="0.25">
      <c r="A1702" s="5">
        <v>1</v>
      </c>
      <c r="B1702" s="40">
        <f t="shared" si="153"/>
        <v>29.348208</v>
      </c>
      <c r="C1702" s="40">
        <f t="shared" si="153"/>
        <v>7.9631530000000001</v>
      </c>
      <c r="D1702" s="40">
        <f t="shared" si="153"/>
        <v>-4.9709680000000001</v>
      </c>
      <c r="E1702" s="46">
        <f t="shared" si="152"/>
        <v>-32.340394000000003</v>
      </c>
      <c r="F1702" s="47">
        <v>7.9631530000000001</v>
      </c>
      <c r="G1702" s="47">
        <v>29.348208</v>
      </c>
      <c r="H1702" s="47">
        <v>-32.340394000000003</v>
      </c>
      <c r="I1702" s="48">
        <v>-4.9709680000000001</v>
      </c>
      <c r="O1702" s="44">
        <f t="shared" si="148"/>
        <v>7.9631530000000001</v>
      </c>
      <c r="P1702" s="45">
        <f t="shared" si="149"/>
        <v>7.9631530000000001</v>
      </c>
      <c r="Q1702">
        <f t="shared" si="150"/>
        <v>2</v>
      </c>
      <c r="R1702">
        <f t="shared" si="151"/>
        <v>0.5</v>
      </c>
    </row>
    <row r="1703" spans="1:18" x14ac:dyDescent="0.25">
      <c r="A1703" s="5">
        <v>4</v>
      </c>
      <c r="B1703" s="40">
        <f t="shared" si="153"/>
        <v>60.570095999999999</v>
      </c>
      <c r="C1703" s="40">
        <f t="shared" si="153"/>
        <v>7.7921649999999998</v>
      </c>
      <c r="D1703" s="40">
        <f t="shared" si="153"/>
        <v>-2.1612300000000002</v>
      </c>
      <c r="E1703" s="46">
        <f t="shared" si="152"/>
        <v>-66.201030000000003</v>
      </c>
      <c r="F1703" s="42">
        <v>60.570095999999999</v>
      </c>
      <c r="G1703" s="42">
        <v>7.7921649999999998</v>
      </c>
      <c r="H1703" s="42">
        <v>-66.201030000000003</v>
      </c>
      <c r="I1703" s="43">
        <v>-2.1612300000000002</v>
      </c>
      <c r="O1703" s="44">
        <f t="shared" si="148"/>
        <v>-2.1612300000000002</v>
      </c>
      <c r="P1703" s="45">
        <f t="shared" si="149"/>
        <v>-2.1612300000000002</v>
      </c>
      <c r="Q1703">
        <f t="shared" si="150"/>
        <v>3</v>
      </c>
      <c r="R1703">
        <f t="shared" si="151"/>
        <v>0.33333333333333331</v>
      </c>
    </row>
    <row r="1704" spans="1:18" x14ac:dyDescent="0.25">
      <c r="A1704" s="5">
        <v>1</v>
      </c>
      <c r="B1704" s="40">
        <f t="shared" si="153"/>
        <v>55.021963</v>
      </c>
      <c r="C1704" s="40">
        <f t="shared" si="153"/>
        <v>48.187600000000003</v>
      </c>
      <c r="D1704" s="40">
        <f t="shared" si="153"/>
        <v>-13.634031999999999</v>
      </c>
      <c r="E1704" s="46">
        <f t="shared" si="152"/>
        <v>-89.575534000000005</v>
      </c>
      <c r="F1704" s="47">
        <v>55.021963</v>
      </c>
      <c r="G1704" s="47">
        <v>-13.634031999999999</v>
      </c>
      <c r="H1704" s="47">
        <v>48.187600000000003</v>
      </c>
      <c r="I1704" s="48">
        <v>-89.575534000000005</v>
      </c>
      <c r="O1704" s="44">
        <f t="shared" si="148"/>
        <v>55.021963</v>
      </c>
      <c r="P1704" s="45">
        <f t="shared" si="149"/>
        <v>55.021963</v>
      </c>
      <c r="Q1704">
        <f t="shared" si="150"/>
        <v>1</v>
      </c>
      <c r="R1704">
        <f t="shared" si="151"/>
        <v>1</v>
      </c>
    </row>
    <row r="1705" spans="1:18" x14ac:dyDescent="0.25">
      <c r="A1705" s="5">
        <v>1</v>
      </c>
      <c r="B1705" s="40">
        <f t="shared" si="153"/>
        <v>40.178026000000003</v>
      </c>
      <c r="C1705" s="40">
        <f t="shared" si="153"/>
        <v>16.646927000000002</v>
      </c>
      <c r="D1705" s="40">
        <f t="shared" si="153"/>
        <v>-7.4172719999999996</v>
      </c>
      <c r="E1705" s="46">
        <f t="shared" si="152"/>
        <v>-49.407680999999997</v>
      </c>
      <c r="F1705" s="42">
        <v>40.178026000000003</v>
      </c>
      <c r="G1705" s="42">
        <v>-7.4172719999999996</v>
      </c>
      <c r="H1705" s="42">
        <v>16.646927000000002</v>
      </c>
      <c r="I1705" s="43">
        <v>-49.407680999999997</v>
      </c>
      <c r="O1705" s="44">
        <f t="shared" si="148"/>
        <v>40.178026000000003</v>
      </c>
      <c r="P1705" s="45">
        <f t="shared" si="149"/>
        <v>40.178026000000003</v>
      </c>
      <c r="Q1705">
        <f t="shared" si="150"/>
        <v>1</v>
      </c>
      <c r="R1705">
        <f t="shared" si="151"/>
        <v>1</v>
      </c>
    </row>
    <row r="1706" spans="1:18" x14ac:dyDescent="0.25">
      <c r="A1706" s="5">
        <v>4</v>
      </c>
      <c r="B1706" s="40">
        <f t="shared" si="153"/>
        <v>35.12585</v>
      </c>
      <c r="C1706" s="40">
        <f t="shared" si="153"/>
        <v>-0.31292700000000001</v>
      </c>
      <c r="D1706" s="40">
        <f t="shared" si="153"/>
        <v>-12.689406</v>
      </c>
      <c r="E1706" s="46">
        <f t="shared" si="152"/>
        <v>-22.123519000000002</v>
      </c>
      <c r="F1706" s="47">
        <v>35.12585</v>
      </c>
      <c r="G1706" s="47">
        <v>-22.123519000000002</v>
      </c>
      <c r="H1706" s="47">
        <v>-12.689406</v>
      </c>
      <c r="I1706" s="48">
        <v>-0.31292700000000001</v>
      </c>
      <c r="O1706" s="44">
        <f t="shared" si="148"/>
        <v>-0.31292700000000001</v>
      </c>
      <c r="P1706" s="45">
        <f t="shared" si="149"/>
        <v>-0.31292700000000001</v>
      </c>
      <c r="Q1706">
        <f t="shared" si="150"/>
        <v>2</v>
      </c>
      <c r="R1706">
        <f t="shared" si="151"/>
        <v>0.5</v>
      </c>
    </row>
    <row r="1707" spans="1:18" x14ac:dyDescent="0.25">
      <c r="A1707" s="5">
        <v>1</v>
      </c>
      <c r="B1707" s="40">
        <f t="shared" si="153"/>
        <v>37.100938999999997</v>
      </c>
      <c r="C1707" s="40">
        <f t="shared" si="153"/>
        <v>12.058876</v>
      </c>
      <c r="D1707" s="40">
        <f t="shared" si="153"/>
        <v>-4.390733</v>
      </c>
      <c r="E1707" s="46">
        <f t="shared" si="152"/>
        <v>-44.769089999999998</v>
      </c>
      <c r="F1707" s="42">
        <v>37.100938999999997</v>
      </c>
      <c r="G1707" s="42">
        <v>12.058876</v>
      </c>
      <c r="H1707" s="42">
        <v>-4.390733</v>
      </c>
      <c r="I1707" s="43">
        <v>-44.769089999999998</v>
      </c>
      <c r="O1707" s="44">
        <f t="shared" si="148"/>
        <v>37.100938999999997</v>
      </c>
      <c r="P1707" s="45">
        <f t="shared" si="149"/>
        <v>37.100938999999997</v>
      </c>
      <c r="Q1707">
        <f t="shared" si="150"/>
        <v>1</v>
      </c>
      <c r="R1707">
        <f t="shared" si="151"/>
        <v>1</v>
      </c>
    </row>
    <row r="1708" spans="1:18" x14ac:dyDescent="0.25">
      <c r="A1708" s="5">
        <v>2</v>
      </c>
      <c r="B1708" s="40">
        <f t="shared" si="153"/>
        <v>28.553470999999998</v>
      </c>
      <c r="C1708" s="40">
        <f t="shared" si="153"/>
        <v>4.2553000000000001</v>
      </c>
      <c r="D1708" s="40">
        <f t="shared" si="153"/>
        <v>-14.677956</v>
      </c>
      <c r="E1708" s="46">
        <f t="shared" si="152"/>
        <v>-18.130821000000001</v>
      </c>
      <c r="F1708" s="47">
        <v>4.2553000000000001</v>
      </c>
      <c r="G1708" s="47">
        <v>28.553470999999998</v>
      </c>
      <c r="H1708" s="47">
        <v>-14.677956</v>
      </c>
      <c r="I1708" s="48">
        <v>-18.130821000000001</v>
      </c>
      <c r="O1708" s="44">
        <f t="shared" si="148"/>
        <v>28.553470999999998</v>
      </c>
      <c r="P1708" s="45">
        <f t="shared" si="149"/>
        <v>28.553470999999998</v>
      </c>
      <c r="Q1708">
        <f t="shared" si="150"/>
        <v>1</v>
      </c>
      <c r="R1708">
        <f t="shared" si="151"/>
        <v>1</v>
      </c>
    </row>
    <row r="1709" spans="1:18" x14ac:dyDescent="0.25">
      <c r="A1709" s="5">
        <v>1</v>
      </c>
      <c r="B1709" s="40">
        <f t="shared" si="153"/>
        <v>46.034410000000001</v>
      </c>
      <c r="C1709" s="40">
        <f t="shared" si="153"/>
        <v>8.4600349999999995</v>
      </c>
      <c r="D1709" s="40">
        <f t="shared" si="153"/>
        <v>-14.121007000000001</v>
      </c>
      <c r="E1709" s="46">
        <f t="shared" si="152"/>
        <v>-40.373440000000002</v>
      </c>
      <c r="F1709" s="42">
        <v>46.034410000000001</v>
      </c>
      <c r="G1709" s="42">
        <v>8.4600349999999995</v>
      </c>
      <c r="H1709" s="42">
        <v>-40.373440000000002</v>
      </c>
      <c r="I1709" s="43">
        <v>-14.121007000000001</v>
      </c>
      <c r="O1709" s="44">
        <f t="shared" si="148"/>
        <v>46.034410000000001</v>
      </c>
      <c r="P1709" s="45">
        <f t="shared" si="149"/>
        <v>46.034410000000001</v>
      </c>
      <c r="Q1709">
        <f t="shared" si="150"/>
        <v>1</v>
      </c>
      <c r="R1709">
        <f t="shared" si="151"/>
        <v>1</v>
      </c>
    </row>
    <row r="1710" spans="1:18" x14ac:dyDescent="0.25">
      <c r="A1710" s="5">
        <v>3</v>
      </c>
      <c r="B1710" s="40">
        <f t="shared" si="153"/>
        <v>50.124882999999997</v>
      </c>
      <c r="C1710" s="40">
        <f t="shared" si="153"/>
        <v>-3.4160759999999999</v>
      </c>
      <c r="D1710" s="40">
        <f t="shared" si="153"/>
        <v>-5.1736529999999998</v>
      </c>
      <c r="E1710" s="46">
        <f t="shared" si="152"/>
        <v>-41.535173</v>
      </c>
      <c r="F1710" s="47">
        <v>-3.4160759999999999</v>
      </c>
      <c r="G1710" s="47">
        <v>-41.535173</v>
      </c>
      <c r="H1710" s="47">
        <v>50.124882999999997</v>
      </c>
      <c r="I1710" s="48">
        <v>-5.1736529999999998</v>
      </c>
      <c r="O1710" s="44">
        <f t="shared" si="148"/>
        <v>50.124882999999997</v>
      </c>
      <c r="P1710" s="45">
        <f t="shared" si="149"/>
        <v>50.124882999999997</v>
      </c>
      <c r="Q1710">
        <f t="shared" si="150"/>
        <v>1</v>
      </c>
      <c r="R1710">
        <f t="shared" si="151"/>
        <v>1</v>
      </c>
    </row>
    <row r="1711" spans="1:18" x14ac:dyDescent="0.25">
      <c r="A1711" s="5">
        <v>2</v>
      </c>
      <c r="B1711" s="40">
        <f t="shared" si="153"/>
        <v>45.420369999999998</v>
      </c>
      <c r="C1711" s="40">
        <f t="shared" si="153"/>
        <v>1.833313</v>
      </c>
      <c r="D1711" s="40">
        <f t="shared" si="153"/>
        <v>-19.162379999999999</v>
      </c>
      <c r="E1711" s="46">
        <f t="shared" si="152"/>
        <v>-28.091305999999999</v>
      </c>
      <c r="F1711" s="42">
        <v>1.833313</v>
      </c>
      <c r="G1711" s="42">
        <v>45.420369999999998</v>
      </c>
      <c r="H1711" s="42">
        <v>-28.091305999999999</v>
      </c>
      <c r="I1711" s="43">
        <v>-19.162379999999999</v>
      </c>
      <c r="O1711" s="44">
        <f t="shared" si="148"/>
        <v>45.420369999999998</v>
      </c>
      <c r="P1711" s="45">
        <f t="shared" si="149"/>
        <v>45.420369999999998</v>
      </c>
      <c r="Q1711">
        <f t="shared" si="150"/>
        <v>1</v>
      </c>
      <c r="R1711">
        <f t="shared" si="151"/>
        <v>1</v>
      </c>
    </row>
    <row r="1712" spans="1:18" x14ac:dyDescent="0.25">
      <c r="A1712" s="5">
        <v>3</v>
      </c>
      <c r="B1712" s="40">
        <f t="shared" si="153"/>
        <v>9.6611419999999999</v>
      </c>
      <c r="C1712" s="40">
        <f t="shared" si="153"/>
        <v>5.3459329999999996</v>
      </c>
      <c r="D1712" s="40">
        <f t="shared" si="153"/>
        <v>-0.104394</v>
      </c>
      <c r="E1712" s="46">
        <f t="shared" si="152"/>
        <v>-14.902683</v>
      </c>
      <c r="F1712" s="47">
        <v>5.3459329999999996</v>
      </c>
      <c r="G1712" s="47">
        <v>-0.104394</v>
      </c>
      <c r="H1712" s="47">
        <v>9.6611419999999999</v>
      </c>
      <c r="I1712" s="48">
        <v>-14.902683</v>
      </c>
      <c r="O1712" s="44">
        <f t="shared" si="148"/>
        <v>9.6611419999999999</v>
      </c>
      <c r="P1712" s="45">
        <f t="shared" si="149"/>
        <v>9.6611419999999999</v>
      </c>
      <c r="Q1712">
        <f t="shared" si="150"/>
        <v>1</v>
      </c>
      <c r="R1712">
        <f t="shared" si="151"/>
        <v>1</v>
      </c>
    </row>
    <row r="1713" spans="1:18" x14ac:dyDescent="0.25">
      <c r="A1713" s="5">
        <v>3</v>
      </c>
      <c r="B1713" s="40">
        <f t="shared" si="153"/>
        <v>38.912754</v>
      </c>
      <c r="C1713" s="40">
        <f t="shared" si="153"/>
        <v>-4.5073869999999996</v>
      </c>
      <c r="D1713" s="40">
        <f t="shared" si="153"/>
        <v>-13.729919000000001</v>
      </c>
      <c r="E1713" s="46">
        <f t="shared" si="152"/>
        <v>-20.675450999999999</v>
      </c>
      <c r="F1713" s="42">
        <v>-4.5073869999999996</v>
      </c>
      <c r="G1713" s="42">
        <v>-13.729919000000001</v>
      </c>
      <c r="H1713" s="42">
        <v>38.912754</v>
      </c>
      <c r="I1713" s="43">
        <v>-20.675450999999999</v>
      </c>
      <c r="O1713" s="44">
        <f t="shared" si="148"/>
        <v>38.912754</v>
      </c>
      <c r="P1713" s="45">
        <f t="shared" si="149"/>
        <v>38.912754</v>
      </c>
      <c r="Q1713">
        <f t="shared" si="150"/>
        <v>1</v>
      </c>
      <c r="R1713">
        <f t="shared" si="151"/>
        <v>1</v>
      </c>
    </row>
    <row r="1714" spans="1:18" x14ac:dyDescent="0.25">
      <c r="A1714" s="5">
        <v>1</v>
      </c>
      <c r="B1714" s="40">
        <f t="shared" si="153"/>
        <v>33.657767999999997</v>
      </c>
      <c r="C1714" s="40">
        <f t="shared" si="153"/>
        <v>21.034814999999998</v>
      </c>
      <c r="D1714" s="40">
        <f t="shared" si="153"/>
        <v>-4.0139259999999997</v>
      </c>
      <c r="E1714" s="46">
        <f t="shared" si="152"/>
        <v>-50.678660000000001</v>
      </c>
      <c r="F1714" s="47">
        <v>33.657767999999997</v>
      </c>
      <c r="G1714" s="47">
        <v>-4.0139259999999997</v>
      </c>
      <c r="H1714" s="47">
        <v>21.034814999999998</v>
      </c>
      <c r="I1714" s="48">
        <v>-50.678660000000001</v>
      </c>
      <c r="O1714" s="44">
        <f t="shared" si="148"/>
        <v>33.657767999999997</v>
      </c>
      <c r="P1714" s="45">
        <f t="shared" si="149"/>
        <v>33.657767999999997</v>
      </c>
      <c r="Q1714">
        <f t="shared" si="150"/>
        <v>1</v>
      </c>
      <c r="R1714">
        <f t="shared" si="151"/>
        <v>1</v>
      </c>
    </row>
    <row r="1715" spans="1:18" x14ac:dyDescent="0.25">
      <c r="A1715" s="5">
        <v>3</v>
      </c>
      <c r="B1715" s="40">
        <f t="shared" si="153"/>
        <v>19.814342</v>
      </c>
      <c r="C1715" s="40">
        <f t="shared" si="153"/>
        <v>-4.4903510000000004</v>
      </c>
      <c r="D1715" s="40">
        <f t="shared" si="153"/>
        <v>-6.6050709999999997</v>
      </c>
      <c r="E1715" s="46">
        <f t="shared" si="152"/>
        <v>-8.7189209999999999</v>
      </c>
      <c r="F1715" s="42">
        <v>-4.4903510000000004</v>
      </c>
      <c r="G1715" s="42">
        <v>-8.7189209999999999</v>
      </c>
      <c r="H1715" s="42">
        <v>19.814342</v>
      </c>
      <c r="I1715" s="43">
        <v>-6.6050709999999997</v>
      </c>
      <c r="O1715" s="44">
        <f t="shared" si="148"/>
        <v>19.814342</v>
      </c>
      <c r="P1715" s="45">
        <f t="shared" si="149"/>
        <v>19.814342</v>
      </c>
      <c r="Q1715">
        <f t="shared" si="150"/>
        <v>1</v>
      </c>
      <c r="R1715">
        <f t="shared" si="151"/>
        <v>1</v>
      </c>
    </row>
    <row r="1716" spans="1:18" x14ac:dyDescent="0.25">
      <c r="A1716" s="5">
        <v>1</v>
      </c>
      <c r="B1716" s="40">
        <f t="shared" si="153"/>
        <v>28.929974000000001</v>
      </c>
      <c r="C1716" s="40">
        <f t="shared" si="153"/>
        <v>6.837307</v>
      </c>
      <c r="D1716" s="40">
        <f t="shared" si="153"/>
        <v>-0.33424399999999999</v>
      </c>
      <c r="E1716" s="46">
        <f t="shared" si="152"/>
        <v>-35.433039000000001</v>
      </c>
      <c r="F1716" s="47">
        <v>28.929974000000001</v>
      </c>
      <c r="G1716" s="47">
        <v>6.837307</v>
      </c>
      <c r="H1716" s="47">
        <v>-35.433039000000001</v>
      </c>
      <c r="I1716" s="48">
        <v>-0.33424399999999999</v>
      </c>
      <c r="O1716" s="44">
        <f t="shared" si="148"/>
        <v>28.929974000000001</v>
      </c>
      <c r="P1716" s="45">
        <f t="shared" si="149"/>
        <v>28.929974000000001</v>
      </c>
      <c r="Q1716">
        <f t="shared" si="150"/>
        <v>1</v>
      </c>
      <c r="R1716">
        <f t="shared" si="151"/>
        <v>1</v>
      </c>
    </row>
    <row r="1717" spans="1:18" x14ac:dyDescent="0.25">
      <c r="A1717" s="5">
        <v>3</v>
      </c>
      <c r="B1717" s="40">
        <f t="shared" si="153"/>
        <v>56.207152000000001</v>
      </c>
      <c r="C1717" s="40">
        <f t="shared" si="153"/>
        <v>23.281642999999999</v>
      </c>
      <c r="D1717" s="40">
        <f t="shared" si="153"/>
        <v>-38.014991999999999</v>
      </c>
      <c r="E1717" s="46">
        <f t="shared" si="152"/>
        <v>-41.47381</v>
      </c>
      <c r="F1717" s="42">
        <v>-41.47381</v>
      </c>
      <c r="G1717" s="42">
        <v>56.207152000000001</v>
      </c>
      <c r="H1717" s="42">
        <v>23.281642999999999</v>
      </c>
      <c r="I1717" s="43">
        <v>-38.014991999999999</v>
      </c>
      <c r="O1717" s="44">
        <f t="shared" si="148"/>
        <v>23.281642999999999</v>
      </c>
      <c r="P1717" s="45">
        <f t="shared" si="149"/>
        <v>23.281642999999999</v>
      </c>
      <c r="Q1717">
        <f t="shared" si="150"/>
        <v>2</v>
      </c>
      <c r="R1717">
        <f t="shared" si="151"/>
        <v>0.5</v>
      </c>
    </row>
    <row r="1718" spans="1:18" x14ac:dyDescent="0.25">
      <c r="A1718" s="5">
        <v>3</v>
      </c>
      <c r="B1718" s="40">
        <f t="shared" si="153"/>
        <v>125.405782</v>
      </c>
      <c r="C1718" s="40">
        <f t="shared" si="153"/>
        <v>-29.63231</v>
      </c>
      <c r="D1718" s="40">
        <f t="shared" si="153"/>
        <v>-40.453456000000003</v>
      </c>
      <c r="E1718" s="46">
        <f t="shared" si="152"/>
        <v>-55.320020999999997</v>
      </c>
      <c r="F1718" s="47">
        <v>-55.320020999999997</v>
      </c>
      <c r="G1718" s="47">
        <v>125.405782</v>
      </c>
      <c r="H1718" s="47">
        <v>-40.453456000000003</v>
      </c>
      <c r="I1718" s="48">
        <v>-29.63231</v>
      </c>
      <c r="O1718" s="44">
        <f t="shared" si="148"/>
        <v>-40.453456000000003</v>
      </c>
      <c r="P1718" s="45">
        <f t="shared" si="149"/>
        <v>-40.453456000000003</v>
      </c>
      <c r="Q1718">
        <f t="shared" si="150"/>
        <v>3</v>
      </c>
      <c r="R1718">
        <f t="shared" si="151"/>
        <v>0.33333333333333331</v>
      </c>
    </row>
    <row r="1719" spans="1:18" x14ac:dyDescent="0.25">
      <c r="A1719" s="5">
        <v>3</v>
      </c>
      <c r="B1719" s="40">
        <f t="shared" si="153"/>
        <v>38.175488000000001</v>
      </c>
      <c r="C1719" s="40">
        <f t="shared" si="153"/>
        <v>29.894465</v>
      </c>
      <c r="D1719" s="40">
        <f t="shared" si="153"/>
        <v>7.993398</v>
      </c>
      <c r="E1719" s="46">
        <f t="shared" si="152"/>
        <v>-76.063367999999997</v>
      </c>
      <c r="F1719" s="42">
        <v>29.894465</v>
      </c>
      <c r="G1719" s="42">
        <v>7.993398</v>
      </c>
      <c r="H1719" s="42">
        <v>38.175488000000001</v>
      </c>
      <c r="I1719" s="43">
        <v>-76.063367999999997</v>
      </c>
      <c r="O1719" s="44">
        <f t="shared" si="148"/>
        <v>38.175488000000001</v>
      </c>
      <c r="P1719" s="45">
        <f t="shared" si="149"/>
        <v>38.175488000000001</v>
      </c>
      <c r="Q1719">
        <f t="shared" si="150"/>
        <v>1</v>
      </c>
      <c r="R1719">
        <f t="shared" si="151"/>
        <v>1</v>
      </c>
    </row>
    <row r="1720" spans="1:18" x14ac:dyDescent="0.25">
      <c r="A1720" s="5">
        <v>3</v>
      </c>
      <c r="B1720" s="40">
        <f t="shared" si="153"/>
        <v>55.594991999999998</v>
      </c>
      <c r="C1720" s="40">
        <f t="shared" si="153"/>
        <v>-10.260028999999999</v>
      </c>
      <c r="D1720" s="40">
        <f t="shared" si="153"/>
        <v>-18.424316999999999</v>
      </c>
      <c r="E1720" s="46">
        <f t="shared" si="152"/>
        <v>-26.910658000000002</v>
      </c>
      <c r="F1720" s="47">
        <v>55.594991999999998</v>
      </c>
      <c r="G1720" s="47">
        <v>-26.910658000000002</v>
      </c>
      <c r="H1720" s="47">
        <v>-10.260028999999999</v>
      </c>
      <c r="I1720" s="48">
        <v>-18.424316999999999</v>
      </c>
      <c r="O1720" s="44">
        <f t="shared" si="148"/>
        <v>-10.260028999999999</v>
      </c>
      <c r="P1720" s="45">
        <f t="shared" si="149"/>
        <v>-10.260028999999999</v>
      </c>
      <c r="Q1720">
        <f t="shared" si="150"/>
        <v>2</v>
      </c>
      <c r="R1720">
        <f t="shared" si="151"/>
        <v>0.5</v>
      </c>
    </row>
    <row r="1721" spans="1:18" x14ac:dyDescent="0.25">
      <c r="A1721" s="5">
        <v>1</v>
      </c>
      <c r="B1721" s="40">
        <f t="shared" si="153"/>
        <v>27.597638</v>
      </c>
      <c r="C1721" s="40">
        <f t="shared" si="153"/>
        <v>11.822049</v>
      </c>
      <c r="D1721" s="40">
        <f t="shared" si="153"/>
        <v>-14.639118</v>
      </c>
      <c r="E1721" s="46">
        <f t="shared" si="152"/>
        <v>-24.780567999999999</v>
      </c>
      <c r="F1721" s="42">
        <v>27.597638</v>
      </c>
      <c r="G1721" s="42">
        <v>11.822049</v>
      </c>
      <c r="H1721" s="42">
        <v>-14.639118</v>
      </c>
      <c r="I1721" s="43">
        <v>-24.780567999999999</v>
      </c>
      <c r="O1721" s="44">
        <f t="shared" si="148"/>
        <v>27.597638</v>
      </c>
      <c r="P1721" s="45">
        <f t="shared" si="149"/>
        <v>27.597638</v>
      </c>
      <c r="Q1721">
        <f t="shared" si="150"/>
        <v>1</v>
      </c>
      <c r="R1721">
        <f t="shared" si="151"/>
        <v>1</v>
      </c>
    </row>
    <row r="1722" spans="1:18" x14ac:dyDescent="0.25">
      <c r="A1722" s="5">
        <v>2</v>
      </c>
      <c r="B1722" s="40">
        <f t="shared" si="153"/>
        <v>33.630667000000003</v>
      </c>
      <c r="C1722" s="40">
        <f t="shared" si="153"/>
        <v>-3.7885</v>
      </c>
      <c r="D1722" s="40">
        <f t="shared" si="153"/>
        <v>-12.366574</v>
      </c>
      <c r="E1722" s="46">
        <f t="shared" si="152"/>
        <v>-17.475597</v>
      </c>
      <c r="F1722" s="47">
        <v>-3.7885</v>
      </c>
      <c r="G1722" s="47">
        <v>33.630667000000003</v>
      </c>
      <c r="H1722" s="47">
        <v>-12.366574</v>
      </c>
      <c r="I1722" s="48">
        <v>-17.475597</v>
      </c>
      <c r="O1722" s="44">
        <f t="shared" si="148"/>
        <v>33.630667000000003</v>
      </c>
      <c r="P1722" s="45">
        <f t="shared" si="149"/>
        <v>33.630667000000003</v>
      </c>
      <c r="Q1722">
        <f t="shared" si="150"/>
        <v>1</v>
      </c>
      <c r="R1722">
        <f t="shared" si="151"/>
        <v>1</v>
      </c>
    </row>
    <row r="1723" spans="1:18" x14ac:dyDescent="0.25">
      <c r="A1723" s="5">
        <v>2</v>
      </c>
      <c r="B1723" s="40">
        <f t="shared" si="153"/>
        <v>64.351179999999999</v>
      </c>
      <c r="C1723" s="40">
        <f t="shared" si="153"/>
        <v>-13.438136999999999</v>
      </c>
      <c r="D1723" s="40">
        <f t="shared" si="153"/>
        <v>-19.440013</v>
      </c>
      <c r="E1723" s="46">
        <f t="shared" si="152"/>
        <v>-31.473030999999999</v>
      </c>
      <c r="F1723" s="42">
        <v>-31.473030999999999</v>
      </c>
      <c r="G1723" s="42">
        <v>64.351179999999999</v>
      </c>
      <c r="H1723" s="42">
        <v>-19.440013</v>
      </c>
      <c r="I1723" s="43">
        <v>-13.438136999999999</v>
      </c>
      <c r="O1723" s="44">
        <f t="shared" si="148"/>
        <v>64.351179999999999</v>
      </c>
      <c r="P1723" s="45">
        <f t="shared" si="149"/>
        <v>64.351179999999999</v>
      </c>
      <c r="Q1723">
        <f t="shared" si="150"/>
        <v>1</v>
      </c>
      <c r="R1723">
        <f t="shared" si="151"/>
        <v>1</v>
      </c>
    </row>
    <row r="1724" spans="1:18" x14ac:dyDescent="0.25">
      <c r="A1724" s="5">
        <v>2</v>
      </c>
      <c r="B1724" s="40">
        <f t="shared" si="153"/>
        <v>50.179397999999999</v>
      </c>
      <c r="C1724" s="40">
        <f t="shared" si="153"/>
        <v>-9.9527059999999992</v>
      </c>
      <c r="D1724" s="40">
        <f t="shared" si="153"/>
        <v>-13.903015</v>
      </c>
      <c r="E1724" s="46">
        <f t="shared" si="152"/>
        <v>-26.323678000000001</v>
      </c>
      <c r="F1724" s="47">
        <v>-26.323678000000001</v>
      </c>
      <c r="G1724" s="47">
        <v>50.179397999999999</v>
      </c>
      <c r="H1724" s="47">
        <v>-13.903015</v>
      </c>
      <c r="I1724" s="48">
        <v>-9.9527059999999992</v>
      </c>
      <c r="O1724" s="44">
        <f t="shared" si="148"/>
        <v>50.179397999999999</v>
      </c>
      <c r="P1724" s="45">
        <f t="shared" si="149"/>
        <v>50.179397999999999</v>
      </c>
      <c r="Q1724">
        <f t="shared" si="150"/>
        <v>1</v>
      </c>
      <c r="R1724">
        <f t="shared" si="151"/>
        <v>1</v>
      </c>
    </row>
    <row r="1725" spans="1:18" x14ac:dyDescent="0.25">
      <c r="A1725" s="5">
        <v>2</v>
      </c>
      <c r="B1725" s="40">
        <f t="shared" si="153"/>
        <v>40.047638999999997</v>
      </c>
      <c r="C1725" s="40">
        <f t="shared" si="153"/>
        <v>-8.9239490000000004</v>
      </c>
      <c r="D1725" s="40">
        <f t="shared" si="153"/>
        <v>-13.982081000000001</v>
      </c>
      <c r="E1725" s="46">
        <f t="shared" si="152"/>
        <v>-17.141611000000001</v>
      </c>
      <c r="F1725" s="42">
        <v>-8.9239490000000004</v>
      </c>
      <c r="G1725" s="42">
        <v>40.047638999999997</v>
      </c>
      <c r="H1725" s="42">
        <v>-17.141611000000001</v>
      </c>
      <c r="I1725" s="43">
        <v>-13.982081000000001</v>
      </c>
      <c r="O1725" s="44">
        <f t="shared" si="148"/>
        <v>40.047638999999997</v>
      </c>
      <c r="P1725" s="45">
        <f t="shared" si="149"/>
        <v>40.047638999999997</v>
      </c>
      <c r="Q1725">
        <f t="shared" si="150"/>
        <v>1</v>
      </c>
      <c r="R1725">
        <f t="shared" si="151"/>
        <v>1</v>
      </c>
    </row>
    <row r="1726" spans="1:18" x14ac:dyDescent="0.25">
      <c r="A1726" s="5">
        <v>2</v>
      </c>
      <c r="B1726" s="40">
        <f t="shared" si="153"/>
        <v>55.456941</v>
      </c>
      <c r="C1726" s="40">
        <f t="shared" si="153"/>
        <v>31.769992999999999</v>
      </c>
      <c r="D1726" s="40">
        <f t="shared" si="153"/>
        <v>-34.374285999999998</v>
      </c>
      <c r="E1726" s="46">
        <f t="shared" si="152"/>
        <v>-52.852654999999999</v>
      </c>
      <c r="F1726" s="47">
        <v>55.456941</v>
      </c>
      <c r="G1726" s="47">
        <v>31.769992999999999</v>
      </c>
      <c r="H1726" s="47">
        <v>-52.852654999999999</v>
      </c>
      <c r="I1726" s="48">
        <v>-34.374285999999998</v>
      </c>
      <c r="O1726" s="44">
        <f t="shared" si="148"/>
        <v>31.769992999999999</v>
      </c>
      <c r="P1726" s="45">
        <f t="shared" si="149"/>
        <v>31.769992999999999</v>
      </c>
      <c r="Q1726">
        <f t="shared" si="150"/>
        <v>2</v>
      </c>
      <c r="R1726">
        <f t="shared" si="151"/>
        <v>0.5</v>
      </c>
    </row>
    <row r="1727" spans="1:18" x14ac:dyDescent="0.25">
      <c r="A1727" s="5">
        <v>2</v>
      </c>
      <c r="B1727" s="40">
        <f t="shared" si="153"/>
        <v>117.502167</v>
      </c>
      <c r="C1727" s="40">
        <f t="shared" si="153"/>
        <v>63.878145000000004</v>
      </c>
      <c r="D1727" s="40">
        <f t="shared" si="153"/>
        <v>-85.820847000000001</v>
      </c>
      <c r="E1727" s="46">
        <f t="shared" si="152"/>
        <v>-95.559487000000004</v>
      </c>
      <c r="F1727" s="42">
        <v>-85.820847000000001</v>
      </c>
      <c r="G1727" s="42">
        <v>63.878145000000004</v>
      </c>
      <c r="H1727" s="42">
        <v>117.502167</v>
      </c>
      <c r="I1727" s="43">
        <v>-95.559487000000004</v>
      </c>
      <c r="O1727" s="44">
        <f t="shared" si="148"/>
        <v>63.878145000000004</v>
      </c>
      <c r="P1727" s="45">
        <f t="shared" si="149"/>
        <v>63.878145000000004</v>
      </c>
      <c r="Q1727">
        <f t="shared" si="150"/>
        <v>2</v>
      </c>
      <c r="R1727">
        <f t="shared" si="151"/>
        <v>0.5</v>
      </c>
    </row>
    <row r="1728" spans="1:18" x14ac:dyDescent="0.25">
      <c r="A1728" s="5">
        <v>2</v>
      </c>
      <c r="B1728" s="40">
        <f t="shared" si="153"/>
        <v>46.276628000000002</v>
      </c>
      <c r="C1728" s="40">
        <f t="shared" si="153"/>
        <v>5.6363919999999998</v>
      </c>
      <c r="D1728" s="40">
        <f t="shared" si="153"/>
        <v>-16.751061</v>
      </c>
      <c r="E1728" s="46">
        <f t="shared" si="152"/>
        <v>-35.161963999999998</v>
      </c>
      <c r="F1728" s="47">
        <v>-35.161963999999998</v>
      </c>
      <c r="G1728" s="47">
        <v>46.276628000000002</v>
      </c>
      <c r="H1728" s="47">
        <v>5.6363919999999998</v>
      </c>
      <c r="I1728" s="48">
        <v>-16.751061</v>
      </c>
      <c r="O1728" s="44">
        <f t="shared" si="148"/>
        <v>46.276628000000002</v>
      </c>
      <c r="P1728" s="45">
        <f t="shared" si="149"/>
        <v>46.276628000000002</v>
      </c>
      <c r="Q1728">
        <f t="shared" si="150"/>
        <v>1</v>
      </c>
      <c r="R1728">
        <f t="shared" si="151"/>
        <v>1</v>
      </c>
    </row>
    <row r="1729" spans="1:18" x14ac:dyDescent="0.25">
      <c r="A1729" s="5">
        <v>3</v>
      </c>
      <c r="B1729" s="40">
        <f t="shared" si="153"/>
        <v>23.295770999999998</v>
      </c>
      <c r="C1729" s="40">
        <f t="shared" si="153"/>
        <v>16.828969000000001</v>
      </c>
      <c r="D1729" s="40">
        <f t="shared" si="153"/>
        <v>15.760771999999999</v>
      </c>
      <c r="E1729" s="46">
        <f t="shared" si="152"/>
        <v>-55.885528999999998</v>
      </c>
      <c r="F1729" s="42">
        <v>16.828969000000001</v>
      </c>
      <c r="G1729" s="42">
        <v>23.295770999999998</v>
      </c>
      <c r="H1729" s="42">
        <v>15.760771999999999</v>
      </c>
      <c r="I1729" s="43">
        <v>-55.885528999999998</v>
      </c>
      <c r="O1729" s="44">
        <f t="shared" si="148"/>
        <v>15.760771999999999</v>
      </c>
      <c r="P1729" s="45">
        <f t="shared" si="149"/>
        <v>15.760771999999999</v>
      </c>
      <c r="Q1729">
        <f t="shared" si="150"/>
        <v>3</v>
      </c>
      <c r="R1729">
        <f t="shared" si="151"/>
        <v>0.33333333333333331</v>
      </c>
    </row>
    <row r="1730" spans="1:18" x14ac:dyDescent="0.25">
      <c r="A1730" s="5">
        <v>3</v>
      </c>
      <c r="B1730" s="40">
        <f t="shared" si="153"/>
        <v>20.493416</v>
      </c>
      <c r="C1730" s="40">
        <f t="shared" si="153"/>
        <v>20.382407000000001</v>
      </c>
      <c r="D1730" s="40">
        <f t="shared" si="153"/>
        <v>-11.680982</v>
      </c>
      <c r="E1730" s="46">
        <f t="shared" si="152"/>
        <v>-29.194841</v>
      </c>
      <c r="F1730" s="47">
        <v>20.493416</v>
      </c>
      <c r="G1730" s="47">
        <v>-11.680982</v>
      </c>
      <c r="H1730" s="47">
        <v>20.382407000000001</v>
      </c>
      <c r="I1730" s="48">
        <v>-29.194841</v>
      </c>
      <c r="O1730" s="44">
        <f t="shared" si="148"/>
        <v>20.382407000000001</v>
      </c>
      <c r="P1730" s="45">
        <f t="shared" si="149"/>
        <v>20.382407000000001</v>
      </c>
      <c r="Q1730">
        <f t="shared" si="150"/>
        <v>2</v>
      </c>
      <c r="R1730">
        <f t="shared" si="151"/>
        <v>0.5</v>
      </c>
    </row>
    <row r="1731" spans="1:18" x14ac:dyDescent="0.25">
      <c r="A1731" s="5">
        <v>2</v>
      </c>
      <c r="B1731" s="40">
        <f t="shared" si="153"/>
        <v>53.330134999999999</v>
      </c>
      <c r="C1731" s="40">
        <f t="shared" si="153"/>
        <v>-5.9153820000000001</v>
      </c>
      <c r="D1731" s="40">
        <f t="shared" si="153"/>
        <v>-11.473248</v>
      </c>
      <c r="E1731" s="46">
        <f t="shared" si="152"/>
        <v>-35.941507000000001</v>
      </c>
      <c r="F1731" s="42">
        <v>-35.941507000000001</v>
      </c>
      <c r="G1731" s="42">
        <v>53.330134999999999</v>
      </c>
      <c r="H1731" s="42">
        <v>-5.9153820000000001</v>
      </c>
      <c r="I1731" s="43">
        <v>-11.473248</v>
      </c>
      <c r="O1731" s="44">
        <f t="shared" si="148"/>
        <v>53.330134999999999</v>
      </c>
      <c r="P1731" s="45">
        <f t="shared" si="149"/>
        <v>53.330134999999999</v>
      </c>
      <c r="Q1731">
        <f t="shared" si="150"/>
        <v>1</v>
      </c>
      <c r="R1731">
        <f t="shared" si="151"/>
        <v>1</v>
      </c>
    </row>
    <row r="1732" spans="1:18" x14ac:dyDescent="0.25">
      <c r="A1732" s="5">
        <v>2</v>
      </c>
      <c r="B1732" s="40">
        <f t="shared" si="153"/>
        <v>26.145046000000001</v>
      </c>
      <c r="C1732" s="40">
        <f t="shared" si="153"/>
        <v>6.0357839999999996</v>
      </c>
      <c r="D1732" s="40">
        <f t="shared" si="153"/>
        <v>-12.215054</v>
      </c>
      <c r="E1732" s="46">
        <f t="shared" si="152"/>
        <v>-19.965779000000001</v>
      </c>
      <c r="F1732" s="47">
        <v>6.0357839999999996</v>
      </c>
      <c r="G1732" s="47">
        <v>-12.215054</v>
      </c>
      <c r="H1732" s="47">
        <v>26.145046000000001</v>
      </c>
      <c r="I1732" s="48">
        <v>-19.965779000000001</v>
      </c>
      <c r="O1732" s="44">
        <f t="shared" ref="O1732:O1795" si="154">IF(A1732=1,F1732,IF(A1732=2,G1732,IF(A1732=3,H1732,IF(A1732=4,I1732,0))))</f>
        <v>-12.215054</v>
      </c>
      <c r="P1732" s="45">
        <f t="shared" ref="P1732:P1795" si="155">O1732</f>
        <v>-12.215054</v>
      </c>
      <c r="Q1732">
        <f t="shared" ref="Q1732:Q1795" si="156">IF(P1732=B1732,1,IF(P1732=C1732,2,IF(P1732=D1732,3,IF(E1732=P1732,4,0))))</f>
        <v>3</v>
      </c>
      <c r="R1732">
        <f t="shared" si="151"/>
        <v>0.33333333333333331</v>
      </c>
    </row>
    <row r="1733" spans="1:18" x14ac:dyDescent="0.25">
      <c r="A1733" s="5">
        <v>1</v>
      </c>
      <c r="B1733" s="40">
        <f t="shared" si="153"/>
        <v>12.284637</v>
      </c>
      <c r="C1733" s="40">
        <f t="shared" si="153"/>
        <v>8.5253119999999996</v>
      </c>
      <c r="D1733" s="40">
        <f t="shared" si="153"/>
        <v>-0.79400599999999999</v>
      </c>
      <c r="E1733" s="46">
        <f t="shared" si="152"/>
        <v>-20.015944999999999</v>
      </c>
      <c r="F1733" s="42">
        <v>8.5253119999999996</v>
      </c>
      <c r="G1733" s="42">
        <v>-0.79400599999999999</v>
      </c>
      <c r="H1733" s="42">
        <v>-20.015944999999999</v>
      </c>
      <c r="I1733" s="43">
        <v>12.284637</v>
      </c>
      <c r="O1733" s="44">
        <f t="shared" si="154"/>
        <v>8.5253119999999996</v>
      </c>
      <c r="P1733" s="45">
        <f t="shared" si="155"/>
        <v>8.5253119999999996</v>
      </c>
      <c r="Q1733">
        <f t="shared" si="156"/>
        <v>2</v>
      </c>
      <c r="R1733">
        <f t="shared" ref="R1733:R1796" si="157">1/Q1733</f>
        <v>0.5</v>
      </c>
    </row>
    <row r="1734" spans="1:18" x14ac:dyDescent="0.25">
      <c r="A1734" s="5">
        <v>2</v>
      </c>
      <c r="B1734" s="40">
        <f t="shared" si="153"/>
        <v>40.969644000000002</v>
      </c>
      <c r="C1734" s="40">
        <f t="shared" si="153"/>
        <v>20.166364000000002</v>
      </c>
      <c r="D1734" s="40">
        <f t="shared" si="153"/>
        <v>-6.7472599999999998</v>
      </c>
      <c r="E1734" s="46">
        <f t="shared" si="152"/>
        <v>-54.388759999999998</v>
      </c>
      <c r="F1734" s="47">
        <v>40.969644000000002</v>
      </c>
      <c r="G1734" s="47">
        <v>-6.7472599999999998</v>
      </c>
      <c r="H1734" s="47">
        <v>-54.388759999999998</v>
      </c>
      <c r="I1734" s="48">
        <v>20.166364000000002</v>
      </c>
      <c r="O1734" s="44">
        <f t="shared" si="154"/>
        <v>-6.7472599999999998</v>
      </c>
      <c r="P1734" s="45">
        <f t="shared" si="155"/>
        <v>-6.7472599999999998</v>
      </c>
      <c r="Q1734">
        <f t="shared" si="156"/>
        <v>3</v>
      </c>
      <c r="R1734">
        <f t="shared" si="157"/>
        <v>0.33333333333333331</v>
      </c>
    </row>
    <row r="1735" spans="1:18" x14ac:dyDescent="0.25">
      <c r="A1735" s="5">
        <v>3</v>
      </c>
      <c r="B1735" s="40">
        <f t="shared" si="153"/>
        <v>82.308795000000003</v>
      </c>
      <c r="C1735" s="40">
        <f t="shared" si="153"/>
        <v>-15.596447</v>
      </c>
      <c r="D1735" s="40">
        <f t="shared" si="153"/>
        <v>-22.455787999999998</v>
      </c>
      <c r="E1735" s="46">
        <f t="shared" si="152"/>
        <v>-44.256580999999997</v>
      </c>
      <c r="F1735" s="42">
        <v>-22.455787999999998</v>
      </c>
      <c r="G1735" s="42">
        <v>82.308795000000003</v>
      </c>
      <c r="H1735" s="42">
        <v>-15.596447</v>
      </c>
      <c r="I1735" s="43">
        <v>-44.256580999999997</v>
      </c>
      <c r="O1735" s="44">
        <f t="shared" si="154"/>
        <v>-15.596447</v>
      </c>
      <c r="P1735" s="45">
        <f t="shared" si="155"/>
        <v>-15.596447</v>
      </c>
      <c r="Q1735">
        <f t="shared" si="156"/>
        <v>2</v>
      </c>
      <c r="R1735">
        <f t="shared" si="157"/>
        <v>0.5</v>
      </c>
    </row>
    <row r="1736" spans="1:18" x14ac:dyDescent="0.25">
      <c r="A1736" s="5">
        <v>2</v>
      </c>
      <c r="B1736" s="40">
        <f t="shared" si="153"/>
        <v>46.714306999999998</v>
      </c>
      <c r="C1736" s="40">
        <f t="shared" si="153"/>
        <v>-3.7002030000000001</v>
      </c>
      <c r="D1736" s="40">
        <f t="shared" si="153"/>
        <v>-13.205997</v>
      </c>
      <c r="E1736" s="46">
        <f t="shared" si="152"/>
        <v>-29.808115000000001</v>
      </c>
      <c r="F1736" s="47">
        <v>-3.7002030000000001</v>
      </c>
      <c r="G1736" s="47">
        <v>-13.205997</v>
      </c>
      <c r="H1736" s="47">
        <v>46.714306999999998</v>
      </c>
      <c r="I1736" s="48">
        <v>-29.808115000000001</v>
      </c>
      <c r="O1736" s="44">
        <f t="shared" si="154"/>
        <v>-13.205997</v>
      </c>
      <c r="P1736" s="45">
        <f t="shared" si="155"/>
        <v>-13.205997</v>
      </c>
      <c r="Q1736">
        <f t="shared" si="156"/>
        <v>3</v>
      </c>
      <c r="R1736">
        <f t="shared" si="157"/>
        <v>0.33333333333333331</v>
      </c>
    </row>
    <row r="1737" spans="1:18" x14ac:dyDescent="0.25">
      <c r="A1737" s="5">
        <v>1</v>
      </c>
      <c r="B1737" s="40">
        <f t="shared" si="153"/>
        <v>15.382768</v>
      </c>
      <c r="C1737" s="40">
        <f t="shared" si="153"/>
        <v>4.599494</v>
      </c>
      <c r="D1737" s="40">
        <f t="shared" si="153"/>
        <v>-6.4688410000000003</v>
      </c>
      <c r="E1737" s="46">
        <f t="shared" si="152"/>
        <v>-13.513423</v>
      </c>
      <c r="F1737" s="42">
        <v>15.382768</v>
      </c>
      <c r="G1737" s="42">
        <v>-13.513423</v>
      </c>
      <c r="H1737" s="42">
        <v>4.599494</v>
      </c>
      <c r="I1737" s="43">
        <v>-6.4688410000000003</v>
      </c>
      <c r="O1737" s="44">
        <f t="shared" si="154"/>
        <v>15.382768</v>
      </c>
      <c r="P1737" s="45">
        <f t="shared" si="155"/>
        <v>15.382768</v>
      </c>
      <c r="Q1737">
        <f t="shared" si="156"/>
        <v>1</v>
      </c>
      <c r="R1737">
        <f t="shared" si="157"/>
        <v>1</v>
      </c>
    </row>
    <row r="1738" spans="1:18" x14ac:dyDescent="0.25">
      <c r="A1738" s="5">
        <v>3</v>
      </c>
      <c r="B1738" s="40">
        <f t="shared" si="153"/>
        <v>19.816524999999999</v>
      </c>
      <c r="C1738" s="40">
        <f t="shared" si="153"/>
        <v>12.483177</v>
      </c>
      <c r="D1738" s="40">
        <f t="shared" si="153"/>
        <v>-13.392039</v>
      </c>
      <c r="E1738" s="46">
        <f t="shared" si="153"/>
        <v>-18.907662999999999</v>
      </c>
      <c r="F1738" s="47">
        <v>12.483177</v>
      </c>
      <c r="G1738" s="47">
        <v>-18.907662999999999</v>
      </c>
      <c r="H1738" s="47">
        <v>-13.392039</v>
      </c>
      <c r="I1738" s="48">
        <v>19.816524999999999</v>
      </c>
      <c r="O1738" s="44">
        <f t="shared" si="154"/>
        <v>-13.392039</v>
      </c>
      <c r="P1738" s="45">
        <f t="shared" si="155"/>
        <v>-13.392039</v>
      </c>
      <c r="Q1738">
        <f t="shared" si="156"/>
        <v>3</v>
      </c>
      <c r="R1738">
        <f t="shared" si="157"/>
        <v>0.33333333333333331</v>
      </c>
    </row>
    <row r="1739" spans="1:18" x14ac:dyDescent="0.25">
      <c r="A1739" s="5">
        <v>1</v>
      </c>
      <c r="B1739" s="40">
        <f t="shared" ref="B1739:E1802" si="158">LARGE($F1739:$M1739,COLUMN()-1)</f>
        <v>33.364130000000003</v>
      </c>
      <c r="C1739" s="40">
        <f t="shared" si="158"/>
        <v>33.196227</v>
      </c>
      <c r="D1739" s="40">
        <f t="shared" si="158"/>
        <v>-11.662074</v>
      </c>
      <c r="E1739" s="46">
        <f t="shared" si="158"/>
        <v>-54.898304000000003</v>
      </c>
      <c r="F1739" s="42">
        <v>33.364130000000003</v>
      </c>
      <c r="G1739" s="42">
        <v>-54.898304000000003</v>
      </c>
      <c r="H1739" s="42">
        <v>33.196227</v>
      </c>
      <c r="I1739" s="43">
        <v>-11.662074</v>
      </c>
      <c r="O1739" s="44">
        <f t="shared" si="154"/>
        <v>33.364130000000003</v>
      </c>
      <c r="P1739" s="45">
        <f t="shared" si="155"/>
        <v>33.364130000000003</v>
      </c>
      <c r="Q1739">
        <f t="shared" si="156"/>
        <v>1</v>
      </c>
      <c r="R1739">
        <f t="shared" si="157"/>
        <v>1</v>
      </c>
    </row>
    <row r="1740" spans="1:18" x14ac:dyDescent="0.25">
      <c r="A1740" s="5">
        <v>4</v>
      </c>
      <c r="B1740" s="40">
        <f t="shared" si="158"/>
        <v>84.012156000000004</v>
      </c>
      <c r="C1740" s="40">
        <f t="shared" si="158"/>
        <v>-4.7615590000000001</v>
      </c>
      <c r="D1740" s="40">
        <f t="shared" si="158"/>
        <v>-38.205981000000001</v>
      </c>
      <c r="E1740" s="46">
        <f t="shared" si="158"/>
        <v>-41.044618999999997</v>
      </c>
      <c r="F1740" s="47">
        <v>84.012156000000004</v>
      </c>
      <c r="G1740" s="47">
        <v>-4.7615590000000001</v>
      </c>
      <c r="H1740" s="47">
        <v>-38.205981000000001</v>
      </c>
      <c r="I1740" s="48">
        <v>-41.044618999999997</v>
      </c>
      <c r="O1740" s="44">
        <f t="shared" si="154"/>
        <v>-41.044618999999997</v>
      </c>
      <c r="P1740" s="45">
        <f t="shared" si="155"/>
        <v>-41.044618999999997</v>
      </c>
      <c r="Q1740">
        <f t="shared" si="156"/>
        <v>4</v>
      </c>
      <c r="R1740">
        <f t="shared" si="157"/>
        <v>0.25</v>
      </c>
    </row>
    <row r="1741" spans="1:18" x14ac:dyDescent="0.25">
      <c r="A1741" s="5">
        <v>3</v>
      </c>
      <c r="B1741" s="40">
        <f t="shared" si="158"/>
        <v>56.700163000000003</v>
      </c>
      <c r="C1741" s="40">
        <f t="shared" si="158"/>
        <v>2.0146700000000002</v>
      </c>
      <c r="D1741" s="40">
        <f t="shared" si="158"/>
        <v>-13.138712999999999</v>
      </c>
      <c r="E1741" s="46">
        <f t="shared" si="158"/>
        <v>-45.576124</v>
      </c>
      <c r="F1741" s="42">
        <v>-13.138712999999999</v>
      </c>
      <c r="G1741" s="42">
        <v>56.700163000000003</v>
      </c>
      <c r="H1741" s="42">
        <v>2.0146700000000002</v>
      </c>
      <c r="I1741" s="43">
        <v>-45.576124</v>
      </c>
      <c r="O1741" s="44">
        <f t="shared" si="154"/>
        <v>2.0146700000000002</v>
      </c>
      <c r="P1741" s="45">
        <f t="shared" si="155"/>
        <v>2.0146700000000002</v>
      </c>
      <c r="Q1741">
        <f t="shared" si="156"/>
        <v>2</v>
      </c>
      <c r="R1741">
        <f t="shared" si="157"/>
        <v>0.5</v>
      </c>
    </row>
    <row r="1742" spans="1:18" x14ac:dyDescent="0.25">
      <c r="A1742" s="5">
        <v>3</v>
      </c>
      <c r="B1742" s="40">
        <f t="shared" si="158"/>
        <v>66.297706000000005</v>
      </c>
      <c r="C1742" s="40">
        <f t="shared" si="158"/>
        <v>1.0093559999999999</v>
      </c>
      <c r="D1742" s="40">
        <f t="shared" si="158"/>
        <v>-11.397728000000001</v>
      </c>
      <c r="E1742" s="46">
        <f t="shared" si="158"/>
        <v>-55.909331999999999</v>
      </c>
      <c r="F1742" s="47">
        <v>-11.397728000000001</v>
      </c>
      <c r="G1742" s="47">
        <v>-55.909331999999999</v>
      </c>
      <c r="H1742" s="47">
        <v>66.297706000000005</v>
      </c>
      <c r="I1742" s="48">
        <v>1.0093559999999999</v>
      </c>
      <c r="O1742" s="44">
        <f t="shared" si="154"/>
        <v>66.297706000000005</v>
      </c>
      <c r="P1742" s="45">
        <f t="shared" si="155"/>
        <v>66.297706000000005</v>
      </c>
      <c r="Q1742">
        <f t="shared" si="156"/>
        <v>1</v>
      </c>
      <c r="R1742">
        <f t="shared" si="157"/>
        <v>1</v>
      </c>
    </row>
    <row r="1743" spans="1:18" x14ac:dyDescent="0.25">
      <c r="A1743" s="5">
        <v>3</v>
      </c>
      <c r="B1743" s="40">
        <f t="shared" si="158"/>
        <v>91.012339999999995</v>
      </c>
      <c r="C1743" s="40">
        <f t="shared" si="158"/>
        <v>-15.105589</v>
      </c>
      <c r="D1743" s="40">
        <f t="shared" si="158"/>
        <v>-32.347081000000003</v>
      </c>
      <c r="E1743" s="46">
        <f t="shared" si="158"/>
        <v>-43.559694999999998</v>
      </c>
      <c r="F1743" s="42">
        <v>-43.559694999999998</v>
      </c>
      <c r="G1743" s="42">
        <v>-32.347081000000003</v>
      </c>
      <c r="H1743" s="42">
        <v>91.012339999999995</v>
      </c>
      <c r="I1743" s="43">
        <v>-15.105589</v>
      </c>
      <c r="O1743" s="44">
        <f t="shared" si="154"/>
        <v>91.012339999999995</v>
      </c>
      <c r="P1743" s="45">
        <f t="shared" si="155"/>
        <v>91.012339999999995</v>
      </c>
      <c r="Q1743">
        <f t="shared" si="156"/>
        <v>1</v>
      </c>
      <c r="R1743">
        <f t="shared" si="157"/>
        <v>1</v>
      </c>
    </row>
    <row r="1744" spans="1:18" x14ac:dyDescent="0.25">
      <c r="A1744" s="5">
        <v>1</v>
      </c>
      <c r="B1744" s="40">
        <f t="shared" si="158"/>
        <v>72.107624000000001</v>
      </c>
      <c r="C1744" s="40">
        <f t="shared" si="158"/>
        <v>-2.5949870000000002</v>
      </c>
      <c r="D1744" s="40">
        <f t="shared" si="158"/>
        <v>-26.098723</v>
      </c>
      <c r="E1744" s="46">
        <f t="shared" si="158"/>
        <v>-43.413913999999998</v>
      </c>
      <c r="F1744" s="47">
        <v>72.107624000000001</v>
      </c>
      <c r="G1744" s="47">
        <v>-2.5949870000000002</v>
      </c>
      <c r="H1744" s="47">
        <v>-43.413913999999998</v>
      </c>
      <c r="I1744" s="48">
        <v>-26.098723</v>
      </c>
      <c r="O1744" s="44">
        <f t="shared" si="154"/>
        <v>72.107624000000001</v>
      </c>
      <c r="P1744" s="45">
        <f t="shared" si="155"/>
        <v>72.107624000000001</v>
      </c>
      <c r="Q1744">
        <f t="shared" si="156"/>
        <v>1</v>
      </c>
      <c r="R1744">
        <f t="shared" si="157"/>
        <v>1</v>
      </c>
    </row>
    <row r="1745" spans="1:18" x14ac:dyDescent="0.25">
      <c r="A1745" s="5">
        <v>2</v>
      </c>
      <c r="B1745" s="40">
        <f t="shared" si="158"/>
        <v>73.562646000000001</v>
      </c>
      <c r="C1745" s="40">
        <f t="shared" si="158"/>
        <v>8.0955770000000005</v>
      </c>
      <c r="D1745" s="40">
        <f t="shared" si="158"/>
        <v>-34.359453999999999</v>
      </c>
      <c r="E1745" s="46">
        <f t="shared" si="158"/>
        <v>-47.298769999999998</v>
      </c>
      <c r="F1745" s="42">
        <v>8.0955770000000005</v>
      </c>
      <c r="G1745" s="42">
        <v>73.562646000000001</v>
      </c>
      <c r="H1745" s="42">
        <v>-47.298769999999998</v>
      </c>
      <c r="I1745" s="43">
        <v>-34.359453999999999</v>
      </c>
      <c r="O1745" s="44">
        <f t="shared" si="154"/>
        <v>73.562646000000001</v>
      </c>
      <c r="P1745" s="45">
        <f t="shared" si="155"/>
        <v>73.562646000000001</v>
      </c>
      <c r="Q1745">
        <f t="shared" si="156"/>
        <v>1</v>
      </c>
      <c r="R1745">
        <f t="shared" si="157"/>
        <v>1</v>
      </c>
    </row>
    <row r="1746" spans="1:18" x14ac:dyDescent="0.25">
      <c r="A1746" s="5">
        <v>1</v>
      </c>
      <c r="B1746" s="40">
        <f t="shared" si="158"/>
        <v>28.980771000000001</v>
      </c>
      <c r="C1746" s="40">
        <f t="shared" si="158"/>
        <v>28.819447</v>
      </c>
      <c r="D1746" s="40">
        <f t="shared" si="158"/>
        <v>-23.286753999999998</v>
      </c>
      <c r="E1746" s="46">
        <f t="shared" si="158"/>
        <v>-34.513475</v>
      </c>
      <c r="F1746" s="47">
        <v>28.819447</v>
      </c>
      <c r="G1746" s="47">
        <v>-23.286753999999998</v>
      </c>
      <c r="H1746" s="47">
        <v>28.980771000000001</v>
      </c>
      <c r="I1746" s="48">
        <v>-34.513475</v>
      </c>
      <c r="O1746" s="44">
        <f t="shared" si="154"/>
        <v>28.819447</v>
      </c>
      <c r="P1746" s="45">
        <f t="shared" si="155"/>
        <v>28.819447</v>
      </c>
      <c r="Q1746">
        <f t="shared" si="156"/>
        <v>2</v>
      </c>
      <c r="R1746">
        <f t="shared" si="157"/>
        <v>0.5</v>
      </c>
    </row>
    <row r="1747" spans="1:18" x14ac:dyDescent="0.25">
      <c r="A1747" s="5">
        <v>1</v>
      </c>
      <c r="B1747" s="40">
        <f t="shared" si="158"/>
        <v>39.439323999999999</v>
      </c>
      <c r="C1747" s="40">
        <f t="shared" si="158"/>
        <v>24.412403000000001</v>
      </c>
      <c r="D1747" s="40">
        <f t="shared" si="158"/>
        <v>-17.134457999999999</v>
      </c>
      <c r="E1747" s="46">
        <f t="shared" si="158"/>
        <v>-46.717275000000001</v>
      </c>
      <c r="F1747" s="42">
        <v>24.412403000000001</v>
      </c>
      <c r="G1747" s="42">
        <v>-46.717275000000001</v>
      </c>
      <c r="H1747" s="42">
        <v>39.439323999999999</v>
      </c>
      <c r="I1747" s="43">
        <v>-17.134457999999999</v>
      </c>
      <c r="O1747" s="44">
        <f t="shared" si="154"/>
        <v>24.412403000000001</v>
      </c>
      <c r="P1747" s="45">
        <f t="shared" si="155"/>
        <v>24.412403000000001</v>
      </c>
      <c r="Q1747">
        <f t="shared" si="156"/>
        <v>2</v>
      </c>
      <c r="R1747">
        <f t="shared" si="157"/>
        <v>0.5</v>
      </c>
    </row>
    <row r="1748" spans="1:18" x14ac:dyDescent="0.25">
      <c r="A1748" s="5">
        <v>1</v>
      </c>
      <c r="B1748" s="40">
        <f t="shared" si="158"/>
        <v>40.547085000000003</v>
      </c>
      <c r="C1748" s="40">
        <f t="shared" si="158"/>
        <v>6.555409</v>
      </c>
      <c r="D1748" s="40">
        <f t="shared" si="158"/>
        <v>-11.299215</v>
      </c>
      <c r="E1748" s="46">
        <f t="shared" si="158"/>
        <v>-35.803279000000003</v>
      </c>
      <c r="F1748" s="47">
        <v>40.547085000000003</v>
      </c>
      <c r="G1748" s="47">
        <v>6.555409</v>
      </c>
      <c r="H1748" s="47">
        <v>-35.803279000000003</v>
      </c>
      <c r="I1748" s="48">
        <v>-11.299215</v>
      </c>
      <c r="O1748" s="44">
        <f t="shared" si="154"/>
        <v>40.547085000000003</v>
      </c>
      <c r="P1748" s="45">
        <f t="shared" si="155"/>
        <v>40.547085000000003</v>
      </c>
      <c r="Q1748">
        <f t="shared" si="156"/>
        <v>1</v>
      </c>
      <c r="R1748">
        <f t="shared" si="157"/>
        <v>1</v>
      </c>
    </row>
    <row r="1749" spans="1:18" x14ac:dyDescent="0.25">
      <c r="A1749" s="5">
        <v>1</v>
      </c>
      <c r="B1749" s="40">
        <f t="shared" si="158"/>
        <v>16.492172</v>
      </c>
      <c r="C1749" s="40">
        <f t="shared" si="158"/>
        <v>-2.1826539999999999</v>
      </c>
      <c r="D1749" s="40">
        <f t="shared" si="158"/>
        <v>-2.3287270000000002</v>
      </c>
      <c r="E1749" s="46">
        <f t="shared" si="158"/>
        <v>-11.980793</v>
      </c>
      <c r="F1749" s="42">
        <v>-2.3287270000000002</v>
      </c>
      <c r="G1749" s="42">
        <v>16.492172</v>
      </c>
      <c r="H1749" s="42">
        <v>-2.1826539999999999</v>
      </c>
      <c r="I1749" s="43">
        <v>-11.980793</v>
      </c>
      <c r="O1749" s="44">
        <f t="shared" si="154"/>
        <v>-2.3287270000000002</v>
      </c>
      <c r="P1749" s="45">
        <f t="shared" si="155"/>
        <v>-2.3287270000000002</v>
      </c>
      <c r="Q1749">
        <f t="shared" si="156"/>
        <v>3</v>
      </c>
      <c r="R1749">
        <f t="shared" si="157"/>
        <v>0.33333333333333331</v>
      </c>
    </row>
    <row r="1750" spans="1:18" x14ac:dyDescent="0.25">
      <c r="A1750" s="5">
        <v>2</v>
      </c>
      <c r="B1750" s="40">
        <f t="shared" si="158"/>
        <v>34.686145000000003</v>
      </c>
      <c r="C1750" s="40">
        <f t="shared" si="158"/>
        <v>8.2931679999999997</v>
      </c>
      <c r="D1750" s="40">
        <f t="shared" si="158"/>
        <v>-4.5851620000000004</v>
      </c>
      <c r="E1750" s="46">
        <f t="shared" si="158"/>
        <v>-38.394159000000002</v>
      </c>
      <c r="F1750" s="47">
        <v>8.2931679999999997</v>
      </c>
      <c r="G1750" s="47">
        <v>34.686145000000003</v>
      </c>
      <c r="H1750" s="47">
        <v>-4.5851620000000004</v>
      </c>
      <c r="I1750" s="48">
        <v>-38.394159000000002</v>
      </c>
      <c r="O1750" s="44">
        <f t="shared" si="154"/>
        <v>34.686145000000003</v>
      </c>
      <c r="P1750" s="45">
        <f t="shared" si="155"/>
        <v>34.686145000000003</v>
      </c>
      <c r="Q1750">
        <f t="shared" si="156"/>
        <v>1</v>
      </c>
      <c r="R1750">
        <f t="shared" si="157"/>
        <v>1</v>
      </c>
    </row>
    <row r="1751" spans="1:18" x14ac:dyDescent="0.25">
      <c r="A1751" s="5">
        <v>1</v>
      </c>
      <c r="B1751" s="40">
        <f t="shared" si="158"/>
        <v>103.33108300000001</v>
      </c>
      <c r="C1751" s="40">
        <f t="shared" si="158"/>
        <v>-8.904795</v>
      </c>
      <c r="D1751" s="40">
        <f t="shared" si="158"/>
        <v>-31.937811</v>
      </c>
      <c r="E1751" s="46">
        <f t="shared" si="158"/>
        <v>-62.488478999999998</v>
      </c>
      <c r="F1751" s="42">
        <v>103.33108300000001</v>
      </c>
      <c r="G1751" s="42">
        <v>-8.904795</v>
      </c>
      <c r="H1751" s="42">
        <v>-62.488478999999998</v>
      </c>
      <c r="I1751" s="43">
        <v>-31.937811</v>
      </c>
      <c r="O1751" s="44">
        <f t="shared" si="154"/>
        <v>103.33108300000001</v>
      </c>
      <c r="P1751" s="45">
        <f t="shared" si="155"/>
        <v>103.33108300000001</v>
      </c>
      <c r="Q1751">
        <f t="shared" si="156"/>
        <v>1</v>
      </c>
      <c r="R1751">
        <f t="shared" si="157"/>
        <v>1</v>
      </c>
    </row>
    <row r="1752" spans="1:18" x14ac:dyDescent="0.25">
      <c r="A1752" s="5">
        <v>1</v>
      </c>
      <c r="B1752" s="40">
        <f t="shared" si="158"/>
        <v>87.496043</v>
      </c>
      <c r="C1752" s="40">
        <f t="shared" si="158"/>
        <v>-12.63585</v>
      </c>
      <c r="D1752" s="40">
        <f t="shared" si="158"/>
        <v>-33.767847000000003</v>
      </c>
      <c r="E1752" s="46">
        <f t="shared" si="158"/>
        <v>-41.092365000000001</v>
      </c>
      <c r="F1752" s="47">
        <v>87.496043</v>
      </c>
      <c r="G1752" s="47">
        <v>-41.092365000000001</v>
      </c>
      <c r="H1752" s="47">
        <v>-12.63585</v>
      </c>
      <c r="I1752" s="48">
        <v>-33.767847000000003</v>
      </c>
      <c r="O1752" s="44">
        <f t="shared" si="154"/>
        <v>87.496043</v>
      </c>
      <c r="P1752" s="45">
        <f t="shared" si="155"/>
        <v>87.496043</v>
      </c>
      <c r="Q1752">
        <f t="shared" si="156"/>
        <v>1</v>
      </c>
      <c r="R1752">
        <f t="shared" si="157"/>
        <v>1</v>
      </c>
    </row>
    <row r="1753" spans="1:18" x14ac:dyDescent="0.25">
      <c r="A1753" s="5">
        <v>1</v>
      </c>
      <c r="B1753" s="40">
        <f t="shared" si="158"/>
        <v>18.897252000000002</v>
      </c>
      <c r="C1753" s="40">
        <f t="shared" si="158"/>
        <v>18.203067000000001</v>
      </c>
      <c r="D1753" s="40">
        <f t="shared" si="158"/>
        <v>-18.204701</v>
      </c>
      <c r="E1753" s="46">
        <f t="shared" si="158"/>
        <v>-18.895620999999998</v>
      </c>
      <c r="F1753" s="42">
        <v>18.897252000000002</v>
      </c>
      <c r="G1753" s="42">
        <v>18.203067000000001</v>
      </c>
      <c r="H1753" s="42">
        <v>-18.204701</v>
      </c>
      <c r="I1753" s="43">
        <v>-18.895620999999998</v>
      </c>
      <c r="O1753" s="44">
        <f t="shared" si="154"/>
        <v>18.897252000000002</v>
      </c>
      <c r="P1753" s="45">
        <f t="shared" si="155"/>
        <v>18.897252000000002</v>
      </c>
      <c r="Q1753">
        <f t="shared" si="156"/>
        <v>1</v>
      </c>
      <c r="R1753">
        <f t="shared" si="157"/>
        <v>1</v>
      </c>
    </row>
    <row r="1754" spans="1:18" x14ac:dyDescent="0.25">
      <c r="A1754" s="5">
        <v>2</v>
      </c>
      <c r="B1754" s="40">
        <f t="shared" si="158"/>
        <v>3.448855</v>
      </c>
      <c r="C1754" s="40">
        <f t="shared" si="158"/>
        <v>0.48413899999999999</v>
      </c>
      <c r="D1754" s="40">
        <f t="shared" si="158"/>
        <v>3.3446999999999998E-2</v>
      </c>
      <c r="E1754" s="46">
        <f t="shared" si="158"/>
        <v>-3.9664410000000001</v>
      </c>
      <c r="F1754" s="47">
        <v>3.448855</v>
      </c>
      <c r="G1754" s="47">
        <v>-3.9664410000000001</v>
      </c>
      <c r="H1754" s="47">
        <v>3.3446999999999998E-2</v>
      </c>
      <c r="I1754" s="48">
        <v>0.48413899999999999</v>
      </c>
      <c r="O1754" s="44">
        <f t="shared" si="154"/>
        <v>-3.9664410000000001</v>
      </c>
      <c r="P1754" s="45">
        <f t="shared" si="155"/>
        <v>-3.9664410000000001</v>
      </c>
      <c r="Q1754">
        <f t="shared" si="156"/>
        <v>4</v>
      </c>
      <c r="R1754">
        <f t="shared" si="157"/>
        <v>0.25</v>
      </c>
    </row>
    <row r="1755" spans="1:18" x14ac:dyDescent="0.25">
      <c r="A1755" s="5">
        <v>2</v>
      </c>
      <c r="B1755" s="40">
        <f t="shared" si="158"/>
        <v>8.4798659999999995</v>
      </c>
      <c r="C1755" s="40">
        <f t="shared" si="158"/>
        <v>7.6376970000000002</v>
      </c>
      <c r="D1755" s="40">
        <f t="shared" si="158"/>
        <v>3.0021010000000001</v>
      </c>
      <c r="E1755" s="46">
        <f t="shared" si="158"/>
        <v>-19.119671</v>
      </c>
      <c r="F1755" s="42">
        <v>8.4798659999999995</v>
      </c>
      <c r="G1755" s="42">
        <v>7.6376970000000002</v>
      </c>
      <c r="H1755" s="42">
        <v>3.0021010000000001</v>
      </c>
      <c r="I1755" s="43">
        <v>-19.119671</v>
      </c>
      <c r="O1755" s="44">
        <f t="shared" si="154"/>
        <v>7.6376970000000002</v>
      </c>
      <c r="P1755" s="45">
        <f t="shared" si="155"/>
        <v>7.6376970000000002</v>
      </c>
      <c r="Q1755">
        <f t="shared" si="156"/>
        <v>2</v>
      </c>
      <c r="R1755">
        <f t="shared" si="157"/>
        <v>0.5</v>
      </c>
    </row>
    <row r="1756" spans="1:18" x14ac:dyDescent="0.25">
      <c r="A1756" s="5">
        <v>2</v>
      </c>
      <c r="B1756" s="40">
        <f t="shared" si="158"/>
        <v>66.684578000000002</v>
      </c>
      <c r="C1756" s="40">
        <f t="shared" si="158"/>
        <v>-8.9722349999999995</v>
      </c>
      <c r="D1756" s="40">
        <f t="shared" si="158"/>
        <v>-10.168353</v>
      </c>
      <c r="E1756" s="46">
        <f t="shared" si="158"/>
        <v>-47.543993</v>
      </c>
      <c r="F1756" s="47">
        <v>-10.168353</v>
      </c>
      <c r="G1756" s="47">
        <v>66.684578000000002</v>
      </c>
      <c r="H1756" s="47">
        <v>-47.543993</v>
      </c>
      <c r="I1756" s="48">
        <v>-8.9722349999999995</v>
      </c>
      <c r="O1756" s="44">
        <f t="shared" si="154"/>
        <v>66.684578000000002</v>
      </c>
      <c r="P1756" s="45">
        <f t="shared" si="155"/>
        <v>66.684578000000002</v>
      </c>
      <c r="Q1756">
        <f t="shared" si="156"/>
        <v>1</v>
      </c>
      <c r="R1756">
        <f t="shared" si="157"/>
        <v>1</v>
      </c>
    </row>
    <row r="1757" spans="1:18" x14ac:dyDescent="0.25">
      <c r="A1757" s="5">
        <v>1</v>
      </c>
      <c r="B1757" s="40">
        <f t="shared" si="158"/>
        <v>19.751678999999999</v>
      </c>
      <c r="C1757" s="40">
        <f t="shared" si="158"/>
        <v>12.223839999999999</v>
      </c>
      <c r="D1757" s="40">
        <f t="shared" si="158"/>
        <v>-10.409898</v>
      </c>
      <c r="E1757" s="46">
        <f t="shared" si="158"/>
        <v>-21.565625000000001</v>
      </c>
      <c r="F1757" s="42">
        <v>19.751678999999999</v>
      </c>
      <c r="G1757" s="42">
        <v>12.223839999999999</v>
      </c>
      <c r="H1757" s="42">
        <v>-10.409898</v>
      </c>
      <c r="I1757" s="43">
        <v>-21.565625000000001</v>
      </c>
      <c r="O1757" s="44">
        <f t="shared" si="154"/>
        <v>19.751678999999999</v>
      </c>
      <c r="P1757" s="45">
        <f t="shared" si="155"/>
        <v>19.751678999999999</v>
      </c>
      <c r="Q1757">
        <f t="shared" si="156"/>
        <v>1</v>
      </c>
      <c r="R1757">
        <f t="shared" si="157"/>
        <v>1</v>
      </c>
    </row>
    <row r="1758" spans="1:18" x14ac:dyDescent="0.25">
      <c r="A1758" s="5">
        <v>1</v>
      </c>
      <c r="B1758" s="40">
        <f t="shared" si="158"/>
        <v>48.190728999999997</v>
      </c>
      <c r="C1758" s="40">
        <f t="shared" si="158"/>
        <v>20.487846999999999</v>
      </c>
      <c r="D1758" s="40">
        <f t="shared" si="158"/>
        <v>-9.4250509999999998</v>
      </c>
      <c r="E1758" s="46">
        <f t="shared" si="158"/>
        <v>-59.253526999999998</v>
      </c>
      <c r="F1758" s="47">
        <v>48.190728999999997</v>
      </c>
      <c r="G1758" s="47">
        <v>-59.253526999999998</v>
      </c>
      <c r="H1758" s="47">
        <v>-9.4250509999999998</v>
      </c>
      <c r="I1758" s="48">
        <v>20.487846999999999</v>
      </c>
      <c r="O1758" s="44">
        <f t="shared" si="154"/>
        <v>48.190728999999997</v>
      </c>
      <c r="P1758" s="45">
        <f t="shared" si="155"/>
        <v>48.190728999999997</v>
      </c>
      <c r="Q1758">
        <f t="shared" si="156"/>
        <v>1</v>
      </c>
      <c r="R1758">
        <f t="shared" si="157"/>
        <v>1</v>
      </c>
    </row>
    <row r="1759" spans="1:18" x14ac:dyDescent="0.25">
      <c r="A1759" s="5">
        <v>2</v>
      </c>
      <c r="B1759" s="40">
        <f t="shared" si="158"/>
        <v>39.119472000000002</v>
      </c>
      <c r="C1759" s="40">
        <f t="shared" si="158"/>
        <v>8.6665419999999997</v>
      </c>
      <c r="D1759" s="40">
        <f t="shared" si="158"/>
        <v>-19.407298000000001</v>
      </c>
      <c r="E1759" s="46">
        <f t="shared" si="158"/>
        <v>-28.378717999999999</v>
      </c>
      <c r="F1759" s="42">
        <v>-19.407298000000001</v>
      </c>
      <c r="G1759" s="42">
        <v>39.119472000000002</v>
      </c>
      <c r="H1759" s="42">
        <v>8.6665419999999997</v>
      </c>
      <c r="I1759" s="43">
        <v>-28.378717999999999</v>
      </c>
      <c r="O1759" s="44">
        <f t="shared" si="154"/>
        <v>39.119472000000002</v>
      </c>
      <c r="P1759" s="45">
        <f t="shared" si="155"/>
        <v>39.119472000000002</v>
      </c>
      <c r="Q1759">
        <f t="shared" si="156"/>
        <v>1</v>
      </c>
      <c r="R1759">
        <f t="shared" si="157"/>
        <v>1</v>
      </c>
    </row>
    <row r="1760" spans="1:18" x14ac:dyDescent="0.25">
      <c r="A1760" s="5">
        <v>2</v>
      </c>
      <c r="B1760" s="40">
        <f t="shared" si="158"/>
        <v>89.171548999999999</v>
      </c>
      <c r="C1760" s="40">
        <f t="shared" si="158"/>
        <v>-18.586290999999999</v>
      </c>
      <c r="D1760" s="40">
        <f t="shared" si="158"/>
        <v>-26.220341999999999</v>
      </c>
      <c r="E1760" s="46">
        <f t="shared" si="158"/>
        <v>-44.364915000000003</v>
      </c>
      <c r="F1760" s="47">
        <v>-26.220341999999999</v>
      </c>
      <c r="G1760" s="47">
        <v>89.171548999999999</v>
      </c>
      <c r="H1760" s="47">
        <v>-44.364915000000003</v>
      </c>
      <c r="I1760" s="48">
        <v>-18.586290999999999</v>
      </c>
      <c r="O1760" s="44">
        <f t="shared" si="154"/>
        <v>89.171548999999999</v>
      </c>
      <c r="P1760" s="45">
        <f t="shared" si="155"/>
        <v>89.171548999999999</v>
      </c>
      <c r="Q1760">
        <f t="shared" si="156"/>
        <v>1</v>
      </c>
      <c r="R1760">
        <f t="shared" si="157"/>
        <v>1</v>
      </c>
    </row>
    <row r="1761" spans="1:18" x14ac:dyDescent="0.25">
      <c r="A1761" s="5">
        <v>2</v>
      </c>
      <c r="B1761" s="40">
        <f t="shared" si="158"/>
        <v>58.429758</v>
      </c>
      <c r="C1761" s="40">
        <f t="shared" si="158"/>
        <v>2.663036</v>
      </c>
      <c r="D1761" s="40">
        <f t="shared" si="158"/>
        <v>-12.761734000000001</v>
      </c>
      <c r="E1761" s="46">
        <f t="shared" si="158"/>
        <v>-48.331063</v>
      </c>
      <c r="F1761" s="42">
        <v>-48.331063</v>
      </c>
      <c r="G1761" s="42">
        <v>58.429758</v>
      </c>
      <c r="H1761" s="42">
        <v>2.663036</v>
      </c>
      <c r="I1761" s="43">
        <v>-12.761734000000001</v>
      </c>
      <c r="O1761" s="44">
        <f t="shared" si="154"/>
        <v>58.429758</v>
      </c>
      <c r="P1761" s="45">
        <f t="shared" si="155"/>
        <v>58.429758</v>
      </c>
      <c r="Q1761">
        <f t="shared" si="156"/>
        <v>1</v>
      </c>
      <c r="R1761">
        <f t="shared" si="157"/>
        <v>1</v>
      </c>
    </row>
    <row r="1762" spans="1:18" x14ac:dyDescent="0.25">
      <c r="A1762" s="5">
        <v>2</v>
      </c>
      <c r="B1762" s="40">
        <f t="shared" si="158"/>
        <v>144.57839799999999</v>
      </c>
      <c r="C1762" s="40">
        <f t="shared" si="158"/>
        <v>-7.4195349999999998</v>
      </c>
      <c r="D1762" s="40">
        <f t="shared" si="158"/>
        <v>-65.966414</v>
      </c>
      <c r="E1762" s="46">
        <f t="shared" si="158"/>
        <v>-71.192459999999997</v>
      </c>
      <c r="F1762" s="47">
        <v>-7.4195349999999998</v>
      </c>
      <c r="G1762" s="47">
        <v>144.57839799999999</v>
      </c>
      <c r="H1762" s="47">
        <v>-65.966414</v>
      </c>
      <c r="I1762" s="48">
        <v>-71.192459999999997</v>
      </c>
      <c r="O1762" s="44">
        <f t="shared" si="154"/>
        <v>144.57839799999999</v>
      </c>
      <c r="P1762" s="45">
        <f t="shared" si="155"/>
        <v>144.57839799999999</v>
      </c>
      <c r="Q1762">
        <f t="shared" si="156"/>
        <v>1</v>
      </c>
      <c r="R1762">
        <f t="shared" si="157"/>
        <v>1</v>
      </c>
    </row>
    <row r="1763" spans="1:18" x14ac:dyDescent="0.25">
      <c r="A1763" s="5">
        <v>1</v>
      </c>
      <c r="B1763" s="40">
        <f t="shared" si="158"/>
        <v>26.129434</v>
      </c>
      <c r="C1763" s="40">
        <f t="shared" si="158"/>
        <v>-1.2292909999999999</v>
      </c>
      <c r="D1763" s="40">
        <f t="shared" si="158"/>
        <v>-4.5079520000000004</v>
      </c>
      <c r="E1763" s="46">
        <f t="shared" si="158"/>
        <v>-20.392194</v>
      </c>
      <c r="F1763" s="42">
        <v>26.129434</v>
      </c>
      <c r="G1763" s="42">
        <v>-1.2292909999999999</v>
      </c>
      <c r="H1763" s="42">
        <v>-20.392194</v>
      </c>
      <c r="I1763" s="43">
        <v>-4.5079520000000004</v>
      </c>
      <c r="O1763" s="44">
        <f t="shared" si="154"/>
        <v>26.129434</v>
      </c>
      <c r="P1763" s="45">
        <f t="shared" si="155"/>
        <v>26.129434</v>
      </c>
      <c r="Q1763">
        <f t="shared" si="156"/>
        <v>1</v>
      </c>
      <c r="R1763">
        <f t="shared" si="157"/>
        <v>1</v>
      </c>
    </row>
    <row r="1764" spans="1:18" x14ac:dyDescent="0.25">
      <c r="A1764" s="5">
        <v>2</v>
      </c>
      <c r="B1764" s="40">
        <f t="shared" si="158"/>
        <v>54.261177000000004</v>
      </c>
      <c r="C1764" s="40">
        <f t="shared" si="158"/>
        <v>1.8075019999999999</v>
      </c>
      <c r="D1764" s="40">
        <f t="shared" si="158"/>
        <v>-19.247070000000001</v>
      </c>
      <c r="E1764" s="46">
        <f t="shared" si="158"/>
        <v>-36.821612000000002</v>
      </c>
      <c r="F1764" s="47">
        <v>-36.821612000000002</v>
      </c>
      <c r="G1764" s="47">
        <v>54.261177000000004</v>
      </c>
      <c r="H1764" s="47">
        <v>1.8075019999999999</v>
      </c>
      <c r="I1764" s="48">
        <v>-19.247070000000001</v>
      </c>
      <c r="O1764" s="44">
        <f t="shared" si="154"/>
        <v>54.261177000000004</v>
      </c>
      <c r="P1764" s="45">
        <f t="shared" si="155"/>
        <v>54.261177000000004</v>
      </c>
      <c r="Q1764">
        <f t="shared" si="156"/>
        <v>1</v>
      </c>
      <c r="R1764">
        <f t="shared" si="157"/>
        <v>1</v>
      </c>
    </row>
    <row r="1765" spans="1:18" x14ac:dyDescent="0.25">
      <c r="A1765" s="5">
        <v>3</v>
      </c>
      <c r="B1765" s="40">
        <f t="shared" si="158"/>
        <v>36.678614000000003</v>
      </c>
      <c r="C1765" s="40">
        <f t="shared" si="158"/>
        <v>34.704016000000003</v>
      </c>
      <c r="D1765" s="40">
        <f t="shared" si="158"/>
        <v>-0.14346100000000001</v>
      </c>
      <c r="E1765" s="46">
        <f t="shared" si="158"/>
        <v>-71.239176999999998</v>
      </c>
      <c r="F1765" s="42">
        <v>-71.239176999999998</v>
      </c>
      <c r="G1765" s="42">
        <v>36.678614000000003</v>
      </c>
      <c r="H1765" s="42">
        <v>34.704016000000003</v>
      </c>
      <c r="I1765" s="43">
        <v>-0.14346100000000001</v>
      </c>
      <c r="O1765" s="44">
        <f t="shared" si="154"/>
        <v>34.704016000000003</v>
      </c>
      <c r="P1765" s="45">
        <f t="shared" si="155"/>
        <v>34.704016000000003</v>
      </c>
      <c r="Q1765">
        <f t="shared" si="156"/>
        <v>2</v>
      </c>
      <c r="R1765">
        <f t="shared" si="157"/>
        <v>0.5</v>
      </c>
    </row>
    <row r="1766" spans="1:18" x14ac:dyDescent="0.25">
      <c r="A1766" s="5">
        <v>3</v>
      </c>
      <c r="B1766" s="40">
        <f t="shared" si="158"/>
        <v>17.703135</v>
      </c>
      <c r="C1766" s="40">
        <f t="shared" si="158"/>
        <v>4.4723170000000003</v>
      </c>
      <c r="D1766" s="40">
        <f t="shared" si="158"/>
        <v>-9.4093920000000004</v>
      </c>
      <c r="E1766" s="46">
        <f t="shared" si="158"/>
        <v>-12.766059</v>
      </c>
      <c r="F1766" s="47">
        <v>17.703135</v>
      </c>
      <c r="G1766" s="47">
        <v>-9.4093920000000004</v>
      </c>
      <c r="H1766" s="47">
        <v>-12.766059</v>
      </c>
      <c r="I1766" s="48">
        <v>4.4723170000000003</v>
      </c>
      <c r="O1766" s="44">
        <f t="shared" si="154"/>
        <v>-12.766059</v>
      </c>
      <c r="P1766" s="45">
        <f t="shared" si="155"/>
        <v>-12.766059</v>
      </c>
      <c r="Q1766">
        <f t="shared" si="156"/>
        <v>4</v>
      </c>
      <c r="R1766">
        <f t="shared" si="157"/>
        <v>0.25</v>
      </c>
    </row>
    <row r="1767" spans="1:18" x14ac:dyDescent="0.25">
      <c r="A1767" s="5">
        <v>2</v>
      </c>
      <c r="B1767" s="40">
        <f t="shared" si="158"/>
        <v>89.601247999999998</v>
      </c>
      <c r="C1767" s="40">
        <f t="shared" si="158"/>
        <v>-12.559274</v>
      </c>
      <c r="D1767" s="40">
        <f t="shared" si="158"/>
        <v>-23.807019</v>
      </c>
      <c r="E1767" s="46">
        <f t="shared" si="158"/>
        <v>-53.234955999999997</v>
      </c>
      <c r="F1767" s="42">
        <v>-12.559274</v>
      </c>
      <c r="G1767" s="42">
        <v>89.601247999999998</v>
      </c>
      <c r="H1767" s="42">
        <v>-53.234955999999997</v>
      </c>
      <c r="I1767" s="43">
        <v>-23.807019</v>
      </c>
      <c r="O1767" s="44">
        <f t="shared" si="154"/>
        <v>89.601247999999998</v>
      </c>
      <c r="P1767" s="45">
        <f t="shared" si="155"/>
        <v>89.601247999999998</v>
      </c>
      <c r="Q1767">
        <f t="shared" si="156"/>
        <v>1</v>
      </c>
      <c r="R1767">
        <f t="shared" si="157"/>
        <v>1</v>
      </c>
    </row>
    <row r="1768" spans="1:18" x14ac:dyDescent="0.25">
      <c r="A1768" s="5">
        <v>2</v>
      </c>
      <c r="B1768" s="40">
        <f t="shared" si="158"/>
        <v>10.570024999999999</v>
      </c>
      <c r="C1768" s="40">
        <f t="shared" si="158"/>
        <v>3.9715959999999999</v>
      </c>
      <c r="D1768" s="40">
        <f t="shared" si="158"/>
        <v>0.160722</v>
      </c>
      <c r="E1768" s="46">
        <f t="shared" si="158"/>
        <v>-14.702355000000001</v>
      </c>
      <c r="F1768" s="47">
        <v>3.9715959999999999</v>
      </c>
      <c r="G1768" s="47">
        <v>0.160722</v>
      </c>
      <c r="H1768" s="47">
        <v>10.570024999999999</v>
      </c>
      <c r="I1768" s="48">
        <v>-14.702355000000001</v>
      </c>
      <c r="O1768" s="44">
        <f t="shared" si="154"/>
        <v>0.160722</v>
      </c>
      <c r="P1768" s="45">
        <f t="shared" si="155"/>
        <v>0.160722</v>
      </c>
      <c r="Q1768">
        <f t="shared" si="156"/>
        <v>3</v>
      </c>
      <c r="R1768">
        <f t="shared" si="157"/>
        <v>0.33333333333333331</v>
      </c>
    </row>
    <row r="1769" spans="1:18" x14ac:dyDescent="0.25">
      <c r="A1769" s="5">
        <v>4</v>
      </c>
      <c r="B1769" s="40">
        <f t="shared" si="158"/>
        <v>45.672511999999998</v>
      </c>
      <c r="C1769" s="40">
        <f t="shared" si="158"/>
        <v>33.271976000000002</v>
      </c>
      <c r="D1769" s="40">
        <f t="shared" si="158"/>
        <v>-38.342469999999999</v>
      </c>
      <c r="E1769" s="46">
        <f t="shared" si="158"/>
        <v>-40.602026000000002</v>
      </c>
      <c r="F1769" s="42">
        <v>33.271976000000002</v>
      </c>
      <c r="G1769" s="42">
        <v>45.672511999999998</v>
      </c>
      <c r="H1769" s="42">
        <v>-38.342469999999999</v>
      </c>
      <c r="I1769" s="43">
        <v>-40.602026000000002</v>
      </c>
      <c r="O1769" s="44">
        <f t="shared" si="154"/>
        <v>-40.602026000000002</v>
      </c>
      <c r="P1769" s="45">
        <f t="shared" si="155"/>
        <v>-40.602026000000002</v>
      </c>
      <c r="Q1769">
        <f t="shared" si="156"/>
        <v>4</v>
      </c>
      <c r="R1769">
        <f t="shared" si="157"/>
        <v>0.25</v>
      </c>
    </row>
    <row r="1770" spans="1:18" x14ac:dyDescent="0.25">
      <c r="A1770" s="5">
        <v>3</v>
      </c>
      <c r="B1770" s="40">
        <f t="shared" si="158"/>
        <v>90.936128999999994</v>
      </c>
      <c r="C1770" s="40">
        <f t="shared" si="158"/>
        <v>7.7126359999999998</v>
      </c>
      <c r="D1770" s="40">
        <f t="shared" si="158"/>
        <v>-38.920059000000002</v>
      </c>
      <c r="E1770" s="46">
        <f t="shared" si="158"/>
        <v>-59.728749999999998</v>
      </c>
      <c r="F1770" s="47">
        <v>7.7126359999999998</v>
      </c>
      <c r="G1770" s="47">
        <v>-59.728749999999998</v>
      </c>
      <c r="H1770" s="47">
        <v>90.936128999999994</v>
      </c>
      <c r="I1770" s="48">
        <v>-38.920059000000002</v>
      </c>
      <c r="O1770" s="44">
        <f t="shared" si="154"/>
        <v>90.936128999999994</v>
      </c>
      <c r="P1770" s="45">
        <f t="shared" si="155"/>
        <v>90.936128999999994</v>
      </c>
      <c r="Q1770">
        <f t="shared" si="156"/>
        <v>1</v>
      </c>
      <c r="R1770">
        <f t="shared" si="157"/>
        <v>1</v>
      </c>
    </row>
    <row r="1771" spans="1:18" x14ac:dyDescent="0.25">
      <c r="A1771" s="5">
        <v>2</v>
      </c>
      <c r="B1771" s="40">
        <f t="shared" si="158"/>
        <v>79.920072000000005</v>
      </c>
      <c r="C1771" s="40">
        <f t="shared" si="158"/>
        <v>-16.957027</v>
      </c>
      <c r="D1771" s="40">
        <f t="shared" si="158"/>
        <v>-28.885881000000001</v>
      </c>
      <c r="E1771" s="46">
        <f t="shared" si="158"/>
        <v>-34.077165999999998</v>
      </c>
      <c r="F1771" s="42">
        <v>-16.957027</v>
      </c>
      <c r="G1771" s="42">
        <v>79.920072000000005</v>
      </c>
      <c r="H1771" s="42">
        <v>-34.077165999999998</v>
      </c>
      <c r="I1771" s="43">
        <v>-28.885881000000001</v>
      </c>
      <c r="O1771" s="44">
        <f t="shared" si="154"/>
        <v>79.920072000000005</v>
      </c>
      <c r="P1771" s="45">
        <f t="shared" si="155"/>
        <v>79.920072000000005</v>
      </c>
      <c r="Q1771">
        <f t="shared" si="156"/>
        <v>1</v>
      </c>
      <c r="R1771">
        <f t="shared" si="157"/>
        <v>1</v>
      </c>
    </row>
    <row r="1772" spans="1:18" x14ac:dyDescent="0.25">
      <c r="A1772" s="5">
        <v>2</v>
      </c>
      <c r="B1772" s="40">
        <f t="shared" si="158"/>
        <v>55.718164999999999</v>
      </c>
      <c r="C1772" s="40">
        <f t="shared" si="158"/>
        <v>15.778885000000001</v>
      </c>
      <c r="D1772" s="40">
        <f t="shared" si="158"/>
        <v>-27.738486000000002</v>
      </c>
      <c r="E1772" s="46">
        <f t="shared" si="158"/>
        <v>-43.758572000000001</v>
      </c>
      <c r="F1772" s="47">
        <v>-27.738486000000002</v>
      </c>
      <c r="G1772" s="47">
        <v>15.778885000000001</v>
      </c>
      <c r="H1772" s="47">
        <v>55.718164999999999</v>
      </c>
      <c r="I1772" s="48">
        <v>-43.758572000000001</v>
      </c>
      <c r="O1772" s="44">
        <f t="shared" si="154"/>
        <v>15.778885000000001</v>
      </c>
      <c r="P1772" s="45">
        <f t="shared" si="155"/>
        <v>15.778885000000001</v>
      </c>
      <c r="Q1772">
        <f t="shared" si="156"/>
        <v>2</v>
      </c>
      <c r="R1772">
        <f t="shared" si="157"/>
        <v>0.5</v>
      </c>
    </row>
    <row r="1773" spans="1:18" x14ac:dyDescent="0.25">
      <c r="A1773" s="5">
        <v>2</v>
      </c>
      <c r="B1773" s="40">
        <f t="shared" si="158"/>
        <v>41.964174</v>
      </c>
      <c r="C1773" s="40">
        <f t="shared" si="158"/>
        <v>-1.326776</v>
      </c>
      <c r="D1773" s="40">
        <f t="shared" si="158"/>
        <v>-19.936537000000001</v>
      </c>
      <c r="E1773" s="46">
        <f t="shared" si="158"/>
        <v>-20.700862999999998</v>
      </c>
      <c r="F1773" s="42">
        <v>-20.700862999999998</v>
      </c>
      <c r="G1773" s="42">
        <v>41.964174</v>
      </c>
      <c r="H1773" s="42">
        <v>-19.936537000000001</v>
      </c>
      <c r="I1773" s="43">
        <v>-1.326776</v>
      </c>
      <c r="O1773" s="44">
        <f t="shared" si="154"/>
        <v>41.964174</v>
      </c>
      <c r="P1773" s="45">
        <f t="shared" si="155"/>
        <v>41.964174</v>
      </c>
      <c r="Q1773">
        <f t="shared" si="156"/>
        <v>1</v>
      </c>
      <c r="R1773">
        <f t="shared" si="157"/>
        <v>1</v>
      </c>
    </row>
    <row r="1774" spans="1:18" x14ac:dyDescent="0.25">
      <c r="A1774" s="5">
        <v>1</v>
      </c>
      <c r="B1774" s="40">
        <f t="shared" si="158"/>
        <v>18.077245999999999</v>
      </c>
      <c r="C1774" s="40">
        <f t="shared" si="158"/>
        <v>-2.1920540000000002</v>
      </c>
      <c r="D1774" s="40">
        <f t="shared" si="158"/>
        <v>-6.2653800000000004</v>
      </c>
      <c r="E1774" s="46">
        <f t="shared" si="158"/>
        <v>-9.6198110000000003</v>
      </c>
      <c r="F1774" s="47">
        <v>18.077245999999999</v>
      </c>
      <c r="G1774" s="47">
        <v>-9.6198110000000003</v>
      </c>
      <c r="H1774" s="47">
        <v>-6.2653800000000004</v>
      </c>
      <c r="I1774" s="48">
        <v>-2.1920540000000002</v>
      </c>
      <c r="O1774" s="44">
        <f t="shared" si="154"/>
        <v>18.077245999999999</v>
      </c>
      <c r="P1774" s="45">
        <f t="shared" si="155"/>
        <v>18.077245999999999</v>
      </c>
      <c r="Q1774">
        <f t="shared" si="156"/>
        <v>1</v>
      </c>
      <c r="R1774">
        <f t="shared" si="157"/>
        <v>1</v>
      </c>
    </row>
    <row r="1775" spans="1:18" x14ac:dyDescent="0.25">
      <c r="A1775" s="5">
        <v>2</v>
      </c>
      <c r="B1775" s="40">
        <f t="shared" si="158"/>
        <v>47.767648000000001</v>
      </c>
      <c r="C1775" s="40">
        <f t="shared" si="158"/>
        <v>12.939007999999999</v>
      </c>
      <c r="D1775" s="40">
        <f t="shared" si="158"/>
        <v>-11.744503999999999</v>
      </c>
      <c r="E1775" s="46">
        <f t="shared" si="158"/>
        <v>-48.962152000000003</v>
      </c>
      <c r="F1775" s="42">
        <v>12.939007999999999</v>
      </c>
      <c r="G1775" s="42">
        <v>47.767648000000001</v>
      </c>
      <c r="H1775" s="42">
        <v>-48.962152000000003</v>
      </c>
      <c r="I1775" s="43">
        <v>-11.744503999999999</v>
      </c>
      <c r="O1775" s="44">
        <f t="shared" si="154"/>
        <v>47.767648000000001</v>
      </c>
      <c r="P1775" s="45">
        <f t="shared" si="155"/>
        <v>47.767648000000001</v>
      </c>
      <c r="Q1775">
        <f t="shared" si="156"/>
        <v>1</v>
      </c>
      <c r="R1775">
        <f t="shared" si="157"/>
        <v>1</v>
      </c>
    </row>
    <row r="1776" spans="1:18" x14ac:dyDescent="0.25">
      <c r="A1776" s="5">
        <v>1</v>
      </c>
      <c r="B1776" s="40">
        <f t="shared" si="158"/>
        <v>80.300158999999994</v>
      </c>
      <c r="C1776" s="40">
        <f t="shared" si="158"/>
        <v>12.534095000000001</v>
      </c>
      <c r="D1776" s="40">
        <f t="shared" si="158"/>
        <v>-33.691425000000002</v>
      </c>
      <c r="E1776" s="46">
        <f t="shared" si="158"/>
        <v>-59.142843999999997</v>
      </c>
      <c r="F1776" s="47">
        <v>80.300158999999994</v>
      </c>
      <c r="G1776" s="47">
        <v>-59.142843999999997</v>
      </c>
      <c r="H1776" s="47">
        <v>12.534095000000001</v>
      </c>
      <c r="I1776" s="48">
        <v>-33.691425000000002</v>
      </c>
      <c r="O1776" s="44">
        <f t="shared" si="154"/>
        <v>80.300158999999994</v>
      </c>
      <c r="P1776" s="45">
        <f t="shared" si="155"/>
        <v>80.300158999999994</v>
      </c>
      <c r="Q1776">
        <f t="shared" si="156"/>
        <v>1</v>
      </c>
      <c r="R1776">
        <f t="shared" si="157"/>
        <v>1</v>
      </c>
    </row>
    <row r="1777" spans="1:18" x14ac:dyDescent="0.25">
      <c r="A1777" s="5">
        <v>3</v>
      </c>
      <c r="B1777" s="40">
        <f t="shared" si="158"/>
        <v>143.20352700000001</v>
      </c>
      <c r="C1777" s="40">
        <f t="shared" si="158"/>
        <v>40.843975</v>
      </c>
      <c r="D1777" s="40">
        <f t="shared" si="158"/>
        <v>-21.275002000000001</v>
      </c>
      <c r="E1777" s="46">
        <f t="shared" si="158"/>
        <v>-162.77250699999999</v>
      </c>
      <c r="F1777" s="42">
        <v>143.20352700000001</v>
      </c>
      <c r="G1777" s="42">
        <v>-162.77250699999999</v>
      </c>
      <c r="H1777" s="42">
        <v>40.843975</v>
      </c>
      <c r="I1777" s="43">
        <v>-21.275002000000001</v>
      </c>
      <c r="O1777" s="44">
        <f t="shared" si="154"/>
        <v>40.843975</v>
      </c>
      <c r="P1777" s="45">
        <f t="shared" si="155"/>
        <v>40.843975</v>
      </c>
      <c r="Q1777">
        <f t="shared" si="156"/>
        <v>2</v>
      </c>
      <c r="R1777">
        <f t="shared" si="157"/>
        <v>0.5</v>
      </c>
    </row>
    <row r="1778" spans="1:18" x14ac:dyDescent="0.25">
      <c r="A1778" s="5">
        <v>2</v>
      </c>
      <c r="B1778" s="40">
        <f t="shared" si="158"/>
        <v>70.443540999999996</v>
      </c>
      <c r="C1778" s="40">
        <f t="shared" si="158"/>
        <v>-2.8235190000000001</v>
      </c>
      <c r="D1778" s="40">
        <f t="shared" si="158"/>
        <v>-16.809576</v>
      </c>
      <c r="E1778" s="46">
        <f t="shared" si="158"/>
        <v>-50.810445999999999</v>
      </c>
      <c r="F1778" s="47">
        <v>-16.809576</v>
      </c>
      <c r="G1778" s="47">
        <v>70.443540999999996</v>
      </c>
      <c r="H1778" s="47">
        <v>-50.810445999999999</v>
      </c>
      <c r="I1778" s="48">
        <v>-2.8235190000000001</v>
      </c>
      <c r="O1778" s="44">
        <f t="shared" si="154"/>
        <v>70.443540999999996</v>
      </c>
      <c r="P1778" s="45">
        <f t="shared" si="155"/>
        <v>70.443540999999996</v>
      </c>
      <c r="Q1778">
        <f t="shared" si="156"/>
        <v>1</v>
      </c>
      <c r="R1778">
        <f t="shared" si="157"/>
        <v>1</v>
      </c>
    </row>
    <row r="1779" spans="1:18" x14ac:dyDescent="0.25">
      <c r="A1779" s="5">
        <v>2</v>
      </c>
      <c r="B1779" s="40">
        <f t="shared" si="158"/>
        <v>17.422802000000001</v>
      </c>
      <c r="C1779" s="40">
        <f t="shared" si="158"/>
        <v>2.67164</v>
      </c>
      <c r="D1779" s="40">
        <f t="shared" si="158"/>
        <v>-2.948108</v>
      </c>
      <c r="E1779" s="46">
        <f t="shared" si="158"/>
        <v>-17.146338</v>
      </c>
      <c r="F1779" s="42">
        <v>-17.146338</v>
      </c>
      <c r="G1779" s="42">
        <v>-2.948108</v>
      </c>
      <c r="H1779" s="42">
        <v>17.422802000000001</v>
      </c>
      <c r="I1779" s="43">
        <v>2.67164</v>
      </c>
      <c r="O1779" s="44">
        <f t="shared" si="154"/>
        <v>-2.948108</v>
      </c>
      <c r="P1779" s="45">
        <f t="shared" si="155"/>
        <v>-2.948108</v>
      </c>
      <c r="Q1779">
        <f t="shared" si="156"/>
        <v>3</v>
      </c>
      <c r="R1779">
        <f t="shared" si="157"/>
        <v>0.33333333333333331</v>
      </c>
    </row>
    <row r="1780" spans="1:18" x14ac:dyDescent="0.25">
      <c r="A1780" s="5">
        <v>2</v>
      </c>
      <c r="B1780" s="40">
        <f t="shared" si="158"/>
        <v>174.83785399999999</v>
      </c>
      <c r="C1780" s="40">
        <f t="shared" si="158"/>
        <v>-34.972385000000003</v>
      </c>
      <c r="D1780" s="40">
        <f t="shared" si="158"/>
        <v>-53.793804999999999</v>
      </c>
      <c r="E1780" s="46">
        <f t="shared" si="158"/>
        <v>-86.071670999999995</v>
      </c>
      <c r="F1780" s="47">
        <v>-86.071670999999995</v>
      </c>
      <c r="G1780" s="47">
        <v>174.83785399999999</v>
      </c>
      <c r="H1780" s="47">
        <v>-53.793804999999999</v>
      </c>
      <c r="I1780" s="48">
        <v>-34.972385000000003</v>
      </c>
      <c r="O1780" s="44">
        <f t="shared" si="154"/>
        <v>174.83785399999999</v>
      </c>
      <c r="P1780" s="45">
        <f t="shared" si="155"/>
        <v>174.83785399999999</v>
      </c>
      <c r="Q1780">
        <f t="shared" si="156"/>
        <v>1</v>
      </c>
      <c r="R1780">
        <f t="shared" si="157"/>
        <v>1</v>
      </c>
    </row>
    <row r="1781" spans="1:18" x14ac:dyDescent="0.25">
      <c r="A1781" s="5">
        <v>2</v>
      </c>
      <c r="B1781" s="40">
        <f t="shared" si="158"/>
        <v>91.982281999999998</v>
      </c>
      <c r="C1781" s="40">
        <f t="shared" si="158"/>
        <v>13.127931</v>
      </c>
      <c r="D1781" s="40">
        <f t="shared" si="158"/>
        <v>-42.184367000000002</v>
      </c>
      <c r="E1781" s="46">
        <f t="shared" si="158"/>
        <v>-62.925851000000002</v>
      </c>
      <c r="F1781" s="42">
        <v>-42.184367000000002</v>
      </c>
      <c r="G1781" s="42">
        <v>91.982281999999998</v>
      </c>
      <c r="H1781" s="42">
        <v>13.127931</v>
      </c>
      <c r="I1781" s="43">
        <v>-62.925851000000002</v>
      </c>
      <c r="O1781" s="44">
        <f t="shared" si="154"/>
        <v>91.982281999999998</v>
      </c>
      <c r="P1781" s="45">
        <f t="shared" si="155"/>
        <v>91.982281999999998</v>
      </c>
      <c r="Q1781">
        <f t="shared" si="156"/>
        <v>1</v>
      </c>
      <c r="R1781">
        <f t="shared" si="157"/>
        <v>1</v>
      </c>
    </row>
    <row r="1782" spans="1:18" x14ac:dyDescent="0.25">
      <c r="A1782" s="5">
        <v>2</v>
      </c>
      <c r="B1782" s="40">
        <f t="shared" si="158"/>
        <v>29.456237000000002</v>
      </c>
      <c r="C1782" s="40">
        <f t="shared" si="158"/>
        <v>9.5620270000000005</v>
      </c>
      <c r="D1782" s="40">
        <f t="shared" si="158"/>
        <v>-13.564425999999999</v>
      </c>
      <c r="E1782" s="46">
        <f t="shared" si="158"/>
        <v>-25.453842999999999</v>
      </c>
      <c r="F1782" s="47">
        <v>-13.564425999999999</v>
      </c>
      <c r="G1782" s="47">
        <v>9.5620270000000005</v>
      </c>
      <c r="H1782" s="47">
        <v>29.456237000000002</v>
      </c>
      <c r="I1782" s="48">
        <v>-25.453842999999999</v>
      </c>
      <c r="O1782" s="44">
        <f t="shared" si="154"/>
        <v>9.5620270000000005</v>
      </c>
      <c r="P1782" s="45">
        <f t="shared" si="155"/>
        <v>9.5620270000000005</v>
      </c>
      <c r="Q1782">
        <f t="shared" si="156"/>
        <v>2</v>
      </c>
      <c r="R1782">
        <f t="shared" si="157"/>
        <v>0.5</v>
      </c>
    </row>
    <row r="1783" spans="1:18" x14ac:dyDescent="0.25">
      <c r="A1783" s="5">
        <v>1</v>
      </c>
      <c r="B1783" s="40">
        <f t="shared" si="158"/>
        <v>11.042909999999999</v>
      </c>
      <c r="C1783" s="40">
        <f t="shared" si="158"/>
        <v>7.627891</v>
      </c>
      <c r="D1783" s="40">
        <f t="shared" si="158"/>
        <v>2.310432</v>
      </c>
      <c r="E1783" s="46">
        <f t="shared" si="158"/>
        <v>-20.981235000000002</v>
      </c>
      <c r="F1783" s="42">
        <v>11.042909999999999</v>
      </c>
      <c r="G1783" s="42">
        <v>2.310432</v>
      </c>
      <c r="H1783" s="42">
        <v>7.627891</v>
      </c>
      <c r="I1783" s="43">
        <v>-20.981235000000002</v>
      </c>
      <c r="O1783" s="44">
        <f t="shared" si="154"/>
        <v>11.042909999999999</v>
      </c>
      <c r="P1783" s="45">
        <f t="shared" si="155"/>
        <v>11.042909999999999</v>
      </c>
      <c r="Q1783">
        <f t="shared" si="156"/>
        <v>1</v>
      </c>
      <c r="R1783">
        <f t="shared" si="157"/>
        <v>1</v>
      </c>
    </row>
    <row r="1784" spans="1:18" x14ac:dyDescent="0.25">
      <c r="A1784" s="5">
        <v>1</v>
      </c>
      <c r="B1784" s="40">
        <f t="shared" si="158"/>
        <v>51.655327999999997</v>
      </c>
      <c r="C1784" s="40">
        <f t="shared" si="158"/>
        <v>-0.45531300000000002</v>
      </c>
      <c r="D1784" s="40">
        <f t="shared" si="158"/>
        <v>-19.745752</v>
      </c>
      <c r="E1784" s="46">
        <f t="shared" si="158"/>
        <v>-31.454266000000001</v>
      </c>
      <c r="F1784" s="47">
        <v>51.655327999999997</v>
      </c>
      <c r="G1784" s="47">
        <v>-31.454266000000001</v>
      </c>
      <c r="H1784" s="47">
        <v>-0.45531300000000002</v>
      </c>
      <c r="I1784" s="48">
        <v>-19.745752</v>
      </c>
      <c r="O1784" s="44">
        <f t="shared" si="154"/>
        <v>51.655327999999997</v>
      </c>
      <c r="P1784" s="45">
        <f t="shared" si="155"/>
        <v>51.655327999999997</v>
      </c>
      <c r="Q1784">
        <f t="shared" si="156"/>
        <v>1</v>
      </c>
      <c r="R1784">
        <f t="shared" si="157"/>
        <v>1</v>
      </c>
    </row>
    <row r="1785" spans="1:18" x14ac:dyDescent="0.25">
      <c r="A1785" s="5">
        <v>1</v>
      </c>
      <c r="B1785" s="40">
        <f t="shared" si="158"/>
        <v>42.939990999999999</v>
      </c>
      <c r="C1785" s="40">
        <f t="shared" si="158"/>
        <v>-5.2879579999999997</v>
      </c>
      <c r="D1785" s="40">
        <f t="shared" si="158"/>
        <v>-9.7695830000000008</v>
      </c>
      <c r="E1785" s="46">
        <f t="shared" si="158"/>
        <v>-27.882453999999999</v>
      </c>
      <c r="F1785" s="42">
        <v>42.939990999999999</v>
      </c>
      <c r="G1785" s="42">
        <v>-5.2879579999999997</v>
      </c>
      <c r="H1785" s="42">
        <v>-9.7695830000000008</v>
      </c>
      <c r="I1785" s="43">
        <v>-27.882453999999999</v>
      </c>
      <c r="O1785" s="44">
        <f t="shared" si="154"/>
        <v>42.939990999999999</v>
      </c>
      <c r="P1785" s="45">
        <f t="shared" si="155"/>
        <v>42.939990999999999</v>
      </c>
      <c r="Q1785">
        <f t="shared" si="156"/>
        <v>1</v>
      </c>
      <c r="R1785">
        <f t="shared" si="157"/>
        <v>1</v>
      </c>
    </row>
    <row r="1786" spans="1:18" x14ac:dyDescent="0.25">
      <c r="A1786" s="5">
        <v>2</v>
      </c>
      <c r="B1786" s="40">
        <f t="shared" si="158"/>
        <v>92.972600999999997</v>
      </c>
      <c r="C1786" s="40">
        <f t="shared" si="158"/>
        <v>1.541118</v>
      </c>
      <c r="D1786" s="40">
        <f t="shared" si="158"/>
        <v>-11.066038000000001</v>
      </c>
      <c r="E1786" s="46">
        <f t="shared" si="158"/>
        <v>-83.447680000000005</v>
      </c>
      <c r="F1786" s="47">
        <v>-11.066038000000001</v>
      </c>
      <c r="G1786" s="47">
        <v>92.972600999999997</v>
      </c>
      <c r="H1786" s="47">
        <v>1.541118</v>
      </c>
      <c r="I1786" s="48">
        <v>-83.447680000000005</v>
      </c>
      <c r="O1786" s="44">
        <f t="shared" si="154"/>
        <v>92.972600999999997</v>
      </c>
      <c r="P1786" s="45">
        <f t="shared" si="155"/>
        <v>92.972600999999997</v>
      </c>
      <c r="Q1786">
        <f t="shared" si="156"/>
        <v>1</v>
      </c>
      <c r="R1786">
        <f t="shared" si="157"/>
        <v>1</v>
      </c>
    </row>
    <row r="1787" spans="1:18" x14ac:dyDescent="0.25">
      <c r="A1787" s="5">
        <v>3</v>
      </c>
      <c r="B1787" s="40">
        <f t="shared" si="158"/>
        <v>68.622029999999995</v>
      </c>
      <c r="C1787" s="40">
        <f t="shared" si="158"/>
        <v>-9.9077249999999992</v>
      </c>
      <c r="D1787" s="40">
        <f t="shared" si="158"/>
        <v>-15.980039</v>
      </c>
      <c r="E1787" s="46">
        <f t="shared" si="158"/>
        <v>-42.734271999999997</v>
      </c>
      <c r="F1787" s="42">
        <v>-42.734271999999997</v>
      </c>
      <c r="G1787" s="42">
        <v>-9.9077249999999992</v>
      </c>
      <c r="H1787" s="42">
        <v>68.622029999999995</v>
      </c>
      <c r="I1787" s="43">
        <v>-15.980039</v>
      </c>
      <c r="O1787" s="44">
        <f t="shared" si="154"/>
        <v>68.622029999999995</v>
      </c>
      <c r="P1787" s="45">
        <f t="shared" si="155"/>
        <v>68.622029999999995</v>
      </c>
      <c r="Q1787">
        <f t="shared" si="156"/>
        <v>1</v>
      </c>
      <c r="R1787">
        <f t="shared" si="157"/>
        <v>1</v>
      </c>
    </row>
    <row r="1788" spans="1:18" x14ac:dyDescent="0.25">
      <c r="A1788" s="5">
        <v>3</v>
      </c>
      <c r="B1788" s="40">
        <f t="shared" si="158"/>
        <v>19.636272000000002</v>
      </c>
      <c r="C1788" s="40">
        <f t="shared" si="158"/>
        <v>6.2824859999999996</v>
      </c>
      <c r="D1788" s="40">
        <f t="shared" si="158"/>
        <v>-8.0886359999999993</v>
      </c>
      <c r="E1788" s="46">
        <f t="shared" si="158"/>
        <v>-17.830126</v>
      </c>
      <c r="F1788" s="47">
        <v>-17.830126</v>
      </c>
      <c r="G1788" s="47">
        <v>19.636272000000002</v>
      </c>
      <c r="H1788" s="47">
        <v>6.2824859999999996</v>
      </c>
      <c r="I1788" s="48">
        <v>-8.0886359999999993</v>
      </c>
      <c r="O1788" s="44">
        <f t="shared" si="154"/>
        <v>6.2824859999999996</v>
      </c>
      <c r="P1788" s="45">
        <f t="shared" si="155"/>
        <v>6.2824859999999996</v>
      </c>
      <c r="Q1788">
        <f t="shared" si="156"/>
        <v>2</v>
      </c>
      <c r="R1788">
        <f t="shared" si="157"/>
        <v>0.5</v>
      </c>
    </row>
    <row r="1789" spans="1:18" x14ac:dyDescent="0.25">
      <c r="A1789" s="5">
        <v>2</v>
      </c>
      <c r="B1789" s="40">
        <f t="shared" si="158"/>
        <v>40.183281000000001</v>
      </c>
      <c r="C1789" s="40">
        <f t="shared" si="158"/>
        <v>21.852124</v>
      </c>
      <c r="D1789" s="40">
        <f t="shared" si="158"/>
        <v>-17.390919</v>
      </c>
      <c r="E1789" s="46">
        <f t="shared" si="158"/>
        <v>-44.644488000000003</v>
      </c>
      <c r="F1789" s="42">
        <v>-17.390919</v>
      </c>
      <c r="G1789" s="42">
        <v>21.852124</v>
      </c>
      <c r="H1789" s="42">
        <v>40.183281000000001</v>
      </c>
      <c r="I1789" s="43">
        <v>-44.644488000000003</v>
      </c>
      <c r="O1789" s="44">
        <f t="shared" si="154"/>
        <v>21.852124</v>
      </c>
      <c r="P1789" s="45">
        <f t="shared" si="155"/>
        <v>21.852124</v>
      </c>
      <c r="Q1789">
        <f t="shared" si="156"/>
        <v>2</v>
      </c>
      <c r="R1789">
        <f t="shared" si="157"/>
        <v>0.5</v>
      </c>
    </row>
    <row r="1790" spans="1:18" x14ac:dyDescent="0.25">
      <c r="A1790" s="5">
        <v>2</v>
      </c>
      <c r="B1790" s="40">
        <f t="shared" si="158"/>
        <v>81.296276000000006</v>
      </c>
      <c r="C1790" s="40">
        <f t="shared" si="158"/>
        <v>-21.379200000000001</v>
      </c>
      <c r="D1790" s="40">
        <f t="shared" si="158"/>
        <v>-22.419277999999998</v>
      </c>
      <c r="E1790" s="46">
        <f t="shared" si="158"/>
        <v>-37.497799999999998</v>
      </c>
      <c r="F1790" s="47">
        <v>-21.379200000000001</v>
      </c>
      <c r="G1790" s="47">
        <v>81.296276000000006</v>
      </c>
      <c r="H1790" s="47">
        <v>-37.497799999999998</v>
      </c>
      <c r="I1790" s="48">
        <v>-22.419277999999998</v>
      </c>
      <c r="O1790" s="44">
        <f t="shared" si="154"/>
        <v>81.296276000000006</v>
      </c>
      <c r="P1790" s="45">
        <f t="shared" si="155"/>
        <v>81.296276000000006</v>
      </c>
      <c r="Q1790">
        <f t="shared" si="156"/>
        <v>1</v>
      </c>
      <c r="R1790">
        <f t="shared" si="157"/>
        <v>1</v>
      </c>
    </row>
    <row r="1791" spans="1:18" x14ac:dyDescent="0.25">
      <c r="A1791" s="5">
        <v>2</v>
      </c>
      <c r="B1791" s="40">
        <f t="shared" si="158"/>
        <v>88.205177000000006</v>
      </c>
      <c r="C1791" s="40">
        <f t="shared" si="158"/>
        <v>7.5502459999999996</v>
      </c>
      <c r="D1791" s="40">
        <f t="shared" si="158"/>
        <v>-32.634573000000003</v>
      </c>
      <c r="E1791" s="46">
        <f t="shared" si="158"/>
        <v>-63.120854999999999</v>
      </c>
      <c r="F1791" s="42">
        <v>-63.120854999999999</v>
      </c>
      <c r="G1791" s="42">
        <v>88.205177000000006</v>
      </c>
      <c r="H1791" s="42">
        <v>7.5502459999999996</v>
      </c>
      <c r="I1791" s="43">
        <v>-32.634573000000003</v>
      </c>
      <c r="O1791" s="44">
        <f t="shared" si="154"/>
        <v>88.205177000000006</v>
      </c>
      <c r="P1791" s="45">
        <f t="shared" si="155"/>
        <v>88.205177000000006</v>
      </c>
      <c r="Q1791">
        <f t="shared" si="156"/>
        <v>1</v>
      </c>
      <c r="R1791">
        <f t="shared" si="157"/>
        <v>1</v>
      </c>
    </row>
    <row r="1792" spans="1:18" x14ac:dyDescent="0.25">
      <c r="A1792" s="5">
        <v>1</v>
      </c>
      <c r="B1792" s="40">
        <f t="shared" si="158"/>
        <v>42.225175</v>
      </c>
      <c r="C1792" s="40">
        <f t="shared" si="158"/>
        <v>-4.0529289999999998</v>
      </c>
      <c r="D1792" s="40">
        <f t="shared" si="158"/>
        <v>-13.987311999999999</v>
      </c>
      <c r="E1792" s="46">
        <f t="shared" si="158"/>
        <v>-24.184937000000001</v>
      </c>
      <c r="F1792" s="47">
        <v>-24.184937000000001</v>
      </c>
      <c r="G1792" s="47">
        <v>42.225175</v>
      </c>
      <c r="H1792" s="47">
        <v>-4.0529289999999998</v>
      </c>
      <c r="I1792" s="48">
        <v>-13.987311999999999</v>
      </c>
      <c r="O1792" s="44">
        <f t="shared" si="154"/>
        <v>-24.184937000000001</v>
      </c>
      <c r="P1792" s="45">
        <f t="shared" si="155"/>
        <v>-24.184937000000001</v>
      </c>
      <c r="Q1792">
        <f t="shared" si="156"/>
        <v>4</v>
      </c>
      <c r="R1792">
        <f t="shared" si="157"/>
        <v>0.25</v>
      </c>
    </row>
    <row r="1793" spans="1:18" x14ac:dyDescent="0.25">
      <c r="A1793" s="5">
        <v>1</v>
      </c>
      <c r="B1793" s="40">
        <f t="shared" si="158"/>
        <v>52.734355999999998</v>
      </c>
      <c r="C1793" s="40">
        <f t="shared" si="158"/>
        <v>-9.206251</v>
      </c>
      <c r="D1793" s="40">
        <f t="shared" si="158"/>
        <v>-20.65241</v>
      </c>
      <c r="E1793" s="46">
        <f t="shared" si="158"/>
        <v>-22.875695</v>
      </c>
      <c r="F1793" s="42">
        <v>52.734355999999998</v>
      </c>
      <c r="G1793" s="42">
        <v>-9.206251</v>
      </c>
      <c r="H1793" s="42">
        <v>-22.875695</v>
      </c>
      <c r="I1793" s="43">
        <v>-20.65241</v>
      </c>
      <c r="O1793" s="44">
        <f t="shared" si="154"/>
        <v>52.734355999999998</v>
      </c>
      <c r="P1793" s="45">
        <f t="shared" si="155"/>
        <v>52.734355999999998</v>
      </c>
      <c r="Q1793">
        <f t="shared" si="156"/>
        <v>1</v>
      </c>
      <c r="R1793">
        <f t="shared" si="157"/>
        <v>1</v>
      </c>
    </row>
    <row r="1794" spans="1:18" x14ac:dyDescent="0.25">
      <c r="A1794" s="5">
        <v>1</v>
      </c>
      <c r="B1794" s="40">
        <f t="shared" si="158"/>
        <v>50.926139999999997</v>
      </c>
      <c r="C1794" s="40">
        <f t="shared" si="158"/>
        <v>-11.96429</v>
      </c>
      <c r="D1794" s="40">
        <f t="shared" si="158"/>
        <v>-13.409798</v>
      </c>
      <c r="E1794" s="46">
        <f t="shared" si="158"/>
        <v>-25.552059</v>
      </c>
      <c r="F1794" s="47">
        <v>50.926139999999997</v>
      </c>
      <c r="G1794" s="47">
        <v>-25.552059</v>
      </c>
      <c r="H1794" s="47">
        <v>-11.96429</v>
      </c>
      <c r="I1794" s="48">
        <v>-13.409798</v>
      </c>
      <c r="O1794" s="44">
        <f t="shared" si="154"/>
        <v>50.926139999999997</v>
      </c>
      <c r="P1794" s="45">
        <f t="shared" si="155"/>
        <v>50.926139999999997</v>
      </c>
      <c r="Q1794">
        <f t="shared" si="156"/>
        <v>1</v>
      </c>
      <c r="R1794">
        <f t="shared" si="157"/>
        <v>1</v>
      </c>
    </row>
    <row r="1795" spans="1:18" x14ac:dyDescent="0.25">
      <c r="A1795" s="5">
        <v>2</v>
      </c>
      <c r="B1795" s="40">
        <f t="shared" si="158"/>
        <v>32.481062999999999</v>
      </c>
      <c r="C1795" s="40">
        <f t="shared" si="158"/>
        <v>6.1368039999999997</v>
      </c>
      <c r="D1795" s="40">
        <f t="shared" si="158"/>
        <v>-10.244146000000001</v>
      </c>
      <c r="E1795" s="46">
        <f t="shared" si="158"/>
        <v>-28.373722999999998</v>
      </c>
      <c r="F1795" s="42">
        <v>-10.244146000000001</v>
      </c>
      <c r="G1795" s="42">
        <v>32.481062999999999</v>
      </c>
      <c r="H1795" s="42">
        <v>6.1368039999999997</v>
      </c>
      <c r="I1795" s="43">
        <v>-28.373722999999998</v>
      </c>
      <c r="O1795" s="44">
        <f t="shared" si="154"/>
        <v>32.481062999999999</v>
      </c>
      <c r="P1795" s="45">
        <f t="shared" si="155"/>
        <v>32.481062999999999</v>
      </c>
      <c r="Q1795">
        <f t="shared" si="156"/>
        <v>1</v>
      </c>
      <c r="R1795">
        <f t="shared" si="157"/>
        <v>1</v>
      </c>
    </row>
    <row r="1796" spans="1:18" x14ac:dyDescent="0.25">
      <c r="A1796" s="5">
        <v>2</v>
      </c>
      <c r="B1796" s="40">
        <f t="shared" si="158"/>
        <v>58.639187999999997</v>
      </c>
      <c r="C1796" s="40">
        <f t="shared" si="158"/>
        <v>-16.136835999999999</v>
      </c>
      <c r="D1796" s="40">
        <f t="shared" si="158"/>
        <v>-17.927295000000001</v>
      </c>
      <c r="E1796" s="46">
        <f t="shared" si="158"/>
        <v>-24.575060000000001</v>
      </c>
      <c r="F1796" s="47">
        <v>-24.575060000000001</v>
      </c>
      <c r="G1796" s="47">
        <v>58.639187999999997</v>
      </c>
      <c r="H1796" s="47">
        <v>-16.136835999999999</v>
      </c>
      <c r="I1796" s="48">
        <v>-17.927295000000001</v>
      </c>
      <c r="O1796" s="44">
        <f t="shared" ref="O1796:O1859" si="159">IF(A1796=1,F1796,IF(A1796=2,G1796,IF(A1796=3,H1796,IF(A1796=4,I1796,0))))</f>
        <v>58.639187999999997</v>
      </c>
      <c r="P1796" s="45">
        <f t="shared" ref="P1796:P1859" si="160">O1796</f>
        <v>58.639187999999997</v>
      </c>
      <c r="Q1796">
        <f t="shared" ref="Q1796:Q1859" si="161">IF(P1796=B1796,1,IF(P1796=C1796,2,IF(P1796=D1796,3,IF(E1796=P1796,4,0))))</f>
        <v>1</v>
      </c>
      <c r="R1796">
        <f t="shared" si="157"/>
        <v>1</v>
      </c>
    </row>
    <row r="1797" spans="1:18" x14ac:dyDescent="0.25">
      <c r="A1797" s="5">
        <v>1</v>
      </c>
      <c r="B1797" s="40">
        <f t="shared" si="158"/>
        <v>44.791829</v>
      </c>
      <c r="C1797" s="40">
        <f t="shared" si="158"/>
        <v>-0.45144099999999998</v>
      </c>
      <c r="D1797" s="40">
        <f t="shared" si="158"/>
        <v>-12.102396000000001</v>
      </c>
      <c r="E1797" s="46">
        <f t="shared" si="158"/>
        <v>-32.237996000000003</v>
      </c>
      <c r="F1797" s="42">
        <v>-0.45144099999999998</v>
      </c>
      <c r="G1797" s="42">
        <v>44.791829</v>
      </c>
      <c r="H1797" s="42">
        <v>-32.237996000000003</v>
      </c>
      <c r="I1797" s="43">
        <v>-12.102396000000001</v>
      </c>
      <c r="O1797" s="44">
        <f t="shared" si="159"/>
        <v>-0.45144099999999998</v>
      </c>
      <c r="P1797" s="45">
        <f t="shared" si="160"/>
        <v>-0.45144099999999998</v>
      </c>
      <c r="Q1797">
        <f t="shared" si="161"/>
        <v>2</v>
      </c>
      <c r="R1797">
        <f t="shared" ref="R1797:R1860" si="162">1/Q1797</f>
        <v>0.5</v>
      </c>
    </row>
    <row r="1798" spans="1:18" x14ac:dyDescent="0.25">
      <c r="A1798" s="5">
        <v>1</v>
      </c>
      <c r="B1798" s="40">
        <f t="shared" si="158"/>
        <v>113.600291</v>
      </c>
      <c r="C1798" s="40">
        <f t="shared" si="158"/>
        <v>-19.967268000000001</v>
      </c>
      <c r="D1798" s="40">
        <f t="shared" si="158"/>
        <v>-45.881016000000002</v>
      </c>
      <c r="E1798" s="46">
        <f t="shared" si="158"/>
        <v>-47.752020000000002</v>
      </c>
      <c r="F1798" s="47">
        <v>113.600291</v>
      </c>
      <c r="G1798" s="47">
        <v>-19.967268000000001</v>
      </c>
      <c r="H1798" s="47">
        <v>-45.881016000000002</v>
      </c>
      <c r="I1798" s="48">
        <v>-47.752020000000002</v>
      </c>
      <c r="O1798" s="44">
        <f t="shared" si="159"/>
        <v>113.600291</v>
      </c>
      <c r="P1798" s="45">
        <f t="shared" si="160"/>
        <v>113.600291</v>
      </c>
      <c r="Q1798">
        <f t="shared" si="161"/>
        <v>1</v>
      </c>
      <c r="R1798">
        <f t="shared" si="162"/>
        <v>1</v>
      </c>
    </row>
    <row r="1799" spans="1:18" x14ac:dyDescent="0.25">
      <c r="A1799" s="5">
        <v>2</v>
      </c>
      <c r="B1799" s="40">
        <f t="shared" si="158"/>
        <v>45.157688999999998</v>
      </c>
      <c r="C1799" s="40">
        <f t="shared" si="158"/>
        <v>22.047456</v>
      </c>
      <c r="D1799" s="40">
        <f t="shared" si="158"/>
        <v>-32.949699000000003</v>
      </c>
      <c r="E1799" s="46">
        <f t="shared" si="158"/>
        <v>-34.255453000000003</v>
      </c>
      <c r="F1799" s="42">
        <v>22.047456</v>
      </c>
      <c r="G1799" s="42">
        <v>-34.255453000000003</v>
      </c>
      <c r="H1799" s="42">
        <v>45.157688999999998</v>
      </c>
      <c r="I1799" s="43">
        <v>-32.949699000000003</v>
      </c>
      <c r="O1799" s="44">
        <f t="shared" si="159"/>
        <v>-34.255453000000003</v>
      </c>
      <c r="P1799" s="45">
        <f t="shared" si="160"/>
        <v>-34.255453000000003</v>
      </c>
      <c r="Q1799">
        <f t="shared" si="161"/>
        <v>4</v>
      </c>
      <c r="R1799">
        <f t="shared" si="162"/>
        <v>0.25</v>
      </c>
    </row>
    <row r="1800" spans="1:18" x14ac:dyDescent="0.25">
      <c r="A1800" s="5">
        <v>2</v>
      </c>
      <c r="B1800" s="40">
        <f t="shared" si="158"/>
        <v>76.492994999999993</v>
      </c>
      <c r="C1800" s="40">
        <f t="shared" si="158"/>
        <v>-18.289496</v>
      </c>
      <c r="D1800" s="40">
        <f t="shared" si="158"/>
        <v>-26.113996</v>
      </c>
      <c r="E1800" s="46">
        <f t="shared" si="158"/>
        <v>-32.089506999999998</v>
      </c>
      <c r="F1800" s="47">
        <v>-32.089506999999998</v>
      </c>
      <c r="G1800" s="47">
        <v>76.492994999999993</v>
      </c>
      <c r="H1800" s="47">
        <v>-18.289496</v>
      </c>
      <c r="I1800" s="48">
        <v>-26.113996</v>
      </c>
      <c r="O1800" s="44">
        <f t="shared" si="159"/>
        <v>76.492994999999993</v>
      </c>
      <c r="P1800" s="45">
        <f t="shared" si="160"/>
        <v>76.492994999999993</v>
      </c>
      <c r="Q1800">
        <f t="shared" si="161"/>
        <v>1</v>
      </c>
      <c r="R1800">
        <f t="shared" si="162"/>
        <v>1</v>
      </c>
    </row>
    <row r="1801" spans="1:18" x14ac:dyDescent="0.25">
      <c r="A1801" s="5">
        <v>1</v>
      </c>
      <c r="B1801" s="40">
        <f t="shared" si="158"/>
        <v>30.676621999999998</v>
      </c>
      <c r="C1801" s="40">
        <f t="shared" si="158"/>
        <v>21.911660000000001</v>
      </c>
      <c r="D1801" s="40">
        <f t="shared" si="158"/>
        <v>-10.431058999999999</v>
      </c>
      <c r="E1801" s="46">
        <f t="shared" si="158"/>
        <v>-42.157223999999999</v>
      </c>
      <c r="F1801" s="42">
        <v>30.676621999999998</v>
      </c>
      <c r="G1801" s="42">
        <v>21.911660000000001</v>
      </c>
      <c r="H1801" s="42">
        <v>-42.157223999999999</v>
      </c>
      <c r="I1801" s="43">
        <v>-10.431058999999999</v>
      </c>
      <c r="O1801" s="44">
        <f t="shared" si="159"/>
        <v>30.676621999999998</v>
      </c>
      <c r="P1801" s="45">
        <f t="shared" si="160"/>
        <v>30.676621999999998</v>
      </c>
      <c r="Q1801">
        <f t="shared" si="161"/>
        <v>1</v>
      </c>
      <c r="R1801">
        <f t="shared" si="162"/>
        <v>1</v>
      </c>
    </row>
    <row r="1802" spans="1:18" x14ac:dyDescent="0.25">
      <c r="A1802" s="5">
        <v>1</v>
      </c>
      <c r="B1802" s="40">
        <f t="shared" si="158"/>
        <v>56.471837999999998</v>
      </c>
      <c r="C1802" s="40">
        <f t="shared" si="158"/>
        <v>-11.368357</v>
      </c>
      <c r="D1802" s="40">
        <f t="shared" si="158"/>
        <v>-12.085316000000001</v>
      </c>
      <c r="E1802" s="46">
        <f t="shared" ref="E1802:E1865" si="163">LARGE($F1802:$M1802,COLUMN()-1)</f>
        <v>-33.018172</v>
      </c>
      <c r="F1802" s="47">
        <v>56.471837999999998</v>
      </c>
      <c r="G1802" s="47">
        <v>-33.018172</v>
      </c>
      <c r="H1802" s="47">
        <v>-11.368357</v>
      </c>
      <c r="I1802" s="48">
        <v>-12.085316000000001</v>
      </c>
      <c r="O1802" s="44">
        <f t="shared" si="159"/>
        <v>56.471837999999998</v>
      </c>
      <c r="P1802" s="45">
        <f t="shared" si="160"/>
        <v>56.471837999999998</v>
      </c>
      <c r="Q1802">
        <f t="shared" si="161"/>
        <v>1</v>
      </c>
      <c r="R1802">
        <f t="shared" si="162"/>
        <v>1</v>
      </c>
    </row>
    <row r="1803" spans="1:18" x14ac:dyDescent="0.25">
      <c r="A1803" s="5">
        <v>1</v>
      </c>
      <c r="B1803" s="40">
        <f t="shared" ref="B1803:E1866" si="164">LARGE($F1803:$M1803,COLUMN()-1)</f>
        <v>53.537129</v>
      </c>
      <c r="C1803" s="40">
        <f t="shared" si="164"/>
        <v>-2.4797319999999998</v>
      </c>
      <c r="D1803" s="40">
        <f t="shared" si="164"/>
        <v>-15.508376</v>
      </c>
      <c r="E1803" s="46">
        <f t="shared" si="163"/>
        <v>-35.549003999999996</v>
      </c>
      <c r="F1803" s="42">
        <v>53.537129</v>
      </c>
      <c r="G1803" s="42">
        <v>-15.508376</v>
      </c>
      <c r="H1803" s="42">
        <v>-2.4797319999999998</v>
      </c>
      <c r="I1803" s="43">
        <v>-35.549003999999996</v>
      </c>
      <c r="O1803" s="44">
        <f t="shared" si="159"/>
        <v>53.537129</v>
      </c>
      <c r="P1803" s="45">
        <f t="shared" si="160"/>
        <v>53.537129</v>
      </c>
      <c r="Q1803">
        <f t="shared" si="161"/>
        <v>1</v>
      </c>
      <c r="R1803">
        <f t="shared" si="162"/>
        <v>1</v>
      </c>
    </row>
    <row r="1804" spans="1:18" x14ac:dyDescent="0.25">
      <c r="A1804" s="5">
        <v>1</v>
      </c>
      <c r="B1804" s="40">
        <f t="shared" si="164"/>
        <v>31.733505999999998</v>
      </c>
      <c r="C1804" s="40">
        <f t="shared" si="164"/>
        <v>5.771776</v>
      </c>
      <c r="D1804" s="40">
        <f t="shared" si="164"/>
        <v>-7.4222489999999999</v>
      </c>
      <c r="E1804" s="46">
        <f t="shared" si="163"/>
        <v>-30.083036</v>
      </c>
      <c r="F1804" s="47">
        <v>31.733505999999998</v>
      </c>
      <c r="G1804" s="47">
        <v>5.771776</v>
      </c>
      <c r="H1804" s="47">
        <v>-30.083036</v>
      </c>
      <c r="I1804" s="48">
        <v>-7.4222489999999999</v>
      </c>
      <c r="O1804" s="44">
        <f t="shared" si="159"/>
        <v>31.733505999999998</v>
      </c>
      <c r="P1804" s="45">
        <f t="shared" si="160"/>
        <v>31.733505999999998</v>
      </c>
      <c r="Q1804">
        <f t="shared" si="161"/>
        <v>1</v>
      </c>
      <c r="R1804">
        <f t="shared" si="162"/>
        <v>1</v>
      </c>
    </row>
    <row r="1805" spans="1:18" x14ac:dyDescent="0.25">
      <c r="A1805" s="5">
        <v>1</v>
      </c>
      <c r="B1805" s="40">
        <f t="shared" si="164"/>
        <v>33.815030999999998</v>
      </c>
      <c r="C1805" s="40">
        <f t="shared" si="164"/>
        <v>-5.3764630000000002</v>
      </c>
      <c r="D1805" s="40">
        <f t="shared" si="164"/>
        <v>-7.3311390000000003</v>
      </c>
      <c r="E1805" s="46">
        <f t="shared" si="163"/>
        <v>-21.107415</v>
      </c>
      <c r="F1805" s="42">
        <v>33.815030999999998</v>
      </c>
      <c r="G1805" s="42">
        <v>-21.107415</v>
      </c>
      <c r="H1805" s="42">
        <v>-5.3764630000000002</v>
      </c>
      <c r="I1805" s="43">
        <v>-7.3311390000000003</v>
      </c>
      <c r="O1805" s="44">
        <f t="shared" si="159"/>
        <v>33.815030999999998</v>
      </c>
      <c r="P1805" s="45">
        <f t="shared" si="160"/>
        <v>33.815030999999998</v>
      </c>
      <c r="Q1805">
        <f t="shared" si="161"/>
        <v>1</v>
      </c>
      <c r="R1805">
        <f t="shared" si="162"/>
        <v>1</v>
      </c>
    </row>
    <row r="1806" spans="1:18" x14ac:dyDescent="0.25">
      <c r="A1806" s="5">
        <v>3</v>
      </c>
      <c r="B1806" s="40">
        <f t="shared" si="164"/>
        <v>27.181477000000001</v>
      </c>
      <c r="C1806" s="40">
        <f t="shared" si="164"/>
        <v>5.0632760000000001</v>
      </c>
      <c r="D1806" s="40">
        <f t="shared" si="164"/>
        <v>-14.911441999999999</v>
      </c>
      <c r="E1806" s="46">
        <f t="shared" si="163"/>
        <v>-17.333257</v>
      </c>
      <c r="F1806" s="47">
        <v>-17.333257</v>
      </c>
      <c r="G1806" s="47">
        <v>5.0632760000000001</v>
      </c>
      <c r="H1806" s="47">
        <v>27.181477000000001</v>
      </c>
      <c r="I1806" s="48">
        <v>-14.911441999999999</v>
      </c>
      <c r="O1806" s="44">
        <f t="shared" si="159"/>
        <v>27.181477000000001</v>
      </c>
      <c r="P1806" s="45">
        <f t="shared" si="160"/>
        <v>27.181477000000001</v>
      </c>
      <c r="Q1806">
        <f t="shared" si="161"/>
        <v>1</v>
      </c>
      <c r="R1806">
        <f t="shared" si="162"/>
        <v>1</v>
      </c>
    </row>
    <row r="1807" spans="1:18" x14ac:dyDescent="0.25">
      <c r="A1807" s="5">
        <v>3</v>
      </c>
      <c r="B1807" s="40">
        <f t="shared" si="164"/>
        <v>51.754052999999999</v>
      </c>
      <c r="C1807" s="40">
        <f t="shared" si="164"/>
        <v>-5.8559380000000001</v>
      </c>
      <c r="D1807" s="40">
        <f t="shared" si="164"/>
        <v>-10.671113</v>
      </c>
      <c r="E1807" s="46">
        <f t="shared" si="163"/>
        <v>-35.226759000000001</v>
      </c>
      <c r="F1807" s="42">
        <v>-10.671113</v>
      </c>
      <c r="G1807" s="42">
        <v>51.754052999999999</v>
      </c>
      <c r="H1807" s="42">
        <v>-5.8559380000000001</v>
      </c>
      <c r="I1807" s="43">
        <v>-35.226759000000001</v>
      </c>
      <c r="O1807" s="44">
        <f t="shared" si="159"/>
        <v>-5.8559380000000001</v>
      </c>
      <c r="P1807" s="45">
        <f t="shared" si="160"/>
        <v>-5.8559380000000001</v>
      </c>
      <c r="Q1807">
        <f t="shared" si="161"/>
        <v>2</v>
      </c>
      <c r="R1807">
        <f t="shared" si="162"/>
        <v>0.5</v>
      </c>
    </row>
    <row r="1808" spans="1:18" x14ac:dyDescent="0.25">
      <c r="A1808" s="5">
        <v>1</v>
      </c>
      <c r="B1808" s="40">
        <f t="shared" si="164"/>
        <v>32.727130000000002</v>
      </c>
      <c r="C1808" s="40">
        <f t="shared" si="164"/>
        <v>-5.8032490000000001</v>
      </c>
      <c r="D1808" s="40">
        <f t="shared" si="164"/>
        <v>-12.414364000000001</v>
      </c>
      <c r="E1808" s="46">
        <f t="shared" si="163"/>
        <v>-14.509515</v>
      </c>
      <c r="F1808" s="47">
        <v>32.727130000000002</v>
      </c>
      <c r="G1808" s="47">
        <v>-5.8032490000000001</v>
      </c>
      <c r="H1808" s="47">
        <v>-12.414364000000001</v>
      </c>
      <c r="I1808" s="48">
        <v>-14.509515</v>
      </c>
      <c r="O1808" s="44">
        <f t="shared" si="159"/>
        <v>32.727130000000002</v>
      </c>
      <c r="P1808" s="45">
        <f t="shared" si="160"/>
        <v>32.727130000000002</v>
      </c>
      <c r="Q1808">
        <f t="shared" si="161"/>
        <v>1</v>
      </c>
      <c r="R1808">
        <f t="shared" si="162"/>
        <v>1</v>
      </c>
    </row>
    <row r="1809" spans="1:18" x14ac:dyDescent="0.25">
      <c r="A1809" s="5">
        <v>2</v>
      </c>
      <c r="B1809" s="40">
        <f t="shared" si="164"/>
        <v>63.029243999999998</v>
      </c>
      <c r="C1809" s="40">
        <f t="shared" si="164"/>
        <v>20.004047</v>
      </c>
      <c r="D1809" s="40">
        <f t="shared" si="164"/>
        <v>-24.614038000000001</v>
      </c>
      <c r="E1809" s="46">
        <f t="shared" si="163"/>
        <v>-58.419227999999997</v>
      </c>
      <c r="F1809" s="42">
        <v>-58.419227999999997</v>
      </c>
      <c r="G1809" s="42">
        <v>20.004047</v>
      </c>
      <c r="H1809" s="42">
        <v>63.029243999999998</v>
      </c>
      <c r="I1809" s="43">
        <v>-24.614038000000001</v>
      </c>
      <c r="O1809" s="44">
        <f t="shared" si="159"/>
        <v>20.004047</v>
      </c>
      <c r="P1809" s="45">
        <f t="shared" si="160"/>
        <v>20.004047</v>
      </c>
      <c r="Q1809">
        <f t="shared" si="161"/>
        <v>2</v>
      </c>
      <c r="R1809">
        <f t="shared" si="162"/>
        <v>0.5</v>
      </c>
    </row>
    <row r="1810" spans="1:18" x14ac:dyDescent="0.25">
      <c r="A1810" s="5">
        <v>2</v>
      </c>
      <c r="B1810" s="40">
        <f t="shared" si="164"/>
        <v>46.213075000000003</v>
      </c>
      <c r="C1810" s="40">
        <f t="shared" si="164"/>
        <v>-13.992535999999999</v>
      </c>
      <c r="D1810" s="40">
        <f t="shared" si="164"/>
        <v>-14.707090000000001</v>
      </c>
      <c r="E1810" s="46">
        <f t="shared" si="163"/>
        <v>-17.513449000000001</v>
      </c>
      <c r="F1810" s="47">
        <v>-13.992535999999999</v>
      </c>
      <c r="G1810" s="47">
        <v>46.213075000000003</v>
      </c>
      <c r="H1810" s="47">
        <v>-14.707090000000001</v>
      </c>
      <c r="I1810" s="48">
        <v>-17.513449000000001</v>
      </c>
      <c r="O1810" s="44">
        <f t="shared" si="159"/>
        <v>46.213075000000003</v>
      </c>
      <c r="P1810" s="45">
        <f t="shared" si="160"/>
        <v>46.213075000000003</v>
      </c>
      <c r="Q1810">
        <f t="shared" si="161"/>
        <v>1</v>
      </c>
      <c r="R1810">
        <f t="shared" si="162"/>
        <v>1</v>
      </c>
    </row>
    <row r="1811" spans="1:18" x14ac:dyDescent="0.25">
      <c r="A1811" s="5">
        <v>1</v>
      </c>
      <c r="B1811" s="40">
        <f t="shared" si="164"/>
        <v>43.56494</v>
      </c>
      <c r="C1811" s="40">
        <f t="shared" si="164"/>
        <v>-4.6079230000000004</v>
      </c>
      <c r="D1811" s="40">
        <f t="shared" si="164"/>
        <v>-17.507079999999998</v>
      </c>
      <c r="E1811" s="46">
        <f t="shared" si="163"/>
        <v>-21.449940000000002</v>
      </c>
      <c r="F1811" s="42">
        <v>43.56494</v>
      </c>
      <c r="G1811" s="42">
        <v>-17.507079999999998</v>
      </c>
      <c r="H1811" s="42">
        <v>-21.449940000000002</v>
      </c>
      <c r="I1811" s="43">
        <v>-4.6079230000000004</v>
      </c>
      <c r="O1811" s="44">
        <f t="shared" si="159"/>
        <v>43.56494</v>
      </c>
      <c r="P1811" s="45">
        <f t="shared" si="160"/>
        <v>43.56494</v>
      </c>
      <c r="Q1811">
        <f t="shared" si="161"/>
        <v>1</v>
      </c>
      <c r="R1811">
        <f t="shared" si="162"/>
        <v>1</v>
      </c>
    </row>
    <row r="1812" spans="1:18" x14ac:dyDescent="0.25">
      <c r="A1812" s="5">
        <v>1</v>
      </c>
      <c r="B1812" s="40">
        <f t="shared" si="164"/>
        <v>40.553772000000002</v>
      </c>
      <c r="C1812" s="40">
        <f t="shared" si="164"/>
        <v>38.327451000000003</v>
      </c>
      <c r="D1812" s="40">
        <f t="shared" si="164"/>
        <v>-19.881405999999998</v>
      </c>
      <c r="E1812" s="46">
        <f t="shared" si="163"/>
        <v>-58.999760999999999</v>
      </c>
      <c r="F1812" s="47">
        <v>38.327451000000003</v>
      </c>
      <c r="G1812" s="47">
        <v>-19.881405999999998</v>
      </c>
      <c r="H1812" s="47">
        <v>40.553772000000002</v>
      </c>
      <c r="I1812" s="48">
        <v>-58.999760999999999</v>
      </c>
      <c r="O1812" s="44">
        <f t="shared" si="159"/>
        <v>38.327451000000003</v>
      </c>
      <c r="P1812" s="45">
        <f t="shared" si="160"/>
        <v>38.327451000000003</v>
      </c>
      <c r="Q1812">
        <f t="shared" si="161"/>
        <v>2</v>
      </c>
      <c r="R1812">
        <f t="shared" si="162"/>
        <v>0.5</v>
      </c>
    </row>
    <row r="1813" spans="1:18" x14ac:dyDescent="0.25">
      <c r="A1813" s="5">
        <v>3</v>
      </c>
      <c r="B1813" s="40">
        <f t="shared" si="164"/>
        <v>15.956988000000001</v>
      </c>
      <c r="C1813" s="40">
        <f t="shared" si="164"/>
        <v>9.1522000000000006E-2</v>
      </c>
      <c r="D1813" s="40">
        <f t="shared" si="164"/>
        <v>-5.7521139999999997</v>
      </c>
      <c r="E1813" s="46">
        <f t="shared" si="163"/>
        <v>-10.296383000000001</v>
      </c>
      <c r="F1813" s="42">
        <v>-5.7521139999999997</v>
      </c>
      <c r="G1813" s="42">
        <v>15.956988000000001</v>
      </c>
      <c r="H1813" s="42">
        <v>9.1522000000000006E-2</v>
      </c>
      <c r="I1813" s="43">
        <v>-10.296383000000001</v>
      </c>
      <c r="O1813" s="44">
        <f t="shared" si="159"/>
        <v>9.1522000000000006E-2</v>
      </c>
      <c r="P1813" s="45">
        <f t="shared" si="160"/>
        <v>9.1522000000000006E-2</v>
      </c>
      <c r="Q1813">
        <f t="shared" si="161"/>
        <v>2</v>
      </c>
      <c r="R1813">
        <f t="shared" si="162"/>
        <v>0.5</v>
      </c>
    </row>
    <row r="1814" spans="1:18" x14ac:dyDescent="0.25">
      <c r="A1814" s="5">
        <v>1</v>
      </c>
      <c r="B1814" s="40">
        <f t="shared" si="164"/>
        <v>72.312854000000002</v>
      </c>
      <c r="C1814" s="40">
        <f t="shared" si="164"/>
        <v>24.167549000000001</v>
      </c>
      <c r="D1814" s="40">
        <f t="shared" si="164"/>
        <v>-23.901994999999999</v>
      </c>
      <c r="E1814" s="46">
        <f t="shared" si="163"/>
        <v>-72.578406000000001</v>
      </c>
      <c r="F1814" s="47">
        <v>72.312854000000002</v>
      </c>
      <c r="G1814" s="47">
        <v>24.167549000000001</v>
      </c>
      <c r="H1814" s="47">
        <v>-72.578406000000001</v>
      </c>
      <c r="I1814" s="48">
        <v>-23.901994999999999</v>
      </c>
      <c r="O1814" s="44">
        <f t="shared" si="159"/>
        <v>72.312854000000002</v>
      </c>
      <c r="P1814" s="45">
        <f t="shared" si="160"/>
        <v>72.312854000000002</v>
      </c>
      <c r="Q1814">
        <f t="shared" si="161"/>
        <v>1</v>
      </c>
      <c r="R1814">
        <f t="shared" si="162"/>
        <v>1</v>
      </c>
    </row>
    <row r="1815" spans="1:18" x14ac:dyDescent="0.25">
      <c r="A1815" s="5">
        <v>3</v>
      </c>
      <c r="B1815" s="40">
        <f t="shared" si="164"/>
        <v>126.343491</v>
      </c>
      <c r="C1815" s="40">
        <f t="shared" si="164"/>
        <v>-14.682342999999999</v>
      </c>
      <c r="D1815" s="40">
        <f t="shared" si="164"/>
        <v>-28.047273000000001</v>
      </c>
      <c r="E1815" s="46">
        <f t="shared" si="163"/>
        <v>-83.613877000000002</v>
      </c>
      <c r="F1815" s="42">
        <v>-28.047273000000001</v>
      </c>
      <c r="G1815" s="42">
        <v>-83.613877000000002</v>
      </c>
      <c r="H1815" s="42">
        <v>126.343491</v>
      </c>
      <c r="I1815" s="43">
        <v>-14.682342999999999</v>
      </c>
      <c r="O1815" s="44">
        <f t="shared" si="159"/>
        <v>126.343491</v>
      </c>
      <c r="P1815" s="45">
        <f t="shared" si="160"/>
        <v>126.343491</v>
      </c>
      <c r="Q1815">
        <f t="shared" si="161"/>
        <v>1</v>
      </c>
      <c r="R1815">
        <f t="shared" si="162"/>
        <v>1</v>
      </c>
    </row>
    <row r="1816" spans="1:18" x14ac:dyDescent="0.25">
      <c r="A1816" s="5">
        <v>4</v>
      </c>
      <c r="B1816" s="40">
        <f t="shared" si="164"/>
        <v>65.131488000000004</v>
      </c>
      <c r="C1816" s="40">
        <f t="shared" si="164"/>
        <v>-3.408868</v>
      </c>
      <c r="D1816" s="40">
        <f t="shared" si="164"/>
        <v>-22.432402</v>
      </c>
      <c r="E1816" s="46">
        <f t="shared" si="163"/>
        <v>-39.290216000000001</v>
      </c>
      <c r="F1816" s="47">
        <v>-22.432402</v>
      </c>
      <c r="G1816" s="47">
        <v>65.131488000000004</v>
      </c>
      <c r="H1816" s="47">
        <v>-39.290216000000001</v>
      </c>
      <c r="I1816" s="48">
        <v>-3.408868</v>
      </c>
      <c r="O1816" s="44">
        <f t="shared" si="159"/>
        <v>-3.408868</v>
      </c>
      <c r="P1816" s="45">
        <f t="shared" si="160"/>
        <v>-3.408868</v>
      </c>
      <c r="Q1816">
        <f t="shared" si="161"/>
        <v>2</v>
      </c>
      <c r="R1816">
        <f t="shared" si="162"/>
        <v>0.5</v>
      </c>
    </row>
    <row r="1817" spans="1:18" x14ac:dyDescent="0.25">
      <c r="A1817" s="5">
        <v>1</v>
      </c>
      <c r="B1817" s="40">
        <f t="shared" si="164"/>
        <v>66.427136000000004</v>
      </c>
      <c r="C1817" s="40">
        <f t="shared" si="164"/>
        <v>-5.3319619999999999</v>
      </c>
      <c r="D1817" s="40">
        <f t="shared" si="164"/>
        <v>-10.067959</v>
      </c>
      <c r="E1817" s="46">
        <f t="shared" si="163"/>
        <v>-51.027161</v>
      </c>
      <c r="F1817" s="42">
        <v>66.427136000000004</v>
      </c>
      <c r="G1817" s="42">
        <v>-10.067959</v>
      </c>
      <c r="H1817" s="42">
        <v>-51.027161</v>
      </c>
      <c r="I1817" s="43">
        <v>-5.3319619999999999</v>
      </c>
      <c r="O1817" s="44">
        <f t="shared" si="159"/>
        <v>66.427136000000004</v>
      </c>
      <c r="P1817" s="45">
        <f t="shared" si="160"/>
        <v>66.427136000000004</v>
      </c>
      <c r="Q1817">
        <f t="shared" si="161"/>
        <v>1</v>
      </c>
      <c r="R1817">
        <f t="shared" si="162"/>
        <v>1</v>
      </c>
    </row>
    <row r="1818" spans="1:18" x14ac:dyDescent="0.25">
      <c r="A1818" s="5">
        <v>1</v>
      </c>
      <c r="B1818" s="40">
        <f t="shared" si="164"/>
        <v>114.599458</v>
      </c>
      <c r="C1818" s="40">
        <f t="shared" si="164"/>
        <v>-14.150437</v>
      </c>
      <c r="D1818" s="40">
        <f t="shared" si="164"/>
        <v>-35.547753</v>
      </c>
      <c r="E1818" s="46">
        <f t="shared" si="163"/>
        <v>-64.901252999999997</v>
      </c>
      <c r="F1818" s="47">
        <v>114.599458</v>
      </c>
      <c r="G1818" s="47">
        <v>-14.150437</v>
      </c>
      <c r="H1818" s="47">
        <v>-64.901252999999997</v>
      </c>
      <c r="I1818" s="48">
        <v>-35.547753</v>
      </c>
      <c r="O1818" s="44">
        <f t="shared" si="159"/>
        <v>114.599458</v>
      </c>
      <c r="P1818" s="45">
        <f t="shared" si="160"/>
        <v>114.599458</v>
      </c>
      <c r="Q1818">
        <f t="shared" si="161"/>
        <v>1</v>
      </c>
      <c r="R1818">
        <f t="shared" si="162"/>
        <v>1</v>
      </c>
    </row>
    <row r="1819" spans="1:18" x14ac:dyDescent="0.25">
      <c r="A1819" s="5">
        <v>1</v>
      </c>
      <c r="B1819" s="40">
        <f t="shared" si="164"/>
        <v>21.622333000000001</v>
      </c>
      <c r="C1819" s="40">
        <f t="shared" si="164"/>
        <v>5.1467049999999999</v>
      </c>
      <c r="D1819" s="40">
        <f t="shared" si="164"/>
        <v>-8.4729159999999997</v>
      </c>
      <c r="E1819" s="46">
        <f t="shared" si="163"/>
        <v>-18.296120999999999</v>
      </c>
      <c r="F1819" s="42">
        <v>5.1467049999999999</v>
      </c>
      <c r="G1819" s="42">
        <v>21.622333000000001</v>
      </c>
      <c r="H1819" s="42">
        <v>-8.4729159999999997</v>
      </c>
      <c r="I1819" s="43">
        <v>-18.296120999999999</v>
      </c>
      <c r="O1819" s="44">
        <f t="shared" si="159"/>
        <v>5.1467049999999999</v>
      </c>
      <c r="P1819" s="45">
        <f t="shared" si="160"/>
        <v>5.1467049999999999</v>
      </c>
      <c r="Q1819">
        <f t="shared" si="161"/>
        <v>2</v>
      </c>
      <c r="R1819">
        <f t="shared" si="162"/>
        <v>0.5</v>
      </c>
    </row>
    <row r="1820" spans="1:18" x14ac:dyDescent="0.25">
      <c r="A1820" s="5">
        <v>2</v>
      </c>
      <c r="B1820" s="40">
        <f t="shared" si="164"/>
        <v>17.458932999999998</v>
      </c>
      <c r="C1820" s="40">
        <f t="shared" si="164"/>
        <v>1.1203780000000001</v>
      </c>
      <c r="D1820" s="40">
        <f t="shared" si="164"/>
        <v>-4.5421589999999998</v>
      </c>
      <c r="E1820" s="46">
        <f t="shared" si="163"/>
        <v>-14.037152000000001</v>
      </c>
      <c r="F1820" s="47">
        <v>-14.037152000000001</v>
      </c>
      <c r="G1820" s="47">
        <v>17.458932999999998</v>
      </c>
      <c r="H1820" s="47">
        <v>1.1203780000000001</v>
      </c>
      <c r="I1820" s="48">
        <v>-4.5421589999999998</v>
      </c>
      <c r="O1820" s="44">
        <f t="shared" si="159"/>
        <v>17.458932999999998</v>
      </c>
      <c r="P1820" s="45">
        <f t="shared" si="160"/>
        <v>17.458932999999998</v>
      </c>
      <c r="Q1820">
        <f t="shared" si="161"/>
        <v>1</v>
      </c>
      <c r="R1820">
        <f t="shared" si="162"/>
        <v>1</v>
      </c>
    </row>
    <row r="1821" spans="1:18" x14ac:dyDescent="0.25">
      <c r="A1821" s="5">
        <v>2</v>
      </c>
      <c r="B1821" s="40">
        <f t="shared" si="164"/>
        <v>56.172296000000003</v>
      </c>
      <c r="C1821" s="40">
        <f t="shared" si="164"/>
        <v>3.895524</v>
      </c>
      <c r="D1821" s="40">
        <f t="shared" si="164"/>
        <v>-15.560332000000001</v>
      </c>
      <c r="E1821" s="46">
        <f t="shared" si="163"/>
        <v>-44.507489</v>
      </c>
      <c r="F1821" s="42">
        <v>3.895524</v>
      </c>
      <c r="G1821" s="42">
        <v>56.172296000000003</v>
      </c>
      <c r="H1821" s="42">
        <v>-44.507489</v>
      </c>
      <c r="I1821" s="43">
        <v>-15.560332000000001</v>
      </c>
      <c r="O1821" s="44">
        <f t="shared" si="159"/>
        <v>56.172296000000003</v>
      </c>
      <c r="P1821" s="45">
        <f t="shared" si="160"/>
        <v>56.172296000000003</v>
      </c>
      <c r="Q1821">
        <f t="shared" si="161"/>
        <v>1</v>
      </c>
      <c r="R1821">
        <f t="shared" si="162"/>
        <v>1</v>
      </c>
    </row>
    <row r="1822" spans="1:18" x14ac:dyDescent="0.25">
      <c r="A1822" s="5">
        <v>2</v>
      </c>
      <c r="B1822" s="40">
        <f t="shared" si="164"/>
        <v>7.8782040000000002</v>
      </c>
      <c r="C1822" s="40">
        <f t="shared" si="164"/>
        <v>6.792929</v>
      </c>
      <c r="D1822" s="40">
        <f t="shared" si="164"/>
        <v>-6.4218580000000003</v>
      </c>
      <c r="E1822" s="46">
        <f t="shared" si="163"/>
        <v>-8.2492230000000006</v>
      </c>
      <c r="F1822" s="47">
        <v>-6.4218580000000003</v>
      </c>
      <c r="G1822" s="47">
        <v>7.8782040000000002</v>
      </c>
      <c r="H1822" s="47">
        <v>6.792929</v>
      </c>
      <c r="I1822" s="48">
        <v>-8.2492230000000006</v>
      </c>
      <c r="O1822" s="44">
        <f t="shared" si="159"/>
        <v>7.8782040000000002</v>
      </c>
      <c r="P1822" s="45">
        <f t="shared" si="160"/>
        <v>7.8782040000000002</v>
      </c>
      <c r="Q1822">
        <f t="shared" si="161"/>
        <v>1</v>
      </c>
      <c r="R1822">
        <f t="shared" si="162"/>
        <v>1</v>
      </c>
    </row>
    <row r="1823" spans="1:18" x14ac:dyDescent="0.25">
      <c r="A1823" s="5">
        <v>1</v>
      </c>
      <c r="B1823" s="40">
        <f t="shared" si="164"/>
        <v>80.222251999999997</v>
      </c>
      <c r="C1823" s="40">
        <f t="shared" si="164"/>
        <v>-10.428015</v>
      </c>
      <c r="D1823" s="40">
        <f t="shared" si="164"/>
        <v>-12.168766</v>
      </c>
      <c r="E1823" s="46">
        <f t="shared" si="163"/>
        <v>-57.625469000000002</v>
      </c>
      <c r="F1823" s="42">
        <v>80.222251999999997</v>
      </c>
      <c r="G1823" s="42">
        <v>-57.625469000000002</v>
      </c>
      <c r="H1823" s="42">
        <v>-10.428015</v>
      </c>
      <c r="I1823" s="43">
        <v>-12.168766</v>
      </c>
      <c r="O1823" s="44">
        <f t="shared" si="159"/>
        <v>80.222251999999997</v>
      </c>
      <c r="P1823" s="45">
        <f t="shared" si="160"/>
        <v>80.222251999999997</v>
      </c>
      <c r="Q1823">
        <f t="shared" si="161"/>
        <v>1</v>
      </c>
      <c r="R1823">
        <f t="shared" si="162"/>
        <v>1</v>
      </c>
    </row>
    <row r="1824" spans="1:18" x14ac:dyDescent="0.25">
      <c r="A1824" s="5">
        <v>1</v>
      </c>
      <c r="B1824" s="40">
        <f t="shared" si="164"/>
        <v>70.001429000000002</v>
      </c>
      <c r="C1824" s="40">
        <f t="shared" si="164"/>
        <v>12.633864000000001</v>
      </c>
      <c r="D1824" s="40">
        <f t="shared" si="164"/>
        <v>-39.82367</v>
      </c>
      <c r="E1824" s="46">
        <f t="shared" si="163"/>
        <v>-42.811501999999997</v>
      </c>
      <c r="F1824" s="47">
        <v>70.001429000000002</v>
      </c>
      <c r="G1824" s="47">
        <v>-39.82367</v>
      </c>
      <c r="H1824" s="47">
        <v>12.633864000000001</v>
      </c>
      <c r="I1824" s="48">
        <v>-42.811501999999997</v>
      </c>
      <c r="O1824" s="44">
        <f t="shared" si="159"/>
        <v>70.001429000000002</v>
      </c>
      <c r="P1824" s="45">
        <f t="shared" si="160"/>
        <v>70.001429000000002</v>
      </c>
      <c r="Q1824">
        <f t="shared" si="161"/>
        <v>1</v>
      </c>
      <c r="R1824">
        <f t="shared" si="162"/>
        <v>1</v>
      </c>
    </row>
    <row r="1825" spans="1:18" x14ac:dyDescent="0.25">
      <c r="A1825" s="5">
        <v>2</v>
      </c>
      <c r="B1825" s="40">
        <f t="shared" si="164"/>
        <v>70.000327999999996</v>
      </c>
      <c r="C1825" s="40">
        <f t="shared" si="164"/>
        <v>-9.5338919999999998</v>
      </c>
      <c r="D1825" s="40">
        <f t="shared" si="164"/>
        <v>-12.818883</v>
      </c>
      <c r="E1825" s="46">
        <f t="shared" si="163"/>
        <v>-47.647553000000002</v>
      </c>
      <c r="F1825" s="42">
        <v>-47.647553000000002</v>
      </c>
      <c r="G1825" s="42">
        <v>70.000327999999996</v>
      </c>
      <c r="H1825" s="42">
        <v>-9.5338919999999998</v>
      </c>
      <c r="I1825" s="43">
        <v>-12.818883</v>
      </c>
      <c r="O1825" s="44">
        <f t="shared" si="159"/>
        <v>70.000327999999996</v>
      </c>
      <c r="P1825" s="45">
        <f t="shared" si="160"/>
        <v>70.000327999999996</v>
      </c>
      <c r="Q1825">
        <f t="shared" si="161"/>
        <v>1</v>
      </c>
      <c r="R1825">
        <f t="shared" si="162"/>
        <v>1</v>
      </c>
    </row>
    <row r="1826" spans="1:18" x14ac:dyDescent="0.25">
      <c r="A1826" s="5">
        <v>2</v>
      </c>
      <c r="B1826" s="40">
        <f t="shared" si="164"/>
        <v>42.027664000000001</v>
      </c>
      <c r="C1826" s="40">
        <f t="shared" si="164"/>
        <v>18.175298999999999</v>
      </c>
      <c r="D1826" s="40">
        <f t="shared" si="164"/>
        <v>1.861993</v>
      </c>
      <c r="E1826" s="46">
        <f t="shared" si="163"/>
        <v>-62.064959999999999</v>
      </c>
      <c r="F1826" s="47">
        <v>-62.064959999999999</v>
      </c>
      <c r="G1826" s="47">
        <v>42.027664000000001</v>
      </c>
      <c r="H1826" s="47">
        <v>18.175298999999999</v>
      </c>
      <c r="I1826" s="48">
        <v>1.861993</v>
      </c>
      <c r="O1826" s="44">
        <f t="shared" si="159"/>
        <v>42.027664000000001</v>
      </c>
      <c r="P1826" s="45">
        <f t="shared" si="160"/>
        <v>42.027664000000001</v>
      </c>
      <c r="Q1826">
        <f t="shared" si="161"/>
        <v>1</v>
      </c>
      <c r="R1826">
        <f t="shared" si="162"/>
        <v>1</v>
      </c>
    </row>
    <row r="1827" spans="1:18" x14ac:dyDescent="0.25">
      <c r="A1827" s="5">
        <v>1</v>
      </c>
      <c r="B1827" s="40">
        <f t="shared" si="164"/>
        <v>104.25681400000001</v>
      </c>
      <c r="C1827" s="40">
        <f t="shared" si="164"/>
        <v>-29.261118</v>
      </c>
      <c r="D1827" s="40">
        <f t="shared" si="164"/>
        <v>-30.284462000000001</v>
      </c>
      <c r="E1827" s="46">
        <f t="shared" si="163"/>
        <v>-44.711205</v>
      </c>
      <c r="F1827" s="42">
        <v>104.25681400000001</v>
      </c>
      <c r="G1827" s="42">
        <v>-44.711205</v>
      </c>
      <c r="H1827" s="42">
        <v>-30.284462000000001</v>
      </c>
      <c r="I1827" s="43">
        <v>-29.261118</v>
      </c>
      <c r="O1827" s="44">
        <f t="shared" si="159"/>
        <v>104.25681400000001</v>
      </c>
      <c r="P1827" s="45">
        <f t="shared" si="160"/>
        <v>104.25681400000001</v>
      </c>
      <c r="Q1827">
        <f t="shared" si="161"/>
        <v>1</v>
      </c>
      <c r="R1827">
        <f t="shared" si="162"/>
        <v>1</v>
      </c>
    </row>
    <row r="1828" spans="1:18" x14ac:dyDescent="0.25">
      <c r="A1828" s="5">
        <v>3</v>
      </c>
      <c r="B1828" s="40">
        <f t="shared" si="164"/>
        <v>53.56523</v>
      </c>
      <c r="C1828" s="40">
        <f t="shared" si="164"/>
        <v>-6.446682</v>
      </c>
      <c r="D1828" s="40">
        <f t="shared" si="164"/>
        <v>-15.539842</v>
      </c>
      <c r="E1828" s="46">
        <f t="shared" si="163"/>
        <v>-31.578707999999999</v>
      </c>
      <c r="F1828" s="47">
        <v>-31.578707999999999</v>
      </c>
      <c r="G1828" s="47">
        <v>-6.446682</v>
      </c>
      <c r="H1828" s="47">
        <v>53.56523</v>
      </c>
      <c r="I1828" s="48">
        <v>-15.539842</v>
      </c>
      <c r="O1828" s="44">
        <f t="shared" si="159"/>
        <v>53.56523</v>
      </c>
      <c r="P1828" s="45">
        <f t="shared" si="160"/>
        <v>53.56523</v>
      </c>
      <c r="Q1828">
        <f t="shared" si="161"/>
        <v>1</v>
      </c>
      <c r="R1828">
        <f t="shared" si="162"/>
        <v>1</v>
      </c>
    </row>
    <row r="1829" spans="1:18" x14ac:dyDescent="0.25">
      <c r="A1829" s="5">
        <v>3</v>
      </c>
      <c r="B1829" s="40">
        <f t="shared" si="164"/>
        <v>23.113955000000001</v>
      </c>
      <c r="C1829" s="40">
        <f t="shared" si="164"/>
        <v>-3.393958</v>
      </c>
      <c r="D1829" s="40">
        <f t="shared" si="164"/>
        <v>-9.0331639999999993</v>
      </c>
      <c r="E1829" s="46">
        <f t="shared" si="163"/>
        <v>-10.686835</v>
      </c>
      <c r="F1829" s="42">
        <v>-10.686835</v>
      </c>
      <c r="G1829" s="42">
        <v>-9.0331639999999993</v>
      </c>
      <c r="H1829" s="42">
        <v>23.113955000000001</v>
      </c>
      <c r="I1829" s="43">
        <v>-3.393958</v>
      </c>
      <c r="O1829" s="44">
        <f t="shared" si="159"/>
        <v>23.113955000000001</v>
      </c>
      <c r="P1829" s="45">
        <f t="shared" si="160"/>
        <v>23.113955000000001</v>
      </c>
      <c r="Q1829">
        <f t="shared" si="161"/>
        <v>1</v>
      </c>
      <c r="R1829">
        <f t="shared" si="162"/>
        <v>1</v>
      </c>
    </row>
    <row r="1830" spans="1:18" x14ac:dyDescent="0.25">
      <c r="A1830" s="5">
        <v>3</v>
      </c>
      <c r="B1830" s="40">
        <f t="shared" si="164"/>
        <v>39.799522000000003</v>
      </c>
      <c r="C1830" s="40">
        <f t="shared" si="164"/>
        <v>2.438806</v>
      </c>
      <c r="D1830" s="40">
        <f t="shared" si="164"/>
        <v>-3.9216959999999998</v>
      </c>
      <c r="E1830" s="46">
        <f t="shared" si="163"/>
        <v>-38.316633000000003</v>
      </c>
      <c r="F1830" s="47">
        <v>-3.9216959999999998</v>
      </c>
      <c r="G1830" s="47">
        <v>-38.316633000000003</v>
      </c>
      <c r="H1830" s="47">
        <v>39.799522000000003</v>
      </c>
      <c r="I1830" s="48">
        <v>2.438806</v>
      </c>
      <c r="O1830" s="44">
        <f t="shared" si="159"/>
        <v>39.799522000000003</v>
      </c>
      <c r="P1830" s="45">
        <f t="shared" si="160"/>
        <v>39.799522000000003</v>
      </c>
      <c r="Q1830">
        <f t="shared" si="161"/>
        <v>1</v>
      </c>
      <c r="R1830">
        <f t="shared" si="162"/>
        <v>1</v>
      </c>
    </row>
    <row r="1831" spans="1:18" x14ac:dyDescent="0.25">
      <c r="A1831" s="5">
        <v>3</v>
      </c>
      <c r="B1831" s="40">
        <f t="shared" si="164"/>
        <v>38.329538999999997</v>
      </c>
      <c r="C1831" s="40">
        <f t="shared" si="164"/>
        <v>-5.840706</v>
      </c>
      <c r="D1831" s="40">
        <f t="shared" si="164"/>
        <v>-6.8016139999999998</v>
      </c>
      <c r="E1831" s="46">
        <f t="shared" si="163"/>
        <v>-25.687218000000001</v>
      </c>
      <c r="F1831" s="42">
        <v>-25.687218000000001</v>
      </c>
      <c r="G1831" s="42">
        <v>-6.8016139999999998</v>
      </c>
      <c r="H1831" s="42">
        <v>38.329538999999997</v>
      </c>
      <c r="I1831" s="43">
        <v>-5.840706</v>
      </c>
      <c r="O1831" s="44">
        <f t="shared" si="159"/>
        <v>38.329538999999997</v>
      </c>
      <c r="P1831" s="45">
        <f t="shared" si="160"/>
        <v>38.329538999999997</v>
      </c>
      <c r="Q1831">
        <f t="shared" si="161"/>
        <v>1</v>
      </c>
      <c r="R1831">
        <f t="shared" si="162"/>
        <v>1</v>
      </c>
    </row>
    <row r="1832" spans="1:18" x14ac:dyDescent="0.25">
      <c r="A1832" s="5">
        <v>2</v>
      </c>
      <c r="B1832" s="40">
        <f t="shared" si="164"/>
        <v>41.431356999999998</v>
      </c>
      <c r="C1832" s="40">
        <f t="shared" si="164"/>
        <v>34.686656999999997</v>
      </c>
      <c r="D1832" s="40">
        <f t="shared" si="164"/>
        <v>-33.732312999999998</v>
      </c>
      <c r="E1832" s="46">
        <f t="shared" si="163"/>
        <v>-42.385702999999999</v>
      </c>
      <c r="F1832" s="47">
        <v>-33.732312999999998</v>
      </c>
      <c r="G1832" s="47">
        <v>41.431356999999998</v>
      </c>
      <c r="H1832" s="47">
        <v>34.686656999999997</v>
      </c>
      <c r="I1832" s="48">
        <v>-42.385702999999999</v>
      </c>
      <c r="O1832" s="44">
        <f t="shared" si="159"/>
        <v>41.431356999999998</v>
      </c>
      <c r="P1832" s="45">
        <f t="shared" si="160"/>
        <v>41.431356999999998</v>
      </c>
      <c r="Q1832">
        <f t="shared" si="161"/>
        <v>1</v>
      </c>
      <c r="R1832">
        <f t="shared" si="162"/>
        <v>1</v>
      </c>
    </row>
    <row r="1833" spans="1:18" x14ac:dyDescent="0.25">
      <c r="A1833" s="5">
        <v>1</v>
      </c>
      <c r="B1833" s="40">
        <f t="shared" si="164"/>
        <v>25.601275000000001</v>
      </c>
      <c r="C1833" s="40">
        <f t="shared" si="164"/>
        <v>-2.4222760000000001</v>
      </c>
      <c r="D1833" s="40">
        <f t="shared" si="164"/>
        <v>-10.229595</v>
      </c>
      <c r="E1833" s="46">
        <f t="shared" si="163"/>
        <v>-12.949344999999999</v>
      </c>
      <c r="F1833" s="42">
        <v>-2.4222760000000001</v>
      </c>
      <c r="G1833" s="42">
        <v>-10.229595</v>
      </c>
      <c r="H1833" s="42">
        <v>25.601275000000001</v>
      </c>
      <c r="I1833" s="43">
        <v>-12.949344999999999</v>
      </c>
      <c r="O1833" s="44">
        <f t="shared" si="159"/>
        <v>-2.4222760000000001</v>
      </c>
      <c r="P1833" s="45">
        <f t="shared" si="160"/>
        <v>-2.4222760000000001</v>
      </c>
      <c r="Q1833">
        <f t="shared" si="161"/>
        <v>2</v>
      </c>
      <c r="R1833">
        <f t="shared" si="162"/>
        <v>0.5</v>
      </c>
    </row>
    <row r="1834" spans="1:18" x14ac:dyDescent="0.25">
      <c r="A1834" s="5">
        <v>3</v>
      </c>
      <c r="B1834" s="40">
        <f t="shared" si="164"/>
        <v>39.042261000000003</v>
      </c>
      <c r="C1834" s="40">
        <f t="shared" si="164"/>
        <v>19.053730000000002</v>
      </c>
      <c r="D1834" s="40">
        <f t="shared" si="164"/>
        <v>-14.868316999999999</v>
      </c>
      <c r="E1834" s="46">
        <f t="shared" si="163"/>
        <v>-43.227673000000003</v>
      </c>
      <c r="F1834" s="47">
        <v>19.053730000000002</v>
      </c>
      <c r="G1834" s="47">
        <v>-43.227673000000003</v>
      </c>
      <c r="H1834" s="47">
        <v>39.042261000000003</v>
      </c>
      <c r="I1834" s="48">
        <v>-14.868316999999999</v>
      </c>
      <c r="O1834" s="44">
        <f t="shared" si="159"/>
        <v>39.042261000000003</v>
      </c>
      <c r="P1834" s="45">
        <f t="shared" si="160"/>
        <v>39.042261000000003</v>
      </c>
      <c r="Q1834">
        <f t="shared" si="161"/>
        <v>1</v>
      </c>
      <c r="R1834">
        <f t="shared" si="162"/>
        <v>1</v>
      </c>
    </row>
    <row r="1835" spans="1:18" x14ac:dyDescent="0.25">
      <c r="A1835" s="5">
        <v>1</v>
      </c>
      <c r="B1835" s="40">
        <f t="shared" si="164"/>
        <v>65.849960999999993</v>
      </c>
      <c r="C1835" s="40">
        <f t="shared" si="164"/>
        <v>28.766635000000001</v>
      </c>
      <c r="D1835" s="40">
        <f t="shared" si="164"/>
        <v>-37.023477999999997</v>
      </c>
      <c r="E1835" s="46">
        <f t="shared" si="163"/>
        <v>-57.593102999999999</v>
      </c>
      <c r="F1835" s="42">
        <v>65.849960999999993</v>
      </c>
      <c r="G1835" s="42">
        <v>28.766635000000001</v>
      </c>
      <c r="H1835" s="42">
        <v>-57.593102999999999</v>
      </c>
      <c r="I1835" s="43">
        <v>-37.023477999999997</v>
      </c>
      <c r="O1835" s="44">
        <f t="shared" si="159"/>
        <v>65.849960999999993</v>
      </c>
      <c r="P1835" s="45">
        <f t="shared" si="160"/>
        <v>65.849960999999993</v>
      </c>
      <c r="Q1835">
        <f t="shared" si="161"/>
        <v>1</v>
      </c>
      <c r="R1835">
        <f t="shared" si="162"/>
        <v>1</v>
      </c>
    </row>
    <row r="1836" spans="1:18" x14ac:dyDescent="0.25">
      <c r="A1836" s="5">
        <v>2</v>
      </c>
      <c r="B1836" s="40">
        <f t="shared" si="164"/>
        <v>47.491410000000002</v>
      </c>
      <c r="C1836" s="40">
        <f t="shared" si="164"/>
        <v>-6.5412169999999996</v>
      </c>
      <c r="D1836" s="40">
        <f t="shared" si="164"/>
        <v>-15.812419</v>
      </c>
      <c r="E1836" s="46">
        <f t="shared" si="163"/>
        <v>-25.137772999999999</v>
      </c>
      <c r="F1836" s="47">
        <v>-15.812419</v>
      </c>
      <c r="G1836" s="47">
        <v>47.491410000000002</v>
      </c>
      <c r="H1836" s="47">
        <v>-25.137772999999999</v>
      </c>
      <c r="I1836" s="48">
        <v>-6.5412169999999996</v>
      </c>
      <c r="O1836" s="44">
        <f t="shared" si="159"/>
        <v>47.491410000000002</v>
      </c>
      <c r="P1836" s="45">
        <f t="shared" si="160"/>
        <v>47.491410000000002</v>
      </c>
      <c r="Q1836">
        <f t="shared" si="161"/>
        <v>1</v>
      </c>
      <c r="R1836">
        <f t="shared" si="162"/>
        <v>1</v>
      </c>
    </row>
    <row r="1837" spans="1:18" x14ac:dyDescent="0.25">
      <c r="A1837" s="5">
        <v>3</v>
      </c>
      <c r="B1837" s="40">
        <f t="shared" si="164"/>
        <v>34.174325000000003</v>
      </c>
      <c r="C1837" s="40">
        <f t="shared" si="164"/>
        <v>8.5359739999999995</v>
      </c>
      <c r="D1837" s="40">
        <f t="shared" si="164"/>
        <v>-16.944925999999999</v>
      </c>
      <c r="E1837" s="46">
        <f t="shared" si="163"/>
        <v>-25.765205000000002</v>
      </c>
      <c r="F1837" s="42">
        <v>-25.765205000000002</v>
      </c>
      <c r="G1837" s="42">
        <v>34.174325000000003</v>
      </c>
      <c r="H1837" s="42">
        <v>-16.944925999999999</v>
      </c>
      <c r="I1837" s="43">
        <v>8.5359739999999995</v>
      </c>
      <c r="O1837" s="44">
        <f t="shared" si="159"/>
        <v>-16.944925999999999</v>
      </c>
      <c r="P1837" s="45">
        <f t="shared" si="160"/>
        <v>-16.944925999999999</v>
      </c>
      <c r="Q1837">
        <f t="shared" si="161"/>
        <v>3</v>
      </c>
      <c r="R1837">
        <f t="shared" si="162"/>
        <v>0.33333333333333331</v>
      </c>
    </row>
    <row r="1838" spans="1:18" x14ac:dyDescent="0.25">
      <c r="A1838" s="5">
        <v>1</v>
      </c>
      <c r="B1838" s="40">
        <f t="shared" si="164"/>
        <v>39.473888000000002</v>
      </c>
      <c r="C1838" s="40">
        <f t="shared" si="164"/>
        <v>11.657800999999999</v>
      </c>
      <c r="D1838" s="40">
        <f t="shared" si="164"/>
        <v>-20.994292000000002</v>
      </c>
      <c r="E1838" s="46">
        <f t="shared" si="163"/>
        <v>-30.137357000000002</v>
      </c>
      <c r="F1838" s="47">
        <v>39.473888000000002</v>
      </c>
      <c r="G1838" s="47">
        <v>-30.137357000000002</v>
      </c>
      <c r="H1838" s="47">
        <v>11.657800999999999</v>
      </c>
      <c r="I1838" s="48">
        <v>-20.994292000000002</v>
      </c>
      <c r="O1838" s="44">
        <f t="shared" si="159"/>
        <v>39.473888000000002</v>
      </c>
      <c r="P1838" s="45">
        <f t="shared" si="160"/>
        <v>39.473888000000002</v>
      </c>
      <c r="Q1838">
        <f t="shared" si="161"/>
        <v>1</v>
      </c>
      <c r="R1838">
        <f t="shared" si="162"/>
        <v>1</v>
      </c>
    </row>
    <row r="1839" spans="1:18" x14ac:dyDescent="0.25">
      <c r="A1839" s="5">
        <v>2</v>
      </c>
      <c r="B1839" s="40">
        <f t="shared" si="164"/>
        <v>10.130526</v>
      </c>
      <c r="C1839" s="40">
        <f t="shared" si="164"/>
        <v>7.3839230000000002</v>
      </c>
      <c r="D1839" s="40">
        <f t="shared" si="164"/>
        <v>-0.70486400000000005</v>
      </c>
      <c r="E1839" s="46">
        <f t="shared" si="163"/>
        <v>-16.809573</v>
      </c>
      <c r="F1839" s="42">
        <v>7.3839230000000002</v>
      </c>
      <c r="G1839" s="42">
        <v>10.130526</v>
      </c>
      <c r="H1839" s="42">
        <v>-0.70486400000000005</v>
      </c>
      <c r="I1839" s="43">
        <v>-16.809573</v>
      </c>
      <c r="O1839" s="44">
        <f t="shared" si="159"/>
        <v>10.130526</v>
      </c>
      <c r="P1839" s="45">
        <f t="shared" si="160"/>
        <v>10.130526</v>
      </c>
      <c r="Q1839">
        <f t="shared" si="161"/>
        <v>1</v>
      </c>
      <c r="R1839">
        <f t="shared" si="162"/>
        <v>1</v>
      </c>
    </row>
    <row r="1840" spans="1:18" x14ac:dyDescent="0.25">
      <c r="A1840" s="5">
        <v>4</v>
      </c>
      <c r="B1840" s="40">
        <f t="shared" si="164"/>
        <v>30.398191000000001</v>
      </c>
      <c r="C1840" s="40">
        <f t="shared" si="164"/>
        <v>11.300068</v>
      </c>
      <c r="D1840" s="40">
        <f t="shared" si="164"/>
        <v>-20.039263999999999</v>
      </c>
      <c r="E1840" s="46">
        <f t="shared" si="163"/>
        <v>-21.658996999999999</v>
      </c>
      <c r="F1840" s="47">
        <v>-21.658996999999999</v>
      </c>
      <c r="G1840" s="47">
        <v>30.398191000000001</v>
      </c>
      <c r="H1840" s="47">
        <v>11.300068</v>
      </c>
      <c r="I1840" s="48">
        <v>-20.039263999999999</v>
      </c>
      <c r="O1840" s="44">
        <f t="shared" si="159"/>
        <v>-20.039263999999999</v>
      </c>
      <c r="P1840" s="45">
        <f t="shared" si="160"/>
        <v>-20.039263999999999</v>
      </c>
      <c r="Q1840">
        <f t="shared" si="161"/>
        <v>3</v>
      </c>
      <c r="R1840">
        <f t="shared" si="162"/>
        <v>0.33333333333333331</v>
      </c>
    </row>
    <row r="1841" spans="1:18" x14ac:dyDescent="0.25">
      <c r="A1841" s="5">
        <v>1</v>
      </c>
      <c r="B1841" s="40">
        <f t="shared" si="164"/>
        <v>111.40442</v>
      </c>
      <c r="C1841" s="40">
        <f t="shared" si="164"/>
        <v>-24.093722</v>
      </c>
      <c r="D1841" s="40">
        <f t="shared" si="164"/>
        <v>-30.406434000000001</v>
      </c>
      <c r="E1841" s="46">
        <f t="shared" si="163"/>
        <v>-56.904206000000002</v>
      </c>
      <c r="F1841" s="42">
        <v>111.40442</v>
      </c>
      <c r="G1841" s="42">
        <v>-56.904206000000002</v>
      </c>
      <c r="H1841" s="42">
        <v>-24.093722</v>
      </c>
      <c r="I1841" s="43">
        <v>-30.406434000000001</v>
      </c>
      <c r="O1841" s="44">
        <f t="shared" si="159"/>
        <v>111.40442</v>
      </c>
      <c r="P1841" s="45">
        <f t="shared" si="160"/>
        <v>111.40442</v>
      </c>
      <c r="Q1841">
        <f t="shared" si="161"/>
        <v>1</v>
      </c>
      <c r="R1841">
        <f t="shared" si="162"/>
        <v>1</v>
      </c>
    </row>
    <row r="1842" spans="1:18" x14ac:dyDescent="0.25">
      <c r="A1842" s="5">
        <v>2</v>
      </c>
      <c r="B1842" s="40">
        <f t="shared" si="164"/>
        <v>125.073982</v>
      </c>
      <c r="C1842" s="40">
        <f t="shared" si="164"/>
        <v>-22.380351999999998</v>
      </c>
      <c r="D1842" s="40">
        <f t="shared" si="164"/>
        <v>-43.504131999999998</v>
      </c>
      <c r="E1842" s="46">
        <f t="shared" si="163"/>
        <v>-59.189472000000002</v>
      </c>
      <c r="F1842" s="47">
        <v>-43.504131999999998</v>
      </c>
      <c r="G1842" s="47">
        <v>125.073982</v>
      </c>
      <c r="H1842" s="47">
        <v>-22.380351999999998</v>
      </c>
      <c r="I1842" s="48">
        <v>-59.189472000000002</v>
      </c>
      <c r="O1842" s="44">
        <f t="shared" si="159"/>
        <v>125.073982</v>
      </c>
      <c r="P1842" s="45">
        <f t="shared" si="160"/>
        <v>125.073982</v>
      </c>
      <c r="Q1842">
        <f t="shared" si="161"/>
        <v>1</v>
      </c>
      <c r="R1842">
        <f t="shared" si="162"/>
        <v>1</v>
      </c>
    </row>
    <row r="1843" spans="1:18" x14ac:dyDescent="0.25">
      <c r="A1843" s="5">
        <v>2</v>
      </c>
      <c r="B1843" s="40">
        <f t="shared" si="164"/>
        <v>40.899707999999997</v>
      </c>
      <c r="C1843" s="40">
        <f t="shared" si="164"/>
        <v>-8.3367959999999997</v>
      </c>
      <c r="D1843" s="40">
        <f t="shared" si="164"/>
        <v>-14.037693000000001</v>
      </c>
      <c r="E1843" s="46">
        <f t="shared" si="163"/>
        <v>-18.525220999999998</v>
      </c>
      <c r="F1843" s="42">
        <v>-8.3367959999999997</v>
      </c>
      <c r="G1843" s="42">
        <v>40.899707999999997</v>
      </c>
      <c r="H1843" s="42">
        <v>-18.525220999999998</v>
      </c>
      <c r="I1843" s="43">
        <v>-14.037693000000001</v>
      </c>
      <c r="O1843" s="44">
        <f t="shared" si="159"/>
        <v>40.899707999999997</v>
      </c>
      <c r="P1843" s="45">
        <f t="shared" si="160"/>
        <v>40.899707999999997</v>
      </c>
      <c r="Q1843">
        <f t="shared" si="161"/>
        <v>1</v>
      </c>
      <c r="R1843">
        <f t="shared" si="162"/>
        <v>1</v>
      </c>
    </row>
    <row r="1844" spans="1:18" x14ac:dyDescent="0.25">
      <c r="A1844" s="5">
        <v>1</v>
      </c>
      <c r="B1844" s="40">
        <f t="shared" si="164"/>
        <v>25.849050999999999</v>
      </c>
      <c r="C1844" s="40">
        <f t="shared" si="164"/>
        <v>12.429069</v>
      </c>
      <c r="D1844" s="40">
        <f t="shared" si="164"/>
        <v>-11.474053</v>
      </c>
      <c r="E1844" s="46">
        <f t="shared" si="163"/>
        <v>-26.804065999999999</v>
      </c>
      <c r="F1844" s="47">
        <v>25.849050999999999</v>
      </c>
      <c r="G1844" s="47">
        <v>-26.804065999999999</v>
      </c>
      <c r="H1844" s="47">
        <v>12.429069</v>
      </c>
      <c r="I1844" s="48">
        <v>-11.474053</v>
      </c>
      <c r="O1844" s="44">
        <f t="shared" si="159"/>
        <v>25.849050999999999</v>
      </c>
      <c r="P1844" s="45">
        <f t="shared" si="160"/>
        <v>25.849050999999999</v>
      </c>
      <c r="Q1844">
        <f t="shared" si="161"/>
        <v>1</v>
      </c>
      <c r="R1844">
        <f t="shared" si="162"/>
        <v>1</v>
      </c>
    </row>
    <row r="1845" spans="1:18" x14ac:dyDescent="0.25">
      <c r="A1845" s="5">
        <v>2</v>
      </c>
      <c r="B1845" s="40">
        <f t="shared" si="164"/>
        <v>36.173462999999998</v>
      </c>
      <c r="C1845" s="40">
        <f t="shared" si="164"/>
        <v>31.758972</v>
      </c>
      <c r="D1845" s="40">
        <f t="shared" si="164"/>
        <v>-24.967271</v>
      </c>
      <c r="E1845" s="46">
        <f t="shared" si="163"/>
        <v>-42.965161000000002</v>
      </c>
      <c r="F1845" s="42">
        <v>31.758972</v>
      </c>
      <c r="G1845" s="42">
        <v>36.173462999999998</v>
      </c>
      <c r="H1845" s="42">
        <v>-42.965161000000002</v>
      </c>
      <c r="I1845" s="43">
        <v>-24.967271</v>
      </c>
      <c r="O1845" s="44">
        <f t="shared" si="159"/>
        <v>36.173462999999998</v>
      </c>
      <c r="P1845" s="45">
        <f t="shared" si="160"/>
        <v>36.173462999999998</v>
      </c>
      <c r="Q1845">
        <f t="shared" si="161"/>
        <v>1</v>
      </c>
      <c r="R1845">
        <f t="shared" si="162"/>
        <v>1</v>
      </c>
    </row>
    <row r="1846" spans="1:18" x14ac:dyDescent="0.25">
      <c r="A1846" s="5">
        <v>2</v>
      </c>
      <c r="B1846" s="40">
        <f t="shared" si="164"/>
        <v>20.535767</v>
      </c>
      <c r="C1846" s="40">
        <f t="shared" si="164"/>
        <v>19.883032</v>
      </c>
      <c r="D1846" s="40">
        <f t="shared" si="164"/>
        <v>-18.016546000000002</v>
      </c>
      <c r="E1846" s="46">
        <f t="shared" si="163"/>
        <v>-22.402253000000002</v>
      </c>
      <c r="F1846" s="47">
        <v>20.535767</v>
      </c>
      <c r="G1846" s="47">
        <v>19.883032</v>
      </c>
      <c r="H1846" s="47">
        <v>-22.402253000000002</v>
      </c>
      <c r="I1846" s="48">
        <v>-18.016546000000002</v>
      </c>
      <c r="O1846" s="44">
        <f t="shared" si="159"/>
        <v>19.883032</v>
      </c>
      <c r="P1846" s="45">
        <f t="shared" si="160"/>
        <v>19.883032</v>
      </c>
      <c r="Q1846">
        <f t="shared" si="161"/>
        <v>2</v>
      </c>
      <c r="R1846">
        <f t="shared" si="162"/>
        <v>0.5</v>
      </c>
    </row>
    <row r="1847" spans="1:18" x14ac:dyDescent="0.25">
      <c r="A1847" s="5">
        <v>3</v>
      </c>
      <c r="B1847" s="40">
        <f t="shared" si="164"/>
        <v>26.092794999999999</v>
      </c>
      <c r="C1847" s="40">
        <f t="shared" si="164"/>
        <v>12.004996999999999</v>
      </c>
      <c r="D1847" s="40">
        <f t="shared" si="164"/>
        <v>-17.894455000000001</v>
      </c>
      <c r="E1847" s="46">
        <f t="shared" si="163"/>
        <v>-20.203337000000001</v>
      </c>
      <c r="F1847" s="42">
        <v>12.004996999999999</v>
      </c>
      <c r="G1847" s="42">
        <v>26.092794999999999</v>
      </c>
      <c r="H1847" s="42">
        <v>-17.894455000000001</v>
      </c>
      <c r="I1847" s="43">
        <v>-20.203337000000001</v>
      </c>
      <c r="O1847" s="44">
        <f t="shared" si="159"/>
        <v>-17.894455000000001</v>
      </c>
      <c r="P1847" s="45">
        <f t="shared" si="160"/>
        <v>-17.894455000000001</v>
      </c>
      <c r="Q1847">
        <f t="shared" si="161"/>
        <v>3</v>
      </c>
      <c r="R1847">
        <f t="shared" si="162"/>
        <v>0.33333333333333331</v>
      </c>
    </row>
    <row r="1848" spans="1:18" x14ac:dyDescent="0.25">
      <c r="A1848" s="5">
        <v>3</v>
      </c>
      <c r="B1848" s="40">
        <f t="shared" si="164"/>
        <v>44.122509000000001</v>
      </c>
      <c r="C1848" s="40">
        <f t="shared" si="164"/>
        <v>-12.727558</v>
      </c>
      <c r="D1848" s="40">
        <f t="shared" si="164"/>
        <v>-13.943104</v>
      </c>
      <c r="E1848" s="46">
        <f t="shared" si="163"/>
        <v>-17.451823000000001</v>
      </c>
      <c r="F1848" s="47">
        <v>44.122509000000001</v>
      </c>
      <c r="G1848" s="47">
        <v>-12.727558</v>
      </c>
      <c r="H1848" s="47">
        <v>-13.943104</v>
      </c>
      <c r="I1848" s="48">
        <v>-17.451823000000001</v>
      </c>
      <c r="O1848" s="44">
        <f t="shared" si="159"/>
        <v>-13.943104</v>
      </c>
      <c r="P1848" s="45">
        <f t="shared" si="160"/>
        <v>-13.943104</v>
      </c>
      <c r="Q1848">
        <f t="shared" si="161"/>
        <v>3</v>
      </c>
      <c r="R1848">
        <f t="shared" si="162"/>
        <v>0.33333333333333331</v>
      </c>
    </row>
    <row r="1849" spans="1:18" x14ac:dyDescent="0.25">
      <c r="A1849" s="5">
        <v>1</v>
      </c>
      <c r="B1849" s="40">
        <f t="shared" si="164"/>
        <v>65.014349999999993</v>
      </c>
      <c r="C1849" s="40">
        <f t="shared" si="164"/>
        <v>-10.136227999999999</v>
      </c>
      <c r="D1849" s="40">
        <f t="shared" si="164"/>
        <v>-18.814191999999998</v>
      </c>
      <c r="E1849" s="46">
        <f t="shared" si="163"/>
        <v>-36.063913999999997</v>
      </c>
      <c r="F1849" s="42">
        <v>65.014349999999993</v>
      </c>
      <c r="G1849" s="42">
        <v>-10.136227999999999</v>
      </c>
      <c r="H1849" s="42">
        <v>-36.063913999999997</v>
      </c>
      <c r="I1849" s="43">
        <v>-18.814191999999998</v>
      </c>
      <c r="O1849" s="44">
        <f t="shared" si="159"/>
        <v>65.014349999999993</v>
      </c>
      <c r="P1849" s="45">
        <f t="shared" si="160"/>
        <v>65.014349999999993</v>
      </c>
      <c r="Q1849">
        <f t="shared" si="161"/>
        <v>1</v>
      </c>
      <c r="R1849">
        <f t="shared" si="162"/>
        <v>1</v>
      </c>
    </row>
    <row r="1850" spans="1:18" x14ac:dyDescent="0.25">
      <c r="A1850" s="5">
        <v>2</v>
      </c>
      <c r="B1850" s="40">
        <f t="shared" si="164"/>
        <v>127.661863</v>
      </c>
      <c r="C1850" s="40">
        <f t="shared" si="164"/>
        <v>-32.099311999999998</v>
      </c>
      <c r="D1850" s="40">
        <f t="shared" si="164"/>
        <v>-46.219597999999998</v>
      </c>
      <c r="E1850" s="46">
        <f t="shared" si="163"/>
        <v>-49.342951999999997</v>
      </c>
      <c r="F1850" s="47">
        <v>-32.099311999999998</v>
      </c>
      <c r="G1850" s="47">
        <v>127.661863</v>
      </c>
      <c r="H1850" s="47">
        <v>-49.342951999999997</v>
      </c>
      <c r="I1850" s="48">
        <v>-46.219597999999998</v>
      </c>
      <c r="O1850" s="44">
        <f t="shared" si="159"/>
        <v>127.661863</v>
      </c>
      <c r="P1850" s="45">
        <f t="shared" si="160"/>
        <v>127.661863</v>
      </c>
      <c r="Q1850">
        <f t="shared" si="161"/>
        <v>1</v>
      </c>
      <c r="R1850">
        <f t="shared" si="162"/>
        <v>1</v>
      </c>
    </row>
    <row r="1851" spans="1:18" x14ac:dyDescent="0.25">
      <c r="A1851" s="5">
        <v>3</v>
      </c>
      <c r="B1851" s="40">
        <f t="shared" si="164"/>
        <v>18.062875999999999</v>
      </c>
      <c r="C1851" s="40">
        <f t="shared" si="164"/>
        <v>4.4256640000000003</v>
      </c>
      <c r="D1851" s="40">
        <f t="shared" si="164"/>
        <v>-11.021756</v>
      </c>
      <c r="E1851" s="46">
        <f t="shared" si="163"/>
        <v>-11.466785</v>
      </c>
      <c r="F1851" s="42">
        <v>-11.466785</v>
      </c>
      <c r="G1851" s="42">
        <v>18.062875999999999</v>
      </c>
      <c r="H1851" s="42">
        <v>4.4256640000000003</v>
      </c>
      <c r="I1851" s="43">
        <v>-11.021756</v>
      </c>
      <c r="O1851" s="44">
        <f t="shared" si="159"/>
        <v>4.4256640000000003</v>
      </c>
      <c r="P1851" s="45">
        <f t="shared" si="160"/>
        <v>4.4256640000000003</v>
      </c>
      <c r="Q1851">
        <f t="shared" si="161"/>
        <v>2</v>
      </c>
      <c r="R1851">
        <f t="shared" si="162"/>
        <v>0.5</v>
      </c>
    </row>
    <row r="1852" spans="1:18" x14ac:dyDescent="0.25">
      <c r="A1852" s="5">
        <v>1</v>
      </c>
      <c r="B1852" s="40">
        <f t="shared" si="164"/>
        <v>34.041921000000002</v>
      </c>
      <c r="C1852" s="40">
        <f t="shared" si="164"/>
        <v>1.0710630000000001</v>
      </c>
      <c r="D1852" s="40">
        <f t="shared" si="164"/>
        <v>-16.664881000000001</v>
      </c>
      <c r="E1852" s="46">
        <f t="shared" si="163"/>
        <v>-18.448074999999999</v>
      </c>
      <c r="F1852" s="47">
        <v>34.041921000000002</v>
      </c>
      <c r="G1852" s="47">
        <v>-16.664881000000001</v>
      </c>
      <c r="H1852" s="47">
        <v>1.0710630000000001</v>
      </c>
      <c r="I1852" s="48">
        <v>-18.448074999999999</v>
      </c>
      <c r="O1852" s="44">
        <f t="shared" si="159"/>
        <v>34.041921000000002</v>
      </c>
      <c r="P1852" s="45">
        <f t="shared" si="160"/>
        <v>34.041921000000002</v>
      </c>
      <c r="Q1852">
        <f t="shared" si="161"/>
        <v>1</v>
      </c>
      <c r="R1852">
        <f t="shared" si="162"/>
        <v>1</v>
      </c>
    </row>
    <row r="1853" spans="1:18" x14ac:dyDescent="0.25">
      <c r="A1853" s="5">
        <v>2</v>
      </c>
      <c r="B1853" s="40">
        <f t="shared" si="164"/>
        <v>20.701162</v>
      </c>
      <c r="C1853" s="40">
        <f t="shared" si="164"/>
        <v>8.8118160000000003</v>
      </c>
      <c r="D1853" s="40">
        <f t="shared" si="164"/>
        <v>-5.5327320000000002</v>
      </c>
      <c r="E1853" s="46">
        <f t="shared" si="163"/>
        <v>-23.980248</v>
      </c>
      <c r="F1853" s="42">
        <v>20.701162</v>
      </c>
      <c r="G1853" s="42">
        <v>8.8118160000000003</v>
      </c>
      <c r="H1853" s="42">
        <v>-5.5327320000000002</v>
      </c>
      <c r="I1853" s="43">
        <v>-23.980248</v>
      </c>
      <c r="O1853" s="44">
        <f t="shared" si="159"/>
        <v>8.8118160000000003</v>
      </c>
      <c r="P1853" s="45">
        <f t="shared" si="160"/>
        <v>8.8118160000000003</v>
      </c>
      <c r="Q1853">
        <f t="shared" si="161"/>
        <v>2</v>
      </c>
      <c r="R1853">
        <f t="shared" si="162"/>
        <v>0.5</v>
      </c>
    </row>
    <row r="1854" spans="1:18" x14ac:dyDescent="0.25">
      <c r="A1854" s="5">
        <v>2</v>
      </c>
      <c r="B1854" s="40">
        <f t="shared" si="164"/>
        <v>63.199941000000003</v>
      </c>
      <c r="C1854" s="40">
        <f t="shared" si="164"/>
        <v>-15.332767</v>
      </c>
      <c r="D1854" s="40">
        <f t="shared" si="164"/>
        <v>-18.717722999999999</v>
      </c>
      <c r="E1854" s="46">
        <f t="shared" si="163"/>
        <v>-29.149450000000002</v>
      </c>
      <c r="F1854" s="47">
        <v>-29.149450000000002</v>
      </c>
      <c r="G1854" s="47">
        <v>63.199941000000003</v>
      </c>
      <c r="H1854" s="47">
        <v>-18.717722999999999</v>
      </c>
      <c r="I1854" s="48">
        <v>-15.332767</v>
      </c>
      <c r="O1854" s="44">
        <f t="shared" si="159"/>
        <v>63.199941000000003</v>
      </c>
      <c r="P1854" s="45">
        <f t="shared" si="160"/>
        <v>63.199941000000003</v>
      </c>
      <c r="Q1854">
        <f t="shared" si="161"/>
        <v>1</v>
      </c>
      <c r="R1854">
        <f t="shared" si="162"/>
        <v>1</v>
      </c>
    </row>
    <row r="1855" spans="1:18" x14ac:dyDescent="0.25">
      <c r="A1855" s="5">
        <v>2</v>
      </c>
      <c r="B1855" s="40">
        <f t="shared" si="164"/>
        <v>36.349330999999999</v>
      </c>
      <c r="C1855" s="40">
        <f t="shared" si="164"/>
        <v>12.619916</v>
      </c>
      <c r="D1855" s="40">
        <f t="shared" si="164"/>
        <v>-3.8842340000000002</v>
      </c>
      <c r="E1855" s="46">
        <f t="shared" si="163"/>
        <v>-45.085014999999999</v>
      </c>
      <c r="F1855" s="42">
        <v>-45.085014999999999</v>
      </c>
      <c r="G1855" s="42">
        <v>12.619916</v>
      </c>
      <c r="H1855" s="42">
        <v>36.349330999999999</v>
      </c>
      <c r="I1855" s="43">
        <v>-3.8842340000000002</v>
      </c>
      <c r="O1855" s="44">
        <f t="shared" si="159"/>
        <v>12.619916</v>
      </c>
      <c r="P1855" s="45">
        <f t="shared" si="160"/>
        <v>12.619916</v>
      </c>
      <c r="Q1855">
        <f t="shared" si="161"/>
        <v>2</v>
      </c>
      <c r="R1855">
        <f t="shared" si="162"/>
        <v>0.5</v>
      </c>
    </row>
    <row r="1856" spans="1:18" x14ac:dyDescent="0.25">
      <c r="A1856" s="5">
        <v>2</v>
      </c>
      <c r="B1856" s="40">
        <f t="shared" si="164"/>
        <v>20.968630999999998</v>
      </c>
      <c r="C1856" s="40">
        <f t="shared" si="164"/>
        <v>9.7059130000000007</v>
      </c>
      <c r="D1856" s="40">
        <f t="shared" si="164"/>
        <v>-8.7027149999999995</v>
      </c>
      <c r="E1856" s="46">
        <f t="shared" si="163"/>
        <v>-21.971761999999998</v>
      </c>
      <c r="F1856" s="47">
        <v>-21.971761999999998</v>
      </c>
      <c r="G1856" s="47">
        <v>20.968630999999998</v>
      </c>
      <c r="H1856" s="47">
        <v>9.7059130000000007</v>
      </c>
      <c r="I1856" s="48">
        <v>-8.7027149999999995</v>
      </c>
      <c r="O1856" s="44">
        <f t="shared" si="159"/>
        <v>20.968630999999998</v>
      </c>
      <c r="P1856" s="45">
        <f t="shared" si="160"/>
        <v>20.968630999999998</v>
      </c>
      <c r="Q1856">
        <f t="shared" si="161"/>
        <v>1</v>
      </c>
      <c r="R1856">
        <f t="shared" si="162"/>
        <v>1</v>
      </c>
    </row>
    <row r="1857" spans="1:18" x14ac:dyDescent="0.25">
      <c r="A1857" s="5">
        <v>2</v>
      </c>
      <c r="B1857" s="40">
        <f t="shared" si="164"/>
        <v>36.478057</v>
      </c>
      <c r="C1857" s="40">
        <f t="shared" si="164"/>
        <v>8.7614180000000008</v>
      </c>
      <c r="D1857" s="40">
        <f t="shared" si="164"/>
        <v>-13.056039</v>
      </c>
      <c r="E1857" s="46">
        <f t="shared" si="163"/>
        <v>-32.183435000000003</v>
      </c>
      <c r="F1857" s="42">
        <v>-32.183435000000003</v>
      </c>
      <c r="G1857" s="42">
        <v>36.478057</v>
      </c>
      <c r="H1857" s="42">
        <v>8.7614180000000008</v>
      </c>
      <c r="I1857" s="43">
        <v>-13.056039</v>
      </c>
      <c r="O1857" s="44">
        <f t="shared" si="159"/>
        <v>36.478057</v>
      </c>
      <c r="P1857" s="45">
        <f t="shared" si="160"/>
        <v>36.478057</v>
      </c>
      <c r="Q1857">
        <f t="shared" si="161"/>
        <v>1</v>
      </c>
      <c r="R1857">
        <f t="shared" si="162"/>
        <v>1</v>
      </c>
    </row>
    <row r="1858" spans="1:18" x14ac:dyDescent="0.25">
      <c r="A1858" s="5">
        <v>1</v>
      </c>
      <c r="B1858" s="40">
        <f t="shared" si="164"/>
        <v>63.426639000000002</v>
      </c>
      <c r="C1858" s="40">
        <f t="shared" si="164"/>
        <v>-12.573854000000001</v>
      </c>
      <c r="D1858" s="40">
        <f t="shared" si="164"/>
        <v>-13.361404</v>
      </c>
      <c r="E1858" s="46">
        <f t="shared" si="163"/>
        <v>-37.491349</v>
      </c>
      <c r="F1858" s="47">
        <v>63.426639000000002</v>
      </c>
      <c r="G1858" s="47">
        <v>-12.573854000000001</v>
      </c>
      <c r="H1858" s="47">
        <v>-37.491349</v>
      </c>
      <c r="I1858" s="48">
        <v>-13.361404</v>
      </c>
      <c r="O1858" s="44">
        <f t="shared" si="159"/>
        <v>63.426639000000002</v>
      </c>
      <c r="P1858" s="45">
        <f t="shared" si="160"/>
        <v>63.426639000000002</v>
      </c>
      <c r="Q1858">
        <f t="shared" si="161"/>
        <v>1</v>
      </c>
      <c r="R1858">
        <f t="shared" si="162"/>
        <v>1</v>
      </c>
    </row>
    <row r="1859" spans="1:18" x14ac:dyDescent="0.25">
      <c r="A1859" s="5">
        <v>2</v>
      </c>
      <c r="B1859" s="40">
        <f t="shared" si="164"/>
        <v>99.070442999999997</v>
      </c>
      <c r="C1859" s="40">
        <f t="shared" si="164"/>
        <v>-16.305296999999999</v>
      </c>
      <c r="D1859" s="40">
        <f t="shared" si="164"/>
        <v>-29.084385999999999</v>
      </c>
      <c r="E1859" s="46">
        <f t="shared" si="163"/>
        <v>-53.680734000000001</v>
      </c>
      <c r="F1859" s="42">
        <v>-16.305296999999999</v>
      </c>
      <c r="G1859" s="42">
        <v>99.070442999999997</v>
      </c>
      <c r="H1859" s="42">
        <v>-53.680734000000001</v>
      </c>
      <c r="I1859" s="43">
        <v>-29.084385999999999</v>
      </c>
      <c r="O1859" s="44">
        <f t="shared" si="159"/>
        <v>99.070442999999997</v>
      </c>
      <c r="P1859" s="45">
        <f t="shared" si="160"/>
        <v>99.070442999999997</v>
      </c>
      <c r="Q1859">
        <f t="shared" si="161"/>
        <v>1</v>
      </c>
      <c r="R1859">
        <f t="shared" si="162"/>
        <v>1</v>
      </c>
    </row>
    <row r="1860" spans="1:18" x14ac:dyDescent="0.25">
      <c r="A1860" s="5">
        <v>3</v>
      </c>
      <c r="B1860" s="40">
        <f t="shared" si="164"/>
        <v>79.348744999999994</v>
      </c>
      <c r="C1860" s="40">
        <f t="shared" si="164"/>
        <v>29.819081000000001</v>
      </c>
      <c r="D1860" s="40">
        <f t="shared" si="164"/>
        <v>-23.771101000000002</v>
      </c>
      <c r="E1860" s="46">
        <f t="shared" si="163"/>
        <v>-85.396618000000004</v>
      </c>
      <c r="F1860" s="47">
        <v>29.819081000000001</v>
      </c>
      <c r="G1860" s="47">
        <v>-85.396618000000004</v>
      </c>
      <c r="H1860" s="47">
        <v>79.348744999999994</v>
      </c>
      <c r="I1860" s="48">
        <v>-23.771101000000002</v>
      </c>
      <c r="O1860" s="44">
        <f t="shared" ref="O1860:O1923" si="165">IF(A1860=1,F1860,IF(A1860=2,G1860,IF(A1860=3,H1860,IF(A1860=4,I1860,0))))</f>
        <v>79.348744999999994</v>
      </c>
      <c r="P1860" s="45">
        <f t="shared" ref="P1860:P1923" si="166">O1860</f>
        <v>79.348744999999994</v>
      </c>
      <c r="Q1860">
        <f t="shared" ref="Q1860:Q1923" si="167">IF(P1860=B1860,1,IF(P1860=C1860,2,IF(P1860=D1860,3,IF(E1860=P1860,4,0))))</f>
        <v>1</v>
      </c>
      <c r="R1860">
        <f t="shared" si="162"/>
        <v>1</v>
      </c>
    </row>
    <row r="1861" spans="1:18" x14ac:dyDescent="0.25">
      <c r="A1861" s="5">
        <v>3</v>
      </c>
      <c r="B1861" s="40">
        <f t="shared" si="164"/>
        <v>91.273403999999999</v>
      </c>
      <c r="C1861" s="40">
        <f t="shared" si="164"/>
        <v>9.8467929999999999</v>
      </c>
      <c r="D1861" s="40">
        <f t="shared" si="164"/>
        <v>-43.682414000000001</v>
      </c>
      <c r="E1861" s="46">
        <f t="shared" si="163"/>
        <v>-57.437506999999997</v>
      </c>
      <c r="F1861" s="42">
        <v>-57.437506999999997</v>
      </c>
      <c r="G1861" s="42">
        <v>9.8467929999999999</v>
      </c>
      <c r="H1861" s="42">
        <v>91.273403999999999</v>
      </c>
      <c r="I1861" s="43">
        <v>-43.682414000000001</v>
      </c>
      <c r="O1861" s="44">
        <f t="shared" si="165"/>
        <v>91.273403999999999</v>
      </c>
      <c r="P1861" s="45">
        <f t="shared" si="166"/>
        <v>91.273403999999999</v>
      </c>
      <c r="Q1861">
        <f t="shared" si="167"/>
        <v>1</v>
      </c>
      <c r="R1861">
        <f t="shared" ref="R1861:R1924" si="168">1/Q1861</f>
        <v>1</v>
      </c>
    </row>
    <row r="1862" spans="1:18" x14ac:dyDescent="0.25">
      <c r="A1862" s="5">
        <v>2</v>
      </c>
      <c r="B1862" s="40">
        <f t="shared" si="164"/>
        <v>33.628174000000001</v>
      </c>
      <c r="C1862" s="40">
        <f t="shared" si="164"/>
        <v>22.139879000000001</v>
      </c>
      <c r="D1862" s="40">
        <f t="shared" si="164"/>
        <v>-8.1913529999999994</v>
      </c>
      <c r="E1862" s="46">
        <f t="shared" si="163"/>
        <v>-47.57667</v>
      </c>
      <c r="F1862" s="47">
        <v>22.139879000000001</v>
      </c>
      <c r="G1862" s="47">
        <v>33.628174000000001</v>
      </c>
      <c r="H1862" s="47">
        <v>-47.57667</v>
      </c>
      <c r="I1862" s="48">
        <v>-8.1913529999999994</v>
      </c>
      <c r="O1862" s="44">
        <f t="shared" si="165"/>
        <v>33.628174000000001</v>
      </c>
      <c r="P1862" s="45">
        <f t="shared" si="166"/>
        <v>33.628174000000001</v>
      </c>
      <c r="Q1862">
        <f t="shared" si="167"/>
        <v>1</v>
      </c>
      <c r="R1862">
        <f t="shared" si="168"/>
        <v>1</v>
      </c>
    </row>
    <row r="1863" spans="1:18" x14ac:dyDescent="0.25">
      <c r="A1863" s="5">
        <v>3</v>
      </c>
      <c r="B1863" s="40">
        <f t="shared" si="164"/>
        <v>33.148766999999999</v>
      </c>
      <c r="C1863" s="40">
        <f t="shared" si="164"/>
        <v>0.88768599999999998</v>
      </c>
      <c r="D1863" s="40">
        <f t="shared" si="164"/>
        <v>-8.6915469999999999</v>
      </c>
      <c r="E1863" s="46">
        <f t="shared" si="163"/>
        <v>-25.344906000000002</v>
      </c>
      <c r="F1863" s="42">
        <v>-25.344906000000002</v>
      </c>
      <c r="G1863" s="42">
        <v>33.148766999999999</v>
      </c>
      <c r="H1863" s="42">
        <v>-8.6915469999999999</v>
      </c>
      <c r="I1863" s="43">
        <v>0.88768599999999998</v>
      </c>
      <c r="O1863" s="44">
        <f t="shared" si="165"/>
        <v>-8.6915469999999999</v>
      </c>
      <c r="P1863" s="45">
        <f t="shared" si="166"/>
        <v>-8.6915469999999999</v>
      </c>
      <c r="Q1863">
        <f t="shared" si="167"/>
        <v>3</v>
      </c>
      <c r="R1863">
        <f t="shared" si="168"/>
        <v>0.33333333333333331</v>
      </c>
    </row>
    <row r="1864" spans="1:18" x14ac:dyDescent="0.25">
      <c r="A1864" s="5">
        <v>1</v>
      </c>
      <c r="B1864" s="40">
        <f t="shared" si="164"/>
        <v>55.495497999999998</v>
      </c>
      <c r="C1864" s="40">
        <f t="shared" si="164"/>
        <v>2.3929610000000001</v>
      </c>
      <c r="D1864" s="40">
        <f t="shared" si="164"/>
        <v>-6.95357</v>
      </c>
      <c r="E1864" s="46">
        <f t="shared" si="163"/>
        <v>-50.934887000000003</v>
      </c>
      <c r="F1864" s="47">
        <v>2.3929610000000001</v>
      </c>
      <c r="G1864" s="47">
        <v>55.495497999999998</v>
      </c>
      <c r="H1864" s="47">
        <v>-6.95357</v>
      </c>
      <c r="I1864" s="48">
        <v>-50.934887000000003</v>
      </c>
      <c r="O1864" s="44">
        <f t="shared" si="165"/>
        <v>2.3929610000000001</v>
      </c>
      <c r="P1864" s="45">
        <f t="shared" si="166"/>
        <v>2.3929610000000001</v>
      </c>
      <c r="Q1864">
        <f t="shared" si="167"/>
        <v>2</v>
      </c>
      <c r="R1864">
        <f t="shared" si="168"/>
        <v>0.5</v>
      </c>
    </row>
    <row r="1865" spans="1:18" x14ac:dyDescent="0.25">
      <c r="A1865" s="5">
        <v>1</v>
      </c>
      <c r="B1865" s="40">
        <f t="shared" si="164"/>
        <v>24.229278999999998</v>
      </c>
      <c r="C1865" s="40">
        <f t="shared" si="164"/>
        <v>-5.0397429999999996</v>
      </c>
      <c r="D1865" s="40">
        <f t="shared" si="164"/>
        <v>-9.220307</v>
      </c>
      <c r="E1865" s="46">
        <f t="shared" si="163"/>
        <v>-9.9692279999999993</v>
      </c>
      <c r="F1865" s="42">
        <v>-5.0397429999999996</v>
      </c>
      <c r="G1865" s="42">
        <v>24.229278999999998</v>
      </c>
      <c r="H1865" s="42">
        <v>-9.220307</v>
      </c>
      <c r="I1865" s="43">
        <v>-9.9692279999999993</v>
      </c>
      <c r="O1865" s="44">
        <f t="shared" si="165"/>
        <v>-5.0397429999999996</v>
      </c>
      <c r="P1865" s="45">
        <f t="shared" si="166"/>
        <v>-5.0397429999999996</v>
      </c>
      <c r="Q1865">
        <f t="shared" si="167"/>
        <v>2</v>
      </c>
      <c r="R1865">
        <f t="shared" si="168"/>
        <v>0.5</v>
      </c>
    </row>
    <row r="1866" spans="1:18" x14ac:dyDescent="0.25">
      <c r="A1866" s="5">
        <v>3</v>
      </c>
      <c r="B1866" s="40">
        <f t="shared" si="164"/>
        <v>75.343568000000005</v>
      </c>
      <c r="C1866" s="40">
        <f t="shared" si="164"/>
        <v>-11.290286999999999</v>
      </c>
      <c r="D1866" s="40">
        <f t="shared" si="164"/>
        <v>-28.599696999999999</v>
      </c>
      <c r="E1866" s="46">
        <f t="shared" si="164"/>
        <v>-35.453260999999998</v>
      </c>
      <c r="F1866" s="47">
        <v>-11.290286999999999</v>
      </c>
      <c r="G1866" s="47">
        <v>-28.599696999999999</v>
      </c>
      <c r="H1866" s="47">
        <v>75.343568000000005</v>
      </c>
      <c r="I1866" s="48">
        <v>-35.453260999999998</v>
      </c>
      <c r="O1866" s="44">
        <f t="shared" si="165"/>
        <v>75.343568000000005</v>
      </c>
      <c r="P1866" s="45">
        <f t="shared" si="166"/>
        <v>75.343568000000005</v>
      </c>
      <c r="Q1866">
        <f t="shared" si="167"/>
        <v>1</v>
      </c>
      <c r="R1866">
        <f t="shared" si="168"/>
        <v>1</v>
      </c>
    </row>
    <row r="1867" spans="1:18" x14ac:dyDescent="0.25">
      <c r="A1867" s="5">
        <v>1</v>
      </c>
      <c r="B1867" s="40">
        <f t="shared" ref="B1867:E1898" si="169">LARGE($F1867:$M1867,COLUMN()-1)</f>
        <v>22.663810000000002</v>
      </c>
      <c r="C1867" s="40">
        <f t="shared" si="169"/>
        <v>8.0707889999999995</v>
      </c>
      <c r="D1867" s="40">
        <f t="shared" si="169"/>
        <v>-10.948136999999999</v>
      </c>
      <c r="E1867" s="46">
        <f t="shared" si="169"/>
        <v>-19.786463999999999</v>
      </c>
      <c r="F1867" s="42">
        <v>8.0707889999999995</v>
      </c>
      <c r="G1867" s="42">
        <v>22.663810000000002</v>
      </c>
      <c r="H1867" s="42">
        <v>-10.948136999999999</v>
      </c>
      <c r="I1867" s="43">
        <v>-19.786463999999999</v>
      </c>
      <c r="O1867" s="44">
        <f t="shared" si="165"/>
        <v>8.0707889999999995</v>
      </c>
      <c r="P1867" s="45">
        <f t="shared" si="166"/>
        <v>8.0707889999999995</v>
      </c>
      <c r="Q1867">
        <f t="shared" si="167"/>
        <v>2</v>
      </c>
      <c r="R1867">
        <f t="shared" si="168"/>
        <v>0.5</v>
      </c>
    </row>
    <row r="1868" spans="1:18" x14ac:dyDescent="0.25">
      <c r="A1868" s="5">
        <v>1</v>
      </c>
      <c r="B1868" s="40">
        <f t="shared" si="169"/>
        <v>53.012363000000001</v>
      </c>
      <c r="C1868" s="40">
        <f t="shared" si="169"/>
        <v>-12.278117</v>
      </c>
      <c r="D1868" s="40">
        <f t="shared" si="169"/>
        <v>-17.974316000000002</v>
      </c>
      <c r="E1868" s="46">
        <f t="shared" si="169"/>
        <v>-22.759929</v>
      </c>
      <c r="F1868" s="47">
        <v>-17.974316000000002</v>
      </c>
      <c r="G1868" s="47">
        <v>53.012363000000001</v>
      </c>
      <c r="H1868" s="47">
        <v>-22.759929</v>
      </c>
      <c r="I1868" s="48">
        <v>-12.278117</v>
      </c>
      <c r="O1868" s="44">
        <f t="shared" si="165"/>
        <v>-17.974316000000002</v>
      </c>
      <c r="P1868" s="45">
        <f t="shared" si="166"/>
        <v>-17.974316000000002</v>
      </c>
      <c r="Q1868">
        <f t="shared" si="167"/>
        <v>3</v>
      </c>
      <c r="R1868">
        <f t="shared" si="168"/>
        <v>0.33333333333333331</v>
      </c>
    </row>
    <row r="1869" spans="1:18" x14ac:dyDescent="0.25">
      <c r="A1869" s="5">
        <v>3</v>
      </c>
      <c r="B1869" s="40">
        <f t="shared" si="169"/>
        <v>20.08389</v>
      </c>
      <c r="C1869" s="40">
        <f t="shared" si="169"/>
        <v>1.336765</v>
      </c>
      <c r="D1869" s="40">
        <f t="shared" si="169"/>
        <v>-10.498962000000001</v>
      </c>
      <c r="E1869" s="46">
        <f t="shared" si="169"/>
        <v>-10.921692999999999</v>
      </c>
      <c r="F1869" s="42">
        <v>-10.498962000000001</v>
      </c>
      <c r="G1869" s="42">
        <v>20.08389</v>
      </c>
      <c r="H1869" s="42">
        <v>1.336765</v>
      </c>
      <c r="I1869" s="43">
        <v>-10.921692999999999</v>
      </c>
      <c r="O1869" s="44">
        <f t="shared" si="165"/>
        <v>1.336765</v>
      </c>
      <c r="P1869" s="45">
        <f t="shared" si="166"/>
        <v>1.336765</v>
      </c>
      <c r="Q1869">
        <f t="shared" si="167"/>
        <v>2</v>
      </c>
      <c r="R1869">
        <f t="shared" si="168"/>
        <v>0.5</v>
      </c>
    </row>
    <row r="1870" spans="1:18" x14ac:dyDescent="0.25">
      <c r="A1870" s="5">
        <v>1</v>
      </c>
      <c r="B1870" s="40">
        <f t="shared" si="169"/>
        <v>74.170179000000005</v>
      </c>
      <c r="C1870" s="40">
        <f t="shared" si="169"/>
        <v>-11.778727</v>
      </c>
      <c r="D1870" s="40">
        <f t="shared" si="169"/>
        <v>-18.996552999999999</v>
      </c>
      <c r="E1870" s="46">
        <f t="shared" si="169"/>
        <v>-43.394900999999997</v>
      </c>
      <c r="F1870" s="47">
        <v>74.170179000000005</v>
      </c>
      <c r="G1870" s="47">
        <v>-18.996552999999999</v>
      </c>
      <c r="H1870" s="47">
        <v>-43.394900999999997</v>
      </c>
      <c r="I1870" s="48">
        <v>-11.778727</v>
      </c>
      <c r="O1870" s="44">
        <f t="shared" si="165"/>
        <v>74.170179000000005</v>
      </c>
      <c r="P1870" s="45">
        <f t="shared" si="166"/>
        <v>74.170179000000005</v>
      </c>
      <c r="Q1870">
        <f t="shared" si="167"/>
        <v>1</v>
      </c>
      <c r="R1870">
        <f t="shared" si="168"/>
        <v>1</v>
      </c>
    </row>
    <row r="1871" spans="1:18" x14ac:dyDescent="0.25">
      <c r="A1871" s="5">
        <v>2</v>
      </c>
      <c r="B1871" s="40">
        <f t="shared" si="169"/>
        <v>60.802669000000002</v>
      </c>
      <c r="C1871" s="40">
        <f t="shared" si="169"/>
        <v>5.403384</v>
      </c>
      <c r="D1871" s="40">
        <f t="shared" si="169"/>
        <v>-31.373546000000001</v>
      </c>
      <c r="E1871" s="46">
        <f t="shared" si="169"/>
        <v>-34.832506000000002</v>
      </c>
      <c r="F1871" s="42">
        <v>5.403384</v>
      </c>
      <c r="G1871" s="42">
        <v>60.802669000000002</v>
      </c>
      <c r="H1871" s="42">
        <v>-31.373546000000001</v>
      </c>
      <c r="I1871" s="43">
        <v>-34.832506000000002</v>
      </c>
      <c r="O1871" s="44">
        <f t="shared" si="165"/>
        <v>60.802669000000002</v>
      </c>
      <c r="P1871" s="45">
        <f t="shared" si="166"/>
        <v>60.802669000000002</v>
      </c>
      <c r="Q1871">
        <f t="shared" si="167"/>
        <v>1</v>
      </c>
      <c r="R1871">
        <f t="shared" si="168"/>
        <v>1</v>
      </c>
    </row>
    <row r="1872" spans="1:18" x14ac:dyDescent="0.25">
      <c r="A1872" s="5">
        <v>3</v>
      </c>
      <c r="B1872" s="40">
        <f t="shared" si="169"/>
        <v>10.225592000000001</v>
      </c>
      <c r="C1872" s="40">
        <f t="shared" si="169"/>
        <v>9.7098940000000002</v>
      </c>
      <c r="D1872" s="40">
        <f t="shared" si="169"/>
        <v>1.071059</v>
      </c>
      <c r="E1872" s="46">
        <f t="shared" si="169"/>
        <v>-21.006546</v>
      </c>
      <c r="F1872" s="47">
        <v>-21.006546</v>
      </c>
      <c r="G1872" s="47">
        <v>9.7098940000000002</v>
      </c>
      <c r="H1872" s="47">
        <v>10.225592000000001</v>
      </c>
      <c r="I1872" s="48">
        <v>1.071059</v>
      </c>
      <c r="O1872" s="44">
        <f t="shared" si="165"/>
        <v>10.225592000000001</v>
      </c>
      <c r="P1872" s="45">
        <f t="shared" si="166"/>
        <v>10.225592000000001</v>
      </c>
      <c r="Q1872">
        <f t="shared" si="167"/>
        <v>1</v>
      </c>
      <c r="R1872">
        <f t="shared" si="168"/>
        <v>1</v>
      </c>
    </row>
    <row r="1873" spans="1:18" x14ac:dyDescent="0.25">
      <c r="A1873" s="5">
        <v>3</v>
      </c>
      <c r="B1873" s="40">
        <f t="shared" si="169"/>
        <v>63.654868</v>
      </c>
      <c r="C1873" s="40">
        <f t="shared" si="169"/>
        <v>35.426892000000002</v>
      </c>
      <c r="D1873" s="40">
        <f t="shared" si="169"/>
        <v>-40.117597000000004</v>
      </c>
      <c r="E1873" s="46">
        <f t="shared" si="169"/>
        <v>-58.964013000000001</v>
      </c>
      <c r="F1873" s="42">
        <v>63.654868</v>
      </c>
      <c r="G1873" s="42">
        <v>-58.964013000000001</v>
      </c>
      <c r="H1873" s="42">
        <v>35.426892000000002</v>
      </c>
      <c r="I1873" s="43">
        <v>-40.117597000000004</v>
      </c>
      <c r="O1873" s="44">
        <f t="shared" si="165"/>
        <v>35.426892000000002</v>
      </c>
      <c r="P1873" s="45">
        <f t="shared" si="166"/>
        <v>35.426892000000002</v>
      </c>
      <c r="Q1873">
        <f t="shared" si="167"/>
        <v>2</v>
      </c>
      <c r="R1873">
        <f t="shared" si="168"/>
        <v>0.5</v>
      </c>
    </row>
    <row r="1874" spans="1:18" x14ac:dyDescent="0.25">
      <c r="A1874" s="5">
        <v>3</v>
      </c>
      <c r="B1874" s="40">
        <f t="shared" si="169"/>
        <v>19.868877000000001</v>
      </c>
      <c r="C1874" s="40">
        <f t="shared" si="169"/>
        <v>9.7135649999999991</v>
      </c>
      <c r="D1874" s="40">
        <f t="shared" si="169"/>
        <v>-11.181405</v>
      </c>
      <c r="E1874" s="46">
        <f t="shared" si="169"/>
        <v>-18.401036999999999</v>
      </c>
      <c r="F1874" s="47">
        <v>9.7135649999999991</v>
      </c>
      <c r="G1874" s="47">
        <v>19.868877000000001</v>
      </c>
      <c r="H1874" s="47">
        <v>-11.181405</v>
      </c>
      <c r="I1874" s="48">
        <v>-18.401036999999999</v>
      </c>
      <c r="O1874" s="44">
        <f t="shared" si="165"/>
        <v>-11.181405</v>
      </c>
      <c r="P1874" s="45">
        <f t="shared" si="166"/>
        <v>-11.181405</v>
      </c>
      <c r="Q1874">
        <f t="shared" si="167"/>
        <v>3</v>
      </c>
      <c r="R1874">
        <f t="shared" si="168"/>
        <v>0.33333333333333331</v>
      </c>
    </row>
    <row r="1875" spans="1:18" x14ac:dyDescent="0.25">
      <c r="A1875" s="5">
        <v>3</v>
      </c>
      <c r="B1875" s="40">
        <f t="shared" si="169"/>
        <v>27.915099999999999</v>
      </c>
      <c r="C1875" s="40">
        <f t="shared" si="169"/>
        <v>13.18854</v>
      </c>
      <c r="D1875" s="40">
        <f t="shared" si="169"/>
        <v>-14.69975</v>
      </c>
      <c r="E1875" s="46">
        <f t="shared" si="169"/>
        <v>-26.403796</v>
      </c>
      <c r="F1875" s="42">
        <v>-14.69975</v>
      </c>
      <c r="G1875" s="42">
        <v>27.915099999999999</v>
      </c>
      <c r="H1875" s="42">
        <v>13.18854</v>
      </c>
      <c r="I1875" s="43">
        <v>-26.403796</v>
      </c>
      <c r="O1875" s="44">
        <f t="shared" si="165"/>
        <v>13.18854</v>
      </c>
      <c r="P1875" s="45">
        <f t="shared" si="166"/>
        <v>13.18854</v>
      </c>
      <c r="Q1875">
        <f t="shared" si="167"/>
        <v>2</v>
      </c>
      <c r="R1875">
        <f t="shared" si="168"/>
        <v>0.5</v>
      </c>
    </row>
    <row r="1876" spans="1:18" x14ac:dyDescent="0.25">
      <c r="A1876" s="5">
        <v>3</v>
      </c>
      <c r="B1876" s="40">
        <f t="shared" si="169"/>
        <v>148.74666199999999</v>
      </c>
      <c r="C1876" s="40">
        <f t="shared" si="169"/>
        <v>-22.036830999999999</v>
      </c>
      <c r="D1876" s="40">
        <f t="shared" si="169"/>
        <v>-31.399342000000001</v>
      </c>
      <c r="E1876" s="46">
        <f t="shared" si="169"/>
        <v>-95.310489000000004</v>
      </c>
      <c r="F1876" s="47">
        <v>-95.310489000000004</v>
      </c>
      <c r="G1876" s="47">
        <v>148.74666199999999</v>
      </c>
      <c r="H1876" s="47">
        <v>-22.036830999999999</v>
      </c>
      <c r="I1876" s="48">
        <v>-31.399342000000001</v>
      </c>
      <c r="O1876" s="44">
        <f t="shared" si="165"/>
        <v>-22.036830999999999</v>
      </c>
      <c r="P1876" s="45">
        <f t="shared" si="166"/>
        <v>-22.036830999999999</v>
      </c>
      <c r="Q1876">
        <f t="shared" si="167"/>
        <v>2</v>
      </c>
      <c r="R1876">
        <f t="shared" si="168"/>
        <v>0.5</v>
      </c>
    </row>
    <row r="1877" spans="1:18" x14ac:dyDescent="0.25">
      <c r="A1877" s="5">
        <v>2</v>
      </c>
      <c r="B1877" s="40">
        <f t="shared" si="169"/>
        <v>31.622378999999999</v>
      </c>
      <c r="C1877" s="40">
        <f t="shared" si="169"/>
        <v>-0.32454899999999998</v>
      </c>
      <c r="D1877" s="40">
        <f t="shared" si="169"/>
        <v>-10.272261</v>
      </c>
      <c r="E1877" s="46">
        <f t="shared" si="169"/>
        <v>-21.025516</v>
      </c>
      <c r="F1877" s="42">
        <v>-21.025516</v>
      </c>
      <c r="G1877" s="42">
        <v>31.622378999999999</v>
      </c>
      <c r="H1877" s="42">
        <v>-10.272261</v>
      </c>
      <c r="I1877" s="43">
        <v>-0.32454899999999998</v>
      </c>
      <c r="O1877" s="44">
        <f t="shared" si="165"/>
        <v>31.622378999999999</v>
      </c>
      <c r="P1877" s="45">
        <f t="shared" si="166"/>
        <v>31.622378999999999</v>
      </c>
      <c r="Q1877">
        <f t="shared" si="167"/>
        <v>1</v>
      </c>
      <c r="R1877">
        <f t="shared" si="168"/>
        <v>1</v>
      </c>
    </row>
    <row r="1878" spans="1:18" x14ac:dyDescent="0.25">
      <c r="A1878" s="5">
        <v>3</v>
      </c>
      <c r="B1878" s="40">
        <f t="shared" si="169"/>
        <v>30.790407999999999</v>
      </c>
      <c r="C1878" s="40">
        <f t="shared" si="169"/>
        <v>5.4720469999999999</v>
      </c>
      <c r="D1878" s="40">
        <f t="shared" si="169"/>
        <v>-15.585419</v>
      </c>
      <c r="E1878" s="46">
        <f t="shared" si="169"/>
        <v>-20.677009999999999</v>
      </c>
      <c r="F1878" s="47">
        <v>-15.585419</v>
      </c>
      <c r="G1878" s="47">
        <v>-20.677009999999999</v>
      </c>
      <c r="H1878" s="47">
        <v>30.790407999999999</v>
      </c>
      <c r="I1878" s="48">
        <v>5.4720469999999999</v>
      </c>
      <c r="O1878" s="44">
        <f t="shared" si="165"/>
        <v>30.790407999999999</v>
      </c>
      <c r="P1878" s="45">
        <f t="shared" si="166"/>
        <v>30.790407999999999</v>
      </c>
      <c r="Q1878">
        <f t="shared" si="167"/>
        <v>1</v>
      </c>
      <c r="R1878">
        <f t="shared" si="168"/>
        <v>1</v>
      </c>
    </row>
    <row r="1879" spans="1:18" x14ac:dyDescent="0.25">
      <c r="A1879" s="5">
        <v>1</v>
      </c>
      <c r="B1879" s="40">
        <f t="shared" si="169"/>
        <v>28.202058999999998</v>
      </c>
      <c r="C1879" s="40">
        <f t="shared" si="169"/>
        <v>14.852002000000001</v>
      </c>
      <c r="D1879" s="40">
        <f t="shared" si="169"/>
        <v>-19.666926</v>
      </c>
      <c r="E1879" s="46">
        <f t="shared" si="169"/>
        <v>-23.387136000000002</v>
      </c>
      <c r="F1879" s="42">
        <v>28.202058999999998</v>
      </c>
      <c r="G1879" s="42">
        <v>14.852002000000001</v>
      </c>
      <c r="H1879" s="42">
        <v>-19.666926</v>
      </c>
      <c r="I1879" s="43">
        <v>-23.387136000000002</v>
      </c>
      <c r="O1879" s="44">
        <f t="shared" si="165"/>
        <v>28.202058999999998</v>
      </c>
      <c r="P1879" s="45">
        <f t="shared" si="166"/>
        <v>28.202058999999998</v>
      </c>
      <c r="Q1879">
        <f t="shared" si="167"/>
        <v>1</v>
      </c>
      <c r="R1879">
        <f t="shared" si="168"/>
        <v>1</v>
      </c>
    </row>
    <row r="1880" spans="1:18" x14ac:dyDescent="0.25">
      <c r="A1880" s="5">
        <v>3</v>
      </c>
      <c r="B1880" s="40">
        <f t="shared" si="169"/>
        <v>17.932077</v>
      </c>
      <c r="C1880" s="40">
        <f t="shared" si="169"/>
        <v>8.1747990000000001</v>
      </c>
      <c r="D1880" s="40">
        <f t="shared" si="169"/>
        <v>0.648007</v>
      </c>
      <c r="E1880" s="46">
        <f t="shared" si="169"/>
        <v>-26.754881999999998</v>
      </c>
      <c r="F1880" s="47">
        <v>17.932077</v>
      </c>
      <c r="G1880" s="47">
        <v>0.648007</v>
      </c>
      <c r="H1880" s="47">
        <v>8.1747990000000001</v>
      </c>
      <c r="I1880" s="48">
        <v>-26.754881999999998</v>
      </c>
      <c r="O1880" s="44">
        <f t="shared" si="165"/>
        <v>8.1747990000000001</v>
      </c>
      <c r="P1880" s="45">
        <f t="shared" si="166"/>
        <v>8.1747990000000001</v>
      </c>
      <c r="Q1880">
        <f t="shared" si="167"/>
        <v>2</v>
      </c>
      <c r="R1880">
        <f t="shared" si="168"/>
        <v>0.5</v>
      </c>
    </row>
    <row r="1881" spans="1:18" x14ac:dyDescent="0.25">
      <c r="A1881" s="5">
        <v>3</v>
      </c>
      <c r="B1881" s="40">
        <f t="shared" si="169"/>
        <v>7.8622779999999999</v>
      </c>
      <c r="C1881" s="40">
        <f t="shared" si="169"/>
        <v>2.300859</v>
      </c>
      <c r="D1881" s="40">
        <f t="shared" si="169"/>
        <v>-4.6820199999999996</v>
      </c>
      <c r="E1881" s="46">
        <f t="shared" si="169"/>
        <v>-5.4811170000000002</v>
      </c>
      <c r="F1881" s="42">
        <v>7.8622779999999999</v>
      </c>
      <c r="G1881" s="42">
        <v>2.300859</v>
      </c>
      <c r="H1881" s="42">
        <v>-4.6820199999999996</v>
      </c>
      <c r="I1881" s="43">
        <v>-5.4811170000000002</v>
      </c>
      <c r="O1881" s="44">
        <f t="shared" si="165"/>
        <v>-4.6820199999999996</v>
      </c>
      <c r="P1881" s="45">
        <f t="shared" si="166"/>
        <v>-4.6820199999999996</v>
      </c>
      <c r="Q1881">
        <f t="shared" si="167"/>
        <v>3</v>
      </c>
      <c r="R1881">
        <f t="shared" si="168"/>
        <v>0.33333333333333331</v>
      </c>
    </row>
    <row r="1882" spans="1:18" x14ac:dyDescent="0.25">
      <c r="A1882" s="5">
        <v>2</v>
      </c>
      <c r="B1882" s="40">
        <f t="shared" si="169"/>
        <v>30.40288</v>
      </c>
      <c r="C1882" s="40">
        <f t="shared" si="169"/>
        <v>-0.93731799999999998</v>
      </c>
      <c r="D1882" s="40">
        <f t="shared" si="169"/>
        <v>-7.7469109999999999</v>
      </c>
      <c r="E1882" s="46">
        <f t="shared" si="169"/>
        <v>-21.718651000000001</v>
      </c>
      <c r="F1882" s="47">
        <v>-0.93731799999999998</v>
      </c>
      <c r="G1882" s="47">
        <v>30.40288</v>
      </c>
      <c r="H1882" s="47">
        <v>-21.718651000000001</v>
      </c>
      <c r="I1882" s="48">
        <v>-7.7469109999999999</v>
      </c>
      <c r="O1882" s="44">
        <f t="shared" si="165"/>
        <v>30.40288</v>
      </c>
      <c r="P1882" s="45">
        <f t="shared" si="166"/>
        <v>30.40288</v>
      </c>
      <c r="Q1882">
        <f t="shared" si="167"/>
        <v>1</v>
      </c>
      <c r="R1882">
        <f t="shared" si="168"/>
        <v>1</v>
      </c>
    </row>
    <row r="1883" spans="1:18" x14ac:dyDescent="0.25">
      <c r="A1883" s="5">
        <v>2</v>
      </c>
      <c r="B1883" s="40">
        <f t="shared" si="169"/>
        <v>74.770377999999994</v>
      </c>
      <c r="C1883" s="40">
        <f t="shared" si="169"/>
        <v>8.4815699999999996</v>
      </c>
      <c r="D1883" s="40">
        <f t="shared" si="169"/>
        <v>-11.200915999999999</v>
      </c>
      <c r="E1883" s="46">
        <f t="shared" si="169"/>
        <v>-72.050228000000004</v>
      </c>
      <c r="F1883" s="42">
        <v>-11.200915999999999</v>
      </c>
      <c r="G1883" s="42">
        <v>8.4815699999999996</v>
      </c>
      <c r="H1883" s="42">
        <v>74.770377999999994</v>
      </c>
      <c r="I1883" s="43">
        <v>-72.050228000000004</v>
      </c>
      <c r="O1883" s="44">
        <f t="shared" si="165"/>
        <v>8.4815699999999996</v>
      </c>
      <c r="P1883" s="45">
        <f t="shared" si="166"/>
        <v>8.4815699999999996</v>
      </c>
      <c r="Q1883">
        <f t="shared" si="167"/>
        <v>2</v>
      </c>
      <c r="R1883">
        <f t="shared" si="168"/>
        <v>0.5</v>
      </c>
    </row>
    <row r="1884" spans="1:18" x14ac:dyDescent="0.25">
      <c r="A1884" s="5">
        <v>2</v>
      </c>
      <c r="B1884" s="40">
        <f t="shared" si="169"/>
        <v>46.392766999999999</v>
      </c>
      <c r="C1884" s="40">
        <f t="shared" si="169"/>
        <v>-12.249714000000001</v>
      </c>
      <c r="D1884" s="40">
        <f t="shared" si="169"/>
        <v>-15.945971999999999</v>
      </c>
      <c r="E1884" s="46">
        <f t="shared" si="169"/>
        <v>-18.197081000000001</v>
      </c>
      <c r="F1884" s="47">
        <v>-12.249714000000001</v>
      </c>
      <c r="G1884" s="47">
        <v>46.392766999999999</v>
      </c>
      <c r="H1884" s="47">
        <v>-18.197081000000001</v>
      </c>
      <c r="I1884" s="48">
        <v>-15.945971999999999</v>
      </c>
      <c r="O1884" s="44">
        <f t="shared" si="165"/>
        <v>46.392766999999999</v>
      </c>
      <c r="P1884" s="45">
        <f t="shared" si="166"/>
        <v>46.392766999999999</v>
      </c>
      <c r="Q1884">
        <f t="shared" si="167"/>
        <v>1</v>
      </c>
      <c r="R1884">
        <f t="shared" si="168"/>
        <v>1</v>
      </c>
    </row>
    <row r="1885" spans="1:18" x14ac:dyDescent="0.25">
      <c r="A1885" s="5">
        <v>3</v>
      </c>
      <c r="B1885" s="40">
        <f t="shared" si="169"/>
        <v>23.558402000000001</v>
      </c>
      <c r="C1885" s="40">
        <f t="shared" si="169"/>
        <v>3.2877550000000002</v>
      </c>
      <c r="D1885" s="40">
        <f t="shared" si="169"/>
        <v>-13.118727</v>
      </c>
      <c r="E1885" s="46">
        <f t="shared" si="169"/>
        <v>-13.72743</v>
      </c>
      <c r="F1885" s="42">
        <v>3.2877550000000002</v>
      </c>
      <c r="G1885" s="42">
        <v>23.558402000000001</v>
      </c>
      <c r="H1885" s="42">
        <v>-13.72743</v>
      </c>
      <c r="I1885" s="43">
        <v>-13.118727</v>
      </c>
      <c r="O1885" s="44">
        <f t="shared" si="165"/>
        <v>-13.72743</v>
      </c>
      <c r="P1885" s="45">
        <f t="shared" si="166"/>
        <v>-13.72743</v>
      </c>
      <c r="Q1885">
        <f t="shared" si="167"/>
        <v>4</v>
      </c>
      <c r="R1885">
        <f t="shared" si="168"/>
        <v>0.25</v>
      </c>
    </row>
    <row r="1886" spans="1:18" x14ac:dyDescent="0.25">
      <c r="A1886" s="5">
        <v>2</v>
      </c>
      <c r="B1886" s="40">
        <f t="shared" si="169"/>
        <v>91.334124000000003</v>
      </c>
      <c r="C1886" s="40">
        <f t="shared" si="169"/>
        <v>-28.358536999999998</v>
      </c>
      <c r="D1886" s="40">
        <f t="shared" si="169"/>
        <v>-28.875803999999999</v>
      </c>
      <c r="E1886" s="46">
        <f t="shared" si="169"/>
        <v>-34.099781999999998</v>
      </c>
      <c r="F1886" s="47">
        <v>-34.099781999999998</v>
      </c>
      <c r="G1886" s="47">
        <v>91.334124000000003</v>
      </c>
      <c r="H1886" s="47">
        <v>-28.875803999999999</v>
      </c>
      <c r="I1886" s="48">
        <v>-28.358536999999998</v>
      </c>
      <c r="O1886" s="44">
        <f t="shared" si="165"/>
        <v>91.334124000000003</v>
      </c>
      <c r="P1886" s="45">
        <f t="shared" si="166"/>
        <v>91.334124000000003</v>
      </c>
      <c r="Q1886">
        <f t="shared" si="167"/>
        <v>1</v>
      </c>
      <c r="R1886">
        <f t="shared" si="168"/>
        <v>1</v>
      </c>
    </row>
    <row r="1887" spans="1:18" x14ac:dyDescent="0.25">
      <c r="A1887" s="5">
        <v>3</v>
      </c>
      <c r="B1887" s="40">
        <f t="shared" si="169"/>
        <v>72.387065000000007</v>
      </c>
      <c r="C1887" s="40">
        <f t="shared" si="169"/>
        <v>8.6735620000000004</v>
      </c>
      <c r="D1887" s="40">
        <f t="shared" si="169"/>
        <v>-37.710738999999997</v>
      </c>
      <c r="E1887" s="46">
        <f t="shared" si="169"/>
        <v>-43.349823000000001</v>
      </c>
      <c r="F1887" s="42">
        <v>-43.349823000000001</v>
      </c>
      <c r="G1887" s="42">
        <v>8.6735620000000004</v>
      </c>
      <c r="H1887" s="42">
        <v>72.387065000000007</v>
      </c>
      <c r="I1887" s="43">
        <v>-37.710738999999997</v>
      </c>
      <c r="O1887" s="44">
        <f t="shared" si="165"/>
        <v>72.387065000000007</v>
      </c>
      <c r="P1887" s="45">
        <f t="shared" si="166"/>
        <v>72.387065000000007</v>
      </c>
      <c r="Q1887">
        <f t="shared" si="167"/>
        <v>1</v>
      </c>
      <c r="R1887">
        <f t="shared" si="168"/>
        <v>1</v>
      </c>
    </row>
    <row r="1888" spans="1:18" x14ac:dyDescent="0.25">
      <c r="A1888" s="5">
        <v>1</v>
      </c>
      <c r="B1888" s="40">
        <f t="shared" si="169"/>
        <v>5.3886260000000004</v>
      </c>
      <c r="C1888" s="40">
        <f t="shared" si="169"/>
        <v>-1.011007</v>
      </c>
      <c r="D1888" s="40">
        <f t="shared" si="169"/>
        <v>-1.9841979999999999</v>
      </c>
      <c r="E1888" s="46">
        <f t="shared" si="169"/>
        <v>-2.3934069999999998</v>
      </c>
      <c r="F1888" s="47">
        <v>5.3886260000000004</v>
      </c>
      <c r="G1888" s="47">
        <v>-1.9841979999999999</v>
      </c>
      <c r="H1888" s="47">
        <v>-1.011007</v>
      </c>
      <c r="I1888" s="48">
        <v>-2.3934069999999998</v>
      </c>
      <c r="O1888" s="44">
        <f t="shared" si="165"/>
        <v>5.3886260000000004</v>
      </c>
      <c r="P1888" s="45">
        <f t="shared" si="166"/>
        <v>5.3886260000000004</v>
      </c>
      <c r="Q1888">
        <f t="shared" si="167"/>
        <v>1</v>
      </c>
      <c r="R1888">
        <f t="shared" si="168"/>
        <v>1</v>
      </c>
    </row>
    <row r="1889" spans="1:18" x14ac:dyDescent="0.25">
      <c r="A1889" s="5">
        <v>3</v>
      </c>
      <c r="B1889" s="40">
        <f t="shared" si="169"/>
        <v>3.661457</v>
      </c>
      <c r="C1889" s="40">
        <f t="shared" si="169"/>
        <v>2.5463589999999998</v>
      </c>
      <c r="D1889" s="40">
        <f t="shared" si="169"/>
        <v>0.43730799999999997</v>
      </c>
      <c r="E1889" s="46">
        <f t="shared" si="169"/>
        <v>-6.645124</v>
      </c>
      <c r="F1889" s="42">
        <v>0.43730799999999997</v>
      </c>
      <c r="G1889" s="42">
        <v>3.661457</v>
      </c>
      <c r="H1889" s="42">
        <v>-6.645124</v>
      </c>
      <c r="I1889" s="43">
        <v>2.5463589999999998</v>
      </c>
      <c r="O1889" s="44">
        <f t="shared" si="165"/>
        <v>-6.645124</v>
      </c>
      <c r="P1889" s="45">
        <f t="shared" si="166"/>
        <v>-6.645124</v>
      </c>
      <c r="Q1889">
        <f t="shared" si="167"/>
        <v>4</v>
      </c>
      <c r="R1889">
        <f t="shared" si="168"/>
        <v>0.25</v>
      </c>
    </row>
    <row r="1890" spans="1:18" x14ac:dyDescent="0.25">
      <c r="A1890" s="5">
        <v>2</v>
      </c>
      <c r="B1890" s="40">
        <f t="shared" si="169"/>
        <v>70.426590000000004</v>
      </c>
      <c r="C1890" s="40">
        <f t="shared" si="169"/>
        <v>34.932568000000003</v>
      </c>
      <c r="D1890" s="40">
        <f t="shared" si="169"/>
        <v>-38.636046999999998</v>
      </c>
      <c r="E1890" s="46">
        <f t="shared" si="169"/>
        <v>-66.723107999999996</v>
      </c>
      <c r="F1890" s="47">
        <v>-66.723107999999996</v>
      </c>
      <c r="G1890" s="47">
        <v>70.426590000000004</v>
      </c>
      <c r="H1890" s="47">
        <v>34.932568000000003</v>
      </c>
      <c r="I1890" s="48">
        <v>-38.636046999999998</v>
      </c>
      <c r="O1890" s="44">
        <f t="shared" si="165"/>
        <v>70.426590000000004</v>
      </c>
      <c r="P1890" s="45">
        <f t="shared" si="166"/>
        <v>70.426590000000004</v>
      </c>
      <c r="Q1890">
        <f t="shared" si="167"/>
        <v>1</v>
      </c>
      <c r="R1890">
        <f t="shared" si="168"/>
        <v>1</v>
      </c>
    </row>
    <row r="1891" spans="1:18" x14ac:dyDescent="0.25">
      <c r="A1891" s="5">
        <v>2</v>
      </c>
      <c r="B1891" s="40">
        <f t="shared" si="169"/>
        <v>71.906783000000004</v>
      </c>
      <c r="C1891" s="40">
        <f t="shared" si="169"/>
        <v>7.8256050000000004</v>
      </c>
      <c r="D1891" s="40">
        <f t="shared" si="169"/>
        <v>-17.924036999999998</v>
      </c>
      <c r="E1891" s="46">
        <f t="shared" si="169"/>
        <v>-61.808349999999997</v>
      </c>
      <c r="F1891" s="42">
        <v>-61.808349999999997</v>
      </c>
      <c r="G1891" s="42">
        <v>71.906783000000004</v>
      </c>
      <c r="H1891" s="42">
        <v>-17.924036999999998</v>
      </c>
      <c r="I1891" s="43">
        <v>7.8256050000000004</v>
      </c>
      <c r="O1891" s="44">
        <f t="shared" si="165"/>
        <v>71.906783000000004</v>
      </c>
      <c r="P1891" s="45">
        <f t="shared" si="166"/>
        <v>71.906783000000004</v>
      </c>
      <c r="Q1891">
        <f t="shared" si="167"/>
        <v>1</v>
      </c>
      <c r="R1891">
        <f t="shared" si="168"/>
        <v>1</v>
      </c>
    </row>
    <row r="1892" spans="1:18" x14ac:dyDescent="0.25">
      <c r="A1892" s="5">
        <v>2</v>
      </c>
      <c r="B1892" s="40">
        <f t="shared" si="169"/>
        <v>85.727227999999997</v>
      </c>
      <c r="C1892" s="40">
        <f t="shared" si="169"/>
        <v>-15.695161000000001</v>
      </c>
      <c r="D1892" s="40">
        <f t="shared" si="169"/>
        <v>-33.268481999999999</v>
      </c>
      <c r="E1892" s="46">
        <f t="shared" si="169"/>
        <v>-36.763572000000003</v>
      </c>
      <c r="F1892" s="47">
        <v>-15.695161000000001</v>
      </c>
      <c r="G1892" s="47">
        <v>85.727227999999997</v>
      </c>
      <c r="H1892" s="47">
        <v>-36.763572000000003</v>
      </c>
      <c r="I1892" s="48">
        <v>-33.268481999999999</v>
      </c>
      <c r="O1892" s="44">
        <f t="shared" si="165"/>
        <v>85.727227999999997</v>
      </c>
      <c r="P1892" s="45">
        <f t="shared" si="166"/>
        <v>85.727227999999997</v>
      </c>
      <c r="Q1892">
        <f t="shared" si="167"/>
        <v>1</v>
      </c>
      <c r="R1892">
        <f t="shared" si="168"/>
        <v>1</v>
      </c>
    </row>
    <row r="1893" spans="1:18" x14ac:dyDescent="0.25">
      <c r="A1893" s="5">
        <v>3</v>
      </c>
      <c r="B1893" s="40">
        <f t="shared" si="169"/>
        <v>25.685782</v>
      </c>
      <c r="C1893" s="40">
        <f t="shared" si="169"/>
        <v>2.9404590000000002</v>
      </c>
      <c r="D1893" s="40">
        <f t="shared" si="169"/>
        <v>-10.995049</v>
      </c>
      <c r="E1893" s="46">
        <f t="shared" si="169"/>
        <v>-17.631163999999998</v>
      </c>
      <c r="F1893" s="42">
        <v>-10.995049</v>
      </c>
      <c r="G1893" s="42">
        <v>25.685782</v>
      </c>
      <c r="H1893" s="42">
        <v>2.9404590000000002</v>
      </c>
      <c r="I1893" s="43">
        <v>-17.631163999999998</v>
      </c>
      <c r="O1893" s="44">
        <f t="shared" si="165"/>
        <v>2.9404590000000002</v>
      </c>
      <c r="P1893" s="45">
        <f t="shared" si="166"/>
        <v>2.9404590000000002</v>
      </c>
      <c r="Q1893">
        <f t="shared" si="167"/>
        <v>2</v>
      </c>
      <c r="R1893">
        <f t="shared" si="168"/>
        <v>0.5</v>
      </c>
    </row>
    <row r="1894" spans="1:18" x14ac:dyDescent="0.25">
      <c r="A1894" s="5">
        <v>2</v>
      </c>
      <c r="B1894" s="40">
        <f t="shared" si="169"/>
        <v>34.287205</v>
      </c>
      <c r="C1894" s="40">
        <f t="shared" si="169"/>
        <v>-8.5309930000000005</v>
      </c>
      <c r="D1894" s="40">
        <f t="shared" si="169"/>
        <v>-11.752649999999999</v>
      </c>
      <c r="E1894" s="46">
        <f t="shared" si="169"/>
        <v>-14.003536</v>
      </c>
      <c r="F1894" s="47">
        <v>-8.5309930000000005</v>
      </c>
      <c r="G1894" s="47">
        <v>34.287205</v>
      </c>
      <c r="H1894" s="47">
        <v>-14.003536</v>
      </c>
      <c r="I1894" s="48">
        <v>-11.752649999999999</v>
      </c>
      <c r="O1894" s="44">
        <f t="shared" si="165"/>
        <v>34.287205</v>
      </c>
      <c r="P1894" s="45">
        <f t="shared" si="166"/>
        <v>34.287205</v>
      </c>
      <c r="Q1894">
        <f t="shared" si="167"/>
        <v>1</v>
      </c>
      <c r="R1894">
        <f t="shared" si="168"/>
        <v>1</v>
      </c>
    </row>
    <row r="1895" spans="1:18" x14ac:dyDescent="0.25">
      <c r="A1895" s="5">
        <v>2</v>
      </c>
      <c r="B1895" s="40">
        <f t="shared" si="169"/>
        <v>26.512868000000001</v>
      </c>
      <c r="C1895" s="40">
        <f t="shared" si="169"/>
        <v>-3.5020530000000001</v>
      </c>
      <c r="D1895" s="40">
        <f t="shared" si="169"/>
        <v>-8.6404289999999992</v>
      </c>
      <c r="E1895" s="46">
        <f t="shared" si="169"/>
        <v>-14.370359000000001</v>
      </c>
      <c r="F1895" s="42">
        <v>-8.6404289999999992</v>
      </c>
      <c r="G1895" s="42">
        <v>26.512868000000001</v>
      </c>
      <c r="H1895" s="42">
        <v>-14.370359000000001</v>
      </c>
      <c r="I1895" s="43">
        <v>-3.5020530000000001</v>
      </c>
      <c r="O1895" s="44">
        <f t="shared" si="165"/>
        <v>26.512868000000001</v>
      </c>
      <c r="P1895" s="45">
        <f t="shared" si="166"/>
        <v>26.512868000000001</v>
      </c>
      <c r="Q1895">
        <f t="shared" si="167"/>
        <v>1</v>
      </c>
      <c r="R1895">
        <f t="shared" si="168"/>
        <v>1</v>
      </c>
    </row>
    <row r="1896" spans="1:18" x14ac:dyDescent="0.25">
      <c r="A1896" s="5">
        <v>1</v>
      </c>
      <c r="B1896" s="40">
        <f t="shared" si="169"/>
        <v>68.850993000000003</v>
      </c>
      <c r="C1896" s="40">
        <f t="shared" si="169"/>
        <v>13.593615</v>
      </c>
      <c r="D1896" s="40">
        <f t="shared" si="169"/>
        <v>-17.795867000000001</v>
      </c>
      <c r="E1896" s="46">
        <f t="shared" si="169"/>
        <v>-64.648741000000001</v>
      </c>
      <c r="F1896" s="47">
        <v>13.593615</v>
      </c>
      <c r="G1896" s="47">
        <v>68.850993000000003</v>
      </c>
      <c r="H1896" s="47">
        <v>-64.648741000000001</v>
      </c>
      <c r="I1896" s="48">
        <v>-17.795867000000001</v>
      </c>
      <c r="O1896" s="44">
        <f t="shared" si="165"/>
        <v>13.593615</v>
      </c>
      <c r="P1896" s="45">
        <f t="shared" si="166"/>
        <v>13.593615</v>
      </c>
      <c r="Q1896">
        <f t="shared" si="167"/>
        <v>2</v>
      </c>
      <c r="R1896">
        <f t="shared" si="168"/>
        <v>0.5</v>
      </c>
    </row>
    <row r="1897" spans="1:18" x14ac:dyDescent="0.25">
      <c r="A1897" s="5">
        <v>3</v>
      </c>
      <c r="B1897" s="40">
        <f t="shared" si="169"/>
        <v>52.259414999999997</v>
      </c>
      <c r="C1897" s="40">
        <f t="shared" si="169"/>
        <v>27.855452</v>
      </c>
      <c r="D1897" s="40">
        <f t="shared" si="169"/>
        <v>-39.466839</v>
      </c>
      <c r="E1897" s="46">
        <f t="shared" si="169"/>
        <v>-40.648021</v>
      </c>
      <c r="F1897" s="42">
        <v>-40.648021</v>
      </c>
      <c r="G1897" s="42">
        <v>52.259414999999997</v>
      </c>
      <c r="H1897" s="42">
        <v>27.855452</v>
      </c>
      <c r="I1897" s="43">
        <v>-39.466839</v>
      </c>
      <c r="O1897" s="44">
        <f t="shared" si="165"/>
        <v>27.855452</v>
      </c>
      <c r="P1897" s="45">
        <f t="shared" si="166"/>
        <v>27.855452</v>
      </c>
      <c r="Q1897">
        <f t="shared" si="167"/>
        <v>2</v>
      </c>
      <c r="R1897">
        <f t="shared" si="168"/>
        <v>0.5</v>
      </c>
    </row>
    <row r="1898" spans="1:18" x14ac:dyDescent="0.25">
      <c r="A1898" s="5">
        <v>2</v>
      </c>
      <c r="B1898" s="40">
        <f t="shared" si="169"/>
        <v>24.342624000000001</v>
      </c>
      <c r="C1898" s="40">
        <f t="shared" si="169"/>
        <v>-4.4298229999999998</v>
      </c>
      <c r="D1898" s="40">
        <f t="shared" si="169"/>
        <v>-6.9732370000000001</v>
      </c>
      <c r="E1898" s="46">
        <f t="shared" si="169"/>
        <v>-12.939565</v>
      </c>
      <c r="F1898" s="47">
        <v>-12.939565</v>
      </c>
      <c r="G1898" s="47">
        <v>24.342624000000001</v>
      </c>
      <c r="H1898" s="47">
        <v>-6.9732370000000001</v>
      </c>
      <c r="I1898" s="48">
        <v>-4.4298229999999998</v>
      </c>
      <c r="O1898" s="44">
        <f t="shared" si="165"/>
        <v>24.342624000000001</v>
      </c>
      <c r="P1898" s="45">
        <f t="shared" si="166"/>
        <v>24.342624000000001</v>
      </c>
      <c r="Q1898">
        <f t="shared" si="167"/>
        <v>1</v>
      </c>
      <c r="R1898">
        <f t="shared" si="168"/>
        <v>1</v>
      </c>
    </row>
    <row r="1899" spans="1:18" x14ac:dyDescent="0.25">
      <c r="A1899" s="5">
        <v>1</v>
      </c>
      <c r="B1899" s="40">
        <f t="shared" ref="B1899:E1930" si="170">LARGE($F1899:$M1899,COLUMN()-1)</f>
        <v>31.166457999999999</v>
      </c>
      <c r="C1899" s="40">
        <f t="shared" si="170"/>
        <v>-4.3164100000000003</v>
      </c>
      <c r="D1899" s="40">
        <f t="shared" si="170"/>
        <v>-5.9267580000000004</v>
      </c>
      <c r="E1899" s="46">
        <f t="shared" si="170"/>
        <v>-20.923289</v>
      </c>
      <c r="F1899" s="42">
        <v>31.166457999999999</v>
      </c>
      <c r="G1899" s="42">
        <v>-5.9267580000000004</v>
      </c>
      <c r="H1899" s="42">
        <v>-20.923289</v>
      </c>
      <c r="I1899" s="43">
        <v>-4.3164100000000003</v>
      </c>
      <c r="O1899" s="44">
        <f t="shared" si="165"/>
        <v>31.166457999999999</v>
      </c>
      <c r="P1899" s="45">
        <f t="shared" si="166"/>
        <v>31.166457999999999</v>
      </c>
      <c r="Q1899">
        <f t="shared" si="167"/>
        <v>1</v>
      </c>
      <c r="R1899">
        <f t="shared" si="168"/>
        <v>1</v>
      </c>
    </row>
    <row r="1900" spans="1:18" x14ac:dyDescent="0.25">
      <c r="A1900" s="5">
        <v>1</v>
      </c>
      <c r="B1900" s="40">
        <f t="shared" si="170"/>
        <v>84.079948999999999</v>
      </c>
      <c r="C1900" s="40">
        <f t="shared" si="170"/>
        <v>-17.000975</v>
      </c>
      <c r="D1900" s="40">
        <f t="shared" si="170"/>
        <v>-24.536245000000001</v>
      </c>
      <c r="E1900" s="46">
        <f t="shared" si="170"/>
        <v>-42.542664000000002</v>
      </c>
      <c r="F1900" s="47">
        <v>84.079948999999999</v>
      </c>
      <c r="G1900" s="47">
        <v>-24.536245000000001</v>
      </c>
      <c r="H1900" s="47">
        <v>-42.542664000000002</v>
      </c>
      <c r="I1900" s="48">
        <v>-17.000975</v>
      </c>
      <c r="O1900" s="44">
        <f t="shared" si="165"/>
        <v>84.079948999999999</v>
      </c>
      <c r="P1900" s="45">
        <f t="shared" si="166"/>
        <v>84.079948999999999</v>
      </c>
      <c r="Q1900">
        <f t="shared" si="167"/>
        <v>1</v>
      </c>
      <c r="R1900">
        <f t="shared" si="168"/>
        <v>1</v>
      </c>
    </row>
    <row r="1901" spans="1:18" x14ac:dyDescent="0.25">
      <c r="A1901" s="5">
        <v>3</v>
      </c>
      <c r="B1901" s="40">
        <f t="shared" si="170"/>
        <v>27.811865999999998</v>
      </c>
      <c r="C1901" s="40">
        <f t="shared" si="170"/>
        <v>1.7199789999999999</v>
      </c>
      <c r="D1901" s="40">
        <f t="shared" si="170"/>
        <v>-1.2430479999999999</v>
      </c>
      <c r="E1901" s="46">
        <f t="shared" si="170"/>
        <v>-28.288736</v>
      </c>
      <c r="F1901" s="42">
        <v>-28.288736</v>
      </c>
      <c r="G1901" s="42">
        <v>-1.2430479999999999</v>
      </c>
      <c r="H1901" s="42">
        <v>27.811865999999998</v>
      </c>
      <c r="I1901" s="43">
        <v>1.7199789999999999</v>
      </c>
      <c r="O1901" s="44">
        <f t="shared" si="165"/>
        <v>27.811865999999998</v>
      </c>
      <c r="P1901" s="45">
        <f t="shared" si="166"/>
        <v>27.811865999999998</v>
      </c>
      <c r="Q1901">
        <f t="shared" si="167"/>
        <v>1</v>
      </c>
      <c r="R1901">
        <f t="shared" si="168"/>
        <v>1</v>
      </c>
    </row>
    <row r="1902" spans="1:18" x14ac:dyDescent="0.25">
      <c r="A1902" s="5">
        <v>2</v>
      </c>
      <c r="B1902" s="40">
        <f t="shared" si="170"/>
        <v>7.2321989999999996</v>
      </c>
      <c r="C1902" s="40">
        <f t="shared" si="170"/>
        <v>3.1457609999999998</v>
      </c>
      <c r="D1902" s="40">
        <f t="shared" si="170"/>
        <v>1.351121</v>
      </c>
      <c r="E1902" s="46">
        <f t="shared" si="170"/>
        <v>-11.728999999999999</v>
      </c>
      <c r="F1902" s="47">
        <v>1.351121</v>
      </c>
      <c r="G1902" s="47">
        <v>-11.728999999999999</v>
      </c>
      <c r="H1902" s="47">
        <v>7.2321989999999996</v>
      </c>
      <c r="I1902" s="48">
        <v>3.1457609999999998</v>
      </c>
      <c r="O1902" s="44">
        <f t="shared" si="165"/>
        <v>-11.728999999999999</v>
      </c>
      <c r="P1902" s="45">
        <f t="shared" si="166"/>
        <v>-11.728999999999999</v>
      </c>
      <c r="Q1902">
        <f t="shared" si="167"/>
        <v>4</v>
      </c>
      <c r="R1902">
        <f t="shared" si="168"/>
        <v>0.25</v>
      </c>
    </row>
    <row r="1903" spans="1:18" x14ac:dyDescent="0.25">
      <c r="A1903" s="5">
        <v>1</v>
      </c>
      <c r="B1903" s="40">
        <f t="shared" si="170"/>
        <v>42.835968999999999</v>
      </c>
      <c r="C1903" s="40">
        <f t="shared" si="170"/>
        <v>37.873710000000003</v>
      </c>
      <c r="D1903" s="40">
        <f t="shared" si="170"/>
        <v>-33.607501999999997</v>
      </c>
      <c r="E1903" s="46">
        <f t="shared" si="170"/>
        <v>-47.102162999999997</v>
      </c>
      <c r="F1903" s="42">
        <v>42.835968999999999</v>
      </c>
      <c r="G1903" s="42">
        <v>-47.102162999999997</v>
      </c>
      <c r="H1903" s="42">
        <v>37.873710000000003</v>
      </c>
      <c r="I1903" s="43">
        <v>-33.607501999999997</v>
      </c>
      <c r="O1903" s="44">
        <f t="shared" si="165"/>
        <v>42.835968999999999</v>
      </c>
      <c r="P1903" s="45">
        <f t="shared" si="166"/>
        <v>42.835968999999999</v>
      </c>
      <c r="Q1903">
        <f t="shared" si="167"/>
        <v>1</v>
      </c>
      <c r="R1903">
        <f t="shared" si="168"/>
        <v>1</v>
      </c>
    </row>
    <row r="1904" spans="1:18" x14ac:dyDescent="0.25">
      <c r="A1904" s="5">
        <v>1</v>
      </c>
      <c r="B1904" s="40">
        <f t="shared" si="170"/>
        <v>26.829371999999999</v>
      </c>
      <c r="C1904" s="40">
        <f t="shared" si="170"/>
        <v>16.296319</v>
      </c>
      <c r="D1904" s="40">
        <f t="shared" si="170"/>
        <v>-11.674283000000001</v>
      </c>
      <c r="E1904" s="46">
        <f t="shared" si="170"/>
        <v>-31.451411</v>
      </c>
      <c r="F1904" s="47">
        <v>26.829371999999999</v>
      </c>
      <c r="G1904" s="47">
        <v>16.296319</v>
      </c>
      <c r="H1904" s="47">
        <v>-31.451411</v>
      </c>
      <c r="I1904" s="48">
        <v>-11.674283000000001</v>
      </c>
      <c r="O1904" s="44">
        <f t="shared" si="165"/>
        <v>26.829371999999999</v>
      </c>
      <c r="P1904" s="45">
        <f t="shared" si="166"/>
        <v>26.829371999999999</v>
      </c>
      <c r="Q1904">
        <f t="shared" si="167"/>
        <v>1</v>
      </c>
      <c r="R1904">
        <f t="shared" si="168"/>
        <v>1</v>
      </c>
    </row>
    <row r="1905" spans="1:18" x14ac:dyDescent="0.25">
      <c r="A1905" s="5">
        <v>3</v>
      </c>
      <c r="B1905" s="40">
        <f t="shared" si="170"/>
        <v>15.235298999999999</v>
      </c>
      <c r="C1905" s="40">
        <f t="shared" si="170"/>
        <v>-1.9949969999999999</v>
      </c>
      <c r="D1905" s="40">
        <f t="shared" si="170"/>
        <v>-5.5267030000000004</v>
      </c>
      <c r="E1905" s="46">
        <f t="shared" si="170"/>
        <v>-7.7135990000000003</v>
      </c>
      <c r="F1905" s="42">
        <v>-1.9949969999999999</v>
      </c>
      <c r="G1905" s="42">
        <v>-7.7135990000000003</v>
      </c>
      <c r="H1905" s="42">
        <v>15.235298999999999</v>
      </c>
      <c r="I1905" s="43">
        <v>-5.5267030000000004</v>
      </c>
      <c r="O1905" s="44">
        <f t="shared" si="165"/>
        <v>15.235298999999999</v>
      </c>
      <c r="P1905" s="45">
        <f t="shared" si="166"/>
        <v>15.235298999999999</v>
      </c>
      <c r="Q1905">
        <f t="shared" si="167"/>
        <v>1</v>
      </c>
      <c r="R1905">
        <f t="shared" si="168"/>
        <v>1</v>
      </c>
    </row>
    <row r="1906" spans="1:18" x14ac:dyDescent="0.25">
      <c r="A1906" s="5">
        <v>3</v>
      </c>
      <c r="B1906" s="40">
        <f t="shared" si="170"/>
        <v>51.81682</v>
      </c>
      <c r="C1906" s="40">
        <f t="shared" si="170"/>
        <v>2.7839659999999999</v>
      </c>
      <c r="D1906" s="40">
        <f t="shared" si="170"/>
        <v>-7.878558</v>
      </c>
      <c r="E1906" s="46">
        <f t="shared" si="170"/>
        <v>-46.722093000000001</v>
      </c>
      <c r="F1906" s="47">
        <v>51.81682</v>
      </c>
      <c r="G1906" s="47">
        <v>-7.878558</v>
      </c>
      <c r="H1906" s="47">
        <v>2.7839659999999999</v>
      </c>
      <c r="I1906" s="48">
        <v>-46.722093000000001</v>
      </c>
      <c r="O1906" s="44">
        <f t="shared" si="165"/>
        <v>2.7839659999999999</v>
      </c>
      <c r="P1906" s="45">
        <f t="shared" si="166"/>
        <v>2.7839659999999999</v>
      </c>
      <c r="Q1906">
        <f t="shared" si="167"/>
        <v>2</v>
      </c>
      <c r="R1906">
        <f t="shared" si="168"/>
        <v>0.5</v>
      </c>
    </row>
    <row r="1907" spans="1:18" x14ac:dyDescent="0.25">
      <c r="A1907" s="5">
        <v>2</v>
      </c>
      <c r="B1907" s="40">
        <f t="shared" si="170"/>
        <v>85.170314000000005</v>
      </c>
      <c r="C1907" s="40">
        <f t="shared" si="170"/>
        <v>4.1886409999999996</v>
      </c>
      <c r="D1907" s="40">
        <f t="shared" si="170"/>
        <v>-39.028460000000003</v>
      </c>
      <c r="E1907" s="46">
        <f t="shared" si="170"/>
        <v>-50.330416</v>
      </c>
      <c r="F1907" s="42">
        <v>4.1886409999999996</v>
      </c>
      <c r="G1907" s="42">
        <v>85.170314000000005</v>
      </c>
      <c r="H1907" s="42">
        <v>-39.028460000000003</v>
      </c>
      <c r="I1907" s="43">
        <v>-50.330416</v>
      </c>
      <c r="O1907" s="44">
        <f t="shared" si="165"/>
        <v>85.170314000000005</v>
      </c>
      <c r="P1907" s="45">
        <f t="shared" si="166"/>
        <v>85.170314000000005</v>
      </c>
      <c r="Q1907">
        <f t="shared" si="167"/>
        <v>1</v>
      </c>
      <c r="R1907">
        <f t="shared" si="168"/>
        <v>1</v>
      </c>
    </row>
    <row r="1908" spans="1:18" x14ac:dyDescent="0.25">
      <c r="A1908" s="5">
        <v>1</v>
      </c>
      <c r="B1908" s="40">
        <f t="shared" si="170"/>
        <v>54.965288999999999</v>
      </c>
      <c r="C1908" s="40">
        <f t="shared" si="170"/>
        <v>-13.668581</v>
      </c>
      <c r="D1908" s="40">
        <f t="shared" si="170"/>
        <v>-17.812512000000002</v>
      </c>
      <c r="E1908" s="46">
        <f t="shared" si="170"/>
        <v>-23.484196000000001</v>
      </c>
      <c r="F1908" s="47">
        <v>54.965288999999999</v>
      </c>
      <c r="G1908" s="47">
        <v>-13.668581</v>
      </c>
      <c r="H1908" s="47">
        <v>-17.812512000000002</v>
      </c>
      <c r="I1908" s="48">
        <v>-23.484196000000001</v>
      </c>
      <c r="O1908" s="44">
        <f t="shared" si="165"/>
        <v>54.965288999999999</v>
      </c>
      <c r="P1908" s="45">
        <f t="shared" si="166"/>
        <v>54.965288999999999</v>
      </c>
      <c r="Q1908">
        <f t="shared" si="167"/>
        <v>1</v>
      </c>
      <c r="R1908">
        <f t="shared" si="168"/>
        <v>1</v>
      </c>
    </row>
    <row r="1909" spans="1:18" x14ac:dyDescent="0.25">
      <c r="A1909" s="5">
        <v>4</v>
      </c>
      <c r="B1909" s="40">
        <f t="shared" si="170"/>
        <v>37.354717999999998</v>
      </c>
      <c r="C1909" s="40">
        <f t="shared" si="170"/>
        <v>-2.3540899999999998</v>
      </c>
      <c r="D1909" s="40">
        <f t="shared" si="170"/>
        <v>-16.780062999999998</v>
      </c>
      <c r="E1909" s="46">
        <f t="shared" si="170"/>
        <v>-18.220566999999999</v>
      </c>
      <c r="F1909" s="42">
        <v>-16.780062999999998</v>
      </c>
      <c r="G1909" s="42">
        <v>37.354717999999998</v>
      </c>
      <c r="H1909" s="42">
        <v>-18.220566999999999</v>
      </c>
      <c r="I1909" s="43">
        <v>-2.3540899999999998</v>
      </c>
      <c r="O1909" s="44">
        <f t="shared" si="165"/>
        <v>-2.3540899999999998</v>
      </c>
      <c r="P1909" s="45">
        <f t="shared" si="166"/>
        <v>-2.3540899999999998</v>
      </c>
      <c r="Q1909">
        <f t="shared" si="167"/>
        <v>2</v>
      </c>
      <c r="R1909">
        <f t="shared" si="168"/>
        <v>0.5</v>
      </c>
    </row>
    <row r="1910" spans="1:18" x14ac:dyDescent="0.25">
      <c r="A1910" s="5">
        <v>1</v>
      </c>
      <c r="B1910" s="40">
        <f t="shared" si="170"/>
        <v>33.277014000000001</v>
      </c>
      <c r="C1910" s="40">
        <f t="shared" si="170"/>
        <v>-6.1961810000000002</v>
      </c>
      <c r="D1910" s="40">
        <f t="shared" si="170"/>
        <v>-8.0599959999999999</v>
      </c>
      <c r="E1910" s="46">
        <f t="shared" si="170"/>
        <v>-19.020835000000002</v>
      </c>
      <c r="F1910" s="47">
        <v>33.277014000000001</v>
      </c>
      <c r="G1910" s="47">
        <v>-6.1961810000000002</v>
      </c>
      <c r="H1910" s="47">
        <v>-19.020835000000002</v>
      </c>
      <c r="I1910" s="48">
        <v>-8.0599959999999999</v>
      </c>
      <c r="O1910" s="44">
        <f t="shared" si="165"/>
        <v>33.277014000000001</v>
      </c>
      <c r="P1910" s="45">
        <f t="shared" si="166"/>
        <v>33.277014000000001</v>
      </c>
      <c r="Q1910">
        <f t="shared" si="167"/>
        <v>1</v>
      </c>
      <c r="R1910">
        <f t="shared" si="168"/>
        <v>1</v>
      </c>
    </row>
    <row r="1911" spans="1:18" x14ac:dyDescent="0.25">
      <c r="A1911" s="5">
        <v>1</v>
      </c>
      <c r="B1911" s="40">
        <f t="shared" si="170"/>
        <v>32.264566000000002</v>
      </c>
      <c r="C1911" s="40">
        <f t="shared" si="170"/>
        <v>21.261814999999999</v>
      </c>
      <c r="D1911" s="40">
        <f t="shared" si="170"/>
        <v>-26.273467</v>
      </c>
      <c r="E1911" s="46">
        <f t="shared" si="170"/>
        <v>-27.252915000000002</v>
      </c>
      <c r="F1911" s="42">
        <v>21.261814999999999</v>
      </c>
      <c r="G1911" s="42">
        <v>32.264566000000002</v>
      </c>
      <c r="H1911" s="42">
        <v>-26.273467</v>
      </c>
      <c r="I1911" s="43">
        <v>-27.252915000000002</v>
      </c>
      <c r="O1911" s="44">
        <f t="shared" si="165"/>
        <v>21.261814999999999</v>
      </c>
      <c r="P1911" s="45">
        <f t="shared" si="166"/>
        <v>21.261814999999999</v>
      </c>
      <c r="Q1911">
        <f t="shared" si="167"/>
        <v>2</v>
      </c>
      <c r="R1911">
        <f t="shared" si="168"/>
        <v>0.5</v>
      </c>
    </row>
    <row r="1912" spans="1:18" x14ac:dyDescent="0.25">
      <c r="A1912" s="5">
        <v>4</v>
      </c>
      <c r="B1912" s="40">
        <f t="shared" si="170"/>
        <v>109.333887</v>
      </c>
      <c r="C1912" s="40">
        <f t="shared" si="170"/>
        <v>18.044528</v>
      </c>
      <c r="D1912" s="40">
        <f t="shared" si="170"/>
        <v>-54.142941999999998</v>
      </c>
      <c r="E1912" s="46">
        <f t="shared" si="170"/>
        <v>-73.235467</v>
      </c>
      <c r="F1912" s="47">
        <v>109.333887</v>
      </c>
      <c r="G1912" s="47">
        <v>-73.235467</v>
      </c>
      <c r="H1912" s="47">
        <v>-54.142941999999998</v>
      </c>
      <c r="I1912" s="48">
        <v>18.044528</v>
      </c>
      <c r="O1912" s="44">
        <f t="shared" si="165"/>
        <v>18.044528</v>
      </c>
      <c r="P1912" s="45">
        <f t="shared" si="166"/>
        <v>18.044528</v>
      </c>
      <c r="Q1912">
        <f t="shared" si="167"/>
        <v>2</v>
      </c>
      <c r="R1912">
        <f t="shared" si="168"/>
        <v>0.5</v>
      </c>
    </row>
    <row r="1913" spans="1:18" x14ac:dyDescent="0.25">
      <c r="A1913" s="5">
        <v>2</v>
      </c>
      <c r="B1913" s="40">
        <f t="shared" si="170"/>
        <v>119.170113</v>
      </c>
      <c r="C1913" s="40">
        <f t="shared" si="170"/>
        <v>-6.9526510000000004</v>
      </c>
      <c r="D1913" s="40">
        <f t="shared" si="170"/>
        <v>-41.284216999999998</v>
      </c>
      <c r="E1913" s="46">
        <f t="shared" si="170"/>
        <v>-70.933161999999996</v>
      </c>
      <c r="F1913" s="42">
        <v>-70.933161999999996</v>
      </c>
      <c r="G1913" s="42">
        <v>119.170113</v>
      </c>
      <c r="H1913" s="42">
        <v>-6.9526510000000004</v>
      </c>
      <c r="I1913" s="43">
        <v>-41.284216999999998</v>
      </c>
      <c r="O1913" s="44">
        <f t="shared" si="165"/>
        <v>119.170113</v>
      </c>
      <c r="P1913" s="45">
        <f t="shared" si="166"/>
        <v>119.170113</v>
      </c>
      <c r="Q1913">
        <f t="shared" si="167"/>
        <v>1</v>
      </c>
      <c r="R1913">
        <f t="shared" si="168"/>
        <v>1</v>
      </c>
    </row>
    <row r="1914" spans="1:18" x14ac:dyDescent="0.25">
      <c r="A1914" s="5">
        <v>2</v>
      </c>
      <c r="B1914" s="40">
        <f t="shared" si="170"/>
        <v>117.046009</v>
      </c>
      <c r="C1914" s="40">
        <f t="shared" si="170"/>
        <v>-26.068156999999999</v>
      </c>
      <c r="D1914" s="40">
        <f t="shared" si="170"/>
        <v>-37.652062000000001</v>
      </c>
      <c r="E1914" s="46">
        <f t="shared" si="170"/>
        <v>-53.325676999999999</v>
      </c>
      <c r="F1914" s="47">
        <v>-26.068156999999999</v>
      </c>
      <c r="G1914" s="47">
        <v>117.046009</v>
      </c>
      <c r="H1914" s="47">
        <v>-37.652062000000001</v>
      </c>
      <c r="I1914" s="48">
        <v>-53.325676999999999</v>
      </c>
      <c r="O1914" s="44">
        <f t="shared" si="165"/>
        <v>117.046009</v>
      </c>
      <c r="P1914" s="45">
        <f t="shared" si="166"/>
        <v>117.046009</v>
      </c>
      <c r="Q1914">
        <f t="shared" si="167"/>
        <v>1</v>
      </c>
      <c r="R1914">
        <f t="shared" si="168"/>
        <v>1</v>
      </c>
    </row>
    <row r="1915" spans="1:18" x14ac:dyDescent="0.25">
      <c r="A1915" s="5">
        <v>3</v>
      </c>
      <c r="B1915" s="40">
        <f t="shared" si="170"/>
        <v>32.261729000000003</v>
      </c>
      <c r="C1915" s="40">
        <f t="shared" si="170"/>
        <v>1.5079929999999999</v>
      </c>
      <c r="D1915" s="40">
        <f t="shared" si="170"/>
        <v>-9.8195720000000009</v>
      </c>
      <c r="E1915" s="46">
        <f t="shared" si="170"/>
        <v>-23.950151999999999</v>
      </c>
      <c r="F1915" s="42">
        <v>-23.950151999999999</v>
      </c>
      <c r="G1915" s="42">
        <v>1.5079929999999999</v>
      </c>
      <c r="H1915" s="42">
        <v>32.261729000000003</v>
      </c>
      <c r="I1915" s="43">
        <v>-9.8195720000000009</v>
      </c>
      <c r="O1915" s="44">
        <f t="shared" si="165"/>
        <v>32.261729000000003</v>
      </c>
      <c r="P1915" s="45">
        <f t="shared" si="166"/>
        <v>32.261729000000003</v>
      </c>
      <c r="Q1915">
        <f t="shared" si="167"/>
        <v>1</v>
      </c>
      <c r="R1915">
        <f t="shared" si="168"/>
        <v>1</v>
      </c>
    </row>
    <row r="1916" spans="1:18" x14ac:dyDescent="0.25">
      <c r="A1916" s="5">
        <v>1</v>
      </c>
      <c r="B1916" s="40">
        <f t="shared" si="170"/>
        <v>24.314681</v>
      </c>
      <c r="C1916" s="40">
        <f t="shared" si="170"/>
        <v>21.18693</v>
      </c>
      <c r="D1916" s="40">
        <f t="shared" si="170"/>
        <v>-16.239742</v>
      </c>
      <c r="E1916" s="46">
        <f t="shared" si="170"/>
        <v>-29.261866000000001</v>
      </c>
      <c r="F1916" s="47">
        <v>21.18693</v>
      </c>
      <c r="G1916" s="47">
        <v>-29.261866000000001</v>
      </c>
      <c r="H1916" s="47">
        <v>24.314681</v>
      </c>
      <c r="I1916" s="48">
        <v>-16.239742</v>
      </c>
      <c r="O1916" s="44">
        <f t="shared" si="165"/>
        <v>21.18693</v>
      </c>
      <c r="P1916" s="45">
        <f t="shared" si="166"/>
        <v>21.18693</v>
      </c>
      <c r="Q1916">
        <f t="shared" si="167"/>
        <v>2</v>
      </c>
      <c r="R1916">
        <f t="shared" si="168"/>
        <v>0.5</v>
      </c>
    </row>
    <row r="1917" spans="1:18" x14ac:dyDescent="0.25">
      <c r="A1917" s="5">
        <v>4</v>
      </c>
      <c r="B1917" s="40">
        <f t="shared" si="170"/>
        <v>49.812955000000002</v>
      </c>
      <c r="C1917" s="40">
        <f t="shared" si="170"/>
        <v>3.4131589999999998</v>
      </c>
      <c r="D1917" s="40">
        <f t="shared" si="170"/>
        <v>-26.119720999999998</v>
      </c>
      <c r="E1917" s="46">
        <f t="shared" si="170"/>
        <v>-27.106380000000001</v>
      </c>
      <c r="F1917" s="42">
        <v>3.4131589999999998</v>
      </c>
      <c r="G1917" s="42">
        <v>49.812955000000002</v>
      </c>
      <c r="H1917" s="42">
        <v>-27.106380000000001</v>
      </c>
      <c r="I1917" s="43">
        <v>-26.119720999999998</v>
      </c>
      <c r="O1917" s="44">
        <f t="shared" si="165"/>
        <v>-26.119720999999998</v>
      </c>
      <c r="P1917" s="45">
        <f t="shared" si="166"/>
        <v>-26.119720999999998</v>
      </c>
      <c r="Q1917">
        <f t="shared" si="167"/>
        <v>3</v>
      </c>
      <c r="R1917">
        <f t="shared" si="168"/>
        <v>0.33333333333333331</v>
      </c>
    </row>
    <row r="1918" spans="1:18" x14ac:dyDescent="0.25">
      <c r="A1918" s="5">
        <v>1</v>
      </c>
      <c r="B1918" s="40">
        <f t="shared" si="170"/>
        <v>65.601185999999998</v>
      </c>
      <c r="C1918" s="40">
        <f t="shared" si="170"/>
        <v>-5.2609890000000004</v>
      </c>
      <c r="D1918" s="40">
        <f t="shared" si="170"/>
        <v>-20.284594999999999</v>
      </c>
      <c r="E1918" s="46">
        <f t="shared" si="170"/>
        <v>-40.055574</v>
      </c>
      <c r="F1918" s="47">
        <v>65.601185999999998</v>
      </c>
      <c r="G1918" s="47">
        <v>-40.055574</v>
      </c>
      <c r="H1918" s="47">
        <v>-20.284594999999999</v>
      </c>
      <c r="I1918" s="48">
        <v>-5.2609890000000004</v>
      </c>
      <c r="O1918" s="44">
        <f t="shared" si="165"/>
        <v>65.601185999999998</v>
      </c>
      <c r="P1918" s="45">
        <f t="shared" si="166"/>
        <v>65.601185999999998</v>
      </c>
      <c r="Q1918">
        <f t="shared" si="167"/>
        <v>1</v>
      </c>
      <c r="R1918">
        <f t="shared" si="168"/>
        <v>1</v>
      </c>
    </row>
    <row r="1919" spans="1:18" x14ac:dyDescent="0.25">
      <c r="A1919" s="5">
        <v>3</v>
      </c>
      <c r="B1919" s="40">
        <f t="shared" si="170"/>
        <v>41.944746000000002</v>
      </c>
      <c r="C1919" s="40">
        <f t="shared" si="170"/>
        <v>3.5923180000000001</v>
      </c>
      <c r="D1919" s="40">
        <f t="shared" si="170"/>
        <v>-5.9282760000000003</v>
      </c>
      <c r="E1919" s="46">
        <f t="shared" si="170"/>
        <v>-39.608787999999997</v>
      </c>
      <c r="F1919" s="42">
        <v>-39.608787999999997</v>
      </c>
      <c r="G1919" s="42">
        <v>41.944746000000002</v>
      </c>
      <c r="H1919" s="42">
        <v>3.5923180000000001</v>
      </c>
      <c r="I1919" s="43">
        <v>-5.9282760000000003</v>
      </c>
      <c r="O1919" s="44">
        <f t="shared" si="165"/>
        <v>3.5923180000000001</v>
      </c>
      <c r="P1919" s="45">
        <f t="shared" si="166"/>
        <v>3.5923180000000001</v>
      </c>
      <c r="Q1919">
        <f t="shared" si="167"/>
        <v>2</v>
      </c>
      <c r="R1919">
        <f t="shared" si="168"/>
        <v>0.5</v>
      </c>
    </row>
    <row r="1920" spans="1:18" x14ac:dyDescent="0.25">
      <c r="A1920" s="5">
        <v>2</v>
      </c>
      <c r="B1920" s="40">
        <f t="shared" si="170"/>
        <v>37.743882999999997</v>
      </c>
      <c r="C1920" s="40">
        <f t="shared" si="170"/>
        <v>18.918313000000001</v>
      </c>
      <c r="D1920" s="40">
        <f t="shared" si="170"/>
        <v>-26.734812999999999</v>
      </c>
      <c r="E1920" s="46">
        <f t="shared" si="170"/>
        <v>-29.927109999999999</v>
      </c>
      <c r="F1920" s="47">
        <v>-26.734812999999999</v>
      </c>
      <c r="G1920" s="47">
        <v>18.918313000000001</v>
      </c>
      <c r="H1920" s="47">
        <v>37.743882999999997</v>
      </c>
      <c r="I1920" s="48">
        <v>-29.927109999999999</v>
      </c>
      <c r="O1920" s="44">
        <f t="shared" si="165"/>
        <v>18.918313000000001</v>
      </c>
      <c r="P1920" s="45">
        <f t="shared" si="166"/>
        <v>18.918313000000001</v>
      </c>
      <c r="Q1920">
        <f t="shared" si="167"/>
        <v>2</v>
      </c>
      <c r="R1920">
        <f t="shared" si="168"/>
        <v>0.5</v>
      </c>
    </row>
    <row r="1921" spans="1:18" x14ac:dyDescent="0.25">
      <c r="A1921" s="5">
        <v>2</v>
      </c>
      <c r="B1921" s="40">
        <f t="shared" si="170"/>
        <v>15.659331999999999</v>
      </c>
      <c r="C1921" s="40">
        <f t="shared" si="170"/>
        <v>9.0339790000000004</v>
      </c>
      <c r="D1921" s="40">
        <f t="shared" si="170"/>
        <v>-7.5108540000000001</v>
      </c>
      <c r="E1921" s="46">
        <f t="shared" si="170"/>
        <v>-17.182455999999998</v>
      </c>
      <c r="F1921" s="42">
        <v>9.0339790000000004</v>
      </c>
      <c r="G1921" s="42">
        <v>15.659331999999999</v>
      </c>
      <c r="H1921" s="42">
        <v>-17.182455999999998</v>
      </c>
      <c r="I1921" s="43">
        <v>-7.5108540000000001</v>
      </c>
      <c r="O1921" s="44">
        <f t="shared" si="165"/>
        <v>15.659331999999999</v>
      </c>
      <c r="P1921" s="45">
        <f t="shared" si="166"/>
        <v>15.659331999999999</v>
      </c>
      <c r="Q1921">
        <f t="shared" si="167"/>
        <v>1</v>
      </c>
      <c r="R1921">
        <f t="shared" si="168"/>
        <v>1</v>
      </c>
    </row>
    <row r="1922" spans="1:18" x14ac:dyDescent="0.25">
      <c r="A1922" s="5">
        <v>1</v>
      </c>
      <c r="B1922" s="40">
        <f t="shared" si="170"/>
        <v>61.989936</v>
      </c>
      <c r="C1922" s="40">
        <f t="shared" si="170"/>
        <v>-0.84290600000000004</v>
      </c>
      <c r="D1922" s="40">
        <f t="shared" si="170"/>
        <v>-15.394973</v>
      </c>
      <c r="E1922" s="46">
        <f t="shared" si="170"/>
        <v>-45.752057999999998</v>
      </c>
      <c r="F1922" s="47">
        <v>-45.752057999999998</v>
      </c>
      <c r="G1922" s="47">
        <v>61.989936</v>
      </c>
      <c r="H1922" s="47">
        <v>-0.84290600000000004</v>
      </c>
      <c r="I1922" s="48">
        <v>-15.394973</v>
      </c>
      <c r="O1922" s="44">
        <f t="shared" si="165"/>
        <v>-45.752057999999998</v>
      </c>
      <c r="P1922" s="45">
        <f t="shared" si="166"/>
        <v>-45.752057999999998</v>
      </c>
      <c r="Q1922">
        <f t="shared" si="167"/>
        <v>4</v>
      </c>
      <c r="R1922">
        <f t="shared" si="168"/>
        <v>0.25</v>
      </c>
    </row>
    <row r="1923" spans="1:18" x14ac:dyDescent="0.25">
      <c r="A1923" s="5">
        <v>3</v>
      </c>
      <c r="B1923" s="40">
        <f t="shared" si="170"/>
        <v>37.511142999999997</v>
      </c>
      <c r="C1923" s="40">
        <f t="shared" si="170"/>
        <v>5.218286</v>
      </c>
      <c r="D1923" s="40">
        <f t="shared" si="170"/>
        <v>-18.542974999999998</v>
      </c>
      <c r="E1923" s="46">
        <f t="shared" si="170"/>
        <v>-24.186415</v>
      </c>
      <c r="F1923" s="42">
        <v>-18.542974999999998</v>
      </c>
      <c r="G1923" s="42">
        <v>37.511142999999997</v>
      </c>
      <c r="H1923" s="42">
        <v>5.218286</v>
      </c>
      <c r="I1923" s="43">
        <v>-24.186415</v>
      </c>
      <c r="O1923" s="44">
        <f t="shared" si="165"/>
        <v>5.218286</v>
      </c>
      <c r="P1923" s="45">
        <f t="shared" si="166"/>
        <v>5.218286</v>
      </c>
      <c r="Q1923">
        <f t="shared" si="167"/>
        <v>2</v>
      </c>
      <c r="R1923">
        <f t="shared" si="168"/>
        <v>0.5</v>
      </c>
    </row>
    <row r="1924" spans="1:18" x14ac:dyDescent="0.25">
      <c r="A1924" s="5">
        <v>1</v>
      </c>
      <c r="B1924" s="40">
        <f t="shared" si="170"/>
        <v>15.934371000000001</v>
      </c>
      <c r="C1924" s="40">
        <f t="shared" si="170"/>
        <v>-0.83504699999999998</v>
      </c>
      <c r="D1924" s="40">
        <f t="shared" si="170"/>
        <v>-7.002256</v>
      </c>
      <c r="E1924" s="46">
        <f t="shared" si="170"/>
        <v>-8.0970680000000002</v>
      </c>
      <c r="F1924" s="47">
        <v>15.934371000000001</v>
      </c>
      <c r="G1924" s="47">
        <v>-0.83504699999999998</v>
      </c>
      <c r="H1924" s="47">
        <v>-8.0970680000000002</v>
      </c>
      <c r="I1924" s="48">
        <v>-7.002256</v>
      </c>
      <c r="O1924" s="44">
        <f t="shared" ref="O1924:O1987" si="171">IF(A1924=1,F1924,IF(A1924=2,G1924,IF(A1924=3,H1924,IF(A1924=4,I1924,0))))</f>
        <v>15.934371000000001</v>
      </c>
      <c r="P1924" s="45">
        <f t="shared" ref="P1924:P1987" si="172">O1924</f>
        <v>15.934371000000001</v>
      </c>
      <c r="Q1924">
        <f t="shared" ref="Q1924:Q1987" si="173">IF(P1924=B1924,1,IF(P1924=C1924,2,IF(P1924=D1924,3,IF(E1924=P1924,4,0))))</f>
        <v>1</v>
      </c>
      <c r="R1924">
        <f t="shared" si="168"/>
        <v>1</v>
      </c>
    </row>
    <row r="1925" spans="1:18" x14ac:dyDescent="0.25">
      <c r="A1925" s="5">
        <v>1</v>
      </c>
      <c r="B1925" s="40">
        <f t="shared" si="170"/>
        <v>50.013171999999997</v>
      </c>
      <c r="C1925" s="40">
        <f t="shared" si="170"/>
        <v>-8.4468060000000005</v>
      </c>
      <c r="D1925" s="40">
        <f t="shared" si="170"/>
        <v>-17.536421000000001</v>
      </c>
      <c r="E1925" s="46">
        <f t="shared" si="170"/>
        <v>-24.029917000000001</v>
      </c>
      <c r="F1925" s="42">
        <v>50.013171999999997</v>
      </c>
      <c r="G1925" s="42">
        <v>-17.536421000000001</v>
      </c>
      <c r="H1925" s="42">
        <v>-24.029917000000001</v>
      </c>
      <c r="I1925" s="43">
        <v>-8.4468060000000005</v>
      </c>
      <c r="O1925" s="44">
        <f t="shared" si="171"/>
        <v>50.013171999999997</v>
      </c>
      <c r="P1925" s="45">
        <f t="shared" si="172"/>
        <v>50.013171999999997</v>
      </c>
      <c r="Q1925">
        <f t="shared" si="173"/>
        <v>1</v>
      </c>
      <c r="R1925">
        <f t="shared" ref="R1925:R1988" si="174">1/Q1925</f>
        <v>1</v>
      </c>
    </row>
    <row r="1926" spans="1:18" x14ac:dyDescent="0.25">
      <c r="A1926" s="5">
        <v>1</v>
      </c>
      <c r="B1926" s="40">
        <f t="shared" si="170"/>
        <v>33.464052000000002</v>
      </c>
      <c r="C1926" s="40">
        <f t="shared" si="170"/>
        <v>7.3004889999999998</v>
      </c>
      <c r="D1926" s="40">
        <f t="shared" si="170"/>
        <v>-9.5154010000000007</v>
      </c>
      <c r="E1926" s="46">
        <f t="shared" si="170"/>
        <v>-31.249099999999999</v>
      </c>
      <c r="F1926" s="47">
        <v>33.464052000000002</v>
      </c>
      <c r="G1926" s="47">
        <v>7.3004889999999998</v>
      </c>
      <c r="H1926" s="47">
        <v>-31.249099999999999</v>
      </c>
      <c r="I1926" s="48">
        <v>-9.5154010000000007</v>
      </c>
      <c r="O1926" s="44">
        <f t="shared" si="171"/>
        <v>33.464052000000002</v>
      </c>
      <c r="P1926" s="45">
        <f t="shared" si="172"/>
        <v>33.464052000000002</v>
      </c>
      <c r="Q1926">
        <f t="shared" si="173"/>
        <v>1</v>
      </c>
      <c r="R1926">
        <f t="shared" si="174"/>
        <v>1</v>
      </c>
    </row>
    <row r="1927" spans="1:18" x14ac:dyDescent="0.25">
      <c r="A1927" s="5">
        <v>3</v>
      </c>
      <c r="B1927" s="40">
        <f t="shared" si="170"/>
        <v>45.492406000000003</v>
      </c>
      <c r="C1927" s="40">
        <f t="shared" si="170"/>
        <v>-7.4065880000000002</v>
      </c>
      <c r="D1927" s="40">
        <f t="shared" si="170"/>
        <v>-10.775478</v>
      </c>
      <c r="E1927" s="46">
        <f t="shared" si="170"/>
        <v>-27.31034</v>
      </c>
      <c r="F1927" s="42">
        <v>-27.31034</v>
      </c>
      <c r="G1927" s="42">
        <v>45.492406000000003</v>
      </c>
      <c r="H1927" s="42">
        <v>-10.775478</v>
      </c>
      <c r="I1927" s="43">
        <v>-7.4065880000000002</v>
      </c>
      <c r="O1927" s="44">
        <f t="shared" si="171"/>
        <v>-10.775478</v>
      </c>
      <c r="P1927" s="45">
        <f t="shared" si="172"/>
        <v>-10.775478</v>
      </c>
      <c r="Q1927">
        <f t="shared" si="173"/>
        <v>3</v>
      </c>
      <c r="R1927">
        <f t="shared" si="174"/>
        <v>0.33333333333333331</v>
      </c>
    </row>
    <row r="1928" spans="1:18" x14ac:dyDescent="0.25">
      <c r="A1928" s="5">
        <v>1</v>
      </c>
      <c r="B1928" s="40">
        <f t="shared" si="170"/>
        <v>27.875644999999999</v>
      </c>
      <c r="C1928" s="40">
        <f t="shared" si="170"/>
        <v>9.5186960000000003</v>
      </c>
      <c r="D1928" s="40">
        <f t="shared" si="170"/>
        <v>-13.678623999999999</v>
      </c>
      <c r="E1928" s="46">
        <f t="shared" si="170"/>
        <v>-23.715717999999999</v>
      </c>
      <c r="F1928" s="47">
        <v>27.875644999999999</v>
      </c>
      <c r="G1928" s="47">
        <v>9.5186960000000003</v>
      </c>
      <c r="H1928" s="47">
        <v>-23.715717999999999</v>
      </c>
      <c r="I1928" s="48">
        <v>-13.678623999999999</v>
      </c>
      <c r="O1928" s="44">
        <f t="shared" si="171"/>
        <v>27.875644999999999</v>
      </c>
      <c r="P1928" s="45">
        <f t="shared" si="172"/>
        <v>27.875644999999999</v>
      </c>
      <c r="Q1928">
        <f t="shared" si="173"/>
        <v>1</v>
      </c>
      <c r="R1928">
        <f t="shared" si="174"/>
        <v>1</v>
      </c>
    </row>
    <row r="1929" spans="1:18" x14ac:dyDescent="0.25">
      <c r="A1929" s="5">
        <v>3</v>
      </c>
      <c r="B1929" s="40">
        <f t="shared" si="170"/>
        <v>30.072551000000001</v>
      </c>
      <c r="C1929" s="40">
        <f t="shared" si="170"/>
        <v>-1.460081</v>
      </c>
      <c r="D1929" s="40">
        <f t="shared" si="170"/>
        <v>-14.001363</v>
      </c>
      <c r="E1929" s="46">
        <f t="shared" si="170"/>
        <v>-14.611107000000001</v>
      </c>
      <c r="F1929" s="42">
        <v>-14.611107000000001</v>
      </c>
      <c r="G1929" s="42">
        <v>30.072551000000001</v>
      </c>
      <c r="H1929" s="42">
        <v>-1.460081</v>
      </c>
      <c r="I1929" s="43">
        <v>-14.001363</v>
      </c>
      <c r="O1929" s="44">
        <f t="shared" si="171"/>
        <v>-1.460081</v>
      </c>
      <c r="P1929" s="45">
        <f t="shared" si="172"/>
        <v>-1.460081</v>
      </c>
      <c r="Q1929">
        <f t="shared" si="173"/>
        <v>2</v>
      </c>
      <c r="R1929">
        <f t="shared" si="174"/>
        <v>0.5</v>
      </c>
    </row>
    <row r="1930" spans="1:18" x14ac:dyDescent="0.25">
      <c r="A1930" s="5">
        <v>2</v>
      </c>
      <c r="B1930" s="40">
        <f t="shared" si="170"/>
        <v>8.5842960000000001</v>
      </c>
      <c r="C1930" s="40">
        <f t="shared" si="170"/>
        <v>2.9933049999999999</v>
      </c>
      <c r="D1930" s="40">
        <f t="shared" si="170"/>
        <v>-4.1300670000000004</v>
      </c>
      <c r="E1930" s="46">
        <f t="shared" si="170"/>
        <v>-7.4474220000000004</v>
      </c>
      <c r="F1930" s="47">
        <v>2.9933049999999999</v>
      </c>
      <c r="G1930" s="47">
        <v>-4.1300670000000004</v>
      </c>
      <c r="H1930" s="47">
        <v>-7.4474220000000004</v>
      </c>
      <c r="I1930" s="48">
        <v>8.5842960000000001</v>
      </c>
      <c r="O1930" s="44">
        <f t="shared" si="171"/>
        <v>-4.1300670000000004</v>
      </c>
      <c r="P1930" s="45">
        <f t="shared" si="172"/>
        <v>-4.1300670000000004</v>
      </c>
      <c r="Q1930">
        <f t="shared" si="173"/>
        <v>3</v>
      </c>
      <c r="R1930">
        <f t="shared" si="174"/>
        <v>0.33333333333333331</v>
      </c>
    </row>
    <row r="1931" spans="1:18" x14ac:dyDescent="0.25">
      <c r="A1931" s="5">
        <v>2</v>
      </c>
      <c r="B1931" s="40">
        <f t="shared" ref="B1931:E1962" si="175">LARGE($F1931:$M1931,COLUMN()-1)</f>
        <v>43.024690999999997</v>
      </c>
      <c r="C1931" s="40">
        <f t="shared" si="175"/>
        <v>-0.367008</v>
      </c>
      <c r="D1931" s="40">
        <f t="shared" si="175"/>
        <v>-7.973414</v>
      </c>
      <c r="E1931" s="46">
        <f t="shared" si="175"/>
        <v>-34.684268000000003</v>
      </c>
      <c r="F1931" s="42">
        <v>-0.367008</v>
      </c>
      <c r="G1931" s="42">
        <v>43.024690999999997</v>
      </c>
      <c r="H1931" s="42">
        <v>-34.684268000000003</v>
      </c>
      <c r="I1931" s="43">
        <v>-7.973414</v>
      </c>
      <c r="O1931" s="44">
        <f t="shared" si="171"/>
        <v>43.024690999999997</v>
      </c>
      <c r="P1931" s="45">
        <f t="shared" si="172"/>
        <v>43.024690999999997</v>
      </c>
      <c r="Q1931">
        <f t="shared" si="173"/>
        <v>1</v>
      </c>
      <c r="R1931">
        <f t="shared" si="174"/>
        <v>1</v>
      </c>
    </row>
    <row r="1932" spans="1:18" x14ac:dyDescent="0.25">
      <c r="A1932" s="5">
        <v>2</v>
      </c>
      <c r="B1932" s="40">
        <f t="shared" si="175"/>
        <v>77.386990999999995</v>
      </c>
      <c r="C1932" s="40">
        <f t="shared" si="175"/>
        <v>-13.907902</v>
      </c>
      <c r="D1932" s="40">
        <f t="shared" si="175"/>
        <v>-21.601023999999999</v>
      </c>
      <c r="E1932" s="46">
        <f t="shared" si="175"/>
        <v>-41.878062999999997</v>
      </c>
      <c r="F1932" s="47">
        <v>-21.601023999999999</v>
      </c>
      <c r="G1932" s="47">
        <v>77.386990999999995</v>
      </c>
      <c r="H1932" s="47">
        <v>-13.907902</v>
      </c>
      <c r="I1932" s="48">
        <v>-41.878062999999997</v>
      </c>
      <c r="O1932" s="44">
        <f t="shared" si="171"/>
        <v>77.386990999999995</v>
      </c>
      <c r="P1932" s="45">
        <f t="shared" si="172"/>
        <v>77.386990999999995</v>
      </c>
      <c r="Q1932">
        <f t="shared" si="173"/>
        <v>1</v>
      </c>
      <c r="R1932">
        <f t="shared" si="174"/>
        <v>1</v>
      </c>
    </row>
    <row r="1933" spans="1:18" x14ac:dyDescent="0.25">
      <c r="A1933" s="5">
        <v>2</v>
      </c>
      <c r="B1933" s="40">
        <f t="shared" si="175"/>
        <v>67.786417999999998</v>
      </c>
      <c r="C1933" s="40">
        <f t="shared" si="175"/>
        <v>-2.9329149999999999</v>
      </c>
      <c r="D1933" s="40">
        <f t="shared" si="175"/>
        <v>-26.881705</v>
      </c>
      <c r="E1933" s="46">
        <f t="shared" si="175"/>
        <v>-37.971798999999997</v>
      </c>
      <c r="F1933" s="42">
        <v>-26.881705</v>
      </c>
      <c r="G1933" s="42">
        <v>67.786417999999998</v>
      </c>
      <c r="H1933" s="42">
        <v>-2.9329149999999999</v>
      </c>
      <c r="I1933" s="43">
        <v>-37.971798999999997</v>
      </c>
      <c r="O1933" s="44">
        <f t="shared" si="171"/>
        <v>67.786417999999998</v>
      </c>
      <c r="P1933" s="45">
        <f t="shared" si="172"/>
        <v>67.786417999999998</v>
      </c>
      <c r="Q1933">
        <f t="shared" si="173"/>
        <v>1</v>
      </c>
      <c r="R1933">
        <f t="shared" si="174"/>
        <v>1</v>
      </c>
    </row>
    <row r="1934" spans="1:18" x14ac:dyDescent="0.25">
      <c r="A1934" s="5">
        <v>2</v>
      </c>
      <c r="B1934" s="40">
        <f t="shared" si="175"/>
        <v>27.166751000000001</v>
      </c>
      <c r="C1934" s="40">
        <f t="shared" si="175"/>
        <v>2.271366</v>
      </c>
      <c r="D1934" s="40">
        <f t="shared" si="175"/>
        <v>-5.955349</v>
      </c>
      <c r="E1934" s="46">
        <f t="shared" si="175"/>
        <v>-23.482766000000002</v>
      </c>
      <c r="F1934" s="47">
        <v>27.166751000000001</v>
      </c>
      <c r="G1934" s="47">
        <v>2.271366</v>
      </c>
      <c r="H1934" s="47">
        <v>-5.955349</v>
      </c>
      <c r="I1934" s="48">
        <v>-23.482766000000002</v>
      </c>
      <c r="O1934" s="44">
        <f t="shared" si="171"/>
        <v>2.271366</v>
      </c>
      <c r="P1934" s="45">
        <f t="shared" si="172"/>
        <v>2.271366</v>
      </c>
      <c r="Q1934">
        <f t="shared" si="173"/>
        <v>2</v>
      </c>
      <c r="R1934">
        <f t="shared" si="174"/>
        <v>0.5</v>
      </c>
    </row>
    <row r="1935" spans="1:18" x14ac:dyDescent="0.25">
      <c r="A1935" s="5">
        <v>1</v>
      </c>
      <c r="B1935" s="40">
        <f t="shared" si="175"/>
        <v>50.449925999999998</v>
      </c>
      <c r="C1935" s="40">
        <f t="shared" si="175"/>
        <v>-2.1094189999999999</v>
      </c>
      <c r="D1935" s="40">
        <f t="shared" si="175"/>
        <v>-2.9565920000000001</v>
      </c>
      <c r="E1935" s="46">
        <f t="shared" si="175"/>
        <v>-45.383868999999997</v>
      </c>
      <c r="F1935" s="42">
        <v>50.449925999999998</v>
      </c>
      <c r="G1935" s="42">
        <v>-2.1094189999999999</v>
      </c>
      <c r="H1935" s="42">
        <v>-2.9565920000000001</v>
      </c>
      <c r="I1935" s="43">
        <v>-45.383868999999997</v>
      </c>
      <c r="O1935" s="44">
        <f t="shared" si="171"/>
        <v>50.449925999999998</v>
      </c>
      <c r="P1935" s="45">
        <f t="shared" si="172"/>
        <v>50.449925999999998</v>
      </c>
      <c r="Q1935">
        <f t="shared" si="173"/>
        <v>1</v>
      </c>
      <c r="R1935">
        <f t="shared" si="174"/>
        <v>1</v>
      </c>
    </row>
    <row r="1936" spans="1:18" x14ac:dyDescent="0.25">
      <c r="A1936" s="5">
        <v>1</v>
      </c>
      <c r="B1936" s="40">
        <f t="shared" si="175"/>
        <v>20.455760000000001</v>
      </c>
      <c r="C1936" s="40">
        <f t="shared" si="175"/>
        <v>14.214653</v>
      </c>
      <c r="D1936" s="40">
        <f t="shared" si="175"/>
        <v>-12.176774</v>
      </c>
      <c r="E1936" s="46">
        <f t="shared" si="175"/>
        <v>-22.493639000000002</v>
      </c>
      <c r="F1936" s="47">
        <v>20.455760000000001</v>
      </c>
      <c r="G1936" s="47">
        <v>14.214653</v>
      </c>
      <c r="H1936" s="47">
        <v>-12.176774</v>
      </c>
      <c r="I1936" s="48">
        <v>-22.493639000000002</v>
      </c>
      <c r="O1936" s="44">
        <f t="shared" si="171"/>
        <v>20.455760000000001</v>
      </c>
      <c r="P1936" s="45">
        <f t="shared" si="172"/>
        <v>20.455760000000001</v>
      </c>
      <c r="Q1936">
        <f t="shared" si="173"/>
        <v>1</v>
      </c>
      <c r="R1936">
        <f t="shared" si="174"/>
        <v>1</v>
      </c>
    </row>
    <row r="1937" spans="1:18" x14ac:dyDescent="0.25">
      <c r="A1937" s="5">
        <v>3</v>
      </c>
      <c r="B1937" s="40">
        <f t="shared" si="175"/>
        <v>103.690304</v>
      </c>
      <c r="C1937" s="40">
        <f t="shared" si="175"/>
        <v>-22.003135</v>
      </c>
      <c r="D1937" s="40">
        <f t="shared" si="175"/>
        <v>-30.917663000000001</v>
      </c>
      <c r="E1937" s="46">
        <f t="shared" si="175"/>
        <v>-50.769423000000003</v>
      </c>
      <c r="F1937" s="42">
        <v>-50.769423000000003</v>
      </c>
      <c r="G1937" s="42">
        <v>103.690304</v>
      </c>
      <c r="H1937" s="42">
        <v>-22.003135</v>
      </c>
      <c r="I1937" s="43">
        <v>-30.917663000000001</v>
      </c>
      <c r="O1937" s="44">
        <f t="shared" si="171"/>
        <v>-22.003135</v>
      </c>
      <c r="P1937" s="45">
        <f t="shared" si="172"/>
        <v>-22.003135</v>
      </c>
      <c r="Q1937">
        <f t="shared" si="173"/>
        <v>2</v>
      </c>
      <c r="R1937">
        <f t="shared" si="174"/>
        <v>0.5</v>
      </c>
    </row>
    <row r="1938" spans="1:18" x14ac:dyDescent="0.25">
      <c r="A1938" s="5">
        <v>2</v>
      </c>
      <c r="B1938" s="40">
        <f t="shared" si="175"/>
        <v>42.316209999999998</v>
      </c>
      <c r="C1938" s="40">
        <f t="shared" si="175"/>
        <v>9.5864279999999997</v>
      </c>
      <c r="D1938" s="40">
        <f t="shared" si="175"/>
        <v>-20.66451</v>
      </c>
      <c r="E1938" s="46">
        <f t="shared" si="175"/>
        <v>-31.238129000000001</v>
      </c>
      <c r="F1938" s="47">
        <v>9.5864279999999997</v>
      </c>
      <c r="G1938" s="47">
        <v>42.316209999999998</v>
      </c>
      <c r="H1938" s="47">
        <v>-20.66451</v>
      </c>
      <c r="I1938" s="48">
        <v>-31.238129000000001</v>
      </c>
      <c r="O1938" s="44">
        <f t="shared" si="171"/>
        <v>42.316209999999998</v>
      </c>
      <c r="P1938" s="45">
        <f t="shared" si="172"/>
        <v>42.316209999999998</v>
      </c>
      <c r="Q1938">
        <f t="shared" si="173"/>
        <v>1</v>
      </c>
      <c r="R1938">
        <f t="shared" si="174"/>
        <v>1</v>
      </c>
    </row>
    <row r="1939" spans="1:18" x14ac:dyDescent="0.25">
      <c r="A1939" s="5">
        <v>2</v>
      </c>
      <c r="B1939" s="40">
        <f t="shared" si="175"/>
        <v>17.413654000000001</v>
      </c>
      <c r="C1939" s="40">
        <f t="shared" si="175"/>
        <v>8.0889690000000005</v>
      </c>
      <c r="D1939" s="40">
        <f t="shared" si="175"/>
        <v>-12.371974</v>
      </c>
      <c r="E1939" s="46">
        <f t="shared" si="175"/>
        <v>-13.130648000000001</v>
      </c>
      <c r="F1939" s="42">
        <v>8.0889690000000005</v>
      </c>
      <c r="G1939" s="42">
        <v>17.413654000000001</v>
      </c>
      <c r="H1939" s="42">
        <v>-13.130648000000001</v>
      </c>
      <c r="I1939" s="43">
        <v>-12.371974</v>
      </c>
      <c r="O1939" s="44">
        <f t="shared" si="171"/>
        <v>17.413654000000001</v>
      </c>
      <c r="P1939" s="45">
        <f t="shared" si="172"/>
        <v>17.413654000000001</v>
      </c>
      <c r="Q1939">
        <f t="shared" si="173"/>
        <v>1</v>
      </c>
      <c r="R1939">
        <f t="shared" si="174"/>
        <v>1</v>
      </c>
    </row>
    <row r="1940" spans="1:18" x14ac:dyDescent="0.25">
      <c r="A1940" s="5">
        <v>1</v>
      </c>
      <c r="B1940" s="40">
        <f t="shared" si="175"/>
        <v>38.649841000000002</v>
      </c>
      <c r="C1940" s="40">
        <f t="shared" si="175"/>
        <v>-11.673791</v>
      </c>
      <c r="D1940" s="40">
        <f t="shared" si="175"/>
        <v>-12.598814000000001</v>
      </c>
      <c r="E1940" s="46">
        <f t="shared" si="175"/>
        <v>-14.377235000000001</v>
      </c>
      <c r="F1940" s="47">
        <v>38.649841000000002</v>
      </c>
      <c r="G1940" s="47">
        <v>-12.598814000000001</v>
      </c>
      <c r="H1940" s="47">
        <v>-14.377235000000001</v>
      </c>
      <c r="I1940" s="48">
        <v>-11.673791</v>
      </c>
      <c r="O1940" s="44">
        <f t="shared" si="171"/>
        <v>38.649841000000002</v>
      </c>
      <c r="P1940" s="45">
        <f t="shared" si="172"/>
        <v>38.649841000000002</v>
      </c>
      <c r="Q1940">
        <f t="shared" si="173"/>
        <v>1</v>
      </c>
      <c r="R1940">
        <f t="shared" si="174"/>
        <v>1</v>
      </c>
    </row>
    <row r="1941" spans="1:18" x14ac:dyDescent="0.25">
      <c r="A1941" s="5">
        <v>2</v>
      </c>
      <c r="B1941" s="40">
        <f t="shared" si="175"/>
        <v>59.027132999999999</v>
      </c>
      <c r="C1941" s="40">
        <f t="shared" si="175"/>
        <v>-17.503920999999998</v>
      </c>
      <c r="D1941" s="40">
        <f t="shared" si="175"/>
        <v>-17.966362</v>
      </c>
      <c r="E1941" s="46">
        <f t="shared" si="175"/>
        <v>-23.556795000000001</v>
      </c>
      <c r="F1941" s="42">
        <v>-23.556795000000001</v>
      </c>
      <c r="G1941" s="42">
        <v>59.027132999999999</v>
      </c>
      <c r="H1941" s="42">
        <v>-17.503920999999998</v>
      </c>
      <c r="I1941" s="43">
        <v>-17.966362</v>
      </c>
      <c r="O1941" s="44">
        <f t="shared" si="171"/>
        <v>59.027132999999999</v>
      </c>
      <c r="P1941" s="45">
        <f t="shared" si="172"/>
        <v>59.027132999999999</v>
      </c>
      <c r="Q1941">
        <f t="shared" si="173"/>
        <v>1</v>
      </c>
      <c r="R1941">
        <f t="shared" si="174"/>
        <v>1</v>
      </c>
    </row>
    <row r="1942" spans="1:18" x14ac:dyDescent="0.25">
      <c r="A1942" s="5">
        <v>2</v>
      </c>
      <c r="B1942" s="40">
        <f t="shared" si="175"/>
        <v>121.66575899999999</v>
      </c>
      <c r="C1942" s="40">
        <f t="shared" si="175"/>
        <v>-9.7146910000000002</v>
      </c>
      <c r="D1942" s="40">
        <f t="shared" si="175"/>
        <v>-51.472554000000002</v>
      </c>
      <c r="E1942" s="46">
        <f t="shared" si="175"/>
        <v>-60.478516999999997</v>
      </c>
      <c r="F1942" s="47">
        <v>-9.7146910000000002</v>
      </c>
      <c r="G1942" s="47">
        <v>121.66575899999999</v>
      </c>
      <c r="H1942" s="47">
        <v>-60.478516999999997</v>
      </c>
      <c r="I1942" s="48">
        <v>-51.472554000000002</v>
      </c>
      <c r="O1942" s="44">
        <f t="shared" si="171"/>
        <v>121.66575899999999</v>
      </c>
      <c r="P1942" s="45">
        <f t="shared" si="172"/>
        <v>121.66575899999999</v>
      </c>
      <c r="Q1942">
        <f t="shared" si="173"/>
        <v>1</v>
      </c>
      <c r="R1942">
        <f t="shared" si="174"/>
        <v>1</v>
      </c>
    </row>
    <row r="1943" spans="1:18" x14ac:dyDescent="0.25">
      <c r="A1943" s="5">
        <v>3</v>
      </c>
      <c r="B1943" s="40">
        <f t="shared" si="175"/>
        <v>104.4877</v>
      </c>
      <c r="C1943" s="40">
        <f t="shared" si="175"/>
        <v>40.258763999999999</v>
      </c>
      <c r="D1943" s="40">
        <f t="shared" si="175"/>
        <v>-43.731102</v>
      </c>
      <c r="E1943" s="46">
        <f t="shared" si="175"/>
        <v>-101.014886</v>
      </c>
      <c r="F1943" s="42">
        <v>-43.731102</v>
      </c>
      <c r="G1943" s="42">
        <v>40.258763999999999</v>
      </c>
      <c r="H1943" s="42">
        <v>104.4877</v>
      </c>
      <c r="I1943" s="43">
        <v>-101.014886</v>
      </c>
      <c r="O1943" s="44">
        <f t="shared" si="171"/>
        <v>104.4877</v>
      </c>
      <c r="P1943" s="45">
        <f t="shared" si="172"/>
        <v>104.4877</v>
      </c>
      <c r="Q1943">
        <f t="shared" si="173"/>
        <v>1</v>
      </c>
      <c r="R1943">
        <f t="shared" si="174"/>
        <v>1</v>
      </c>
    </row>
    <row r="1944" spans="1:18" x14ac:dyDescent="0.25">
      <c r="A1944" s="5">
        <v>1</v>
      </c>
      <c r="B1944" s="40">
        <f t="shared" si="175"/>
        <v>11.794394</v>
      </c>
      <c r="C1944" s="40">
        <f t="shared" si="175"/>
        <v>10.924398999999999</v>
      </c>
      <c r="D1944" s="40">
        <f t="shared" si="175"/>
        <v>-0.34466599999999997</v>
      </c>
      <c r="E1944" s="46">
        <f t="shared" si="175"/>
        <v>-22.374126</v>
      </c>
      <c r="F1944" s="47">
        <v>11.794394</v>
      </c>
      <c r="G1944" s="47">
        <v>-22.374126</v>
      </c>
      <c r="H1944" s="47">
        <v>10.924398999999999</v>
      </c>
      <c r="I1944" s="48">
        <v>-0.34466599999999997</v>
      </c>
      <c r="O1944" s="44">
        <f t="shared" si="171"/>
        <v>11.794394</v>
      </c>
      <c r="P1944" s="45">
        <f t="shared" si="172"/>
        <v>11.794394</v>
      </c>
      <c r="Q1944">
        <f t="shared" si="173"/>
        <v>1</v>
      </c>
      <c r="R1944">
        <f t="shared" si="174"/>
        <v>1</v>
      </c>
    </row>
    <row r="1945" spans="1:18" x14ac:dyDescent="0.25">
      <c r="A1945" s="5">
        <v>1</v>
      </c>
      <c r="B1945" s="40">
        <f t="shared" si="175"/>
        <v>73.085899999999995</v>
      </c>
      <c r="C1945" s="40">
        <f t="shared" si="175"/>
        <v>8.6551439999999999</v>
      </c>
      <c r="D1945" s="40">
        <f t="shared" si="175"/>
        <v>-1.464245</v>
      </c>
      <c r="E1945" s="46">
        <f t="shared" si="175"/>
        <v>-80.276758000000001</v>
      </c>
      <c r="F1945" s="42">
        <v>8.6551439999999999</v>
      </c>
      <c r="G1945" s="42">
        <v>-80.276758000000001</v>
      </c>
      <c r="H1945" s="42">
        <v>73.085899999999995</v>
      </c>
      <c r="I1945" s="43">
        <v>-1.464245</v>
      </c>
      <c r="O1945" s="44">
        <f t="shared" si="171"/>
        <v>8.6551439999999999</v>
      </c>
      <c r="P1945" s="45">
        <f t="shared" si="172"/>
        <v>8.6551439999999999</v>
      </c>
      <c r="Q1945">
        <f t="shared" si="173"/>
        <v>2</v>
      </c>
      <c r="R1945">
        <f t="shared" si="174"/>
        <v>0.5</v>
      </c>
    </row>
    <row r="1946" spans="1:18" x14ac:dyDescent="0.25">
      <c r="A1946" s="5">
        <v>2</v>
      </c>
      <c r="B1946" s="40">
        <f t="shared" si="175"/>
        <v>64.310654</v>
      </c>
      <c r="C1946" s="40">
        <f t="shared" si="175"/>
        <v>58.891309</v>
      </c>
      <c r="D1946" s="40">
        <f t="shared" si="175"/>
        <v>-30.576875999999999</v>
      </c>
      <c r="E1946" s="46">
        <f t="shared" si="175"/>
        <v>-92.625038000000004</v>
      </c>
      <c r="F1946" s="47">
        <v>-30.576875999999999</v>
      </c>
      <c r="G1946" s="47">
        <v>58.891309</v>
      </c>
      <c r="H1946" s="47">
        <v>64.310654</v>
      </c>
      <c r="I1946" s="48">
        <v>-92.625038000000004</v>
      </c>
      <c r="O1946" s="44">
        <f t="shared" si="171"/>
        <v>58.891309</v>
      </c>
      <c r="P1946" s="45">
        <f t="shared" si="172"/>
        <v>58.891309</v>
      </c>
      <c r="Q1946">
        <f t="shared" si="173"/>
        <v>2</v>
      </c>
      <c r="R1946">
        <f t="shared" si="174"/>
        <v>0.5</v>
      </c>
    </row>
    <row r="1947" spans="1:18" x14ac:dyDescent="0.25">
      <c r="A1947" s="5">
        <v>3</v>
      </c>
      <c r="B1947" s="40">
        <f t="shared" si="175"/>
        <v>55.101166999999997</v>
      </c>
      <c r="C1947" s="40">
        <f t="shared" si="175"/>
        <v>-10.837083</v>
      </c>
      <c r="D1947" s="40">
        <f t="shared" si="175"/>
        <v>-13.567943</v>
      </c>
      <c r="E1947" s="46">
        <f t="shared" si="175"/>
        <v>-30.696141999999998</v>
      </c>
      <c r="F1947" s="42">
        <v>-30.696141999999998</v>
      </c>
      <c r="G1947" s="42">
        <v>55.101166999999997</v>
      </c>
      <c r="H1947" s="42">
        <v>-13.567943</v>
      </c>
      <c r="I1947" s="43">
        <v>-10.837083</v>
      </c>
      <c r="O1947" s="44">
        <f t="shared" si="171"/>
        <v>-13.567943</v>
      </c>
      <c r="P1947" s="45">
        <f t="shared" si="172"/>
        <v>-13.567943</v>
      </c>
      <c r="Q1947">
        <f t="shared" si="173"/>
        <v>3</v>
      </c>
      <c r="R1947">
        <f t="shared" si="174"/>
        <v>0.33333333333333331</v>
      </c>
    </row>
    <row r="1948" spans="1:18" x14ac:dyDescent="0.25">
      <c r="A1948" s="5">
        <v>3</v>
      </c>
      <c r="B1948" s="40">
        <f t="shared" si="175"/>
        <v>29.823315000000001</v>
      </c>
      <c r="C1948" s="40">
        <f t="shared" si="175"/>
        <v>20.982445999999999</v>
      </c>
      <c r="D1948" s="40">
        <f t="shared" si="175"/>
        <v>-15.707715</v>
      </c>
      <c r="E1948" s="46">
        <f t="shared" si="175"/>
        <v>-35.097966</v>
      </c>
      <c r="F1948" s="47">
        <v>-35.097966</v>
      </c>
      <c r="G1948" s="47">
        <v>29.823315000000001</v>
      </c>
      <c r="H1948" s="47">
        <v>20.982445999999999</v>
      </c>
      <c r="I1948" s="48">
        <v>-15.707715</v>
      </c>
      <c r="O1948" s="44">
        <f t="shared" si="171"/>
        <v>20.982445999999999</v>
      </c>
      <c r="P1948" s="45">
        <f t="shared" si="172"/>
        <v>20.982445999999999</v>
      </c>
      <c r="Q1948">
        <f t="shared" si="173"/>
        <v>2</v>
      </c>
      <c r="R1948">
        <f t="shared" si="174"/>
        <v>0.5</v>
      </c>
    </row>
    <row r="1949" spans="1:18" x14ac:dyDescent="0.25">
      <c r="A1949" s="5">
        <v>2</v>
      </c>
      <c r="B1949" s="40">
        <f t="shared" si="175"/>
        <v>85.916963999999993</v>
      </c>
      <c r="C1949" s="40">
        <f t="shared" si="175"/>
        <v>-20.033436999999999</v>
      </c>
      <c r="D1949" s="40">
        <f t="shared" si="175"/>
        <v>-26.908947000000001</v>
      </c>
      <c r="E1949" s="46">
        <f t="shared" si="175"/>
        <v>-38.974580000000003</v>
      </c>
      <c r="F1949" s="42">
        <v>-38.974580000000003</v>
      </c>
      <c r="G1949" s="42">
        <v>85.916963999999993</v>
      </c>
      <c r="H1949" s="42">
        <v>-26.908947000000001</v>
      </c>
      <c r="I1949" s="43">
        <v>-20.033436999999999</v>
      </c>
      <c r="O1949" s="44">
        <f t="shared" si="171"/>
        <v>85.916963999999993</v>
      </c>
      <c r="P1949" s="45">
        <f t="shared" si="172"/>
        <v>85.916963999999993</v>
      </c>
      <c r="Q1949">
        <f t="shared" si="173"/>
        <v>1</v>
      </c>
      <c r="R1949">
        <f t="shared" si="174"/>
        <v>1</v>
      </c>
    </row>
    <row r="1950" spans="1:18" x14ac:dyDescent="0.25">
      <c r="A1950" s="5">
        <v>2</v>
      </c>
      <c r="B1950" s="40">
        <f t="shared" si="175"/>
        <v>12.309431999999999</v>
      </c>
      <c r="C1950" s="40">
        <f t="shared" si="175"/>
        <v>7.987419</v>
      </c>
      <c r="D1950" s="40">
        <f t="shared" si="175"/>
        <v>-2.5406529999999998</v>
      </c>
      <c r="E1950" s="46">
        <f t="shared" si="175"/>
        <v>-17.756198000000001</v>
      </c>
      <c r="F1950" s="47">
        <v>-17.756198000000001</v>
      </c>
      <c r="G1950" s="47">
        <v>12.309431999999999</v>
      </c>
      <c r="H1950" s="47">
        <v>7.987419</v>
      </c>
      <c r="I1950" s="48">
        <v>-2.5406529999999998</v>
      </c>
      <c r="O1950" s="44">
        <f t="shared" si="171"/>
        <v>12.309431999999999</v>
      </c>
      <c r="P1950" s="45">
        <f t="shared" si="172"/>
        <v>12.309431999999999</v>
      </c>
      <c r="Q1950">
        <f t="shared" si="173"/>
        <v>1</v>
      </c>
      <c r="R1950">
        <f t="shared" si="174"/>
        <v>1</v>
      </c>
    </row>
    <row r="1951" spans="1:18" x14ac:dyDescent="0.25">
      <c r="A1951" s="5">
        <v>4</v>
      </c>
      <c r="B1951" s="40">
        <f t="shared" si="175"/>
        <v>22.566752000000001</v>
      </c>
      <c r="C1951" s="40">
        <f t="shared" si="175"/>
        <v>2.583269</v>
      </c>
      <c r="D1951" s="40">
        <f t="shared" si="175"/>
        <v>-12.198879</v>
      </c>
      <c r="E1951" s="46">
        <f t="shared" si="175"/>
        <v>-12.951116000000001</v>
      </c>
      <c r="F1951" s="42">
        <v>-12.951116000000001</v>
      </c>
      <c r="G1951" s="42">
        <v>-12.198879</v>
      </c>
      <c r="H1951" s="42">
        <v>22.566752000000001</v>
      </c>
      <c r="I1951" s="43">
        <v>2.583269</v>
      </c>
      <c r="O1951" s="44">
        <f t="shared" si="171"/>
        <v>2.583269</v>
      </c>
      <c r="P1951" s="45">
        <f t="shared" si="172"/>
        <v>2.583269</v>
      </c>
      <c r="Q1951">
        <f t="shared" si="173"/>
        <v>2</v>
      </c>
      <c r="R1951">
        <f t="shared" si="174"/>
        <v>0.5</v>
      </c>
    </row>
    <row r="1952" spans="1:18" x14ac:dyDescent="0.25">
      <c r="A1952" s="5">
        <v>2</v>
      </c>
      <c r="B1952" s="40">
        <f t="shared" si="175"/>
        <v>27.501626999999999</v>
      </c>
      <c r="C1952" s="40">
        <f t="shared" si="175"/>
        <v>-4.5548089999999997</v>
      </c>
      <c r="D1952" s="40">
        <f t="shared" si="175"/>
        <v>-8.1402830000000002</v>
      </c>
      <c r="E1952" s="46">
        <f t="shared" si="175"/>
        <v>-14.806533</v>
      </c>
      <c r="F1952" s="47">
        <v>-4.5548089999999997</v>
      </c>
      <c r="G1952" s="47">
        <v>27.501626999999999</v>
      </c>
      <c r="H1952" s="47">
        <v>-8.1402830000000002</v>
      </c>
      <c r="I1952" s="48">
        <v>-14.806533</v>
      </c>
      <c r="O1952" s="44">
        <f t="shared" si="171"/>
        <v>27.501626999999999</v>
      </c>
      <c r="P1952" s="45">
        <f t="shared" si="172"/>
        <v>27.501626999999999</v>
      </c>
      <c r="Q1952">
        <f t="shared" si="173"/>
        <v>1</v>
      </c>
      <c r="R1952">
        <f t="shared" si="174"/>
        <v>1</v>
      </c>
    </row>
    <row r="1953" spans="1:18" x14ac:dyDescent="0.25">
      <c r="A1953" s="5">
        <v>2</v>
      </c>
      <c r="B1953" s="40">
        <f t="shared" si="175"/>
        <v>77.558352999999997</v>
      </c>
      <c r="C1953" s="40">
        <f t="shared" si="175"/>
        <v>-19.011775</v>
      </c>
      <c r="D1953" s="40">
        <f t="shared" si="175"/>
        <v>-19.126830000000002</v>
      </c>
      <c r="E1953" s="46">
        <f t="shared" si="175"/>
        <v>-39.419747000000001</v>
      </c>
      <c r="F1953" s="42">
        <v>-19.126830000000002</v>
      </c>
      <c r="G1953" s="42">
        <v>77.558352999999997</v>
      </c>
      <c r="H1953" s="42">
        <v>-39.419747000000001</v>
      </c>
      <c r="I1953" s="43">
        <v>-19.011775</v>
      </c>
      <c r="O1953" s="44">
        <f t="shared" si="171"/>
        <v>77.558352999999997</v>
      </c>
      <c r="P1953" s="45">
        <f t="shared" si="172"/>
        <v>77.558352999999997</v>
      </c>
      <c r="Q1953">
        <f t="shared" si="173"/>
        <v>1</v>
      </c>
      <c r="R1953">
        <f t="shared" si="174"/>
        <v>1</v>
      </c>
    </row>
    <row r="1954" spans="1:18" x14ac:dyDescent="0.25">
      <c r="A1954" s="5">
        <v>2</v>
      </c>
      <c r="B1954" s="40">
        <f t="shared" si="175"/>
        <v>65.841189</v>
      </c>
      <c r="C1954" s="40">
        <f t="shared" si="175"/>
        <v>-14.035683000000001</v>
      </c>
      <c r="D1954" s="40">
        <f t="shared" si="175"/>
        <v>-25.231021999999999</v>
      </c>
      <c r="E1954" s="46">
        <f t="shared" si="175"/>
        <v>-26.574484999999999</v>
      </c>
      <c r="F1954" s="47">
        <v>-14.035683000000001</v>
      </c>
      <c r="G1954" s="47">
        <v>65.841189</v>
      </c>
      <c r="H1954" s="47">
        <v>-25.231021999999999</v>
      </c>
      <c r="I1954" s="48">
        <v>-26.574484999999999</v>
      </c>
      <c r="O1954" s="44">
        <f t="shared" si="171"/>
        <v>65.841189</v>
      </c>
      <c r="P1954" s="45">
        <f t="shared" si="172"/>
        <v>65.841189</v>
      </c>
      <c r="Q1954">
        <f t="shared" si="173"/>
        <v>1</v>
      </c>
      <c r="R1954">
        <f t="shared" si="174"/>
        <v>1</v>
      </c>
    </row>
    <row r="1955" spans="1:18" x14ac:dyDescent="0.25">
      <c r="A1955" s="5">
        <v>3</v>
      </c>
      <c r="B1955" s="40">
        <f t="shared" si="175"/>
        <v>20.468610000000002</v>
      </c>
      <c r="C1955" s="40">
        <f t="shared" si="175"/>
        <v>13.683688</v>
      </c>
      <c r="D1955" s="40">
        <f t="shared" si="175"/>
        <v>-14.554178</v>
      </c>
      <c r="E1955" s="46">
        <f t="shared" si="175"/>
        <v>-19.598102999999998</v>
      </c>
      <c r="F1955" s="42">
        <v>-14.554178</v>
      </c>
      <c r="G1955" s="42">
        <v>20.468610000000002</v>
      </c>
      <c r="H1955" s="42">
        <v>13.683688</v>
      </c>
      <c r="I1955" s="43">
        <v>-19.598102999999998</v>
      </c>
      <c r="O1955" s="44">
        <f t="shared" si="171"/>
        <v>13.683688</v>
      </c>
      <c r="P1955" s="45">
        <f t="shared" si="172"/>
        <v>13.683688</v>
      </c>
      <c r="Q1955">
        <f t="shared" si="173"/>
        <v>2</v>
      </c>
      <c r="R1955">
        <f t="shared" si="174"/>
        <v>0.5</v>
      </c>
    </row>
    <row r="1956" spans="1:18" x14ac:dyDescent="0.25">
      <c r="A1956" s="5">
        <v>2</v>
      </c>
      <c r="B1956" s="40">
        <f t="shared" si="175"/>
        <v>87.983974000000003</v>
      </c>
      <c r="C1956" s="40">
        <f t="shared" si="175"/>
        <v>-25.759135000000001</v>
      </c>
      <c r="D1956" s="40">
        <f t="shared" si="175"/>
        <v>-26.926984000000001</v>
      </c>
      <c r="E1956" s="46">
        <f t="shared" si="175"/>
        <v>-35.297854999999998</v>
      </c>
      <c r="F1956" s="47">
        <v>-25.759135000000001</v>
      </c>
      <c r="G1956" s="47">
        <v>87.983974000000003</v>
      </c>
      <c r="H1956" s="47">
        <v>-26.926984000000001</v>
      </c>
      <c r="I1956" s="48">
        <v>-35.297854999999998</v>
      </c>
      <c r="O1956" s="44">
        <f t="shared" si="171"/>
        <v>87.983974000000003</v>
      </c>
      <c r="P1956" s="45">
        <f t="shared" si="172"/>
        <v>87.983974000000003</v>
      </c>
      <c r="Q1956">
        <f t="shared" si="173"/>
        <v>1</v>
      </c>
      <c r="R1956">
        <f t="shared" si="174"/>
        <v>1</v>
      </c>
    </row>
    <row r="1957" spans="1:18" x14ac:dyDescent="0.25">
      <c r="A1957" s="5">
        <v>3</v>
      </c>
      <c r="B1957" s="40">
        <f t="shared" si="175"/>
        <v>32.754786000000003</v>
      </c>
      <c r="C1957" s="40">
        <f t="shared" si="175"/>
        <v>-7.0155219999999998</v>
      </c>
      <c r="D1957" s="40">
        <f t="shared" si="175"/>
        <v>-8.4109180000000006</v>
      </c>
      <c r="E1957" s="46">
        <f t="shared" si="175"/>
        <v>-17.328344999999999</v>
      </c>
      <c r="F1957" s="42">
        <v>-7.0155219999999998</v>
      </c>
      <c r="G1957" s="42">
        <v>-8.4109180000000006</v>
      </c>
      <c r="H1957" s="42">
        <v>32.754786000000003</v>
      </c>
      <c r="I1957" s="43">
        <v>-17.328344999999999</v>
      </c>
      <c r="O1957" s="44">
        <f t="shared" si="171"/>
        <v>32.754786000000003</v>
      </c>
      <c r="P1957" s="45">
        <f t="shared" si="172"/>
        <v>32.754786000000003</v>
      </c>
      <c r="Q1957">
        <f t="shared" si="173"/>
        <v>1</v>
      </c>
      <c r="R1957">
        <f t="shared" si="174"/>
        <v>1</v>
      </c>
    </row>
    <row r="1958" spans="1:18" x14ac:dyDescent="0.25">
      <c r="A1958" s="5">
        <v>2</v>
      </c>
      <c r="B1958" s="40">
        <f t="shared" si="175"/>
        <v>48.98818</v>
      </c>
      <c r="C1958" s="40">
        <f t="shared" si="175"/>
        <v>-10.289215</v>
      </c>
      <c r="D1958" s="40">
        <f t="shared" si="175"/>
        <v>-15.661135</v>
      </c>
      <c r="E1958" s="46">
        <f t="shared" si="175"/>
        <v>-23.037832000000002</v>
      </c>
      <c r="F1958" s="47">
        <v>-15.661135</v>
      </c>
      <c r="G1958" s="47">
        <v>48.98818</v>
      </c>
      <c r="H1958" s="47">
        <v>-23.037832000000002</v>
      </c>
      <c r="I1958" s="48">
        <v>-10.289215</v>
      </c>
      <c r="O1958" s="44">
        <f t="shared" si="171"/>
        <v>48.98818</v>
      </c>
      <c r="P1958" s="45">
        <f t="shared" si="172"/>
        <v>48.98818</v>
      </c>
      <c r="Q1958">
        <f t="shared" si="173"/>
        <v>1</v>
      </c>
      <c r="R1958">
        <f t="shared" si="174"/>
        <v>1</v>
      </c>
    </row>
    <row r="1959" spans="1:18" x14ac:dyDescent="0.25">
      <c r="A1959" s="5">
        <v>2</v>
      </c>
      <c r="B1959" s="40">
        <f t="shared" si="175"/>
        <v>62.620711</v>
      </c>
      <c r="C1959" s="40">
        <f t="shared" si="175"/>
        <v>-16.901167999999998</v>
      </c>
      <c r="D1959" s="40">
        <f t="shared" si="175"/>
        <v>-17.19716</v>
      </c>
      <c r="E1959" s="46">
        <f t="shared" si="175"/>
        <v>-28.522272000000001</v>
      </c>
      <c r="F1959" s="42">
        <v>62.620711</v>
      </c>
      <c r="G1959" s="42">
        <v>-17.19716</v>
      </c>
      <c r="H1959" s="42">
        <v>-16.901167999999998</v>
      </c>
      <c r="I1959" s="43">
        <v>-28.522272000000001</v>
      </c>
      <c r="O1959" s="44">
        <f t="shared" si="171"/>
        <v>-17.19716</v>
      </c>
      <c r="P1959" s="45">
        <f t="shared" si="172"/>
        <v>-17.19716</v>
      </c>
      <c r="Q1959">
        <f t="shared" si="173"/>
        <v>3</v>
      </c>
      <c r="R1959">
        <f t="shared" si="174"/>
        <v>0.33333333333333331</v>
      </c>
    </row>
    <row r="1960" spans="1:18" x14ac:dyDescent="0.25">
      <c r="A1960" s="5">
        <v>3</v>
      </c>
      <c r="B1960" s="40">
        <f t="shared" si="175"/>
        <v>26.956617000000001</v>
      </c>
      <c r="C1960" s="40">
        <f t="shared" si="175"/>
        <v>7.0253370000000004</v>
      </c>
      <c r="D1960" s="40">
        <f t="shared" si="175"/>
        <v>-15.875681</v>
      </c>
      <c r="E1960" s="46">
        <f t="shared" si="175"/>
        <v>-18.106271</v>
      </c>
      <c r="F1960" s="47">
        <v>26.956617000000001</v>
      </c>
      <c r="G1960" s="47">
        <v>7.0253370000000004</v>
      </c>
      <c r="H1960" s="47">
        <v>-18.106271</v>
      </c>
      <c r="I1960" s="48">
        <v>-15.875681</v>
      </c>
      <c r="O1960" s="44">
        <f t="shared" si="171"/>
        <v>-18.106271</v>
      </c>
      <c r="P1960" s="45">
        <f t="shared" si="172"/>
        <v>-18.106271</v>
      </c>
      <c r="Q1960">
        <f t="shared" si="173"/>
        <v>4</v>
      </c>
      <c r="R1960">
        <f t="shared" si="174"/>
        <v>0.25</v>
      </c>
    </row>
    <row r="1961" spans="1:18" x14ac:dyDescent="0.25">
      <c r="A1961" s="5">
        <v>2</v>
      </c>
      <c r="B1961" s="40">
        <f t="shared" si="175"/>
        <v>121.896063</v>
      </c>
      <c r="C1961" s="40">
        <f t="shared" si="175"/>
        <v>-27.085698000000001</v>
      </c>
      <c r="D1961" s="40">
        <f t="shared" si="175"/>
        <v>-36.142795999999997</v>
      </c>
      <c r="E1961" s="46">
        <f t="shared" si="175"/>
        <v>-58.667568000000003</v>
      </c>
      <c r="F1961" s="42">
        <v>-27.085698000000001</v>
      </c>
      <c r="G1961" s="42">
        <v>121.896063</v>
      </c>
      <c r="H1961" s="42">
        <v>-58.667568000000003</v>
      </c>
      <c r="I1961" s="43">
        <v>-36.142795999999997</v>
      </c>
      <c r="O1961" s="44">
        <f t="shared" si="171"/>
        <v>121.896063</v>
      </c>
      <c r="P1961" s="45">
        <f t="shared" si="172"/>
        <v>121.896063</v>
      </c>
      <c r="Q1961">
        <f t="shared" si="173"/>
        <v>1</v>
      </c>
      <c r="R1961">
        <f t="shared" si="174"/>
        <v>1</v>
      </c>
    </row>
    <row r="1962" spans="1:18" x14ac:dyDescent="0.25">
      <c r="A1962" s="5">
        <v>2</v>
      </c>
      <c r="B1962" s="40">
        <f t="shared" si="175"/>
        <v>113.267104</v>
      </c>
      <c r="C1962" s="40">
        <f t="shared" si="175"/>
        <v>-21.994797999999999</v>
      </c>
      <c r="D1962" s="40">
        <f t="shared" si="175"/>
        <v>-29.950402</v>
      </c>
      <c r="E1962" s="46">
        <f t="shared" si="175"/>
        <v>-61.321863999999998</v>
      </c>
      <c r="F1962" s="47">
        <v>-21.994797999999999</v>
      </c>
      <c r="G1962" s="47">
        <v>113.267104</v>
      </c>
      <c r="H1962" s="47">
        <v>-29.950402</v>
      </c>
      <c r="I1962" s="48">
        <v>-61.321863999999998</v>
      </c>
      <c r="O1962" s="44">
        <f t="shared" si="171"/>
        <v>113.267104</v>
      </c>
      <c r="P1962" s="45">
        <f t="shared" si="172"/>
        <v>113.267104</v>
      </c>
      <c r="Q1962">
        <f t="shared" si="173"/>
        <v>1</v>
      </c>
      <c r="R1962">
        <f t="shared" si="174"/>
        <v>1</v>
      </c>
    </row>
    <row r="1963" spans="1:18" x14ac:dyDescent="0.25">
      <c r="A1963" s="5">
        <v>3</v>
      </c>
      <c r="B1963" s="40">
        <f t="shared" ref="B1963:E2002" si="176">LARGE($F1963:$M1963,COLUMN()-1)</f>
        <v>32.674880000000002</v>
      </c>
      <c r="C1963" s="40">
        <f t="shared" si="176"/>
        <v>1.148037</v>
      </c>
      <c r="D1963" s="40">
        <f t="shared" si="176"/>
        <v>-4.5093930000000002</v>
      </c>
      <c r="E1963" s="46">
        <f t="shared" si="176"/>
        <v>-29.313482</v>
      </c>
      <c r="F1963" s="42">
        <v>32.674880000000002</v>
      </c>
      <c r="G1963" s="42">
        <v>-29.313482</v>
      </c>
      <c r="H1963" s="42">
        <v>1.148037</v>
      </c>
      <c r="I1963" s="43">
        <v>-4.5093930000000002</v>
      </c>
      <c r="O1963" s="44">
        <f t="shared" si="171"/>
        <v>1.148037</v>
      </c>
      <c r="P1963" s="45">
        <f t="shared" si="172"/>
        <v>1.148037</v>
      </c>
      <c r="Q1963">
        <f t="shared" si="173"/>
        <v>2</v>
      </c>
      <c r="R1963">
        <f t="shared" si="174"/>
        <v>0.5</v>
      </c>
    </row>
    <row r="1964" spans="1:18" x14ac:dyDescent="0.25">
      <c r="A1964" s="5">
        <v>1</v>
      </c>
      <c r="B1964" s="40">
        <f t="shared" si="176"/>
        <v>18.489011999999999</v>
      </c>
      <c r="C1964" s="40">
        <f t="shared" si="176"/>
        <v>3.2421289999999998</v>
      </c>
      <c r="D1964" s="40">
        <f t="shared" si="176"/>
        <v>0.17057700000000001</v>
      </c>
      <c r="E1964" s="46">
        <f t="shared" si="176"/>
        <v>-21.901598</v>
      </c>
      <c r="F1964" s="47">
        <v>18.489011999999999</v>
      </c>
      <c r="G1964" s="47">
        <v>3.2421289999999998</v>
      </c>
      <c r="H1964" s="47">
        <v>0.17057700000000001</v>
      </c>
      <c r="I1964" s="48">
        <v>-21.901598</v>
      </c>
      <c r="O1964" s="44">
        <f t="shared" si="171"/>
        <v>18.489011999999999</v>
      </c>
      <c r="P1964" s="45">
        <f t="shared" si="172"/>
        <v>18.489011999999999</v>
      </c>
      <c r="Q1964">
        <f t="shared" si="173"/>
        <v>1</v>
      </c>
      <c r="R1964">
        <f t="shared" si="174"/>
        <v>1</v>
      </c>
    </row>
    <row r="1965" spans="1:18" x14ac:dyDescent="0.25">
      <c r="A1965" s="5">
        <v>2</v>
      </c>
      <c r="B1965" s="40">
        <f t="shared" si="176"/>
        <v>16.480616000000001</v>
      </c>
      <c r="C1965" s="40">
        <f t="shared" si="176"/>
        <v>-3.3485230000000001</v>
      </c>
      <c r="D1965" s="40">
        <f t="shared" si="176"/>
        <v>-5.0283850000000001</v>
      </c>
      <c r="E1965" s="46">
        <f t="shared" si="176"/>
        <v>-8.1037079999999992</v>
      </c>
      <c r="F1965" s="42">
        <v>-8.1037079999999992</v>
      </c>
      <c r="G1965" s="42">
        <v>16.480616000000001</v>
      </c>
      <c r="H1965" s="42">
        <v>-5.0283850000000001</v>
      </c>
      <c r="I1965" s="43">
        <v>-3.3485230000000001</v>
      </c>
      <c r="O1965" s="44">
        <f t="shared" si="171"/>
        <v>16.480616000000001</v>
      </c>
      <c r="P1965" s="45">
        <f t="shared" si="172"/>
        <v>16.480616000000001</v>
      </c>
      <c r="Q1965">
        <f t="shared" si="173"/>
        <v>1</v>
      </c>
      <c r="R1965">
        <f t="shared" si="174"/>
        <v>1</v>
      </c>
    </row>
    <row r="1966" spans="1:18" x14ac:dyDescent="0.25">
      <c r="A1966" s="5">
        <v>1</v>
      </c>
      <c r="B1966" s="40">
        <f t="shared" si="176"/>
        <v>46.493645999999998</v>
      </c>
      <c r="C1966" s="40">
        <f t="shared" si="176"/>
        <v>3.5777890000000001</v>
      </c>
      <c r="D1966" s="40">
        <f t="shared" si="176"/>
        <v>-16.683914999999999</v>
      </c>
      <c r="E1966" s="46">
        <f t="shared" si="176"/>
        <v>-33.387489000000002</v>
      </c>
      <c r="F1966" s="47">
        <v>46.493645999999998</v>
      </c>
      <c r="G1966" s="47">
        <v>3.5777890000000001</v>
      </c>
      <c r="H1966" s="47">
        <v>-33.387489000000002</v>
      </c>
      <c r="I1966" s="48">
        <v>-16.683914999999999</v>
      </c>
      <c r="O1966" s="44">
        <f t="shared" si="171"/>
        <v>46.493645999999998</v>
      </c>
      <c r="P1966" s="45">
        <f t="shared" si="172"/>
        <v>46.493645999999998</v>
      </c>
      <c r="Q1966">
        <f t="shared" si="173"/>
        <v>1</v>
      </c>
      <c r="R1966">
        <f t="shared" si="174"/>
        <v>1</v>
      </c>
    </row>
    <row r="1967" spans="1:18" x14ac:dyDescent="0.25">
      <c r="A1967" s="5">
        <v>3</v>
      </c>
      <c r="B1967" s="40">
        <f t="shared" si="176"/>
        <v>111.442408</v>
      </c>
      <c r="C1967" s="40">
        <f t="shared" si="176"/>
        <v>-13.960494000000001</v>
      </c>
      <c r="D1967" s="40">
        <f t="shared" si="176"/>
        <v>-32.681261999999997</v>
      </c>
      <c r="E1967" s="46">
        <f t="shared" si="176"/>
        <v>-64.800653999999994</v>
      </c>
      <c r="F1967" s="42">
        <v>-64.800653999999994</v>
      </c>
      <c r="G1967" s="42">
        <v>-13.960494000000001</v>
      </c>
      <c r="H1967" s="42">
        <v>111.442408</v>
      </c>
      <c r="I1967" s="43">
        <v>-32.681261999999997</v>
      </c>
      <c r="O1967" s="44">
        <f t="shared" si="171"/>
        <v>111.442408</v>
      </c>
      <c r="P1967" s="45">
        <f t="shared" si="172"/>
        <v>111.442408</v>
      </c>
      <c r="Q1967">
        <f t="shared" si="173"/>
        <v>1</v>
      </c>
      <c r="R1967">
        <f t="shared" si="174"/>
        <v>1</v>
      </c>
    </row>
    <row r="1968" spans="1:18" x14ac:dyDescent="0.25">
      <c r="A1968" s="5">
        <v>2</v>
      </c>
      <c r="B1968" s="40">
        <f t="shared" si="176"/>
        <v>65.198676000000006</v>
      </c>
      <c r="C1968" s="40">
        <f t="shared" si="176"/>
        <v>46.406402999999997</v>
      </c>
      <c r="D1968" s="40">
        <f t="shared" si="176"/>
        <v>-24.258497999999999</v>
      </c>
      <c r="E1968" s="46">
        <f t="shared" si="176"/>
        <v>-87.346576999999996</v>
      </c>
      <c r="F1968" s="47">
        <v>-24.258497999999999</v>
      </c>
      <c r="G1968" s="47">
        <v>65.198676000000006</v>
      </c>
      <c r="H1968" s="47">
        <v>46.406402999999997</v>
      </c>
      <c r="I1968" s="48">
        <v>-87.346576999999996</v>
      </c>
      <c r="O1968" s="44">
        <f t="shared" si="171"/>
        <v>65.198676000000006</v>
      </c>
      <c r="P1968" s="45">
        <f t="shared" si="172"/>
        <v>65.198676000000006</v>
      </c>
      <c r="Q1968">
        <f t="shared" si="173"/>
        <v>1</v>
      </c>
      <c r="R1968">
        <f t="shared" si="174"/>
        <v>1</v>
      </c>
    </row>
    <row r="1969" spans="1:18" x14ac:dyDescent="0.25">
      <c r="A1969" s="5">
        <v>2</v>
      </c>
      <c r="B1969" s="40">
        <f t="shared" si="176"/>
        <v>126.91156100000001</v>
      </c>
      <c r="C1969" s="40">
        <f t="shared" si="176"/>
        <v>-39.462598</v>
      </c>
      <c r="D1969" s="40">
        <f t="shared" si="176"/>
        <v>-41.550069999999998</v>
      </c>
      <c r="E1969" s="46">
        <f t="shared" si="176"/>
        <v>-45.898862000000001</v>
      </c>
      <c r="F1969" s="42">
        <v>-45.898862000000001</v>
      </c>
      <c r="G1969" s="42">
        <v>126.91156100000001</v>
      </c>
      <c r="H1969" s="42">
        <v>-39.462598</v>
      </c>
      <c r="I1969" s="43">
        <v>-41.550069999999998</v>
      </c>
      <c r="O1969" s="44">
        <f t="shared" si="171"/>
        <v>126.91156100000001</v>
      </c>
      <c r="P1969" s="45">
        <f t="shared" si="172"/>
        <v>126.91156100000001</v>
      </c>
      <c r="Q1969">
        <f t="shared" si="173"/>
        <v>1</v>
      </c>
      <c r="R1969">
        <f t="shared" si="174"/>
        <v>1</v>
      </c>
    </row>
    <row r="1970" spans="1:18" x14ac:dyDescent="0.25">
      <c r="A1970" s="5">
        <v>2</v>
      </c>
      <c r="B1970" s="40">
        <f t="shared" si="176"/>
        <v>70.927083999999994</v>
      </c>
      <c r="C1970" s="40">
        <f t="shared" si="176"/>
        <v>-18.528786</v>
      </c>
      <c r="D1970" s="40">
        <f t="shared" si="176"/>
        <v>-23.542824</v>
      </c>
      <c r="E1970" s="46">
        <f t="shared" si="176"/>
        <v>-28.855394</v>
      </c>
      <c r="F1970" s="47">
        <v>-18.528786</v>
      </c>
      <c r="G1970" s="47">
        <v>70.927083999999994</v>
      </c>
      <c r="H1970" s="47">
        <v>-28.855394</v>
      </c>
      <c r="I1970" s="48">
        <v>-23.542824</v>
      </c>
      <c r="O1970" s="44">
        <f t="shared" si="171"/>
        <v>70.927083999999994</v>
      </c>
      <c r="P1970" s="45">
        <f t="shared" si="172"/>
        <v>70.927083999999994</v>
      </c>
      <c r="Q1970">
        <f t="shared" si="173"/>
        <v>1</v>
      </c>
      <c r="R1970">
        <f t="shared" si="174"/>
        <v>1</v>
      </c>
    </row>
    <row r="1971" spans="1:18" x14ac:dyDescent="0.25">
      <c r="A1971" s="5">
        <v>1</v>
      </c>
      <c r="B1971" s="40">
        <f t="shared" si="176"/>
        <v>69.128046999999995</v>
      </c>
      <c r="C1971" s="40">
        <f t="shared" si="176"/>
        <v>-8.7885659999999994</v>
      </c>
      <c r="D1971" s="40">
        <f t="shared" si="176"/>
        <v>-26.958917</v>
      </c>
      <c r="E1971" s="46">
        <f t="shared" si="176"/>
        <v>-33.380549999999999</v>
      </c>
      <c r="F1971" s="42">
        <v>69.128046999999995</v>
      </c>
      <c r="G1971" s="42">
        <v>-33.380549999999999</v>
      </c>
      <c r="H1971" s="42">
        <v>-8.7885659999999994</v>
      </c>
      <c r="I1971" s="43">
        <v>-26.958917</v>
      </c>
      <c r="O1971" s="44">
        <f t="shared" si="171"/>
        <v>69.128046999999995</v>
      </c>
      <c r="P1971" s="45">
        <f t="shared" si="172"/>
        <v>69.128046999999995</v>
      </c>
      <c r="Q1971">
        <f t="shared" si="173"/>
        <v>1</v>
      </c>
      <c r="R1971">
        <f t="shared" si="174"/>
        <v>1</v>
      </c>
    </row>
    <row r="1972" spans="1:18" x14ac:dyDescent="0.25">
      <c r="A1972" s="5">
        <v>1</v>
      </c>
      <c r="B1972" s="40">
        <f t="shared" si="176"/>
        <v>54.349964999999997</v>
      </c>
      <c r="C1972" s="40">
        <f t="shared" si="176"/>
        <v>-6.5084860000000004</v>
      </c>
      <c r="D1972" s="40">
        <f t="shared" si="176"/>
        <v>-23.657547000000001</v>
      </c>
      <c r="E1972" s="46">
        <f t="shared" si="176"/>
        <v>-24.183907000000001</v>
      </c>
      <c r="F1972" s="47">
        <v>-23.657547000000001</v>
      </c>
      <c r="G1972" s="47">
        <v>54.349964999999997</v>
      </c>
      <c r="H1972" s="47">
        <v>-6.5084860000000004</v>
      </c>
      <c r="I1972" s="48">
        <v>-24.183907000000001</v>
      </c>
      <c r="O1972" s="44">
        <f t="shared" si="171"/>
        <v>-23.657547000000001</v>
      </c>
      <c r="P1972" s="45">
        <f t="shared" si="172"/>
        <v>-23.657547000000001</v>
      </c>
      <c r="Q1972">
        <f t="shared" si="173"/>
        <v>3</v>
      </c>
      <c r="R1972">
        <f t="shared" si="174"/>
        <v>0.33333333333333331</v>
      </c>
    </row>
    <row r="1973" spans="1:18" x14ac:dyDescent="0.25">
      <c r="A1973" s="5">
        <v>2</v>
      </c>
      <c r="B1973" s="40">
        <f t="shared" si="176"/>
        <v>5.0990549999999999</v>
      </c>
      <c r="C1973" s="40">
        <f t="shared" si="176"/>
        <v>5.0184860000000002</v>
      </c>
      <c r="D1973" s="40">
        <f t="shared" si="176"/>
        <v>-2.1354389999999999</v>
      </c>
      <c r="E1973" s="46">
        <f t="shared" si="176"/>
        <v>-7.9821020000000003</v>
      </c>
      <c r="F1973" s="42">
        <v>5.0990549999999999</v>
      </c>
      <c r="G1973" s="42">
        <v>-7.9821020000000003</v>
      </c>
      <c r="H1973" s="42">
        <v>5.0184860000000002</v>
      </c>
      <c r="I1973" s="43">
        <v>-2.1354389999999999</v>
      </c>
      <c r="O1973" s="44">
        <f t="shared" si="171"/>
        <v>-7.9821020000000003</v>
      </c>
      <c r="P1973" s="45">
        <f t="shared" si="172"/>
        <v>-7.9821020000000003</v>
      </c>
      <c r="Q1973">
        <f t="shared" si="173"/>
        <v>4</v>
      </c>
      <c r="R1973">
        <f t="shared" si="174"/>
        <v>0.25</v>
      </c>
    </row>
    <row r="1974" spans="1:18" x14ac:dyDescent="0.25">
      <c r="A1974" s="5">
        <v>1</v>
      </c>
      <c r="B1974" s="40">
        <f t="shared" si="176"/>
        <v>65.937371999999996</v>
      </c>
      <c r="C1974" s="40">
        <f t="shared" si="176"/>
        <v>-10.604184</v>
      </c>
      <c r="D1974" s="40">
        <f t="shared" si="176"/>
        <v>-12.797184</v>
      </c>
      <c r="E1974" s="46">
        <f t="shared" si="176"/>
        <v>-42.53595</v>
      </c>
      <c r="F1974" s="47">
        <v>65.937371999999996</v>
      </c>
      <c r="G1974" s="47">
        <v>-42.53595</v>
      </c>
      <c r="H1974" s="47">
        <v>-12.797184</v>
      </c>
      <c r="I1974" s="48">
        <v>-10.604184</v>
      </c>
      <c r="O1974" s="44">
        <f t="shared" si="171"/>
        <v>65.937371999999996</v>
      </c>
      <c r="P1974" s="45">
        <f t="shared" si="172"/>
        <v>65.937371999999996</v>
      </c>
      <c r="Q1974">
        <f t="shared" si="173"/>
        <v>1</v>
      </c>
      <c r="R1974">
        <f t="shared" si="174"/>
        <v>1</v>
      </c>
    </row>
    <row r="1975" spans="1:18" x14ac:dyDescent="0.25">
      <c r="A1975" s="5">
        <v>3</v>
      </c>
      <c r="B1975" s="40">
        <f t="shared" si="176"/>
        <v>2.9090600000000002</v>
      </c>
      <c r="C1975" s="40">
        <f t="shared" si="176"/>
        <v>0.82645999999999997</v>
      </c>
      <c r="D1975" s="40">
        <f t="shared" si="176"/>
        <v>-0.37894800000000001</v>
      </c>
      <c r="E1975" s="46">
        <f t="shared" si="176"/>
        <v>-3.3565710000000002</v>
      </c>
      <c r="F1975" s="42">
        <v>0.82645999999999997</v>
      </c>
      <c r="G1975" s="42">
        <v>-0.37894800000000001</v>
      </c>
      <c r="H1975" s="42">
        <v>-3.3565710000000002</v>
      </c>
      <c r="I1975" s="43">
        <v>2.9090600000000002</v>
      </c>
      <c r="O1975" s="44">
        <f t="shared" si="171"/>
        <v>-3.3565710000000002</v>
      </c>
      <c r="P1975" s="45">
        <f t="shared" si="172"/>
        <v>-3.3565710000000002</v>
      </c>
      <c r="Q1975">
        <f t="shared" si="173"/>
        <v>4</v>
      </c>
      <c r="R1975">
        <f t="shared" si="174"/>
        <v>0.25</v>
      </c>
    </row>
    <row r="1976" spans="1:18" x14ac:dyDescent="0.25">
      <c r="A1976" s="5">
        <v>4</v>
      </c>
      <c r="B1976" s="40">
        <f t="shared" si="176"/>
        <v>31.067202999999999</v>
      </c>
      <c r="C1976" s="40">
        <f t="shared" si="176"/>
        <v>-1.3716950000000001</v>
      </c>
      <c r="D1976" s="40">
        <f t="shared" si="176"/>
        <v>-9.9434740000000001</v>
      </c>
      <c r="E1976" s="46">
        <f t="shared" si="176"/>
        <v>-19.752033999999998</v>
      </c>
      <c r="F1976" s="47">
        <v>-1.3716950000000001</v>
      </c>
      <c r="G1976" s="47">
        <v>31.067202999999999</v>
      </c>
      <c r="H1976" s="47">
        <v>-19.752033999999998</v>
      </c>
      <c r="I1976" s="48">
        <v>-9.9434740000000001</v>
      </c>
      <c r="O1976" s="44">
        <f t="shared" si="171"/>
        <v>-9.9434740000000001</v>
      </c>
      <c r="P1976" s="45">
        <f t="shared" si="172"/>
        <v>-9.9434740000000001</v>
      </c>
      <c r="Q1976">
        <f t="shared" si="173"/>
        <v>3</v>
      </c>
      <c r="R1976">
        <f t="shared" si="174"/>
        <v>0.33333333333333331</v>
      </c>
    </row>
    <row r="1977" spans="1:18" x14ac:dyDescent="0.25">
      <c r="A1977" s="5">
        <v>2</v>
      </c>
      <c r="B1977" s="40">
        <f t="shared" si="176"/>
        <v>107.224647</v>
      </c>
      <c r="C1977" s="40">
        <f t="shared" si="176"/>
        <v>-32.073025999999999</v>
      </c>
      <c r="D1977" s="40">
        <f t="shared" si="176"/>
        <v>-33.128762000000002</v>
      </c>
      <c r="E1977" s="46">
        <f t="shared" si="176"/>
        <v>-42.022857000000002</v>
      </c>
      <c r="F1977" s="42">
        <v>-42.022857000000002</v>
      </c>
      <c r="G1977" s="42">
        <v>107.224647</v>
      </c>
      <c r="H1977" s="42">
        <v>-33.128762000000002</v>
      </c>
      <c r="I1977" s="43">
        <v>-32.073025999999999</v>
      </c>
      <c r="O1977" s="44">
        <f t="shared" si="171"/>
        <v>107.224647</v>
      </c>
      <c r="P1977" s="45">
        <f t="shared" si="172"/>
        <v>107.224647</v>
      </c>
      <c r="Q1977">
        <f t="shared" si="173"/>
        <v>1</v>
      </c>
      <c r="R1977">
        <f t="shared" si="174"/>
        <v>1</v>
      </c>
    </row>
    <row r="1978" spans="1:18" x14ac:dyDescent="0.25">
      <c r="A1978" s="5">
        <v>2</v>
      </c>
      <c r="B1978" s="40">
        <f t="shared" si="176"/>
        <v>80.382026999999994</v>
      </c>
      <c r="C1978" s="40">
        <f t="shared" si="176"/>
        <v>22.984615000000002</v>
      </c>
      <c r="D1978" s="40">
        <f t="shared" si="176"/>
        <v>-12.957298</v>
      </c>
      <c r="E1978" s="46">
        <f t="shared" si="176"/>
        <v>-90.409343000000007</v>
      </c>
      <c r="F1978" s="47">
        <v>-90.409343000000007</v>
      </c>
      <c r="G1978" s="47">
        <v>22.984615000000002</v>
      </c>
      <c r="H1978" s="47">
        <v>80.382026999999994</v>
      </c>
      <c r="I1978" s="48">
        <v>-12.957298</v>
      </c>
      <c r="O1978" s="44">
        <f t="shared" si="171"/>
        <v>22.984615000000002</v>
      </c>
      <c r="P1978" s="45">
        <f t="shared" si="172"/>
        <v>22.984615000000002</v>
      </c>
      <c r="Q1978">
        <f t="shared" si="173"/>
        <v>2</v>
      </c>
      <c r="R1978">
        <f t="shared" si="174"/>
        <v>0.5</v>
      </c>
    </row>
    <row r="1979" spans="1:18" x14ac:dyDescent="0.25">
      <c r="A1979" s="5">
        <v>1</v>
      </c>
      <c r="B1979" s="40">
        <f t="shared" si="176"/>
        <v>59.013311999999999</v>
      </c>
      <c r="C1979" s="40">
        <f t="shared" si="176"/>
        <v>21.918357</v>
      </c>
      <c r="D1979" s="40">
        <f t="shared" si="176"/>
        <v>-11.565994</v>
      </c>
      <c r="E1979" s="46">
        <f t="shared" si="176"/>
        <v>-69.365272000000004</v>
      </c>
      <c r="F1979" s="42">
        <v>-11.565994</v>
      </c>
      <c r="G1979" s="42">
        <v>59.013311999999999</v>
      </c>
      <c r="H1979" s="42">
        <v>21.918357</v>
      </c>
      <c r="I1979" s="43">
        <v>-69.365272000000004</v>
      </c>
      <c r="O1979" s="44">
        <f t="shared" si="171"/>
        <v>-11.565994</v>
      </c>
      <c r="P1979" s="45">
        <f t="shared" si="172"/>
        <v>-11.565994</v>
      </c>
      <c r="Q1979">
        <f t="shared" si="173"/>
        <v>3</v>
      </c>
      <c r="R1979">
        <f t="shared" si="174"/>
        <v>0.33333333333333331</v>
      </c>
    </row>
    <row r="1980" spans="1:18" x14ac:dyDescent="0.25">
      <c r="A1980" s="5">
        <v>1</v>
      </c>
      <c r="B1980" s="40">
        <f t="shared" si="176"/>
        <v>7.0975590000000004</v>
      </c>
      <c r="C1980" s="40">
        <f t="shared" si="176"/>
        <v>3.0243820000000001</v>
      </c>
      <c r="D1980" s="40">
        <f t="shared" si="176"/>
        <v>0.41508499999999998</v>
      </c>
      <c r="E1980" s="46">
        <f t="shared" si="176"/>
        <v>-10.537025999999999</v>
      </c>
      <c r="F1980" s="47">
        <v>7.0975590000000004</v>
      </c>
      <c r="G1980" s="47">
        <v>-10.537025999999999</v>
      </c>
      <c r="H1980" s="47">
        <v>3.0243820000000001</v>
      </c>
      <c r="I1980" s="48">
        <v>0.41508499999999998</v>
      </c>
      <c r="O1980" s="44">
        <f t="shared" si="171"/>
        <v>7.0975590000000004</v>
      </c>
      <c r="P1980" s="45">
        <f t="shared" si="172"/>
        <v>7.0975590000000004</v>
      </c>
      <c r="Q1980">
        <f t="shared" si="173"/>
        <v>1</v>
      </c>
      <c r="R1980">
        <f t="shared" si="174"/>
        <v>1</v>
      </c>
    </row>
    <row r="1981" spans="1:18" x14ac:dyDescent="0.25">
      <c r="A1981" s="5">
        <v>1</v>
      </c>
      <c r="B1981" s="40">
        <f t="shared" si="176"/>
        <v>22.126168</v>
      </c>
      <c r="C1981" s="40">
        <f t="shared" si="176"/>
        <v>-2.0066609999999998</v>
      </c>
      <c r="D1981" s="40">
        <f t="shared" si="176"/>
        <v>-8.7903710000000004</v>
      </c>
      <c r="E1981" s="46">
        <f t="shared" si="176"/>
        <v>-11.329108</v>
      </c>
      <c r="F1981" s="42">
        <v>22.126168</v>
      </c>
      <c r="G1981" s="42">
        <v>-2.0066609999999998</v>
      </c>
      <c r="H1981" s="42">
        <v>-8.7903710000000004</v>
      </c>
      <c r="I1981" s="43">
        <v>-11.329108</v>
      </c>
      <c r="O1981" s="44">
        <f t="shared" si="171"/>
        <v>22.126168</v>
      </c>
      <c r="P1981" s="45">
        <f t="shared" si="172"/>
        <v>22.126168</v>
      </c>
      <c r="Q1981">
        <f t="shared" si="173"/>
        <v>1</v>
      </c>
      <c r="R1981">
        <f t="shared" si="174"/>
        <v>1</v>
      </c>
    </row>
    <row r="1982" spans="1:18" x14ac:dyDescent="0.25">
      <c r="A1982" s="5">
        <v>2</v>
      </c>
      <c r="B1982" s="40">
        <f t="shared" si="176"/>
        <v>20.805116000000002</v>
      </c>
      <c r="C1982" s="40">
        <f t="shared" si="176"/>
        <v>-1.3641760000000001</v>
      </c>
      <c r="D1982" s="40">
        <f t="shared" si="176"/>
        <v>-5.107691</v>
      </c>
      <c r="E1982" s="46">
        <f t="shared" si="176"/>
        <v>-14.33325</v>
      </c>
      <c r="F1982" s="47">
        <v>-14.33325</v>
      </c>
      <c r="G1982" s="47">
        <v>20.805116000000002</v>
      </c>
      <c r="H1982" s="47">
        <v>-1.3641760000000001</v>
      </c>
      <c r="I1982" s="48">
        <v>-5.107691</v>
      </c>
      <c r="O1982" s="44">
        <f t="shared" si="171"/>
        <v>20.805116000000002</v>
      </c>
      <c r="P1982" s="45">
        <f t="shared" si="172"/>
        <v>20.805116000000002</v>
      </c>
      <c r="Q1982">
        <f t="shared" si="173"/>
        <v>1</v>
      </c>
      <c r="R1982">
        <f t="shared" si="174"/>
        <v>1</v>
      </c>
    </row>
    <row r="1983" spans="1:18" x14ac:dyDescent="0.25">
      <c r="A1983" s="5">
        <v>2</v>
      </c>
      <c r="B1983" s="40">
        <f t="shared" si="176"/>
        <v>17.488620000000001</v>
      </c>
      <c r="C1983" s="40">
        <f t="shared" si="176"/>
        <v>2.1474929999999999</v>
      </c>
      <c r="D1983" s="40">
        <f t="shared" si="176"/>
        <v>-4.5791250000000003</v>
      </c>
      <c r="E1983" s="46">
        <f t="shared" si="176"/>
        <v>-15.056988</v>
      </c>
      <c r="F1983" s="42">
        <v>2.1474929999999999</v>
      </c>
      <c r="G1983" s="42">
        <v>-4.5791250000000003</v>
      </c>
      <c r="H1983" s="42">
        <v>17.488620000000001</v>
      </c>
      <c r="I1983" s="43">
        <v>-15.056988</v>
      </c>
      <c r="O1983" s="44">
        <f t="shared" si="171"/>
        <v>-4.5791250000000003</v>
      </c>
      <c r="P1983" s="45">
        <f t="shared" si="172"/>
        <v>-4.5791250000000003</v>
      </c>
      <c r="Q1983">
        <f t="shared" si="173"/>
        <v>3</v>
      </c>
      <c r="R1983">
        <f t="shared" si="174"/>
        <v>0.33333333333333331</v>
      </c>
    </row>
    <row r="1984" spans="1:18" x14ac:dyDescent="0.25">
      <c r="A1984" s="5">
        <v>2</v>
      </c>
      <c r="B1984" s="40">
        <f t="shared" si="176"/>
        <v>81.694005000000004</v>
      </c>
      <c r="C1984" s="40">
        <f t="shared" si="176"/>
        <v>-24.004192</v>
      </c>
      <c r="D1984" s="40">
        <f t="shared" si="176"/>
        <v>-26.861644999999999</v>
      </c>
      <c r="E1984" s="46">
        <f t="shared" si="176"/>
        <v>-30.828019999999999</v>
      </c>
      <c r="F1984" s="47">
        <v>-26.861644999999999</v>
      </c>
      <c r="G1984" s="47">
        <v>81.694005000000004</v>
      </c>
      <c r="H1984" s="47">
        <v>-30.828019999999999</v>
      </c>
      <c r="I1984" s="48">
        <v>-24.004192</v>
      </c>
      <c r="O1984" s="44">
        <f t="shared" si="171"/>
        <v>81.694005000000004</v>
      </c>
      <c r="P1984" s="45">
        <f t="shared" si="172"/>
        <v>81.694005000000004</v>
      </c>
      <c r="Q1984">
        <f t="shared" si="173"/>
        <v>1</v>
      </c>
      <c r="R1984">
        <f t="shared" si="174"/>
        <v>1</v>
      </c>
    </row>
    <row r="1985" spans="1:18" x14ac:dyDescent="0.25">
      <c r="A1985" s="5">
        <v>2</v>
      </c>
      <c r="B1985" s="40">
        <f t="shared" si="176"/>
        <v>22.962215</v>
      </c>
      <c r="C1985" s="40">
        <f t="shared" si="176"/>
        <v>9.6775479999999998</v>
      </c>
      <c r="D1985" s="40">
        <f t="shared" si="176"/>
        <v>-1.474437</v>
      </c>
      <c r="E1985" s="46">
        <f t="shared" si="176"/>
        <v>-31.165327000000001</v>
      </c>
      <c r="F1985" s="42">
        <v>-31.165327000000001</v>
      </c>
      <c r="G1985" s="42">
        <v>22.962215</v>
      </c>
      <c r="H1985" s="42">
        <v>9.6775479999999998</v>
      </c>
      <c r="I1985" s="43">
        <v>-1.474437</v>
      </c>
      <c r="O1985" s="44">
        <f t="shared" si="171"/>
        <v>22.962215</v>
      </c>
      <c r="P1985" s="45">
        <f t="shared" si="172"/>
        <v>22.962215</v>
      </c>
      <c r="Q1985">
        <f t="shared" si="173"/>
        <v>1</v>
      </c>
      <c r="R1985">
        <f t="shared" si="174"/>
        <v>1</v>
      </c>
    </row>
    <row r="1986" spans="1:18" x14ac:dyDescent="0.25">
      <c r="A1986" s="5">
        <v>2</v>
      </c>
      <c r="B1986" s="40">
        <f t="shared" si="176"/>
        <v>65.987395000000006</v>
      </c>
      <c r="C1986" s="40">
        <f t="shared" si="176"/>
        <v>-20.213094000000002</v>
      </c>
      <c r="D1986" s="40">
        <f t="shared" si="176"/>
        <v>-20.682912000000002</v>
      </c>
      <c r="E1986" s="46">
        <f t="shared" si="176"/>
        <v>-25.091335000000001</v>
      </c>
      <c r="F1986" s="47">
        <v>-20.682912000000002</v>
      </c>
      <c r="G1986" s="47">
        <v>65.987395000000006</v>
      </c>
      <c r="H1986" s="47">
        <v>-20.213094000000002</v>
      </c>
      <c r="I1986" s="48">
        <v>-25.091335000000001</v>
      </c>
      <c r="O1986" s="44">
        <f t="shared" si="171"/>
        <v>65.987395000000006</v>
      </c>
      <c r="P1986" s="45">
        <f t="shared" si="172"/>
        <v>65.987395000000006</v>
      </c>
      <c r="Q1986">
        <f t="shared" si="173"/>
        <v>1</v>
      </c>
      <c r="R1986">
        <f t="shared" si="174"/>
        <v>1</v>
      </c>
    </row>
    <row r="1987" spans="1:18" x14ac:dyDescent="0.25">
      <c r="A1987" s="5">
        <v>1</v>
      </c>
      <c r="B1987" s="40">
        <f t="shared" si="176"/>
        <v>74.102667999999994</v>
      </c>
      <c r="C1987" s="40">
        <f t="shared" si="176"/>
        <v>37.242992999999998</v>
      </c>
      <c r="D1987" s="40">
        <f t="shared" si="176"/>
        <v>-43.827719000000002</v>
      </c>
      <c r="E1987" s="46">
        <f t="shared" si="176"/>
        <v>-67.517601999999997</v>
      </c>
      <c r="F1987" s="42">
        <v>37.242992999999998</v>
      </c>
      <c r="G1987" s="42">
        <v>-67.517601999999997</v>
      </c>
      <c r="H1987" s="42">
        <v>74.102667999999994</v>
      </c>
      <c r="I1987" s="43">
        <v>-43.827719000000002</v>
      </c>
      <c r="O1987" s="44">
        <f t="shared" si="171"/>
        <v>37.242992999999998</v>
      </c>
      <c r="P1987" s="45">
        <f t="shared" si="172"/>
        <v>37.242992999999998</v>
      </c>
      <c r="Q1987">
        <f t="shared" si="173"/>
        <v>2</v>
      </c>
      <c r="R1987">
        <f t="shared" si="174"/>
        <v>0.5</v>
      </c>
    </row>
    <row r="1988" spans="1:18" x14ac:dyDescent="0.25">
      <c r="A1988" s="5">
        <v>2</v>
      </c>
      <c r="B1988" s="40">
        <f t="shared" si="176"/>
        <v>71.270229</v>
      </c>
      <c r="C1988" s="40">
        <f t="shared" si="176"/>
        <v>-1.9930410000000001</v>
      </c>
      <c r="D1988" s="40">
        <f t="shared" si="176"/>
        <v>-15.131556</v>
      </c>
      <c r="E1988" s="46">
        <f t="shared" si="176"/>
        <v>-54.145631999999999</v>
      </c>
      <c r="F1988" s="47">
        <v>-1.9930410000000001</v>
      </c>
      <c r="G1988" s="47">
        <v>71.270229</v>
      </c>
      <c r="H1988" s="47">
        <v>-54.145631999999999</v>
      </c>
      <c r="I1988" s="48">
        <v>-15.131556</v>
      </c>
      <c r="O1988" s="44">
        <f t="shared" ref="O1988:O2002" si="177">IF(A1988=1,F1988,IF(A1988=2,G1988,IF(A1988=3,H1988,IF(A1988=4,I1988,0))))</f>
        <v>71.270229</v>
      </c>
      <c r="P1988" s="45">
        <f t="shared" ref="P1988:P2002" si="178">O1988</f>
        <v>71.270229</v>
      </c>
      <c r="Q1988">
        <f t="shared" ref="Q1988:Q2002" si="179">IF(P1988=B1988,1,IF(P1988=C1988,2,IF(P1988=D1988,3,IF(E1988=P1988,4,0))))</f>
        <v>1</v>
      </c>
      <c r="R1988">
        <f t="shared" si="174"/>
        <v>1</v>
      </c>
    </row>
    <row r="1989" spans="1:18" x14ac:dyDescent="0.25">
      <c r="A1989" s="5">
        <v>1</v>
      </c>
      <c r="B1989" s="40">
        <f t="shared" si="176"/>
        <v>28.087076</v>
      </c>
      <c r="C1989" s="40">
        <f t="shared" si="176"/>
        <v>2.9546130000000002</v>
      </c>
      <c r="D1989" s="40">
        <f t="shared" si="176"/>
        <v>-8.1071650000000002</v>
      </c>
      <c r="E1989" s="46">
        <f t="shared" si="176"/>
        <v>-22.934526000000002</v>
      </c>
      <c r="F1989" s="42">
        <v>28.087076</v>
      </c>
      <c r="G1989" s="42">
        <v>2.9546130000000002</v>
      </c>
      <c r="H1989" s="42">
        <v>-22.934526000000002</v>
      </c>
      <c r="I1989" s="43">
        <v>-8.1071650000000002</v>
      </c>
      <c r="O1989" s="44">
        <f t="shared" si="177"/>
        <v>28.087076</v>
      </c>
      <c r="P1989" s="45">
        <f t="shared" si="178"/>
        <v>28.087076</v>
      </c>
      <c r="Q1989">
        <f t="shared" si="179"/>
        <v>1</v>
      </c>
      <c r="R1989">
        <f t="shared" ref="R1989:R2002" si="180">1/Q1989</f>
        <v>1</v>
      </c>
    </row>
    <row r="1990" spans="1:18" x14ac:dyDescent="0.25">
      <c r="A1990" s="5">
        <v>2</v>
      </c>
      <c r="B1990" s="40">
        <f t="shared" si="176"/>
        <v>64.612268999999998</v>
      </c>
      <c r="C1990" s="40">
        <f t="shared" si="176"/>
        <v>39.027085</v>
      </c>
      <c r="D1990" s="40">
        <f t="shared" si="176"/>
        <v>-49.487327000000001</v>
      </c>
      <c r="E1990" s="46">
        <f t="shared" si="176"/>
        <v>-54.151867000000003</v>
      </c>
      <c r="F1990" s="47">
        <v>39.027085</v>
      </c>
      <c r="G1990" s="47">
        <v>64.612268999999998</v>
      </c>
      <c r="H1990" s="47">
        <v>-49.487327000000001</v>
      </c>
      <c r="I1990" s="48">
        <v>-54.151867000000003</v>
      </c>
      <c r="O1990" s="44">
        <f t="shared" si="177"/>
        <v>64.612268999999998</v>
      </c>
      <c r="P1990" s="45">
        <f t="shared" si="178"/>
        <v>64.612268999999998</v>
      </c>
      <c r="Q1990">
        <f t="shared" si="179"/>
        <v>1</v>
      </c>
      <c r="R1990">
        <f t="shared" si="180"/>
        <v>1</v>
      </c>
    </row>
    <row r="1991" spans="1:18" x14ac:dyDescent="0.25">
      <c r="A1991" s="5">
        <v>1</v>
      </c>
      <c r="B1991" s="40">
        <f t="shared" si="176"/>
        <v>10.018891999999999</v>
      </c>
      <c r="C1991" s="40">
        <f t="shared" si="176"/>
        <v>7.3560689999999997</v>
      </c>
      <c r="D1991" s="40">
        <f t="shared" si="176"/>
        <v>2.8681109999999999</v>
      </c>
      <c r="E1991" s="46">
        <f t="shared" si="176"/>
        <v>-20.243044000000001</v>
      </c>
      <c r="F1991" s="42">
        <v>2.8681109999999999</v>
      </c>
      <c r="G1991" s="42">
        <v>10.018891999999999</v>
      </c>
      <c r="H1991" s="42">
        <v>-20.243044000000001</v>
      </c>
      <c r="I1991" s="43">
        <v>7.3560689999999997</v>
      </c>
      <c r="O1991" s="44">
        <f t="shared" si="177"/>
        <v>2.8681109999999999</v>
      </c>
      <c r="P1991" s="45">
        <f t="shared" si="178"/>
        <v>2.8681109999999999</v>
      </c>
      <c r="Q1991">
        <f t="shared" si="179"/>
        <v>3</v>
      </c>
      <c r="R1991">
        <f t="shared" si="180"/>
        <v>0.33333333333333331</v>
      </c>
    </row>
    <row r="1992" spans="1:18" x14ac:dyDescent="0.25">
      <c r="A1992" s="5">
        <v>2</v>
      </c>
      <c r="B1992" s="40">
        <f t="shared" si="176"/>
        <v>15.599902999999999</v>
      </c>
      <c r="C1992" s="40">
        <f t="shared" si="176"/>
        <v>6.6148730000000002</v>
      </c>
      <c r="D1992" s="40">
        <f t="shared" si="176"/>
        <v>-5.1283070000000004</v>
      </c>
      <c r="E1992" s="46">
        <f t="shared" si="176"/>
        <v>-17.086468</v>
      </c>
      <c r="F1992" s="47">
        <v>15.599902999999999</v>
      </c>
      <c r="G1992" s="47">
        <v>-5.1283070000000004</v>
      </c>
      <c r="H1992" s="47">
        <v>-17.086468</v>
      </c>
      <c r="I1992" s="48">
        <v>6.6148730000000002</v>
      </c>
      <c r="O1992" s="44">
        <f t="shared" si="177"/>
        <v>-5.1283070000000004</v>
      </c>
      <c r="P1992" s="45">
        <f t="shared" si="178"/>
        <v>-5.1283070000000004</v>
      </c>
      <c r="Q1992">
        <f t="shared" si="179"/>
        <v>3</v>
      </c>
      <c r="R1992">
        <f t="shared" si="180"/>
        <v>0.33333333333333331</v>
      </c>
    </row>
    <row r="1993" spans="1:18" x14ac:dyDescent="0.25">
      <c r="A1993" s="5">
        <v>2</v>
      </c>
      <c r="B1993" s="40">
        <f t="shared" si="176"/>
        <v>59.926732999999999</v>
      </c>
      <c r="C1993" s="40">
        <f t="shared" si="176"/>
        <v>0.367508</v>
      </c>
      <c r="D1993" s="40">
        <f t="shared" si="176"/>
        <v>-23.335328000000001</v>
      </c>
      <c r="E1993" s="46">
        <f t="shared" si="176"/>
        <v>-36.958872999999997</v>
      </c>
      <c r="F1993" s="42">
        <v>0.367508</v>
      </c>
      <c r="G1993" s="42">
        <v>59.926732999999999</v>
      </c>
      <c r="H1993" s="42">
        <v>-36.958872999999997</v>
      </c>
      <c r="I1993" s="43">
        <v>-23.335328000000001</v>
      </c>
      <c r="O1993" s="44">
        <f t="shared" si="177"/>
        <v>59.926732999999999</v>
      </c>
      <c r="P1993" s="45">
        <f t="shared" si="178"/>
        <v>59.926732999999999</v>
      </c>
      <c r="Q1993">
        <f t="shared" si="179"/>
        <v>1</v>
      </c>
      <c r="R1993">
        <f t="shared" si="180"/>
        <v>1</v>
      </c>
    </row>
    <row r="1994" spans="1:18" x14ac:dyDescent="0.25">
      <c r="A1994" s="5">
        <v>2</v>
      </c>
      <c r="B1994" s="40">
        <f t="shared" si="176"/>
        <v>37.982585999999998</v>
      </c>
      <c r="C1994" s="40">
        <f t="shared" si="176"/>
        <v>-3.9207969999999999</v>
      </c>
      <c r="D1994" s="40">
        <f t="shared" si="176"/>
        <v>-12.274646000000001</v>
      </c>
      <c r="E1994" s="46">
        <f t="shared" si="176"/>
        <v>-21.787141999999999</v>
      </c>
      <c r="F1994" s="47">
        <v>-3.9207969999999999</v>
      </c>
      <c r="G1994" s="47">
        <v>37.982585999999998</v>
      </c>
      <c r="H1994" s="47">
        <v>-21.787141999999999</v>
      </c>
      <c r="I1994" s="48">
        <v>-12.274646000000001</v>
      </c>
      <c r="O1994" s="44">
        <f t="shared" si="177"/>
        <v>37.982585999999998</v>
      </c>
      <c r="P1994" s="45">
        <f t="shared" si="178"/>
        <v>37.982585999999998</v>
      </c>
      <c r="Q1994">
        <f t="shared" si="179"/>
        <v>1</v>
      </c>
      <c r="R1994">
        <f t="shared" si="180"/>
        <v>1</v>
      </c>
    </row>
    <row r="1995" spans="1:18" x14ac:dyDescent="0.25">
      <c r="A1995" s="5">
        <v>2</v>
      </c>
      <c r="B1995" s="40">
        <f t="shared" si="176"/>
        <v>81.758094</v>
      </c>
      <c r="C1995" s="40">
        <f t="shared" si="176"/>
        <v>1.9539059999999999</v>
      </c>
      <c r="D1995" s="40">
        <f t="shared" si="176"/>
        <v>-29.110617000000001</v>
      </c>
      <c r="E1995" s="46">
        <f t="shared" si="176"/>
        <v>-54.601343999999997</v>
      </c>
      <c r="F1995" s="42">
        <v>-54.601343999999997</v>
      </c>
      <c r="G1995" s="42">
        <v>1.9539059999999999</v>
      </c>
      <c r="H1995" s="42">
        <v>81.758094</v>
      </c>
      <c r="I1995" s="43">
        <v>-29.110617000000001</v>
      </c>
      <c r="O1995" s="44">
        <f t="shared" si="177"/>
        <v>1.9539059999999999</v>
      </c>
      <c r="P1995" s="45">
        <f t="shared" si="178"/>
        <v>1.9539059999999999</v>
      </c>
      <c r="Q1995">
        <f t="shared" si="179"/>
        <v>2</v>
      </c>
      <c r="R1995">
        <f t="shared" si="180"/>
        <v>0.5</v>
      </c>
    </row>
    <row r="1996" spans="1:18" x14ac:dyDescent="0.25">
      <c r="A1996" s="5">
        <v>2</v>
      </c>
      <c r="B1996" s="40">
        <f t="shared" si="176"/>
        <v>67.494006999999996</v>
      </c>
      <c r="C1996" s="40">
        <f t="shared" si="176"/>
        <v>-13.460687</v>
      </c>
      <c r="D1996" s="40">
        <f t="shared" si="176"/>
        <v>-24.6279</v>
      </c>
      <c r="E1996" s="46">
        <f t="shared" si="176"/>
        <v>-29.405419999999999</v>
      </c>
      <c r="F1996" s="47">
        <v>-24.6279</v>
      </c>
      <c r="G1996" s="47">
        <v>67.494006999999996</v>
      </c>
      <c r="H1996" s="47">
        <v>-13.460687</v>
      </c>
      <c r="I1996" s="48">
        <v>-29.405419999999999</v>
      </c>
      <c r="O1996" s="44">
        <f t="shared" si="177"/>
        <v>67.494006999999996</v>
      </c>
      <c r="P1996" s="45">
        <f t="shared" si="178"/>
        <v>67.494006999999996</v>
      </c>
      <c r="Q1996">
        <f t="shared" si="179"/>
        <v>1</v>
      </c>
      <c r="R1996">
        <f t="shared" si="180"/>
        <v>1</v>
      </c>
    </row>
    <row r="1997" spans="1:18" x14ac:dyDescent="0.25">
      <c r="A1997" s="5">
        <v>3</v>
      </c>
      <c r="B1997" s="40">
        <f t="shared" si="176"/>
        <v>112.23720299999999</v>
      </c>
      <c r="C1997" s="40">
        <f t="shared" si="176"/>
        <v>26.700516</v>
      </c>
      <c r="D1997" s="40">
        <f t="shared" si="176"/>
        <v>-24.767942000000001</v>
      </c>
      <c r="E1997" s="46">
        <f t="shared" si="176"/>
        <v>-114.169493</v>
      </c>
      <c r="F1997" s="42">
        <v>26.700516</v>
      </c>
      <c r="G1997" s="42">
        <v>-114.169493</v>
      </c>
      <c r="H1997" s="42">
        <v>112.23720299999999</v>
      </c>
      <c r="I1997" s="43">
        <v>-24.767942000000001</v>
      </c>
      <c r="O1997" s="44">
        <f t="shared" si="177"/>
        <v>112.23720299999999</v>
      </c>
      <c r="P1997" s="45">
        <f t="shared" si="178"/>
        <v>112.23720299999999</v>
      </c>
      <c r="Q1997">
        <f t="shared" si="179"/>
        <v>1</v>
      </c>
      <c r="R1997">
        <f t="shared" si="180"/>
        <v>1</v>
      </c>
    </row>
    <row r="1998" spans="1:18" x14ac:dyDescent="0.25">
      <c r="A1998" s="5">
        <v>3</v>
      </c>
      <c r="B1998" s="40">
        <f t="shared" si="176"/>
        <v>55.023601999999997</v>
      </c>
      <c r="C1998" s="40">
        <f t="shared" si="176"/>
        <v>7.4974189999999998</v>
      </c>
      <c r="D1998" s="40">
        <f t="shared" si="176"/>
        <v>-20.12698</v>
      </c>
      <c r="E1998" s="46">
        <f t="shared" si="176"/>
        <v>-42.393853</v>
      </c>
      <c r="F1998" s="47">
        <v>-42.393853</v>
      </c>
      <c r="G1998" s="47">
        <v>7.4974189999999998</v>
      </c>
      <c r="H1998" s="47">
        <v>55.023601999999997</v>
      </c>
      <c r="I1998" s="48">
        <v>-20.12698</v>
      </c>
      <c r="O1998" s="44">
        <f t="shared" si="177"/>
        <v>55.023601999999997</v>
      </c>
      <c r="P1998" s="45">
        <f t="shared" si="178"/>
        <v>55.023601999999997</v>
      </c>
      <c r="Q1998">
        <f t="shared" si="179"/>
        <v>1</v>
      </c>
      <c r="R1998">
        <f t="shared" si="180"/>
        <v>1</v>
      </c>
    </row>
    <row r="1999" spans="1:18" x14ac:dyDescent="0.25">
      <c r="A1999" s="5">
        <v>1</v>
      </c>
      <c r="B1999" s="40">
        <f t="shared" si="176"/>
        <v>64.145407000000006</v>
      </c>
      <c r="C1999" s="40">
        <f t="shared" si="176"/>
        <v>11.834841000000001</v>
      </c>
      <c r="D1999" s="40">
        <f t="shared" si="176"/>
        <v>-30.256568999999999</v>
      </c>
      <c r="E1999" s="46">
        <f t="shared" si="176"/>
        <v>-45.723584000000002</v>
      </c>
      <c r="F1999" s="42">
        <v>64.145407000000006</v>
      </c>
      <c r="G1999" s="42">
        <v>-45.723584000000002</v>
      </c>
      <c r="H1999" s="42">
        <v>11.834841000000001</v>
      </c>
      <c r="I1999" s="43">
        <v>-30.256568999999999</v>
      </c>
      <c r="O1999" s="44">
        <f t="shared" si="177"/>
        <v>64.145407000000006</v>
      </c>
      <c r="P1999" s="45">
        <f t="shared" si="178"/>
        <v>64.145407000000006</v>
      </c>
      <c r="Q1999">
        <f t="shared" si="179"/>
        <v>1</v>
      </c>
      <c r="R1999">
        <f t="shared" si="180"/>
        <v>1</v>
      </c>
    </row>
    <row r="2000" spans="1:18" x14ac:dyDescent="0.25">
      <c r="A2000" s="5">
        <v>3</v>
      </c>
      <c r="B2000" s="40">
        <f t="shared" si="176"/>
        <v>46.280912999999998</v>
      </c>
      <c r="C2000" s="40">
        <f t="shared" si="176"/>
        <v>-10.554657000000001</v>
      </c>
      <c r="D2000" s="40">
        <f t="shared" si="176"/>
        <v>-14.937389</v>
      </c>
      <c r="E2000" s="46">
        <f t="shared" si="176"/>
        <v>-20.788868000000001</v>
      </c>
      <c r="F2000" s="47">
        <v>-14.937389</v>
      </c>
      <c r="G2000" s="47">
        <v>-20.788868000000001</v>
      </c>
      <c r="H2000" s="47">
        <v>46.280912999999998</v>
      </c>
      <c r="I2000" s="48">
        <v>-10.554657000000001</v>
      </c>
      <c r="O2000" s="44">
        <f t="shared" si="177"/>
        <v>46.280912999999998</v>
      </c>
      <c r="P2000" s="45">
        <f t="shared" si="178"/>
        <v>46.280912999999998</v>
      </c>
      <c r="Q2000">
        <f t="shared" si="179"/>
        <v>1</v>
      </c>
      <c r="R2000">
        <f t="shared" si="180"/>
        <v>1</v>
      </c>
    </row>
    <row r="2001" spans="1:18" x14ac:dyDescent="0.25">
      <c r="A2001" s="5">
        <v>2</v>
      </c>
      <c r="B2001" s="40">
        <f t="shared" si="176"/>
        <v>60.366428999999997</v>
      </c>
      <c r="C2001" s="40">
        <f t="shared" si="176"/>
        <v>-3.2164290000000002</v>
      </c>
      <c r="D2001" s="40">
        <f t="shared" si="176"/>
        <v>-17.638216</v>
      </c>
      <c r="E2001" s="46">
        <f t="shared" si="176"/>
        <v>-39.511783000000001</v>
      </c>
      <c r="F2001" s="42">
        <v>-3.2164290000000002</v>
      </c>
      <c r="G2001" s="42">
        <v>60.366428999999997</v>
      </c>
      <c r="H2001" s="42">
        <v>-17.638216</v>
      </c>
      <c r="I2001" s="43">
        <v>-39.511783000000001</v>
      </c>
      <c r="O2001" s="44">
        <f t="shared" si="177"/>
        <v>60.366428999999997</v>
      </c>
      <c r="P2001" s="45">
        <f t="shared" si="178"/>
        <v>60.366428999999997</v>
      </c>
      <c r="Q2001">
        <f t="shared" si="179"/>
        <v>1</v>
      </c>
      <c r="R2001">
        <f t="shared" si="180"/>
        <v>1</v>
      </c>
    </row>
    <row r="2002" spans="1:18" x14ac:dyDescent="0.25">
      <c r="A2002" s="5">
        <v>3</v>
      </c>
      <c r="B2002" s="50">
        <f t="shared" si="176"/>
        <v>37.544035000000001</v>
      </c>
      <c r="C2002" s="51">
        <f t="shared" si="176"/>
        <v>24.900165000000001</v>
      </c>
      <c r="D2002" s="51">
        <f t="shared" si="176"/>
        <v>-17.650836999999999</v>
      </c>
      <c r="E2002" s="52">
        <f t="shared" si="176"/>
        <v>-44.793362999999999</v>
      </c>
      <c r="F2002" s="53">
        <v>24.900165000000001</v>
      </c>
      <c r="G2002" s="53">
        <v>37.544035000000001</v>
      </c>
      <c r="H2002" s="53">
        <v>-44.793362999999999</v>
      </c>
      <c r="I2002" s="54">
        <v>-17.650836999999999</v>
      </c>
      <c r="O2002" s="44">
        <f t="shared" si="177"/>
        <v>-44.793362999999999</v>
      </c>
      <c r="P2002" s="45">
        <f t="shared" si="178"/>
        <v>-44.793362999999999</v>
      </c>
      <c r="Q2002">
        <f t="shared" si="179"/>
        <v>4</v>
      </c>
      <c r="R2002">
        <f t="shared" si="180"/>
        <v>0.25</v>
      </c>
    </row>
    <row r="2003" spans="1:18" x14ac:dyDescent="0.25">
      <c r="A2003" s="55"/>
      <c r="B2003" s="56"/>
      <c r="C2003" s="56"/>
      <c r="D2003" s="56"/>
      <c r="E2003" s="56"/>
      <c r="O2003" s="57"/>
      <c r="P2003" s="58"/>
      <c r="Q2003" s="6"/>
    </row>
    <row r="2004" spans="1:18" x14ac:dyDescent="0.25">
      <c r="A2004" s="55"/>
      <c r="B2004" s="56"/>
      <c r="C2004" s="56"/>
      <c r="D2004" s="56"/>
      <c r="E2004" s="56"/>
      <c r="O2004" s="57"/>
      <c r="P2004" s="58"/>
      <c r="Q2004" s="6"/>
    </row>
    <row r="2005" spans="1:18" x14ac:dyDescent="0.25">
      <c r="A2005" s="55"/>
      <c r="B2005" s="56"/>
      <c r="C2005" s="56"/>
      <c r="D2005" s="56"/>
      <c r="E2005" s="56"/>
    </row>
  </sheetData>
  <mergeCells count="3">
    <mergeCell ref="A1:A2"/>
    <mergeCell ref="B1:E2"/>
    <mergeCell ref="F1:M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FAA64-90C9-4EB2-BE30-8377AD9B8256}">
  <dimension ref="A1:A2000"/>
  <sheetViews>
    <sheetView workbookViewId="0">
      <selection activeCell="A2000" sqref="A1:A2000"/>
    </sheetView>
  </sheetViews>
  <sheetFormatPr baseColWidth="10" defaultRowHeight="15" x14ac:dyDescent="0.25"/>
  <sheetData>
    <row r="1" spans="1:1" x14ac:dyDescent="0.25">
      <c r="A1" s="60">
        <v>2</v>
      </c>
    </row>
    <row r="2" spans="1:1" x14ac:dyDescent="0.25">
      <c r="A2" s="61">
        <v>2</v>
      </c>
    </row>
    <row r="3" spans="1:1" x14ac:dyDescent="0.25">
      <c r="A3" s="60">
        <v>2</v>
      </c>
    </row>
    <row r="4" spans="1:1" x14ac:dyDescent="0.25">
      <c r="A4" s="61">
        <v>1</v>
      </c>
    </row>
    <row r="5" spans="1:1" x14ac:dyDescent="0.25">
      <c r="A5" s="60">
        <v>1</v>
      </c>
    </row>
    <row r="6" spans="1:1" x14ac:dyDescent="0.25">
      <c r="A6" s="61">
        <v>2</v>
      </c>
    </row>
    <row r="7" spans="1:1" x14ac:dyDescent="0.25">
      <c r="A7" s="60">
        <v>2</v>
      </c>
    </row>
    <row r="8" spans="1:1" x14ac:dyDescent="0.25">
      <c r="A8" s="61">
        <v>2</v>
      </c>
    </row>
    <row r="9" spans="1:1" x14ac:dyDescent="0.25">
      <c r="A9" s="60">
        <v>2</v>
      </c>
    </row>
    <row r="10" spans="1:1" x14ac:dyDescent="0.25">
      <c r="A10" s="61">
        <v>3</v>
      </c>
    </row>
    <row r="11" spans="1:1" x14ac:dyDescent="0.25">
      <c r="A11" s="60">
        <v>1</v>
      </c>
    </row>
    <row r="12" spans="1:1" x14ac:dyDescent="0.25">
      <c r="A12" s="61">
        <v>1</v>
      </c>
    </row>
    <row r="13" spans="1:1" x14ac:dyDescent="0.25">
      <c r="A13" s="60">
        <v>3</v>
      </c>
    </row>
    <row r="14" spans="1:1" x14ac:dyDescent="0.25">
      <c r="A14" s="61">
        <v>3</v>
      </c>
    </row>
    <row r="15" spans="1:1" x14ac:dyDescent="0.25">
      <c r="A15" s="60">
        <v>2</v>
      </c>
    </row>
    <row r="16" spans="1:1" x14ac:dyDescent="0.25">
      <c r="A16" s="61">
        <v>1</v>
      </c>
    </row>
    <row r="17" spans="1:1" x14ac:dyDescent="0.25">
      <c r="A17" s="60">
        <v>2</v>
      </c>
    </row>
    <row r="18" spans="1:1" x14ac:dyDescent="0.25">
      <c r="A18" s="61">
        <v>2</v>
      </c>
    </row>
    <row r="19" spans="1:1" x14ac:dyDescent="0.25">
      <c r="A19" s="60">
        <v>2</v>
      </c>
    </row>
    <row r="20" spans="1:1" x14ac:dyDescent="0.25">
      <c r="A20" s="61">
        <v>2</v>
      </c>
    </row>
    <row r="21" spans="1:1" x14ac:dyDescent="0.25">
      <c r="A21" s="60">
        <v>1</v>
      </c>
    </row>
    <row r="22" spans="1:1" x14ac:dyDescent="0.25">
      <c r="A22" s="61">
        <v>1</v>
      </c>
    </row>
    <row r="23" spans="1:1" x14ac:dyDescent="0.25">
      <c r="A23" s="60">
        <v>1</v>
      </c>
    </row>
    <row r="24" spans="1:1" x14ac:dyDescent="0.25">
      <c r="A24" s="61">
        <v>2</v>
      </c>
    </row>
    <row r="25" spans="1:1" x14ac:dyDescent="0.25">
      <c r="A25" s="60">
        <v>1</v>
      </c>
    </row>
    <row r="26" spans="1:1" x14ac:dyDescent="0.25">
      <c r="A26" s="61">
        <v>1</v>
      </c>
    </row>
    <row r="27" spans="1:1" x14ac:dyDescent="0.25">
      <c r="A27" s="60">
        <v>2</v>
      </c>
    </row>
    <row r="28" spans="1:1" x14ac:dyDescent="0.25">
      <c r="A28" s="61">
        <v>2</v>
      </c>
    </row>
    <row r="29" spans="1:1" x14ac:dyDescent="0.25">
      <c r="A29" s="60">
        <v>2</v>
      </c>
    </row>
    <row r="30" spans="1:1" x14ac:dyDescent="0.25">
      <c r="A30" s="61">
        <v>1</v>
      </c>
    </row>
    <row r="31" spans="1:1" x14ac:dyDescent="0.25">
      <c r="A31" s="60">
        <v>1</v>
      </c>
    </row>
    <row r="32" spans="1:1" x14ac:dyDescent="0.25">
      <c r="A32" s="61">
        <v>2</v>
      </c>
    </row>
    <row r="33" spans="1:1" x14ac:dyDescent="0.25">
      <c r="A33" s="60">
        <v>3</v>
      </c>
    </row>
    <row r="34" spans="1:1" x14ac:dyDescent="0.25">
      <c r="A34" s="61">
        <v>1</v>
      </c>
    </row>
    <row r="35" spans="1:1" x14ac:dyDescent="0.25">
      <c r="A35" s="60">
        <v>3</v>
      </c>
    </row>
    <row r="36" spans="1:1" x14ac:dyDescent="0.25">
      <c r="A36" s="61">
        <v>2</v>
      </c>
    </row>
    <row r="37" spans="1:1" x14ac:dyDescent="0.25">
      <c r="A37" s="60">
        <v>3</v>
      </c>
    </row>
    <row r="38" spans="1:1" x14ac:dyDescent="0.25">
      <c r="A38" s="61">
        <v>4</v>
      </c>
    </row>
    <row r="39" spans="1:1" x14ac:dyDescent="0.25">
      <c r="A39" s="60">
        <v>1</v>
      </c>
    </row>
    <row r="40" spans="1:1" x14ac:dyDescent="0.25">
      <c r="A40" s="61">
        <v>2</v>
      </c>
    </row>
    <row r="41" spans="1:1" x14ac:dyDescent="0.25">
      <c r="A41" s="60">
        <v>2</v>
      </c>
    </row>
    <row r="42" spans="1:1" x14ac:dyDescent="0.25">
      <c r="A42" s="61">
        <v>2</v>
      </c>
    </row>
    <row r="43" spans="1:1" x14ac:dyDescent="0.25">
      <c r="A43" s="60">
        <v>2</v>
      </c>
    </row>
    <row r="44" spans="1:1" x14ac:dyDescent="0.25">
      <c r="A44" s="61">
        <v>2</v>
      </c>
    </row>
    <row r="45" spans="1:1" x14ac:dyDescent="0.25">
      <c r="A45" s="60">
        <v>2</v>
      </c>
    </row>
    <row r="46" spans="1:1" x14ac:dyDescent="0.25">
      <c r="A46" s="61">
        <v>2</v>
      </c>
    </row>
    <row r="47" spans="1:1" x14ac:dyDescent="0.25">
      <c r="A47" s="60">
        <v>3</v>
      </c>
    </row>
    <row r="48" spans="1:1" x14ac:dyDescent="0.25">
      <c r="A48" s="61">
        <v>2</v>
      </c>
    </row>
    <row r="49" spans="1:1" x14ac:dyDescent="0.25">
      <c r="A49" s="60">
        <v>2</v>
      </c>
    </row>
    <row r="50" spans="1:1" x14ac:dyDescent="0.25">
      <c r="A50" s="61">
        <v>2</v>
      </c>
    </row>
    <row r="51" spans="1:1" x14ac:dyDescent="0.25">
      <c r="A51" s="60">
        <v>2</v>
      </c>
    </row>
    <row r="52" spans="1:1" x14ac:dyDescent="0.25">
      <c r="A52" s="61">
        <v>2</v>
      </c>
    </row>
    <row r="53" spans="1:1" x14ac:dyDescent="0.25">
      <c r="A53" s="60">
        <v>2</v>
      </c>
    </row>
    <row r="54" spans="1:1" x14ac:dyDescent="0.25">
      <c r="A54" s="61">
        <v>1</v>
      </c>
    </row>
    <row r="55" spans="1:1" x14ac:dyDescent="0.25">
      <c r="A55" s="60">
        <v>3</v>
      </c>
    </row>
    <row r="56" spans="1:1" x14ac:dyDescent="0.25">
      <c r="A56" s="61">
        <v>3</v>
      </c>
    </row>
    <row r="57" spans="1:1" x14ac:dyDescent="0.25">
      <c r="A57" s="60">
        <v>2</v>
      </c>
    </row>
    <row r="58" spans="1:1" x14ac:dyDescent="0.25">
      <c r="A58" s="61">
        <v>2</v>
      </c>
    </row>
    <row r="59" spans="1:1" x14ac:dyDescent="0.25">
      <c r="A59" s="60">
        <v>3</v>
      </c>
    </row>
    <row r="60" spans="1:1" x14ac:dyDescent="0.25">
      <c r="A60" s="61">
        <v>2</v>
      </c>
    </row>
    <row r="61" spans="1:1" x14ac:dyDescent="0.25">
      <c r="A61" s="60">
        <v>3</v>
      </c>
    </row>
    <row r="62" spans="1:1" x14ac:dyDescent="0.25">
      <c r="A62" s="61">
        <v>2</v>
      </c>
    </row>
    <row r="63" spans="1:1" x14ac:dyDescent="0.25">
      <c r="A63" s="60">
        <v>2</v>
      </c>
    </row>
    <row r="64" spans="1:1" x14ac:dyDescent="0.25">
      <c r="A64" s="61">
        <v>3</v>
      </c>
    </row>
    <row r="65" spans="1:1" x14ac:dyDescent="0.25">
      <c r="A65" s="60">
        <v>2</v>
      </c>
    </row>
    <row r="66" spans="1:1" x14ac:dyDescent="0.25">
      <c r="A66" s="61">
        <v>2</v>
      </c>
    </row>
    <row r="67" spans="1:1" x14ac:dyDescent="0.25">
      <c r="A67" s="60">
        <v>1</v>
      </c>
    </row>
    <row r="68" spans="1:1" x14ac:dyDescent="0.25">
      <c r="A68" s="61">
        <v>1</v>
      </c>
    </row>
    <row r="69" spans="1:1" x14ac:dyDescent="0.25">
      <c r="A69" s="60">
        <v>1</v>
      </c>
    </row>
    <row r="70" spans="1:1" x14ac:dyDescent="0.25">
      <c r="A70" s="61">
        <v>2</v>
      </c>
    </row>
    <row r="71" spans="1:1" x14ac:dyDescent="0.25">
      <c r="A71" s="60">
        <v>3</v>
      </c>
    </row>
    <row r="72" spans="1:1" x14ac:dyDescent="0.25">
      <c r="A72" s="61">
        <v>1</v>
      </c>
    </row>
    <row r="73" spans="1:1" x14ac:dyDescent="0.25">
      <c r="A73" s="60">
        <v>2</v>
      </c>
    </row>
    <row r="74" spans="1:1" x14ac:dyDescent="0.25">
      <c r="A74" s="61">
        <v>3</v>
      </c>
    </row>
    <row r="75" spans="1:1" x14ac:dyDescent="0.25">
      <c r="A75" s="60">
        <v>1</v>
      </c>
    </row>
    <row r="76" spans="1:1" x14ac:dyDescent="0.25">
      <c r="A76" s="61">
        <v>2</v>
      </c>
    </row>
    <row r="77" spans="1:1" x14ac:dyDescent="0.25">
      <c r="A77" s="60">
        <v>3</v>
      </c>
    </row>
    <row r="78" spans="1:1" x14ac:dyDescent="0.25">
      <c r="A78" s="61">
        <v>2</v>
      </c>
    </row>
    <row r="79" spans="1:1" x14ac:dyDescent="0.25">
      <c r="A79" s="60">
        <v>2</v>
      </c>
    </row>
    <row r="80" spans="1:1" x14ac:dyDescent="0.25">
      <c r="A80" s="61">
        <v>1</v>
      </c>
    </row>
    <row r="81" spans="1:1" x14ac:dyDescent="0.25">
      <c r="A81" s="60">
        <v>2</v>
      </c>
    </row>
    <row r="82" spans="1:1" x14ac:dyDescent="0.25">
      <c r="A82" s="61">
        <v>3</v>
      </c>
    </row>
    <row r="83" spans="1:1" x14ac:dyDescent="0.25">
      <c r="A83" s="60">
        <v>1</v>
      </c>
    </row>
    <row r="84" spans="1:1" x14ac:dyDescent="0.25">
      <c r="A84" s="61">
        <v>2</v>
      </c>
    </row>
    <row r="85" spans="1:1" x14ac:dyDescent="0.25">
      <c r="A85" s="60">
        <v>2</v>
      </c>
    </row>
    <row r="86" spans="1:1" x14ac:dyDescent="0.25">
      <c r="A86" s="61">
        <v>2</v>
      </c>
    </row>
    <row r="87" spans="1:1" x14ac:dyDescent="0.25">
      <c r="A87" s="60">
        <v>2</v>
      </c>
    </row>
    <row r="88" spans="1:1" x14ac:dyDescent="0.25">
      <c r="A88" s="61">
        <v>3</v>
      </c>
    </row>
    <row r="89" spans="1:1" x14ac:dyDescent="0.25">
      <c r="A89" s="60">
        <v>1</v>
      </c>
    </row>
    <row r="90" spans="1:1" x14ac:dyDescent="0.25">
      <c r="A90" s="61">
        <v>1</v>
      </c>
    </row>
    <row r="91" spans="1:1" x14ac:dyDescent="0.25">
      <c r="A91" s="60">
        <v>1</v>
      </c>
    </row>
    <row r="92" spans="1:1" x14ac:dyDescent="0.25">
      <c r="A92" s="61">
        <v>2</v>
      </c>
    </row>
    <row r="93" spans="1:1" x14ac:dyDescent="0.25">
      <c r="A93" s="60">
        <v>3</v>
      </c>
    </row>
    <row r="94" spans="1:1" x14ac:dyDescent="0.25">
      <c r="A94" s="61">
        <v>3</v>
      </c>
    </row>
    <row r="95" spans="1:1" x14ac:dyDescent="0.25">
      <c r="A95" s="60">
        <v>2</v>
      </c>
    </row>
    <row r="96" spans="1:1" x14ac:dyDescent="0.25">
      <c r="A96" s="61">
        <v>2</v>
      </c>
    </row>
    <row r="97" spans="1:1" x14ac:dyDescent="0.25">
      <c r="A97" s="60">
        <v>2</v>
      </c>
    </row>
    <row r="98" spans="1:1" x14ac:dyDescent="0.25">
      <c r="A98" s="61">
        <v>2</v>
      </c>
    </row>
    <row r="99" spans="1:1" x14ac:dyDescent="0.25">
      <c r="A99" s="60">
        <v>2</v>
      </c>
    </row>
    <row r="100" spans="1:1" x14ac:dyDescent="0.25">
      <c r="A100" s="61">
        <v>2</v>
      </c>
    </row>
    <row r="101" spans="1:1" x14ac:dyDescent="0.25">
      <c r="A101" s="60">
        <v>2</v>
      </c>
    </row>
    <row r="102" spans="1:1" x14ac:dyDescent="0.25">
      <c r="A102" s="61">
        <v>2</v>
      </c>
    </row>
    <row r="103" spans="1:1" x14ac:dyDescent="0.25">
      <c r="A103" s="60">
        <v>2</v>
      </c>
    </row>
    <row r="104" spans="1:1" x14ac:dyDescent="0.25">
      <c r="A104" s="61">
        <v>1</v>
      </c>
    </row>
    <row r="105" spans="1:1" x14ac:dyDescent="0.25">
      <c r="A105" s="60">
        <v>1</v>
      </c>
    </row>
    <row r="106" spans="1:1" x14ac:dyDescent="0.25">
      <c r="A106" s="61">
        <v>1</v>
      </c>
    </row>
    <row r="107" spans="1:1" x14ac:dyDescent="0.25">
      <c r="A107" s="60">
        <v>1</v>
      </c>
    </row>
    <row r="108" spans="1:1" x14ac:dyDescent="0.25">
      <c r="A108" s="61">
        <v>2</v>
      </c>
    </row>
    <row r="109" spans="1:1" x14ac:dyDescent="0.25">
      <c r="A109" s="60">
        <v>1</v>
      </c>
    </row>
    <row r="110" spans="1:1" x14ac:dyDescent="0.25">
      <c r="A110" s="61">
        <v>3</v>
      </c>
    </row>
    <row r="111" spans="1:1" x14ac:dyDescent="0.25">
      <c r="A111" s="60">
        <v>2</v>
      </c>
    </row>
    <row r="112" spans="1:1" x14ac:dyDescent="0.25">
      <c r="A112" s="61">
        <v>1</v>
      </c>
    </row>
    <row r="113" spans="1:1" x14ac:dyDescent="0.25">
      <c r="A113" s="60">
        <v>1</v>
      </c>
    </row>
    <row r="114" spans="1:1" x14ac:dyDescent="0.25">
      <c r="A114" s="61">
        <v>1</v>
      </c>
    </row>
    <row r="115" spans="1:1" x14ac:dyDescent="0.25">
      <c r="A115" s="60">
        <v>2</v>
      </c>
    </row>
    <row r="116" spans="1:1" x14ac:dyDescent="0.25">
      <c r="A116" s="61">
        <v>2</v>
      </c>
    </row>
    <row r="117" spans="1:1" x14ac:dyDescent="0.25">
      <c r="A117" s="60">
        <v>1</v>
      </c>
    </row>
    <row r="118" spans="1:1" x14ac:dyDescent="0.25">
      <c r="A118" s="61">
        <v>1</v>
      </c>
    </row>
    <row r="119" spans="1:1" x14ac:dyDescent="0.25">
      <c r="A119" s="60">
        <v>2</v>
      </c>
    </row>
    <row r="120" spans="1:1" x14ac:dyDescent="0.25">
      <c r="A120" s="61">
        <v>3</v>
      </c>
    </row>
    <row r="121" spans="1:1" x14ac:dyDescent="0.25">
      <c r="A121" s="60">
        <v>1</v>
      </c>
    </row>
    <row r="122" spans="1:1" x14ac:dyDescent="0.25">
      <c r="A122" s="61">
        <v>2</v>
      </c>
    </row>
    <row r="123" spans="1:1" x14ac:dyDescent="0.25">
      <c r="A123" s="60">
        <v>2</v>
      </c>
    </row>
    <row r="124" spans="1:1" x14ac:dyDescent="0.25">
      <c r="A124" s="61">
        <v>1</v>
      </c>
    </row>
    <row r="125" spans="1:1" x14ac:dyDescent="0.25">
      <c r="A125" s="60">
        <v>1</v>
      </c>
    </row>
    <row r="126" spans="1:1" x14ac:dyDescent="0.25">
      <c r="A126" s="61">
        <v>3</v>
      </c>
    </row>
    <row r="127" spans="1:1" x14ac:dyDescent="0.25">
      <c r="A127" s="60">
        <v>2</v>
      </c>
    </row>
    <row r="128" spans="1:1" x14ac:dyDescent="0.25">
      <c r="A128" s="61">
        <v>3</v>
      </c>
    </row>
    <row r="129" spans="1:1" x14ac:dyDescent="0.25">
      <c r="A129" s="60">
        <v>1</v>
      </c>
    </row>
    <row r="130" spans="1:1" x14ac:dyDescent="0.25">
      <c r="A130" s="61">
        <v>2</v>
      </c>
    </row>
    <row r="131" spans="1:1" x14ac:dyDescent="0.25">
      <c r="A131" s="60">
        <v>1</v>
      </c>
    </row>
    <row r="132" spans="1:1" x14ac:dyDescent="0.25">
      <c r="A132" s="61">
        <v>2</v>
      </c>
    </row>
    <row r="133" spans="1:1" x14ac:dyDescent="0.25">
      <c r="A133" s="60">
        <v>3</v>
      </c>
    </row>
    <row r="134" spans="1:1" x14ac:dyDescent="0.25">
      <c r="A134" s="61">
        <v>2</v>
      </c>
    </row>
    <row r="135" spans="1:1" x14ac:dyDescent="0.25">
      <c r="A135" s="60">
        <v>2</v>
      </c>
    </row>
    <row r="136" spans="1:1" x14ac:dyDescent="0.25">
      <c r="A136" s="61">
        <v>2</v>
      </c>
    </row>
    <row r="137" spans="1:1" x14ac:dyDescent="0.25">
      <c r="A137" s="60">
        <v>1</v>
      </c>
    </row>
    <row r="138" spans="1:1" x14ac:dyDescent="0.25">
      <c r="A138" s="61">
        <v>2</v>
      </c>
    </row>
    <row r="139" spans="1:1" x14ac:dyDescent="0.25">
      <c r="A139" s="60">
        <v>3</v>
      </c>
    </row>
    <row r="140" spans="1:1" x14ac:dyDescent="0.25">
      <c r="A140" s="61">
        <v>3</v>
      </c>
    </row>
    <row r="141" spans="1:1" x14ac:dyDescent="0.25">
      <c r="A141" s="60">
        <v>4</v>
      </c>
    </row>
    <row r="142" spans="1:1" x14ac:dyDescent="0.25">
      <c r="A142" s="61">
        <v>2</v>
      </c>
    </row>
    <row r="143" spans="1:1" x14ac:dyDescent="0.25">
      <c r="A143" s="60">
        <v>2</v>
      </c>
    </row>
    <row r="144" spans="1:1" x14ac:dyDescent="0.25">
      <c r="A144" s="61">
        <v>3</v>
      </c>
    </row>
    <row r="145" spans="1:1" x14ac:dyDescent="0.25">
      <c r="A145" s="60">
        <v>2</v>
      </c>
    </row>
    <row r="146" spans="1:1" x14ac:dyDescent="0.25">
      <c r="A146" s="61">
        <v>1</v>
      </c>
    </row>
    <row r="147" spans="1:1" x14ac:dyDescent="0.25">
      <c r="A147" s="60">
        <v>1</v>
      </c>
    </row>
    <row r="148" spans="1:1" x14ac:dyDescent="0.25">
      <c r="A148" s="61">
        <v>3</v>
      </c>
    </row>
    <row r="149" spans="1:1" x14ac:dyDescent="0.25">
      <c r="A149" s="60">
        <v>1</v>
      </c>
    </row>
    <row r="150" spans="1:1" x14ac:dyDescent="0.25">
      <c r="A150" s="61">
        <v>3</v>
      </c>
    </row>
    <row r="151" spans="1:1" x14ac:dyDescent="0.25">
      <c r="A151" s="60">
        <v>3</v>
      </c>
    </row>
    <row r="152" spans="1:1" x14ac:dyDescent="0.25">
      <c r="A152" s="61">
        <v>3</v>
      </c>
    </row>
    <row r="153" spans="1:1" x14ac:dyDescent="0.25">
      <c r="A153" s="60">
        <v>1</v>
      </c>
    </row>
    <row r="154" spans="1:1" x14ac:dyDescent="0.25">
      <c r="A154" s="61">
        <v>1</v>
      </c>
    </row>
    <row r="155" spans="1:1" x14ac:dyDescent="0.25">
      <c r="A155" s="60">
        <v>1</v>
      </c>
    </row>
    <row r="156" spans="1:1" x14ac:dyDescent="0.25">
      <c r="A156" s="61">
        <v>2</v>
      </c>
    </row>
    <row r="157" spans="1:1" x14ac:dyDescent="0.25">
      <c r="A157" s="60">
        <v>3</v>
      </c>
    </row>
    <row r="158" spans="1:1" x14ac:dyDescent="0.25">
      <c r="A158" s="61">
        <v>3</v>
      </c>
    </row>
    <row r="159" spans="1:1" x14ac:dyDescent="0.25">
      <c r="A159" s="60">
        <v>1</v>
      </c>
    </row>
    <row r="160" spans="1:1" x14ac:dyDescent="0.25">
      <c r="A160" s="61">
        <v>1</v>
      </c>
    </row>
    <row r="161" spans="1:1" x14ac:dyDescent="0.25">
      <c r="A161" s="60">
        <v>2</v>
      </c>
    </row>
    <row r="162" spans="1:1" x14ac:dyDescent="0.25">
      <c r="A162" s="61">
        <v>2</v>
      </c>
    </row>
    <row r="163" spans="1:1" x14ac:dyDescent="0.25">
      <c r="A163" s="60">
        <v>2</v>
      </c>
    </row>
    <row r="164" spans="1:1" x14ac:dyDescent="0.25">
      <c r="A164" s="61">
        <v>1</v>
      </c>
    </row>
    <row r="165" spans="1:1" x14ac:dyDescent="0.25">
      <c r="A165" s="60">
        <v>1</v>
      </c>
    </row>
    <row r="166" spans="1:1" x14ac:dyDescent="0.25">
      <c r="A166" s="61">
        <v>3</v>
      </c>
    </row>
    <row r="167" spans="1:1" x14ac:dyDescent="0.25">
      <c r="A167" s="60">
        <v>2</v>
      </c>
    </row>
    <row r="168" spans="1:1" x14ac:dyDescent="0.25">
      <c r="A168" s="61">
        <v>2</v>
      </c>
    </row>
    <row r="169" spans="1:1" x14ac:dyDescent="0.25">
      <c r="A169" s="60">
        <v>3</v>
      </c>
    </row>
    <row r="170" spans="1:1" x14ac:dyDescent="0.25">
      <c r="A170" s="61">
        <v>1</v>
      </c>
    </row>
    <row r="171" spans="1:1" x14ac:dyDescent="0.25">
      <c r="A171" s="60">
        <v>2</v>
      </c>
    </row>
    <row r="172" spans="1:1" x14ac:dyDescent="0.25">
      <c r="A172" s="61">
        <v>1</v>
      </c>
    </row>
    <row r="173" spans="1:1" x14ac:dyDescent="0.25">
      <c r="A173" s="60">
        <v>2</v>
      </c>
    </row>
    <row r="174" spans="1:1" x14ac:dyDescent="0.25">
      <c r="A174" s="61">
        <v>2</v>
      </c>
    </row>
    <row r="175" spans="1:1" x14ac:dyDescent="0.25">
      <c r="A175" s="60">
        <v>2</v>
      </c>
    </row>
    <row r="176" spans="1:1" x14ac:dyDescent="0.25">
      <c r="A176" s="61">
        <v>1</v>
      </c>
    </row>
    <row r="177" spans="1:1" x14ac:dyDescent="0.25">
      <c r="A177" s="60">
        <v>2</v>
      </c>
    </row>
    <row r="178" spans="1:1" x14ac:dyDescent="0.25">
      <c r="A178" s="61">
        <v>3</v>
      </c>
    </row>
    <row r="179" spans="1:1" x14ac:dyDescent="0.25">
      <c r="A179" s="60">
        <v>2</v>
      </c>
    </row>
    <row r="180" spans="1:1" x14ac:dyDescent="0.25">
      <c r="A180" s="61">
        <v>2</v>
      </c>
    </row>
    <row r="181" spans="1:1" x14ac:dyDescent="0.25">
      <c r="A181" s="60">
        <v>3</v>
      </c>
    </row>
    <row r="182" spans="1:1" x14ac:dyDescent="0.25">
      <c r="A182" s="61">
        <v>1</v>
      </c>
    </row>
    <row r="183" spans="1:1" x14ac:dyDescent="0.25">
      <c r="A183" s="60">
        <v>2</v>
      </c>
    </row>
    <row r="184" spans="1:1" x14ac:dyDescent="0.25">
      <c r="A184" s="61">
        <v>2</v>
      </c>
    </row>
    <row r="185" spans="1:1" x14ac:dyDescent="0.25">
      <c r="A185" s="60">
        <v>2</v>
      </c>
    </row>
    <row r="186" spans="1:1" x14ac:dyDescent="0.25">
      <c r="A186" s="61">
        <v>3</v>
      </c>
    </row>
    <row r="187" spans="1:1" x14ac:dyDescent="0.25">
      <c r="A187" s="60">
        <v>2</v>
      </c>
    </row>
    <row r="188" spans="1:1" x14ac:dyDescent="0.25">
      <c r="A188" s="61">
        <v>2</v>
      </c>
    </row>
    <row r="189" spans="1:1" x14ac:dyDescent="0.25">
      <c r="A189" s="60">
        <v>2</v>
      </c>
    </row>
    <row r="190" spans="1:1" x14ac:dyDescent="0.25">
      <c r="A190" s="61">
        <v>1</v>
      </c>
    </row>
    <row r="191" spans="1:1" x14ac:dyDescent="0.25">
      <c r="A191" s="60">
        <v>2</v>
      </c>
    </row>
    <row r="192" spans="1:1" x14ac:dyDescent="0.25">
      <c r="A192" s="61">
        <v>3</v>
      </c>
    </row>
    <row r="193" spans="1:1" x14ac:dyDescent="0.25">
      <c r="A193" s="60">
        <v>2</v>
      </c>
    </row>
    <row r="194" spans="1:1" x14ac:dyDescent="0.25">
      <c r="A194" s="61">
        <v>2</v>
      </c>
    </row>
    <row r="195" spans="1:1" x14ac:dyDescent="0.25">
      <c r="A195" s="60">
        <v>2</v>
      </c>
    </row>
    <row r="196" spans="1:1" x14ac:dyDescent="0.25">
      <c r="A196" s="61">
        <v>2</v>
      </c>
    </row>
    <row r="197" spans="1:1" x14ac:dyDescent="0.25">
      <c r="A197" s="60">
        <v>1</v>
      </c>
    </row>
    <row r="198" spans="1:1" x14ac:dyDescent="0.25">
      <c r="A198" s="61">
        <v>2</v>
      </c>
    </row>
    <row r="199" spans="1:1" x14ac:dyDescent="0.25">
      <c r="A199" s="60">
        <v>2</v>
      </c>
    </row>
    <row r="200" spans="1:1" x14ac:dyDescent="0.25">
      <c r="A200" s="61">
        <v>3</v>
      </c>
    </row>
    <row r="201" spans="1:1" x14ac:dyDescent="0.25">
      <c r="A201" s="60">
        <v>3</v>
      </c>
    </row>
    <row r="202" spans="1:1" x14ac:dyDescent="0.25">
      <c r="A202" s="61">
        <v>2</v>
      </c>
    </row>
    <row r="203" spans="1:1" x14ac:dyDescent="0.25">
      <c r="A203" s="60">
        <v>1</v>
      </c>
    </row>
    <row r="204" spans="1:1" x14ac:dyDescent="0.25">
      <c r="A204" s="61">
        <v>2</v>
      </c>
    </row>
    <row r="205" spans="1:1" x14ac:dyDescent="0.25">
      <c r="A205" s="60">
        <v>3</v>
      </c>
    </row>
    <row r="206" spans="1:1" x14ac:dyDescent="0.25">
      <c r="A206" s="61">
        <v>1</v>
      </c>
    </row>
    <row r="207" spans="1:1" x14ac:dyDescent="0.25">
      <c r="A207" s="60">
        <v>2</v>
      </c>
    </row>
    <row r="208" spans="1:1" x14ac:dyDescent="0.25">
      <c r="A208" s="61">
        <v>3</v>
      </c>
    </row>
    <row r="209" spans="1:1" x14ac:dyDescent="0.25">
      <c r="A209" s="60">
        <v>2</v>
      </c>
    </row>
    <row r="210" spans="1:1" x14ac:dyDescent="0.25">
      <c r="A210" s="61">
        <v>2</v>
      </c>
    </row>
    <row r="211" spans="1:1" x14ac:dyDescent="0.25">
      <c r="A211" s="60">
        <v>2</v>
      </c>
    </row>
    <row r="212" spans="1:1" x14ac:dyDescent="0.25">
      <c r="A212" s="61">
        <v>2</v>
      </c>
    </row>
    <row r="213" spans="1:1" x14ac:dyDescent="0.25">
      <c r="A213" s="60">
        <v>3</v>
      </c>
    </row>
    <row r="214" spans="1:1" x14ac:dyDescent="0.25">
      <c r="A214" s="61">
        <v>1</v>
      </c>
    </row>
    <row r="215" spans="1:1" x14ac:dyDescent="0.25">
      <c r="A215" s="60">
        <v>1</v>
      </c>
    </row>
    <row r="216" spans="1:1" x14ac:dyDescent="0.25">
      <c r="A216" s="61">
        <v>2</v>
      </c>
    </row>
    <row r="217" spans="1:1" x14ac:dyDescent="0.25">
      <c r="A217" s="60">
        <v>1</v>
      </c>
    </row>
    <row r="218" spans="1:1" x14ac:dyDescent="0.25">
      <c r="A218" s="61">
        <v>2</v>
      </c>
    </row>
    <row r="219" spans="1:1" x14ac:dyDescent="0.25">
      <c r="A219" s="60">
        <v>2</v>
      </c>
    </row>
    <row r="220" spans="1:1" x14ac:dyDescent="0.25">
      <c r="A220" s="61">
        <v>1</v>
      </c>
    </row>
    <row r="221" spans="1:1" x14ac:dyDescent="0.25">
      <c r="A221" s="60">
        <v>1</v>
      </c>
    </row>
    <row r="222" spans="1:1" x14ac:dyDescent="0.25">
      <c r="A222" s="61">
        <v>1</v>
      </c>
    </row>
    <row r="223" spans="1:1" x14ac:dyDescent="0.25">
      <c r="A223" s="60">
        <v>2</v>
      </c>
    </row>
    <row r="224" spans="1:1" x14ac:dyDescent="0.25">
      <c r="A224" s="61">
        <v>1</v>
      </c>
    </row>
    <row r="225" spans="1:1" x14ac:dyDescent="0.25">
      <c r="A225" s="60">
        <v>3</v>
      </c>
    </row>
    <row r="226" spans="1:1" x14ac:dyDescent="0.25">
      <c r="A226" s="61">
        <v>2</v>
      </c>
    </row>
    <row r="227" spans="1:1" x14ac:dyDescent="0.25">
      <c r="A227" s="60">
        <v>1</v>
      </c>
    </row>
    <row r="228" spans="1:1" x14ac:dyDescent="0.25">
      <c r="A228" s="61">
        <v>1</v>
      </c>
    </row>
    <row r="229" spans="1:1" x14ac:dyDescent="0.25">
      <c r="A229" s="60">
        <v>2</v>
      </c>
    </row>
    <row r="230" spans="1:1" x14ac:dyDescent="0.25">
      <c r="A230" s="61">
        <v>3</v>
      </c>
    </row>
    <row r="231" spans="1:1" x14ac:dyDescent="0.25">
      <c r="A231" s="60">
        <v>1</v>
      </c>
    </row>
    <row r="232" spans="1:1" x14ac:dyDescent="0.25">
      <c r="A232" s="61">
        <v>2</v>
      </c>
    </row>
    <row r="233" spans="1:1" x14ac:dyDescent="0.25">
      <c r="A233" s="60">
        <v>2</v>
      </c>
    </row>
    <row r="234" spans="1:1" x14ac:dyDescent="0.25">
      <c r="A234" s="61">
        <v>3</v>
      </c>
    </row>
    <row r="235" spans="1:1" x14ac:dyDescent="0.25">
      <c r="A235" s="60">
        <v>2</v>
      </c>
    </row>
    <row r="236" spans="1:1" x14ac:dyDescent="0.25">
      <c r="A236" s="61">
        <v>1</v>
      </c>
    </row>
    <row r="237" spans="1:1" x14ac:dyDescent="0.25">
      <c r="A237" s="60">
        <v>3</v>
      </c>
    </row>
    <row r="238" spans="1:1" x14ac:dyDescent="0.25">
      <c r="A238" s="61">
        <v>2</v>
      </c>
    </row>
    <row r="239" spans="1:1" x14ac:dyDescent="0.25">
      <c r="A239" s="60">
        <v>3</v>
      </c>
    </row>
    <row r="240" spans="1:1" x14ac:dyDescent="0.25">
      <c r="A240" s="61">
        <v>2</v>
      </c>
    </row>
    <row r="241" spans="1:1" x14ac:dyDescent="0.25">
      <c r="A241" s="60">
        <v>2</v>
      </c>
    </row>
    <row r="242" spans="1:1" x14ac:dyDescent="0.25">
      <c r="A242" s="61">
        <v>2</v>
      </c>
    </row>
    <row r="243" spans="1:1" x14ac:dyDescent="0.25">
      <c r="A243" s="60">
        <v>3</v>
      </c>
    </row>
    <row r="244" spans="1:1" x14ac:dyDescent="0.25">
      <c r="A244" s="61">
        <v>3</v>
      </c>
    </row>
    <row r="245" spans="1:1" x14ac:dyDescent="0.25">
      <c r="A245" s="60">
        <v>2</v>
      </c>
    </row>
    <row r="246" spans="1:1" x14ac:dyDescent="0.25">
      <c r="A246" s="61">
        <v>2</v>
      </c>
    </row>
    <row r="247" spans="1:1" x14ac:dyDescent="0.25">
      <c r="A247" s="60">
        <v>2</v>
      </c>
    </row>
    <row r="248" spans="1:1" x14ac:dyDescent="0.25">
      <c r="A248" s="61">
        <v>2</v>
      </c>
    </row>
    <row r="249" spans="1:1" x14ac:dyDescent="0.25">
      <c r="A249" s="60">
        <v>1</v>
      </c>
    </row>
    <row r="250" spans="1:1" x14ac:dyDescent="0.25">
      <c r="A250" s="61">
        <v>2</v>
      </c>
    </row>
    <row r="251" spans="1:1" x14ac:dyDescent="0.25">
      <c r="A251" s="60">
        <v>2</v>
      </c>
    </row>
    <row r="252" spans="1:1" x14ac:dyDescent="0.25">
      <c r="A252" s="61">
        <v>1</v>
      </c>
    </row>
    <row r="253" spans="1:1" x14ac:dyDescent="0.25">
      <c r="A253" s="60">
        <v>1</v>
      </c>
    </row>
    <row r="254" spans="1:1" x14ac:dyDescent="0.25">
      <c r="A254" s="61">
        <v>2</v>
      </c>
    </row>
    <row r="255" spans="1:1" x14ac:dyDescent="0.25">
      <c r="A255" s="60">
        <v>2</v>
      </c>
    </row>
    <row r="256" spans="1:1" x14ac:dyDescent="0.25">
      <c r="A256" s="61">
        <v>1</v>
      </c>
    </row>
    <row r="257" spans="1:1" x14ac:dyDescent="0.25">
      <c r="A257" s="60">
        <v>1</v>
      </c>
    </row>
    <row r="258" spans="1:1" x14ac:dyDescent="0.25">
      <c r="A258" s="61">
        <v>1</v>
      </c>
    </row>
    <row r="259" spans="1:1" x14ac:dyDescent="0.25">
      <c r="A259" s="60">
        <v>3</v>
      </c>
    </row>
    <row r="260" spans="1:1" x14ac:dyDescent="0.25">
      <c r="A260" s="61">
        <v>2</v>
      </c>
    </row>
    <row r="261" spans="1:1" x14ac:dyDescent="0.25">
      <c r="A261" s="60">
        <v>2</v>
      </c>
    </row>
    <row r="262" spans="1:1" x14ac:dyDescent="0.25">
      <c r="A262" s="61">
        <v>3</v>
      </c>
    </row>
    <row r="263" spans="1:1" x14ac:dyDescent="0.25">
      <c r="A263" s="60">
        <v>2</v>
      </c>
    </row>
    <row r="264" spans="1:1" x14ac:dyDescent="0.25">
      <c r="A264" s="61">
        <v>1</v>
      </c>
    </row>
    <row r="265" spans="1:1" x14ac:dyDescent="0.25">
      <c r="A265" s="60">
        <v>2</v>
      </c>
    </row>
    <row r="266" spans="1:1" x14ac:dyDescent="0.25">
      <c r="A266" s="61">
        <v>1</v>
      </c>
    </row>
    <row r="267" spans="1:1" x14ac:dyDescent="0.25">
      <c r="A267" s="60">
        <v>1</v>
      </c>
    </row>
    <row r="268" spans="1:1" x14ac:dyDescent="0.25">
      <c r="A268" s="61">
        <v>3</v>
      </c>
    </row>
    <row r="269" spans="1:1" x14ac:dyDescent="0.25">
      <c r="A269" s="60">
        <v>2</v>
      </c>
    </row>
    <row r="270" spans="1:1" x14ac:dyDescent="0.25">
      <c r="A270" s="61">
        <v>1</v>
      </c>
    </row>
    <row r="271" spans="1:1" x14ac:dyDescent="0.25">
      <c r="A271" s="60">
        <v>1</v>
      </c>
    </row>
    <row r="272" spans="1:1" x14ac:dyDescent="0.25">
      <c r="A272" s="61">
        <v>2</v>
      </c>
    </row>
    <row r="273" spans="1:1" x14ac:dyDescent="0.25">
      <c r="A273" s="60">
        <v>3</v>
      </c>
    </row>
    <row r="274" spans="1:1" x14ac:dyDescent="0.25">
      <c r="A274" s="61">
        <v>2</v>
      </c>
    </row>
    <row r="275" spans="1:1" x14ac:dyDescent="0.25">
      <c r="A275" s="60">
        <v>2</v>
      </c>
    </row>
    <row r="276" spans="1:1" x14ac:dyDescent="0.25">
      <c r="A276" s="61">
        <v>3</v>
      </c>
    </row>
    <row r="277" spans="1:1" x14ac:dyDescent="0.25">
      <c r="A277" s="60">
        <v>1</v>
      </c>
    </row>
    <row r="278" spans="1:1" x14ac:dyDescent="0.25">
      <c r="A278" s="61">
        <v>3</v>
      </c>
    </row>
    <row r="279" spans="1:1" x14ac:dyDescent="0.25">
      <c r="A279" s="60">
        <v>2</v>
      </c>
    </row>
    <row r="280" spans="1:1" x14ac:dyDescent="0.25">
      <c r="A280" s="61">
        <v>2</v>
      </c>
    </row>
    <row r="281" spans="1:1" x14ac:dyDescent="0.25">
      <c r="A281" s="60">
        <v>1</v>
      </c>
    </row>
    <row r="282" spans="1:1" x14ac:dyDescent="0.25">
      <c r="A282" s="61">
        <v>3</v>
      </c>
    </row>
    <row r="283" spans="1:1" x14ac:dyDescent="0.25">
      <c r="A283" s="60">
        <v>2</v>
      </c>
    </row>
    <row r="284" spans="1:1" x14ac:dyDescent="0.25">
      <c r="A284" s="61">
        <v>1</v>
      </c>
    </row>
    <row r="285" spans="1:1" x14ac:dyDescent="0.25">
      <c r="A285" s="60">
        <v>2</v>
      </c>
    </row>
    <row r="286" spans="1:1" x14ac:dyDescent="0.25">
      <c r="A286" s="61">
        <v>1</v>
      </c>
    </row>
    <row r="287" spans="1:1" x14ac:dyDescent="0.25">
      <c r="A287" s="60">
        <v>2</v>
      </c>
    </row>
    <row r="288" spans="1:1" x14ac:dyDescent="0.25">
      <c r="A288" s="61">
        <v>1</v>
      </c>
    </row>
    <row r="289" spans="1:1" x14ac:dyDescent="0.25">
      <c r="A289" s="60">
        <v>2</v>
      </c>
    </row>
    <row r="290" spans="1:1" x14ac:dyDescent="0.25">
      <c r="A290" s="61">
        <v>2</v>
      </c>
    </row>
    <row r="291" spans="1:1" x14ac:dyDescent="0.25">
      <c r="A291" s="60">
        <v>1</v>
      </c>
    </row>
    <row r="292" spans="1:1" x14ac:dyDescent="0.25">
      <c r="A292" s="61">
        <v>2</v>
      </c>
    </row>
    <row r="293" spans="1:1" x14ac:dyDescent="0.25">
      <c r="A293" s="60">
        <v>2</v>
      </c>
    </row>
    <row r="294" spans="1:1" x14ac:dyDescent="0.25">
      <c r="A294" s="61">
        <v>1</v>
      </c>
    </row>
    <row r="295" spans="1:1" x14ac:dyDescent="0.25">
      <c r="A295" s="60">
        <v>3</v>
      </c>
    </row>
    <row r="296" spans="1:1" x14ac:dyDescent="0.25">
      <c r="A296" s="61">
        <v>2</v>
      </c>
    </row>
    <row r="297" spans="1:1" x14ac:dyDescent="0.25">
      <c r="A297" s="60">
        <v>2</v>
      </c>
    </row>
    <row r="298" spans="1:1" x14ac:dyDescent="0.25">
      <c r="A298" s="61">
        <v>4</v>
      </c>
    </row>
    <row r="299" spans="1:1" x14ac:dyDescent="0.25">
      <c r="A299" s="60">
        <v>1</v>
      </c>
    </row>
    <row r="300" spans="1:1" x14ac:dyDescent="0.25">
      <c r="A300" s="61">
        <v>2</v>
      </c>
    </row>
    <row r="301" spans="1:1" x14ac:dyDescent="0.25">
      <c r="A301" s="60">
        <v>3</v>
      </c>
    </row>
    <row r="302" spans="1:1" x14ac:dyDescent="0.25">
      <c r="A302" s="61">
        <v>2</v>
      </c>
    </row>
    <row r="303" spans="1:1" x14ac:dyDescent="0.25">
      <c r="A303" s="60">
        <v>2</v>
      </c>
    </row>
    <row r="304" spans="1:1" x14ac:dyDescent="0.25">
      <c r="A304" s="61">
        <v>2</v>
      </c>
    </row>
    <row r="305" spans="1:1" x14ac:dyDescent="0.25">
      <c r="A305" s="60">
        <v>4</v>
      </c>
    </row>
    <row r="306" spans="1:1" x14ac:dyDescent="0.25">
      <c r="A306" s="61">
        <v>1</v>
      </c>
    </row>
    <row r="307" spans="1:1" x14ac:dyDescent="0.25">
      <c r="A307" s="60">
        <v>1</v>
      </c>
    </row>
    <row r="308" spans="1:1" x14ac:dyDescent="0.25">
      <c r="A308" s="61">
        <v>2</v>
      </c>
    </row>
    <row r="309" spans="1:1" x14ac:dyDescent="0.25">
      <c r="A309" s="60">
        <v>2</v>
      </c>
    </row>
    <row r="310" spans="1:1" x14ac:dyDescent="0.25">
      <c r="A310" s="61">
        <v>2</v>
      </c>
    </row>
    <row r="311" spans="1:1" x14ac:dyDescent="0.25">
      <c r="A311" s="60">
        <v>3</v>
      </c>
    </row>
    <row r="312" spans="1:1" x14ac:dyDescent="0.25">
      <c r="A312" s="61">
        <v>1</v>
      </c>
    </row>
    <row r="313" spans="1:1" x14ac:dyDescent="0.25">
      <c r="A313" s="60">
        <v>2</v>
      </c>
    </row>
    <row r="314" spans="1:1" x14ac:dyDescent="0.25">
      <c r="A314" s="61">
        <v>2</v>
      </c>
    </row>
    <row r="315" spans="1:1" x14ac:dyDescent="0.25">
      <c r="A315" s="60">
        <v>2</v>
      </c>
    </row>
    <row r="316" spans="1:1" x14ac:dyDescent="0.25">
      <c r="A316" s="61">
        <v>2</v>
      </c>
    </row>
    <row r="317" spans="1:1" x14ac:dyDescent="0.25">
      <c r="A317" s="60">
        <v>1</v>
      </c>
    </row>
    <row r="318" spans="1:1" x14ac:dyDescent="0.25">
      <c r="A318" s="61">
        <v>3</v>
      </c>
    </row>
    <row r="319" spans="1:1" x14ac:dyDescent="0.25">
      <c r="A319" s="60">
        <v>2</v>
      </c>
    </row>
    <row r="320" spans="1:1" x14ac:dyDescent="0.25">
      <c r="A320" s="61">
        <v>2</v>
      </c>
    </row>
    <row r="321" spans="1:1" x14ac:dyDescent="0.25">
      <c r="A321" s="60">
        <v>2</v>
      </c>
    </row>
    <row r="322" spans="1:1" x14ac:dyDescent="0.25">
      <c r="A322" s="61">
        <v>3</v>
      </c>
    </row>
    <row r="323" spans="1:1" x14ac:dyDescent="0.25">
      <c r="A323" s="60">
        <v>1</v>
      </c>
    </row>
    <row r="324" spans="1:1" x14ac:dyDescent="0.25">
      <c r="A324" s="61">
        <v>3</v>
      </c>
    </row>
    <row r="325" spans="1:1" x14ac:dyDescent="0.25">
      <c r="A325" s="60">
        <v>2</v>
      </c>
    </row>
    <row r="326" spans="1:1" x14ac:dyDescent="0.25">
      <c r="A326" s="61">
        <v>1</v>
      </c>
    </row>
    <row r="327" spans="1:1" x14ac:dyDescent="0.25">
      <c r="A327" s="60">
        <v>3</v>
      </c>
    </row>
    <row r="328" spans="1:1" x14ac:dyDescent="0.25">
      <c r="A328" s="61">
        <v>1</v>
      </c>
    </row>
    <row r="329" spans="1:1" x14ac:dyDescent="0.25">
      <c r="A329" s="60">
        <v>2</v>
      </c>
    </row>
    <row r="330" spans="1:1" x14ac:dyDescent="0.25">
      <c r="A330" s="61">
        <v>2</v>
      </c>
    </row>
    <row r="331" spans="1:1" x14ac:dyDescent="0.25">
      <c r="A331" s="60">
        <v>2</v>
      </c>
    </row>
    <row r="332" spans="1:1" x14ac:dyDescent="0.25">
      <c r="A332" s="61">
        <v>1</v>
      </c>
    </row>
    <row r="333" spans="1:1" x14ac:dyDescent="0.25">
      <c r="A333" s="60">
        <v>3</v>
      </c>
    </row>
    <row r="334" spans="1:1" x14ac:dyDescent="0.25">
      <c r="A334" s="61">
        <v>2</v>
      </c>
    </row>
    <row r="335" spans="1:1" x14ac:dyDescent="0.25">
      <c r="A335" s="60">
        <v>1</v>
      </c>
    </row>
    <row r="336" spans="1:1" x14ac:dyDescent="0.25">
      <c r="A336" s="61">
        <v>3</v>
      </c>
    </row>
    <row r="337" spans="1:1" x14ac:dyDescent="0.25">
      <c r="A337" s="60">
        <v>1</v>
      </c>
    </row>
    <row r="338" spans="1:1" x14ac:dyDescent="0.25">
      <c r="A338" s="61">
        <v>1</v>
      </c>
    </row>
    <row r="339" spans="1:1" x14ac:dyDescent="0.25">
      <c r="A339" s="60">
        <v>2</v>
      </c>
    </row>
    <row r="340" spans="1:1" x14ac:dyDescent="0.25">
      <c r="A340" s="61">
        <v>2</v>
      </c>
    </row>
    <row r="341" spans="1:1" x14ac:dyDescent="0.25">
      <c r="A341" s="60">
        <v>3</v>
      </c>
    </row>
    <row r="342" spans="1:1" x14ac:dyDescent="0.25">
      <c r="A342" s="61">
        <v>2</v>
      </c>
    </row>
    <row r="343" spans="1:1" x14ac:dyDescent="0.25">
      <c r="A343" s="60">
        <v>3</v>
      </c>
    </row>
    <row r="344" spans="1:1" x14ac:dyDescent="0.25">
      <c r="A344" s="61">
        <v>2</v>
      </c>
    </row>
    <row r="345" spans="1:1" x14ac:dyDescent="0.25">
      <c r="A345" s="60">
        <v>2</v>
      </c>
    </row>
    <row r="346" spans="1:1" x14ac:dyDescent="0.25">
      <c r="A346" s="61">
        <v>2</v>
      </c>
    </row>
    <row r="347" spans="1:1" x14ac:dyDescent="0.25">
      <c r="A347" s="60">
        <v>1</v>
      </c>
    </row>
    <row r="348" spans="1:1" x14ac:dyDescent="0.25">
      <c r="A348" s="61">
        <v>2</v>
      </c>
    </row>
    <row r="349" spans="1:1" x14ac:dyDescent="0.25">
      <c r="A349" s="60">
        <v>1</v>
      </c>
    </row>
    <row r="350" spans="1:1" x14ac:dyDescent="0.25">
      <c r="A350" s="61">
        <v>2</v>
      </c>
    </row>
    <row r="351" spans="1:1" x14ac:dyDescent="0.25">
      <c r="A351" s="60">
        <v>3</v>
      </c>
    </row>
    <row r="352" spans="1:1" x14ac:dyDescent="0.25">
      <c r="A352" s="61">
        <v>3</v>
      </c>
    </row>
    <row r="353" spans="1:1" x14ac:dyDescent="0.25">
      <c r="A353" s="60">
        <v>2</v>
      </c>
    </row>
    <row r="354" spans="1:1" x14ac:dyDescent="0.25">
      <c r="A354" s="61">
        <v>1</v>
      </c>
    </row>
    <row r="355" spans="1:1" x14ac:dyDescent="0.25">
      <c r="A355" s="60">
        <v>3</v>
      </c>
    </row>
    <row r="356" spans="1:1" x14ac:dyDescent="0.25">
      <c r="A356" s="61">
        <v>1</v>
      </c>
    </row>
    <row r="357" spans="1:1" x14ac:dyDescent="0.25">
      <c r="A357" s="60">
        <v>2</v>
      </c>
    </row>
    <row r="358" spans="1:1" x14ac:dyDescent="0.25">
      <c r="A358" s="61">
        <v>1</v>
      </c>
    </row>
    <row r="359" spans="1:1" x14ac:dyDescent="0.25">
      <c r="A359" s="60">
        <v>2</v>
      </c>
    </row>
    <row r="360" spans="1:1" x14ac:dyDescent="0.25">
      <c r="A360" s="61">
        <v>3</v>
      </c>
    </row>
    <row r="361" spans="1:1" x14ac:dyDescent="0.25">
      <c r="A361" s="60">
        <v>2</v>
      </c>
    </row>
    <row r="362" spans="1:1" x14ac:dyDescent="0.25">
      <c r="A362" s="61">
        <v>2</v>
      </c>
    </row>
    <row r="363" spans="1:1" x14ac:dyDescent="0.25">
      <c r="A363" s="60">
        <v>3</v>
      </c>
    </row>
    <row r="364" spans="1:1" x14ac:dyDescent="0.25">
      <c r="A364" s="61">
        <v>2</v>
      </c>
    </row>
    <row r="365" spans="1:1" x14ac:dyDescent="0.25">
      <c r="A365" s="60">
        <v>2</v>
      </c>
    </row>
    <row r="366" spans="1:1" x14ac:dyDescent="0.25">
      <c r="A366" s="61">
        <v>3</v>
      </c>
    </row>
    <row r="367" spans="1:1" x14ac:dyDescent="0.25">
      <c r="A367" s="60">
        <v>1</v>
      </c>
    </row>
    <row r="368" spans="1:1" x14ac:dyDescent="0.25">
      <c r="A368" s="61">
        <v>1</v>
      </c>
    </row>
    <row r="369" spans="1:1" x14ac:dyDescent="0.25">
      <c r="A369" s="60">
        <v>3</v>
      </c>
    </row>
    <row r="370" spans="1:1" x14ac:dyDescent="0.25">
      <c r="A370" s="61">
        <v>2</v>
      </c>
    </row>
    <row r="371" spans="1:1" x14ac:dyDescent="0.25">
      <c r="A371" s="60">
        <v>1</v>
      </c>
    </row>
    <row r="372" spans="1:1" x14ac:dyDescent="0.25">
      <c r="A372" s="61">
        <v>2</v>
      </c>
    </row>
    <row r="373" spans="1:1" x14ac:dyDescent="0.25">
      <c r="A373" s="60">
        <v>1</v>
      </c>
    </row>
    <row r="374" spans="1:1" x14ac:dyDescent="0.25">
      <c r="A374" s="61">
        <v>2</v>
      </c>
    </row>
    <row r="375" spans="1:1" x14ac:dyDescent="0.25">
      <c r="A375" s="60">
        <v>2</v>
      </c>
    </row>
    <row r="376" spans="1:1" x14ac:dyDescent="0.25">
      <c r="A376" s="61">
        <v>3</v>
      </c>
    </row>
    <row r="377" spans="1:1" x14ac:dyDescent="0.25">
      <c r="A377" s="60">
        <v>3</v>
      </c>
    </row>
    <row r="378" spans="1:1" x14ac:dyDescent="0.25">
      <c r="A378" s="61">
        <v>1</v>
      </c>
    </row>
    <row r="379" spans="1:1" x14ac:dyDescent="0.25">
      <c r="A379" s="60">
        <v>2</v>
      </c>
    </row>
    <row r="380" spans="1:1" x14ac:dyDescent="0.25">
      <c r="A380" s="61">
        <v>2</v>
      </c>
    </row>
    <row r="381" spans="1:1" x14ac:dyDescent="0.25">
      <c r="A381" s="60">
        <v>3</v>
      </c>
    </row>
    <row r="382" spans="1:1" x14ac:dyDescent="0.25">
      <c r="A382" s="61">
        <v>3</v>
      </c>
    </row>
    <row r="383" spans="1:1" x14ac:dyDescent="0.25">
      <c r="A383" s="60">
        <v>3</v>
      </c>
    </row>
    <row r="384" spans="1:1" x14ac:dyDescent="0.25">
      <c r="A384" s="61">
        <v>3</v>
      </c>
    </row>
    <row r="385" spans="1:1" x14ac:dyDescent="0.25">
      <c r="A385" s="60">
        <v>1</v>
      </c>
    </row>
    <row r="386" spans="1:1" x14ac:dyDescent="0.25">
      <c r="A386" s="61">
        <v>2</v>
      </c>
    </row>
    <row r="387" spans="1:1" x14ac:dyDescent="0.25">
      <c r="A387" s="60">
        <v>2</v>
      </c>
    </row>
    <row r="388" spans="1:1" x14ac:dyDescent="0.25">
      <c r="A388" s="61">
        <v>2</v>
      </c>
    </row>
    <row r="389" spans="1:1" x14ac:dyDescent="0.25">
      <c r="A389" s="60">
        <v>2</v>
      </c>
    </row>
    <row r="390" spans="1:1" x14ac:dyDescent="0.25">
      <c r="A390" s="61">
        <v>2</v>
      </c>
    </row>
    <row r="391" spans="1:1" x14ac:dyDescent="0.25">
      <c r="A391" s="60">
        <v>1</v>
      </c>
    </row>
    <row r="392" spans="1:1" x14ac:dyDescent="0.25">
      <c r="A392" s="61">
        <v>2</v>
      </c>
    </row>
    <row r="393" spans="1:1" x14ac:dyDescent="0.25">
      <c r="A393" s="60">
        <v>2</v>
      </c>
    </row>
    <row r="394" spans="1:1" x14ac:dyDescent="0.25">
      <c r="A394" s="61">
        <v>1</v>
      </c>
    </row>
    <row r="395" spans="1:1" x14ac:dyDescent="0.25">
      <c r="A395" s="60">
        <v>2</v>
      </c>
    </row>
    <row r="396" spans="1:1" x14ac:dyDescent="0.25">
      <c r="A396" s="61">
        <v>1</v>
      </c>
    </row>
    <row r="397" spans="1:1" x14ac:dyDescent="0.25">
      <c r="A397" s="60">
        <v>2</v>
      </c>
    </row>
    <row r="398" spans="1:1" x14ac:dyDescent="0.25">
      <c r="A398" s="61">
        <v>2</v>
      </c>
    </row>
    <row r="399" spans="1:1" x14ac:dyDescent="0.25">
      <c r="A399" s="60">
        <v>1</v>
      </c>
    </row>
    <row r="400" spans="1:1" x14ac:dyDescent="0.25">
      <c r="A400" s="61">
        <v>3</v>
      </c>
    </row>
    <row r="401" spans="1:1" x14ac:dyDescent="0.25">
      <c r="A401" s="60">
        <v>2</v>
      </c>
    </row>
    <row r="402" spans="1:1" x14ac:dyDescent="0.25">
      <c r="A402" s="61">
        <v>3</v>
      </c>
    </row>
    <row r="403" spans="1:1" x14ac:dyDescent="0.25">
      <c r="A403" s="60">
        <v>1</v>
      </c>
    </row>
    <row r="404" spans="1:1" x14ac:dyDescent="0.25">
      <c r="A404" s="61">
        <v>1</v>
      </c>
    </row>
    <row r="405" spans="1:1" x14ac:dyDescent="0.25">
      <c r="A405" s="60">
        <v>2</v>
      </c>
    </row>
    <row r="406" spans="1:1" x14ac:dyDescent="0.25">
      <c r="A406" s="61">
        <v>2</v>
      </c>
    </row>
    <row r="407" spans="1:1" x14ac:dyDescent="0.25">
      <c r="A407" s="60">
        <v>3</v>
      </c>
    </row>
    <row r="408" spans="1:1" x14ac:dyDescent="0.25">
      <c r="A408" s="61">
        <v>2</v>
      </c>
    </row>
    <row r="409" spans="1:1" x14ac:dyDescent="0.25">
      <c r="A409" s="60">
        <v>3</v>
      </c>
    </row>
    <row r="410" spans="1:1" x14ac:dyDescent="0.25">
      <c r="A410" s="61">
        <v>2</v>
      </c>
    </row>
    <row r="411" spans="1:1" x14ac:dyDescent="0.25">
      <c r="A411" s="60">
        <v>1</v>
      </c>
    </row>
    <row r="412" spans="1:1" x14ac:dyDescent="0.25">
      <c r="A412" s="61">
        <v>2</v>
      </c>
    </row>
    <row r="413" spans="1:1" x14ac:dyDescent="0.25">
      <c r="A413" s="60">
        <v>3</v>
      </c>
    </row>
    <row r="414" spans="1:1" x14ac:dyDescent="0.25">
      <c r="A414" s="61">
        <v>2</v>
      </c>
    </row>
    <row r="415" spans="1:1" x14ac:dyDescent="0.25">
      <c r="A415" s="60">
        <v>1</v>
      </c>
    </row>
    <row r="416" spans="1:1" x14ac:dyDescent="0.25">
      <c r="A416" s="61">
        <v>1</v>
      </c>
    </row>
    <row r="417" spans="1:1" x14ac:dyDescent="0.25">
      <c r="A417" s="60">
        <v>2</v>
      </c>
    </row>
    <row r="418" spans="1:1" x14ac:dyDescent="0.25">
      <c r="A418" s="61">
        <v>2</v>
      </c>
    </row>
    <row r="419" spans="1:1" x14ac:dyDescent="0.25">
      <c r="A419" s="60">
        <v>2</v>
      </c>
    </row>
    <row r="420" spans="1:1" x14ac:dyDescent="0.25">
      <c r="A420" s="61">
        <v>2</v>
      </c>
    </row>
    <row r="421" spans="1:1" x14ac:dyDescent="0.25">
      <c r="A421" s="60">
        <v>2</v>
      </c>
    </row>
    <row r="422" spans="1:1" x14ac:dyDescent="0.25">
      <c r="A422" s="61">
        <v>1</v>
      </c>
    </row>
    <row r="423" spans="1:1" x14ac:dyDescent="0.25">
      <c r="A423" s="60">
        <v>3</v>
      </c>
    </row>
    <row r="424" spans="1:1" x14ac:dyDescent="0.25">
      <c r="A424" s="61">
        <v>2</v>
      </c>
    </row>
    <row r="425" spans="1:1" x14ac:dyDescent="0.25">
      <c r="A425" s="60">
        <v>2</v>
      </c>
    </row>
    <row r="426" spans="1:1" x14ac:dyDescent="0.25">
      <c r="A426" s="61">
        <v>2</v>
      </c>
    </row>
    <row r="427" spans="1:1" x14ac:dyDescent="0.25">
      <c r="A427" s="60">
        <v>2</v>
      </c>
    </row>
    <row r="428" spans="1:1" x14ac:dyDescent="0.25">
      <c r="A428" s="61">
        <v>1</v>
      </c>
    </row>
    <row r="429" spans="1:1" x14ac:dyDescent="0.25">
      <c r="A429" s="60">
        <v>2</v>
      </c>
    </row>
    <row r="430" spans="1:1" x14ac:dyDescent="0.25">
      <c r="A430" s="61">
        <v>2</v>
      </c>
    </row>
    <row r="431" spans="1:1" x14ac:dyDescent="0.25">
      <c r="A431" s="60">
        <v>2</v>
      </c>
    </row>
    <row r="432" spans="1:1" x14ac:dyDescent="0.25">
      <c r="A432" s="61">
        <v>3</v>
      </c>
    </row>
    <row r="433" spans="1:1" x14ac:dyDescent="0.25">
      <c r="A433" s="60">
        <v>2</v>
      </c>
    </row>
    <row r="434" spans="1:1" x14ac:dyDescent="0.25">
      <c r="A434" s="61">
        <v>1</v>
      </c>
    </row>
    <row r="435" spans="1:1" x14ac:dyDescent="0.25">
      <c r="A435" s="60">
        <v>1</v>
      </c>
    </row>
    <row r="436" spans="1:1" x14ac:dyDescent="0.25">
      <c r="A436" s="61">
        <v>3</v>
      </c>
    </row>
    <row r="437" spans="1:1" x14ac:dyDescent="0.25">
      <c r="A437" s="60">
        <v>2</v>
      </c>
    </row>
    <row r="438" spans="1:1" x14ac:dyDescent="0.25">
      <c r="A438" s="61">
        <v>2</v>
      </c>
    </row>
    <row r="439" spans="1:1" x14ac:dyDescent="0.25">
      <c r="A439" s="60">
        <v>2</v>
      </c>
    </row>
    <row r="440" spans="1:1" x14ac:dyDescent="0.25">
      <c r="A440" s="61">
        <v>2</v>
      </c>
    </row>
    <row r="441" spans="1:1" x14ac:dyDescent="0.25">
      <c r="A441" s="60">
        <v>3</v>
      </c>
    </row>
    <row r="442" spans="1:1" x14ac:dyDescent="0.25">
      <c r="A442" s="61">
        <v>1</v>
      </c>
    </row>
    <row r="443" spans="1:1" x14ac:dyDescent="0.25">
      <c r="A443" s="60">
        <v>1</v>
      </c>
    </row>
    <row r="444" spans="1:1" x14ac:dyDescent="0.25">
      <c r="A444" s="61">
        <v>1</v>
      </c>
    </row>
    <row r="445" spans="1:1" x14ac:dyDescent="0.25">
      <c r="A445" s="60">
        <v>3</v>
      </c>
    </row>
    <row r="446" spans="1:1" x14ac:dyDescent="0.25">
      <c r="A446" s="61">
        <v>2</v>
      </c>
    </row>
    <row r="447" spans="1:1" x14ac:dyDescent="0.25">
      <c r="A447" s="60">
        <v>2</v>
      </c>
    </row>
    <row r="448" spans="1:1" x14ac:dyDescent="0.25">
      <c r="A448" s="61">
        <v>2</v>
      </c>
    </row>
    <row r="449" spans="1:1" x14ac:dyDescent="0.25">
      <c r="A449" s="60">
        <v>2</v>
      </c>
    </row>
    <row r="450" spans="1:1" x14ac:dyDescent="0.25">
      <c r="A450" s="61">
        <v>2</v>
      </c>
    </row>
    <row r="451" spans="1:1" x14ac:dyDescent="0.25">
      <c r="A451" s="60">
        <v>1</v>
      </c>
    </row>
    <row r="452" spans="1:1" x14ac:dyDescent="0.25">
      <c r="A452" s="61">
        <v>2</v>
      </c>
    </row>
    <row r="453" spans="1:1" x14ac:dyDescent="0.25">
      <c r="A453" s="60">
        <v>2</v>
      </c>
    </row>
    <row r="454" spans="1:1" x14ac:dyDescent="0.25">
      <c r="A454" s="61">
        <v>1</v>
      </c>
    </row>
    <row r="455" spans="1:1" x14ac:dyDescent="0.25">
      <c r="A455" s="60">
        <v>2</v>
      </c>
    </row>
    <row r="456" spans="1:1" x14ac:dyDescent="0.25">
      <c r="A456" s="61">
        <v>1</v>
      </c>
    </row>
    <row r="457" spans="1:1" x14ac:dyDescent="0.25">
      <c r="A457" s="60">
        <v>1</v>
      </c>
    </row>
    <row r="458" spans="1:1" x14ac:dyDescent="0.25">
      <c r="A458" s="61">
        <v>1</v>
      </c>
    </row>
    <row r="459" spans="1:1" x14ac:dyDescent="0.25">
      <c r="A459" s="60">
        <v>2</v>
      </c>
    </row>
    <row r="460" spans="1:1" x14ac:dyDescent="0.25">
      <c r="A460" s="61">
        <v>1</v>
      </c>
    </row>
    <row r="461" spans="1:1" x14ac:dyDescent="0.25">
      <c r="A461" s="60">
        <v>2</v>
      </c>
    </row>
    <row r="462" spans="1:1" x14ac:dyDescent="0.25">
      <c r="A462" s="61">
        <v>1</v>
      </c>
    </row>
    <row r="463" spans="1:1" x14ac:dyDescent="0.25">
      <c r="A463" s="60">
        <v>3</v>
      </c>
    </row>
    <row r="464" spans="1:1" x14ac:dyDescent="0.25">
      <c r="A464" s="61">
        <v>2</v>
      </c>
    </row>
    <row r="465" spans="1:1" x14ac:dyDescent="0.25">
      <c r="A465" s="60">
        <v>1</v>
      </c>
    </row>
    <row r="466" spans="1:1" x14ac:dyDescent="0.25">
      <c r="A466" s="61">
        <v>1</v>
      </c>
    </row>
    <row r="467" spans="1:1" x14ac:dyDescent="0.25">
      <c r="A467" s="60">
        <v>2</v>
      </c>
    </row>
    <row r="468" spans="1:1" x14ac:dyDescent="0.25">
      <c r="A468" s="61">
        <v>2</v>
      </c>
    </row>
    <row r="469" spans="1:1" x14ac:dyDescent="0.25">
      <c r="A469" s="60">
        <v>1</v>
      </c>
    </row>
    <row r="470" spans="1:1" x14ac:dyDescent="0.25">
      <c r="A470" s="61">
        <v>1</v>
      </c>
    </row>
    <row r="471" spans="1:1" x14ac:dyDescent="0.25">
      <c r="A471" s="60">
        <v>1</v>
      </c>
    </row>
    <row r="472" spans="1:1" x14ac:dyDescent="0.25">
      <c r="A472" s="61">
        <v>1</v>
      </c>
    </row>
    <row r="473" spans="1:1" x14ac:dyDescent="0.25">
      <c r="A473" s="60">
        <v>3</v>
      </c>
    </row>
    <row r="474" spans="1:1" x14ac:dyDescent="0.25">
      <c r="A474" s="61">
        <v>1</v>
      </c>
    </row>
    <row r="475" spans="1:1" x14ac:dyDescent="0.25">
      <c r="A475" s="60">
        <v>2</v>
      </c>
    </row>
    <row r="476" spans="1:1" x14ac:dyDescent="0.25">
      <c r="A476" s="61">
        <v>1</v>
      </c>
    </row>
    <row r="477" spans="1:1" x14ac:dyDescent="0.25">
      <c r="A477" s="60">
        <v>2</v>
      </c>
    </row>
    <row r="478" spans="1:1" x14ac:dyDescent="0.25">
      <c r="A478" s="61">
        <v>2</v>
      </c>
    </row>
    <row r="479" spans="1:1" x14ac:dyDescent="0.25">
      <c r="A479" s="60">
        <v>2</v>
      </c>
    </row>
    <row r="480" spans="1:1" x14ac:dyDescent="0.25">
      <c r="A480" s="61">
        <v>2</v>
      </c>
    </row>
    <row r="481" spans="1:1" x14ac:dyDescent="0.25">
      <c r="A481" s="60">
        <v>3</v>
      </c>
    </row>
    <row r="482" spans="1:1" x14ac:dyDescent="0.25">
      <c r="A482" s="61">
        <v>2</v>
      </c>
    </row>
    <row r="483" spans="1:1" x14ac:dyDescent="0.25">
      <c r="A483" s="60">
        <v>2</v>
      </c>
    </row>
    <row r="484" spans="1:1" x14ac:dyDescent="0.25">
      <c r="A484" s="61">
        <v>1</v>
      </c>
    </row>
    <row r="485" spans="1:1" x14ac:dyDescent="0.25">
      <c r="A485" s="60">
        <v>1</v>
      </c>
    </row>
    <row r="486" spans="1:1" x14ac:dyDescent="0.25">
      <c r="A486" s="61">
        <v>1</v>
      </c>
    </row>
    <row r="487" spans="1:1" x14ac:dyDescent="0.25">
      <c r="A487" s="60">
        <v>2</v>
      </c>
    </row>
    <row r="488" spans="1:1" x14ac:dyDescent="0.25">
      <c r="A488" s="61">
        <v>1</v>
      </c>
    </row>
    <row r="489" spans="1:1" x14ac:dyDescent="0.25">
      <c r="A489" s="60">
        <v>2</v>
      </c>
    </row>
    <row r="490" spans="1:1" x14ac:dyDescent="0.25">
      <c r="A490" s="61">
        <v>1</v>
      </c>
    </row>
    <row r="491" spans="1:1" x14ac:dyDescent="0.25">
      <c r="A491" s="60">
        <v>2</v>
      </c>
    </row>
    <row r="492" spans="1:1" x14ac:dyDescent="0.25">
      <c r="A492" s="61">
        <v>3</v>
      </c>
    </row>
    <row r="493" spans="1:1" x14ac:dyDescent="0.25">
      <c r="A493" s="60">
        <v>2</v>
      </c>
    </row>
    <row r="494" spans="1:1" x14ac:dyDescent="0.25">
      <c r="A494" s="61">
        <v>1</v>
      </c>
    </row>
    <row r="495" spans="1:1" x14ac:dyDescent="0.25">
      <c r="A495" s="60">
        <v>2</v>
      </c>
    </row>
    <row r="496" spans="1:1" x14ac:dyDescent="0.25">
      <c r="A496" s="61">
        <v>2</v>
      </c>
    </row>
    <row r="497" spans="1:1" x14ac:dyDescent="0.25">
      <c r="A497" s="60">
        <v>2</v>
      </c>
    </row>
    <row r="498" spans="1:1" x14ac:dyDescent="0.25">
      <c r="A498" s="61">
        <v>3</v>
      </c>
    </row>
    <row r="499" spans="1:1" x14ac:dyDescent="0.25">
      <c r="A499" s="60">
        <v>2</v>
      </c>
    </row>
    <row r="500" spans="1:1" x14ac:dyDescent="0.25">
      <c r="A500" s="61">
        <v>1</v>
      </c>
    </row>
    <row r="501" spans="1:1" x14ac:dyDescent="0.25">
      <c r="A501" s="60">
        <v>3</v>
      </c>
    </row>
    <row r="502" spans="1:1" x14ac:dyDescent="0.25">
      <c r="A502" s="61">
        <v>2</v>
      </c>
    </row>
    <row r="503" spans="1:1" x14ac:dyDescent="0.25">
      <c r="A503" s="60">
        <v>2</v>
      </c>
    </row>
    <row r="504" spans="1:1" x14ac:dyDescent="0.25">
      <c r="A504" s="61">
        <v>2</v>
      </c>
    </row>
    <row r="505" spans="1:1" x14ac:dyDescent="0.25">
      <c r="A505" s="60">
        <v>2</v>
      </c>
    </row>
    <row r="506" spans="1:1" x14ac:dyDescent="0.25">
      <c r="A506" s="61">
        <v>2</v>
      </c>
    </row>
    <row r="507" spans="1:1" x14ac:dyDescent="0.25">
      <c r="A507" s="60">
        <v>3</v>
      </c>
    </row>
    <row r="508" spans="1:1" x14ac:dyDescent="0.25">
      <c r="A508" s="61">
        <v>1</v>
      </c>
    </row>
    <row r="509" spans="1:1" x14ac:dyDescent="0.25">
      <c r="A509" s="60">
        <v>2</v>
      </c>
    </row>
    <row r="510" spans="1:1" x14ac:dyDescent="0.25">
      <c r="A510" s="61">
        <v>2</v>
      </c>
    </row>
    <row r="511" spans="1:1" x14ac:dyDescent="0.25">
      <c r="A511" s="60">
        <v>2</v>
      </c>
    </row>
    <row r="512" spans="1:1" x14ac:dyDescent="0.25">
      <c r="A512" s="61">
        <v>1</v>
      </c>
    </row>
    <row r="513" spans="1:1" x14ac:dyDescent="0.25">
      <c r="A513" s="60">
        <v>2</v>
      </c>
    </row>
    <row r="514" spans="1:1" x14ac:dyDescent="0.25">
      <c r="A514" s="61">
        <v>2</v>
      </c>
    </row>
    <row r="515" spans="1:1" x14ac:dyDescent="0.25">
      <c r="A515" s="60">
        <v>1</v>
      </c>
    </row>
    <row r="516" spans="1:1" x14ac:dyDescent="0.25">
      <c r="A516" s="61">
        <v>3</v>
      </c>
    </row>
    <row r="517" spans="1:1" x14ac:dyDescent="0.25">
      <c r="A517" s="60">
        <v>1</v>
      </c>
    </row>
    <row r="518" spans="1:1" x14ac:dyDescent="0.25">
      <c r="A518" s="61">
        <v>2</v>
      </c>
    </row>
    <row r="519" spans="1:1" x14ac:dyDescent="0.25">
      <c r="A519" s="60">
        <v>1</v>
      </c>
    </row>
    <row r="520" spans="1:1" x14ac:dyDescent="0.25">
      <c r="A520" s="61">
        <v>2</v>
      </c>
    </row>
    <row r="521" spans="1:1" x14ac:dyDescent="0.25">
      <c r="A521" s="60">
        <v>1</v>
      </c>
    </row>
    <row r="522" spans="1:1" x14ac:dyDescent="0.25">
      <c r="A522" s="61">
        <v>1</v>
      </c>
    </row>
    <row r="523" spans="1:1" x14ac:dyDescent="0.25">
      <c r="A523" s="60">
        <v>3</v>
      </c>
    </row>
    <row r="524" spans="1:1" x14ac:dyDescent="0.25">
      <c r="A524" s="61">
        <v>1</v>
      </c>
    </row>
    <row r="525" spans="1:1" x14ac:dyDescent="0.25">
      <c r="A525" s="60">
        <v>2</v>
      </c>
    </row>
    <row r="526" spans="1:1" x14ac:dyDescent="0.25">
      <c r="A526" s="61">
        <v>2</v>
      </c>
    </row>
    <row r="527" spans="1:1" x14ac:dyDescent="0.25">
      <c r="A527" s="60">
        <v>3</v>
      </c>
    </row>
    <row r="528" spans="1:1" x14ac:dyDescent="0.25">
      <c r="A528" s="61">
        <v>3</v>
      </c>
    </row>
    <row r="529" spans="1:1" x14ac:dyDescent="0.25">
      <c r="A529" s="60">
        <v>1</v>
      </c>
    </row>
    <row r="530" spans="1:1" x14ac:dyDescent="0.25">
      <c r="A530" s="61">
        <v>1</v>
      </c>
    </row>
    <row r="531" spans="1:1" x14ac:dyDescent="0.25">
      <c r="A531" s="60">
        <v>2</v>
      </c>
    </row>
    <row r="532" spans="1:1" x14ac:dyDescent="0.25">
      <c r="A532" s="61">
        <v>3</v>
      </c>
    </row>
    <row r="533" spans="1:1" x14ac:dyDescent="0.25">
      <c r="A533" s="60">
        <v>2</v>
      </c>
    </row>
    <row r="534" spans="1:1" x14ac:dyDescent="0.25">
      <c r="A534" s="61">
        <v>1</v>
      </c>
    </row>
    <row r="535" spans="1:1" x14ac:dyDescent="0.25">
      <c r="A535" s="60">
        <v>1</v>
      </c>
    </row>
    <row r="536" spans="1:1" x14ac:dyDescent="0.25">
      <c r="A536" s="61">
        <v>1</v>
      </c>
    </row>
    <row r="537" spans="1:1" x14ac:dyDescent="0.25">
      <c r="A537" s="60">
        <v>2</v>
      </c>
    </row>
    <row r="538" spans="1:1" x14ac:dyDescent="0.25">
      <c r="A538" s="61">
        <v>2</v>
      </c>
    </row>
    <row r="539" spans="1:1" x14ac:dyDescent="0.25">
      <c r="A539" s="60">
        <v>3</v>
      </c>
    </row>
    <row r="540" spans="1:1" x14ac:dyDescent="0.25">
      <c r="A540" s="61">
        <v>1</v>
      </c>
    </row>
    <row r="541" spans="1:1" x14ac:dyDescent="0.25">
      <c r="A541" s="60">
        <v>1</v>
      </c>
    </row>
    <row r="542" spans="1:1" x14ac:dyDescent="0.25">
      <c r="A542" s="61">
        <v>3</v>
      </c>
    </row>
    <row r="543" spans="1:1" x14ac:dyDescent="0.25">
      <c r="A543" s="60">
        <v>3</v>
      </c>
    </row>
    <row r="544" spans="1:1" x14ac:dyDescent="0.25">
      <c r="A544" s="61">
        <v>1</v>
      </c>
    </row>
    <row r="545" spans="1:1" x14ac:dyDescent="0.25">
      <c r="A545" s="60">
        <v>2</v>
      </c>
    </row>
    <row r="546" spans="1:1" x14ac:dyDescent="0.25">
      <c r="A546" s="61">
        <v>2</v>
      </c>
    </row>
    <row r="547" spans="1:1" x14ac:dyDescent="0.25">
      <c r="A547" s="60">
        <v>1</v>
      </c>
    </row>
    <row r="548" spans="1:1" x14ac:dyDescent="0.25">
      <c r="A548" s="61">
        <v>3</v>
      </c>
    </row>
    <row r="549" spans="1:1" x14ac:dyDescent="0.25">
      <c r="A549" s="60">
        <v>3</v>
      </c>
    </row>
    <row r="550" spans="1:1" x14ac:dyDescent="0.25">
      <c r="A550" s="61">
        <v>3</v>
      </c>
    </row>
    <row r="551" spans="1:1" x14ac:dyDescent="0.25">
      <c r="A551" s="60">
        <v>3</v>
      </c>
    </row>
    <row r="552" spans="1:1" x14ac:dyDescent="0.25">
      <c r="A552" s="61">
        <v>1</v>
      </c>
    </row>
    <row r="553" spans="1:1" x14ac:dyDescent="0.25">
      <c r="A553" s="60">
        <v>2</v>
      </c>
    </row>
    <row r="554" spans="1:1" x14ac:dyDescent="0.25">
      <c r="A554" s="61">
        <v>2</v>
      </c>
    </row>
    <row r="555" spans="1:1" x14ac:dyDescent="0.25">
      <c r="A555" s="60">
        <v>2</v>
      </c>
    </row>
    <row r="556" spans="1:1" x14ac:dyDescent="0.25">
      <c r="A556" s="61">
        <v>3</v>
      </c>
    </row>
    <row r="557" spans="1:1" x14ac:dyDescent="0.25">
      <c r="A557" s="60">
        <v>1</v>
      </c>
    </row>
    <row r="558" spans="1:1" x14ac:dyDescent="0.25">
      <c r="A558" s="61">
        <v>1</v>
      </c>
    </row>
    <row r="559" spans="1:1" x14ac:dyDescent="0.25">
      <c r="A559" s="60">
        <v>1</v>
      </c>
    </row>
    <row r="560" spans="1:1" x14ac:dyDescent="0.25">
      <c r="A560" s="61">
        <v>1</v>
      </c>
    </row>
    <row r="561" spans="1:1" x14ac:dyDescent="0.25">
      <c r="A561" s="60">
        <v>2</v>
      </c>
    </row>
    <row r="562" spans="1:1" x14ac:dyDescent="0.25">
      <c r="A562" s="61">
        <v>3</v>
      </c>
    </row>
    <row r="563" spans="1:1" x14ac:dyDescent="0.25">
      <c r="A563" s="60">
        <v>3</v>
      </c>
    </row>
    <row r="564" spans="1:1" x14ac:dyDescent="0.25">
      <c r="A564" s="61">
        <v>2</v>
      </c>
    </row>
    <row r="565" spans="1:1" x14ac:dyDescent="0.25">
      <c r="A565" s="60">
        <v>2</v>
      </c>
    </row>
    <row r="566" spans="1:1" x14ac:dyDescent="0.25">
      <c r="A566" s="61">
        <v>1</v>
      </c>
    </row>
    <row r="567" spans="1:1" x14ac:dyDescent="0.25">
      <c r="A567" s="60">
        <v>2</v>
      </c>
    </row>
    <row r="568" spans="1:1" x14ac:dyDescent="0.25">
      <c r="A568" s="61">
        <v>1</v>
      </c>
    </row>
    <row r="569" spans="1:1" x14ac:dyDescent="0.25">
      <c r="A569" s="60">
        <v>3</v>
      </c>
    </row>
    <row r="570" spans="1:1" x14ac:dyDescent="0.25">
      <c r="A570" s="61">
        <v>2</v>
      </c>
    </row>
    <row r="571" spans="1:1" x14ac:dyDescent="0.25">
      <c r="A571" s="60">
        <v>2</v>
      </c>
    </row>
    <row r="572" spans="1:1" x14ac:dyDescent="0.25">
      <c r="A572" s="61">
        <v>2</v>
      </c>
    </row>
    <row r="573" spans="1:1" x14ac:dyDescent="0.25">
      <c r="A573" s="60">
        <v>2</v>
      </c>
    </row>
    <row r="574" spans="1:1" x14ac:dyDescent="0.25">
      <c r="A574" s="61">
        <v>1</v>
      </c>
    </row>
    <row r="575" spans="1:1" x14ac:dyDescent="0.25">
      <c r="A575" s="60">
        <v>2</v>
      </c>
    </row>
    <row r="576" spans="1:1" x14ac:dyDescent="0.25">
      <c r="A576" s="61">
        <v>2</v>
      </c>
    </row>
    <row r="577" spans="1:1" x14ac:dyDescent="0.25">
      <c r="A577" s="60">
        <v>2</v>
      </c>
    </row>
    <row r="578" spans="1:1" x14ac:dyDescent="0.25">
      <c r="A578" s="61">
        <v>3</v>
      </c>
    </row>
    <row r="579" spans="1:1" x14ac:dyDescent="0.25">
      <c r="A579" s="60">
        <v>1</v>
      </c>
    </row>
    <row r="580" spans="1:1" x14ac:dyDescent="0.25">
      <c r="A580" s="61">
        <v>2</v>
      </c>
    </row>
    <row r="581" spans="1:1" x14ac:dyDescent="0.25">
      <c r="A581" s="60">
        <v>2</v>
      </c>
    </row>
    <row r="582" spans="1:1" x14ac:dyDescent="0.25">
      <c r="A582" s="61">
        <v>2</v>
      </c>
    </row>
    <row r="583" spans="1:1" x14ac:dyDescent="0.25">
      <c r="A583" s="60">
        <v>3</v>
      </c>
    </row>
    <row r="584" spans="1:1" x14ac:dyDescent="0.25">
      <c r="A584" s="61">
        <v>2</v>
      </c>
    </row>
    <row r="585" spans="1:1" x14ac:dyDescent="0.25">
      <c r="A585" s="60">
        <v>1</v>
      </c>
    </row>
    <row r="586" spans="1:1" x14ac:dyDescent="0.25">
      <c r="A586" s="61">
        <v>1</v>
      </c>
    </row>
    <row r="587" spans="1:1" x14ac:dyDescent="0.25">
      <c r="A587" s="60">
        <v>2</v>
      </c>
    </row>
    <row r="588" spans="1:1" x14ac:dyDescent="0.25">
      <c r="A588" s="61">
        <v>2</v>
      </c>
    </row>
    <row r="589" spans="1:1" x14ac:dyDescent="0.25">
      <c r="A589" s="60">
        <v>1</v>
      </c>
    </row>
    <row r="590" spans="1:1" x14ac:dyDescent="0.25">
      <c r="A590" s="61">
        <v>1</v>
      </c>
    </row>
    <row r="591" spans="1:1" x14ac:dyDescent="0.25">
      <c r="A591" s="60">
        <v>2</v>
      </c>
    </row>
    <row r="592" spans="1:1" x14ac:dyDescent="0.25">
      <c r="A592" s="61">
        <v>2</v>
      </c>
    </row>
    <row r="593" spans="1:1" x14ac:dyDescent="0.25">
      <c r="A593" s="60">
        <v>2</v>
      </c>
    </row>
    <row r="594" spans="1:1" x14ac:dyDescent="0.25">
      <c r="A594" s="61">
        <v>3</v>
      </c>
    </row>
    <row r="595" spans="1:1" x14ac:dyDescent="0.25">
      <c r="A595" s="60">
        <v>3</v>
      </c>
    </row>
    <row r="596" spans="1:1" x14ac:dyDescent="0.25">
      <c r="A596" s="61">
        <v>1</v>
      </c>
    </row>
    <row r="597" spans="1:1" x14ac:dyDescent="0.25">
      <c r="A597" s="60">
        <v>2</v>
      </c>
    </row>
    <row r="598" spans="1:1" x14ac:dyDescent="0.25">
      <c r="A598" s="61">
        <v>1</v>
      </c>
    </row>
    <row r="599" spans="1:1" x14ac:dyDescent="0.25">
      <c r="A599" s="60">
        <v>2</v>
      </c>
    </row>
    <row r="600" spans="1:1" x14ac:dyDescent="0.25">
      <c r="A600" s="61">
        <v>2</v>
      </c>
    </row>
    <row r="601" spans="1:1" x14ac:dyDescent="0.25">
      <c r="A601" s="60">
        <v>2</v>
      </c>
    </row>
    <row r="602" spans="1:1" x14ac:dyDescent="0.25">
      <c r="A602" s="61">
        <v>2</v>
      </c>
    </row>
    <row r="603" spans="1:1" x14ac:dyDescent="0.25">
      <c r="A603" s="60">
        <v>1</v>
      </c>
    </row>
    <row r="604" spans="1:1" x14ac:dyDescent="0.25">
      <c r="A604" s="61">
        <v>1</v>
      </c>
    </row>
    <row r="605" spans="1:1" x14ac:dyDescent="0.25">
      <c r="A605" s="60">
        <v>1</v>
      </c>
    </row>
    <row r="606" spans="1:1" x14ac:dyDescent="0.25">
      <c r="A606" s="61">
        <v>1</v>
      </c>
    </row>
    <row r="607" spans="1:1" x14ac:dyDescent="0.25">
      <c r="A607" s="60">
        <v>3</v>
      </c>
    </row>
    <row r="608" spans="1:1" x14ac:dyDescent="0.25">
      <c r="A608" s="61">
        <v>2</v>
      </c>
    </row>
    <row r="609" spans="1:1" x14ac:dyDescent="0.25">
      <c r="A609" s="60">
        <v>3</v>
      </c>
    </row>
    <row r="610" spans="1:1" x14ac:dyDescent="0.25">
      <c r="A610" s="61">
        <v>1</v>
      </c>
    </row>
    <row r="611" spans="1:1" x14ac:dyDescent="0.25">
      <c r="A611" s="60">
        <v>2</v>
      </c>
    </row>
    <row r="612" spans="1:1" x14ac:dyDescent="0.25">
      <c r="A612" s="61">
        <v>2</v>
      </c>
    </row>
    <row r="613" spans="1:1" x14ac:dyDescent="0.25">
      <c r="A613" s="60">
        <v>1</v>
      </c>
    </row>
    <row r="614" spans="1:1" x14ac:dyDescent="0.25">
      <c r="A614" s="61">
        <v>2</v>
      </c>
    </row>
    <row r="615" spans="1:1" x14ac:dyDescent="0.25">
      <c r="A615" s="60">
        <v>1</v>
      </c>
    </row>
    <row r="616" spans="1:1" x14ac:dyDescent="0.25">
      <c r="A616" s="61">
        <v>4</v>
      </c>
    </row>
    <row r="617" spans="1:1" x14ac:dyDescent="0.25">
      <c r="A617" s="60">
        <v>2</v>
      </c>
    </row>
    <row r="618" spans="1:1" x14ac:dyDescent="0.25">
      <c r="A618" s="61">
        <v>2</v>
      </c>
    </row>
    <row r="619" spans="1:1" x14ac:dyDescent="0.25">
      <c r="A619" s="60">
        <v>2</v>
      </c>
    </row>
    <row r="620" spans="1:1" x14ac:dyDescent="0.25">
      <c r="A620" s="61">
        <v>1</v>
      </c>
    </row>
    <row r="621" spans="1:1" x14ac:dyDescent="0.25">
      <c r="A621" s="60">
        <v>3</v>
      </c>
    </row>
    <row r="622" spans="1:1" x14ac:dyDescent="0.25">
      <c r="A622" s="61">
        <v>1</v>
      </c>
    </row>
    <row r="623" spans="1:1" x14ac:dyDescent="0.25">
      <c r="A623" s="60">
        <v>3</v>
      </c>
    </row>
    <row r="624" spans="1:1" x14ac:dyDescent="0.25">
      <c r="A624" s="61">
        <v>2</v>
      </c>
    </row>
    <row r="625" spans="1:1" x14ac:dyDescent="0.25">
      <c r="A625" s="60">
        <v>2</v>
      </c>
    </row>
    <row r="626" spans="1:1" x14ac:dyDescent="0.25">
      <c r="A626" s="61">
        <v>1</v>
      </c>
    </row>
    <row r="627" spans="1:1" x14ac:dyDescent="0.25">
      <c r="A627" s="60">
        <v>3</v>
      </c>
    </row>
    <row r="628" spans="1:1" x14ac:dyDescent="0.25">
      <c r="A628" s="61">
        <v>1</v>
      </c>
    </row>
    <row r="629" spans="1:1" x14ac:dyDescent="0.25">
      <c r="A629" s="60">
        <v>2</v>
      </c>
    </row>
    <row r="630" spans="1:1" x14ac:dyDescent="0.25">
      <c r="A630" s="61">
        <v>1</v>
      </c>
    </row>
    <row r="631" spans="1:1" x14ac:dyDescent="0.25">
      <c r="A631" s="60">
        <v>1</v>
      </c>
    </row>
    <row r="632" spans="1:1" x14ac:dyDescent="0.25">
      <c r="A632" s="61">
        <v>2</v>
      </c>
    </row>
    <row r="633" spans="1:1" x14ac:dyDescent="0.25">
      <c r="A633" s="60">
        <v>1</v>
      </c>
    </row>
    <row r="634" spans="1:1" x14ac:dyDescent="0.25">
      <c r="A634" s="61">
        <v>2</v>
      </c>
    </row>
    <row r="635" spans="1:1" x14ac:dyDescent="0.25">
      <c r="A635" s="60">
        <v>2</v>
      </c>
    </row>
    <row r="636" spans="1:1" x14ac:dyDescent="0.25">
      <c r="A636" s="61">
        <v>2</v>
      </c>
    </row>
    <row r="637" spans="1:1" x14ac:dyDescent="0.25">
      <c r="A637" s="60">
        <v>3</v>
      </c>
    </row>
    <row r="638" spans="1:1" x14ac:dyDescent="0.25">
      <c r="A638" s="61">
        <v>3</v>
      </c>
    </row>
    <row r="639" spans="1:1" x14ac:dyDescent="0.25">
      <c r="A639" s="60">
        <v>1</v>
      </c>
    </row>
    <row r="640" spans="1:1" x14ac:dyDescent="0.25">
      <c r="A640" s="61">
        <v>2</v>
      </c>
    </row>
    <row r="641" spans="1:1" x14ac:dyDescent="0.25">
      <c r="A641" s="60">
        <v>3</v>
      </c>
    </row>
    <row r="642" spans="1:1" x14ac:dyDescent="0.25">
      <c r="A642" s="61">
        <v>2</v>
      </c>
    </row>
    <row r="643" spans="1:1" x14ac:dyDescent="0.25">
      <c r="A643" s="60">
        <v>1</v>
      </c>
    </row>
    <row r="644" spans="1:1" x14ac:dyDescent="0.25">
      <c r="A644" s="61">
        <v>2</v>
      </c>
    </row>
    <row r="645" spans="1:1" x14ac:dyDescent="0.25">
      <c r="A645" s="60">
        <v>2</v>
      </c>
    </row>
    <row r="646" spans="1:1" x14ac:dyDescent="0.25">
      <c r="A646" s="61">
        <v>1</v>
      </c>
    </row>
    <row r="647" spans="1:1" x14ac:dyDescent="0.25">
      <c r="A647" s="60">
        <v>1</v>
      </c>
    </row>
    <row r="648" spans="1:1" x14ac:dyDescent="0.25">
      <c r="A648" s="61">
        <v>2</v>
      </c>
    </row>
    <row r="649" spans="1:1" x14ac:dyDescent="0.25">
      <c r="A649" s="60">
        <v>1</v>
      </c>
    </row>
    <row r="650" spans="1:1" x14ac:dyDescent="0.25">
      <c r="A650" s="61">
        <v>1</v>
      </c>
    </row>
    <row r="651" spans="1:1" x14ac:dyDescent="0.25">
      <c r="A651" s="60">
        <v>1</v>
      </c>
    </row>
    <row r="652" spans="1:1" x14ac:dyDescent="0.25">
      <c r="A652" s="61">
        <v>2</v>
      </c>
    </row>
    <row r="653" spans="1:1" x14ac:dyDescent="0.25">
      <c r="A653" s="60">
        <v>2</v>
      </c>
    </row>
    <row r="654" spans="1:1" x14ac:dyDescent="0.25">
      <c r="A654" s="61">
        <v>2</v>
      </c>
    </row>
    <row r="655" spans="1:1" x14ac:dyDescent="0.25">
      <c r="A655" s="60">
        <v>2</v>
      </c>
    </row>
    <row r="656" spans="1:1" x14ac:dyDescent="0.25">
      <c r="A656" s="61">
        <v>3</v>
      </c>
    </row>
    <row r="657" spans="1:1" x14ac:dyDescent="0.25">
      <c r="A657" s="60">
        <v>1</v>
      </c>
    </row>
    <row r="658" spans="1:1" x14ac:dyDescent="0.25">
      <c r="A658" s="61">
        <v>2</v>
      </c>
    </row>
    <row r="659" spans="1:1" x14ac:dyDescent="0.25">
      <c r="A659" s="60">
        <v>2</v>
      </c>
    </row>
    <row r="660" spans="1:1" x14ac:dyDescent="0.25">
      <c r="A660" s="61">
        <v>1</v>
      </c>
    </row>
    <row r="661" spans="1:1" x14ac:dyDescent="0.25">
      <c r="A661" s="60">
        <v>3</v>
      </c>
    </row>
    <row r="662" spans="1:1" x14ac:dyDescent="0.25">
      <c r="A662" s="61">
        <v>2</v>
      </c>
    </row>
    <row r="663" spans="1:1" x14ac:dyDescent="0.25">
      <c r="A663" s="60">
        <v>2</v>
      </c>
    </row>
    <row r="664" spans="1:1" x14ac:dyDescent="0.25">
      <c r="A664" s="61">
        <v>2</v>
      </c>
    </row>
    <row r="665" spans="1:1" x14ac:dyDescent="0.25">
      <c r="A665" s="60">
        <v>1</v>
      </c>
    </row>
    <row r="666" spans="1:1" x14ac:dyDescent="0.25">
      <c r="A666" s="61">
        <v>1</v>
      </c>
    </row>
    <row r="667" spans="1:1" x14ac:dyDescent="0.25">
      <c r="A667" s="60">
        <v>2</v>
      </c>
    </row>
    <row r="668" spans="1:1" x14ac:dyDescent="0.25">
      <c r="A668" s="61">
        <v>2</v>
      </c>
    </row>
    <row r="669" spans="1:1" x14ac:dyDescent="0.25">
      <c r="A669" s="60">
        <v>2</v>
      </c>
    </row>
    <row r="670" spans="1:1" x14ac:dyDescent="0.25">
      <c r="A670" s="61">
        <v>2</v>
      </c>
    </row>
    <row r="671" spans="1:1" x14ac:dyDescent="0.25">
      <c r="A671" s="60">
        <v>1</v>
      </c>
    </row>
    <row r="672" spans="1:1" x14ac:dyDescent="0.25">
      <c r="A672" s="61">
        <v>2</v>
      </c>
    </row>
    <row r="673" spans="1:1" x14ac:dyDescent="0.25">
      <c r="A673" s="60">
        <v>2</v>
      </c>
    </row>
    <row r="674" spans="1:1" x14ac:dyDescent="0.25">
      <c r="A674" s="61">
        <v>2</v>
      </c>
    </row>
    <row r="675" spans="1:1" x14ac:dyDescent="0.25">
      <c r="A675" s="60">
        <v>1</v>
      </c>
    </row>
    <row r="676" spans="1:1" x14ac:dyDescent="0.25">
      <c r="A676" s="61">
        <v>2</v>
      </c>
    </row>
    <row r="677" spans="1:1" x14ac:dyDescent="0.25">
      <c r="A677" s="60">
        <v>2</v>
      </c>
    </row>
    <row r="678" spans="1:1" x14ac:dyDescent="0.25">
      <c r="A678" s="61">
        <v>1</v>
      </c>
    </row>
    <row r="679" spans="1:1" x14ac:dyDescent="0.25">
      <c r="A679" s="60">
        <v>3</v>
      </c>
    </row>
    <row r="680" spans="1:1" x14ac:dyDescent="0.25">
      <c r="A680" s="61">
        <v>1</v>
      </c>
    </row>
    <row r="681" spans="1:1" x14ac:dyDescent="0.25">
      <c r="A681" s="60">
        <v>2</v>
      </c>
    </row>
    <row r="682" spans="1:1" x14ac:dyDescent="0.25">
      <c r="A682" s="61">
        <v>3</v>
      </c>
    </row>
    <row r="683" spans="1:1" x14ac:dyDescent="0.25">
      <c r="A683" s="60">
        <v>2</v>
      </c>
    </row>
    <row r="684" spans="1:1" x14ac:dyDescent="0.25">
      <c r="A684" s="61">
        <v>1</v>
      </c>
    </row>
    <row r="685" spans="1:1" x14ac:dyDescent="0.25">
      <c r="A685" s="60">
        <v>1</v>
      </c>
    </row>
    <row r="686" spans="1:1" x14ac:dyDescent="0.25">
      <c r="A686" s="61">
        <v>1</v>
      </c>
    </row>
    <row r="687" spans="1:1" x14ac:dyDescent="0.25">
      <c r="A687" s="60">
        <v>1</v>
      </c>
    </row>
    <row r="688" spans="1:1" x14ac:dyDescent="0.25">
      <c r="A688" s="61">
        <v>2</v>
      </c>
    </row>
    <row r="689" spans="1:1" x14ac:dyDescent="0.25">
      <c r="A689" s="60">
        <v>3</v>
      </c>
    </row>
    <row r="690" spans="1:1" x14ac:dyDescent="0.25">
      <c r="A690" s="61">
        <v>1</v>
      </c>
    </row>
    <row r="691" spans="1:1" x14ac:dyDescent="0.25">
      <c r="A691" s="60">
        <v>1</v>
      </c>
    </row>
    <row r="692" spans="1:1" x14ac:dyDescent="0.25">
      <c r="A692" s="61">
        <v>1</v>
      </c>
    </row>
    <row r="693" spans="1:1" x14ac:dyDescent="0.25">
      <c r="A693" s="60">
        <v>1</v>
      </c>
    </row>
    <row r="694" spans="1:1" x14ac:dyDescent="0.25">
      <c r="A694" s="61">
        <v>2</v>
      </c>
    </row>
    <row r="695" spans="1:1" x14ac:dyDescent="0.25">
      <c r="A695" s="60">
        <v>1</v>
      </c>
    </row>
    <row r="696" spans="1:1" x14ac:dyDescent="0.25">
      <c r="A696" s="61">
        <v>3</v>
      </c>
    </row>
    <row r="697" spans="1:1" x14ac:dyDescent="0.25">
      <c r="A697" s="60">
        <v>2</v>
      </c>
    </row>
    <row r="698" spans="1:1" x14ac:dyDescent="0.25">
      <c r="A698" s="61">
        <v>2</v>
      </c>
    </row>
    <row r="699" spans="1:1" x14ac:dyDescent="0.25">
      <c r="A699" s="60">
        <v>1</v>
      </c>
    </row>
    <row r="700" spans="1:1" x14ac:dyDescent="0.25">
      <c r="A700" s="61">
        <v>1</v>
      </c>
    </row>
    <row r="701" spans="1:1" x14ac:dyDescent="0.25">
      <c r="A701" s="60">
        <v>1</v>
      </c>
    </row>
    <row r="702" spans="1:1" x14ac:dyDescent="0.25">
      <c r="A702" s="61">
        <v>2</v>
      </c>
    </row>
    <row r="703" spans="1:1" x14ac:dyDescent="0.25">
      <c r="A703" s="60">
        <v>2</v>
      </c>
    </row>
    <row r="704" spans="1:1" x14ac:dyDescent="0.25">
      <c r="A704" s="61">
        <v>2</v>
      </c>
    </row>
    <row r="705" spans="1:1" x14ac:dyDescent="0.25">
      <c r="A705" s="60">
        <v>2</v>
      </c>
    </row>
    <row r="706" spans="1:1" x14ac:dyDescent="0.25">
      <c r="A706" s="61">
        <v>1</v>
      </c>
    </row>
    <row r="707" spans="1:1" x14ac:dyDescent="0.25">
      <c r="A707" s="60">
        <v>2</v>
      </c>
    </row>
    <row r="708" spans="1:1" x14ac:dyDescent="0.25">
      <c r="A708" s="61">
        <v>2</v>
      </c>
    </row>
    <row r="709" spans="1:1" x14ac:dyDescent="0.25">
      <c r="A709" s="60">
        <v>2</v>
      </c>
    </row>
    <row r="710" spans="1:1" x14ac:dyDescent="0.25">
      <c r="A710" s="61">
        <v>1</v>
      </c>
    </row>
    <row r="711" spans="1:1" x14ac:dyDescent="0.25">
      <c r="A711" s="60">
        <v>2</v>
      </c>
    </row>
    <row r="712" spans="1:1" x14ac:dyDescent="0.25">
      <c r="A712" s="61">
        <v>3</v>
      </c>
    </row>
    <row r="713" spans="1:1" x14ac:dyDescent="0.25">
      <c r="A713" s="60">
        <v>2</v>
      </c>
    </row>
    <row r="714" spans="1:1" x14ac:dyDescent="0.25">
      <c r="A714" s="61">
        <v>1</v>
      </c>
    </row>
    <row r="715" spans="1:1" x14ac:dyDescent="0.25">
      <c r="A715" s="60">
        <v>2</v>
      </c>
    </row>
    <row r="716" spans="1:1" x14ac:dyDescent="0.25">
      <c r="A716" s="61">
        <v>2</v>
      </c>
    </row>
    <row r="717" spans="1:1" x14ac:dyDescent="0.25">
      <c r="A717" s="60">
        <v>2</v>
      </c>
    </row>
    <row r="718" spans="1:1" x14ac:dyDescent="0.25">
      <c r="A718" s="61">
        <v>3</v>
      </c>
    </row>
    <row r="719" spans="1:1" x14ac:dyDescent="0.25">
      <c r="A719" s="60">
        <v>1</v>
      </c>
    </row>
    <row r="720" spans="1:1" x14ac:dyDescent="0.25">
      <c r="A720" s="61">
        <v>2</v>
      </c>
    </row>
    <row r="721" spans="1:1" x14ac:dyDescent="0.25">
      <c r="A721" s="60">
        <v>3</v>
      </c>
    </row>
    <row r="722" spans="1:1" x14ac:dyDescent="0.25">
      <c r="A722" s="61">
        <v>2</v>
      </c>
    </row>
    <row r="723" spans="1:1" x14ac:dyDescent="0.25">
      <c r="A723" s="60">
        <v>2</v>
      </c>
    </row>
    <row r="724" spans="1:1" x14ac:dyDescent="0.25">
      <c r="A724" s="61">
        <v>1</v>
      </c>
    </row>
    <row r="725" spans="1:1" x14ac:dyDescent="0.25">
      <c r="A725" s="60">
        <v>2</v>
      </c>
    </row>
    <row r="726" spans="1:1" x14ac:dyDescent="0.25">
      <c r="A726" s="61">
        <v>2</v>
      </c>
    </row>
    <row r="727" spans="1:1" x14ac:dyDescent="0.25">
      <c r="A727" s="60">
        <v>2</v>
      </c>
    </row>
    <row r="728" spans="1:1" x14ac:dyDescent="0.25">
      <c r="A728" s="61">
        <v>2</v>
      </c>
    </row>
    <row r="729" spans="1:1" x14ac:dyDescent="0.25">
      <c r="A729" s="60">
        <v>2</v>
      </c>
    </row>
    <row r="730" spans="1:1" x14ac:dyDescent="0.25">
      <c r="A730" s="61">
        <v>2</v>
      </c>
    </row>
    <row r="731" spans="1:1" x14ac:dyDescent="0.25">
      <c r="A731" s="60">
        <v>3</v>
      </c>
    </row>
    <row r="732" spans="1:1" x14ac:dyDescent="0.25">
      <c r="A732" s="61">
        <v>3</v>
      </c>
    </row>
    <row r="733" spans="1:1" x14ac:dyDescent="0.25">
      <c r="A733" s="60">
        <v>1</v>
      </c>
    </row>
    <row r="734" spans="1:1" x14ac:dyDescent="0.25">
      <c r="A734" s="61">
        <v>3</v>
      </c>
    </row>
    <row r="735" spans="1:1" x14ac:dyDescent="0.25">
      <c r="A735" s="60">
        <v>1</v>
      </c>
    </row>
    <row r="736" spans="1:1" x14ac:dyDescent="0.25">
      <c r="A736" s="61">
        <v>3</v>
      </c>
    </row>
    <row r="737" spans="1:1" x14ac:dyDescent="0.25">
      <c r="A737" s="60">
        <v>1</v>
      </c>
    </row>
    <row r="738" spans="1:1" x14ac:dyDescent="0.25">
      <c r="A738" s="61">
        <v>1</v>
      </c>
    </row>
    <row r="739" spans="1:1" x14ac:dyDescent="0.25">
      <c r="A739" s="60">
        <v>3</v>
      </c>
    </row>
    <row r="740" spans="1:1" x14ac:dyDescent="0.25">
      <c r="A740" s="61">
        <v>2</v>
      </c>
    </row>
    <row r="741" spans="1:1" x14ac:dyDescent="0.25">
      <c r="A741" s="60">
        <v>4</v>
      </c>
    </row>
    <row r="742" spans="1:1" x14ac:dyDescent="0.25">
      <c r="A742" s="61">
        <v>3</v>
      </c>
    </row>
    <row r="743" spans="1:1" x14ac:dyDescent="0.25">
      <c r="A743" s="60">
        <v>1</v>
      </c>
    </row>
    <row r="744" spans="1:1" x14ac:dyDescent="0.25">
      <c r="A744" s="61">
        <v>2</v>
      </c>
    </row>
    <row r="745" spans="1:1" x14ac:dyDescent="0.25">
      <c r="A745" s="60">
        <v>1</v>
      </c>
    </row>
    <row r="746" spans="1:1" x14ac:dyDescent="0.25">
      <c r="A746" s="61">
        <v>1</v>
      </c>
    </row>
    <row r="747" spans="1:1" x14ac:dyDescent="0.25">
      <c r="A747" s="60">
        <v>3</v>
      </c>
    </row>
    <row r="748" spans="1:1" x14ac:dyDescent="0.25">
      <c r="A748" s="61">
        <v>2</v>
      </c>
    </row>
    <row r="749" spans="1:1" x14ac:dyDescent="0.25">
      <c r="A749" s="60">
        <v>3</v>
      </c>
    </row>
    <row r="750" spans="1:1" x14ac:dyDescent="0.25">
      <c r="A750" s="61">
        <v>3</v>
      </c>
    </row>
    <row r="751" spans="1:1" x14ac:dyDescent="0.25">
      <c r="A751" s="60">
        <v>2</v>
      </c>
    </row>
    <row r="752" spans="1:1" x14ac:dyDescent="0.25">
      <c r="A752" s="61">
        <v>2</v>
      </c>
    </row>
    <row r="753" spans="1:1" x14ac:dyDescent="0.25">
      <c r="A753" s="60">
        <v>4</v>
      </c>
    </row>
    <row r="754" spans="1:1" x14ac:dyDescent="0.25">
      <c r="A754" s="61">
        <v>2</v>
      </c>
    </row>
    <row r="755" spans="1:1" x14ac:dyDescent="0.25">
      <c r="A755" s="60">
        <v>2</v>
      </c>
    </row>
    <row r="756" spans="1:1" x14ac:dyDescent="0.25">
      <c r="A756" s="61">
        <v>2</v>
      </c>
    </row>
    <row r="757" spans="1:1" x14ac:dyDescent="0.25">
      <c r="A757" s="60">
        <v>1</v>
      </c>
    </row>
    <row r="758" spans="1:1" x14ac:dyDescent="0.25">
      <c r="A758" s="61">
        <v>3</v>
      </c>
    </row>
    <row r="759" spans="1:1" x14ac:dyDescent="0.25">
      <c r="A759" s="60">
        <v>2</v>
      </c>
    </row>
    <row r="760" spans="1:1" x14ac:dyDescent="0.25">
      <c r="A760" s="61">
        <v>2</v>
      </c>
    </row>
    <row r="761" spans="1:1" x14ac:dyDescent="0.25">
      <c r="A761" s="60">
        <v>1</v>
      </c>
    </row>
    <row r="762" spans="1:1" x14ac:dyDescent="0.25">
      <c r="A762" s="61">
        <v>3</v>
      </c>
    </row>
    <row r="763" spans="1:1" x14ac:dyDescent="0.25">
      <c r="A763" s="60">
        <v>3</v>
      </c>
    </row>
    <row r="764" spans="1:1" x14ac:dyDescent="0.25">
      <c r="A764" s="61">
        <v>2</v>
      </c>
    </row>
    <row r="765" spans="1:1" x14ac:dyDescent="0.25">
      <c r="A765" s="60">
        <v>2</v>
      </c>
    </row>
    <row r="766" spans="1:1" x14ac:dyDescent="0.25">
      <c r="A766" s="61">
        <v>1</v>
      </c>
    </row>
    <row r="767" spans="1:1" x14ac:dyDescent="0.25">
      <c r="A767" s="60">
        <v>2</v>
      </c>
    </row>
    <row r="768" spans="1:1" x14ac:dyDescent="0.25">
      <c r="A768" s="61">
        <v>1</v>
      </c>
    </row>
    <row r="769" spans="1:1" x14ac:dyDescent="0.25">
      <c r="A769" s="60">
        <v>3</v>
      </c>
    </row>
    <row r="770" spans="1:1" x14ac:dyDescent="0.25">
      <c r="A770" s="61">
        <v>2</v>
      </c>
    </row>
    <row r="771" spans="1:1" x14ac:dyDescent="0.25">
      <c r="A771" s="60">
        <v>2</v>
      </c>
    </row>
    <row r="772" spans="1:1" x14ac:dyDescent="0.25">
      <c r="A772" s="61">
        <v>2</v>
      </c>
    </row>
    <row r="773" spans="1:1" x14ac:dyDescent="0.25">
      <c r="A773" s="60">
        <v>2</v>
      </c>
    </row>
    <row r="774" spans="1:1" x14ac:dyDescent="0.25">
      <c r="A774" s="61">
        <v>2</v>
      </c>
    </row>
    <row r="775" spans="1:1" x14ac:dyDescent="0.25">
      <c r="A775" s="60">
        <v>2</v>
      </c>
    </row>
    <row r="776" spans="1:1" x14ac:dyDescent="0.25">
      <c r="A776" s="61">
        <v>3</v>
      </c>
    </row>
    <row r="777" spans="1:1" x14ac:dyDescent="0.25">
      <c r="A777" s="60">
        <v>2</v>
      </c>
    </row>
    <row r="778" spans="1:1" x14ac:dyDescent="0.25">
      <c r="A778" s="61">
        <v>3</v>
      </c>
    </row>
    <row r="779" spans="1:1" x14ac:dyDescent="0.25">
      <c r="A779" s="60">
        <v>3</v>
      </c>
    </row>
    <row r="780" spans="1:1" x14ac:dyDescent="0.25">
      <c r="A780" s="61">
        <v>2</v>
      </c>
    </row>
    <row r="781" spans="1:1" x14ac:dyDescent="0.25">
      <c r="A781" s="60">
        <v>3</v>
      </c>
    </row>
    <row r="782" spans="1:1" x14ac:dyDescent="0.25">
      <c r="A782" s="61">
        <v>1</v>
      </c>
    </row>
    <row r="783" spans="1:1" x14ac:dyDescent="0.25">
      <c r="A783" s="60">
        <v>1</v>
      </c>
    </row>
    <row r="784" spans="1:1" x14ac:dyDescent="0.25">
      <c r="A784" s="61">
        <v>2</v>
      </c>
    </row>
    <row r="785" spans="1:1" x14ac:dyDescent="0.25">
      <c r="A785" s="60">
        <v>1</v>
      </c>
    </row>
    <row r="786" spans="1:1" x14ac:dyDescent="0.25">
      <c r="A786" s="61">
        <v>2</v>
      </c>
    </row>
    <row r="787" spans="1:1" x14ac:dyDescent="0.25">
      <c r="A787" s="60">
        <v>3</v>
      </c>
    </row>
    <row r="788" spans="1:1" x14ac:dyDescent="0.25">
      <c r="A788" s="61">
        <v>3</v>
      </c>
    </row>
    <row r="789" spans="1:1" x14ac:dyDescent="0.25">
      <c r="A789" s="60">
        <v>1</v>
      </c>
    </row>
    <row r="790" spans="1:1" x14ac:dyDescent="0.25">
      <c r="A790" s="61">
        <v>3</v>
      </c>
    </row>
    <row r="791" spans="1:1" x14ac:dyDescent="0.25">
      <c r="A791" s="60">
        <v>3</v>
      </c>
    </row>
    <row r="792" spans="1:1" x14ac:dyDescent="0.25">
      <c r="A792" s="61">
        <v>1</v>
      </c>
    </row>
    <row r="793" spans="1:1" x14ac:dyDescent="0.25">
      <c r="A793" s="60">
        <v>2</v>
      </c>
    </row>
    <row r="794" spans="1:1" x14ac:dyDescent="0.25">
      <c r="A794" s="61">
        <v>2</v>
      </c>
    </row>
    <row r="795" spans="1:1" x14ac:dyDescent="0.25">
      <c r="A795" s="60">
        <v>2</v>
      </c>
    </row>
    <row r="796" spans="1:1" x14ac:dyDescent="0.25">
      <c r="A796" s="61">
        <v>3</v>
      </c>
    </row>
    <row r="797" spans="1:1" x14ac:dyDescent="0.25">
      <c r="A797" s="60">
        <v>2</v>
      </c>
    </row>
    <row r="798" spans="1:1" x14ac:dyDescent="0.25">
      <c r="A798" s="61">
        <v>1</v>
      </c>
    </row>
    <row r="799" spans="1:1" x14ac:dyDescent="0.25">
      <c r="A799" s="60">
        <v>2</v>
      </c>
    </row>
    <row r="800" spans="1:1" x14ac:dyDescent="0.25">
      <c r="A800" s="61">
        <v>3</v>
      </c>
    </row>
    <row r="801" spans="1:1" x14ac:dyDescent="0.25">
      <c r="A801" s="60">
        <v>3</v>
      </c>
    </row>
    <row r="802" spans="1:1" x14ac:dyDescent="0.25">
      <c r="A802" s="61">
        <v>2</v>
      </c>
    </row>
    <row r="803" spans="1:1" x14ac:dyDescent="0.25">
      <c r="A803" s="60">
        <v>2</v>
      </c>
    </row>
    <row r="804" spans="1:1" x14ac:dyDescent="0.25">
      <c r="A804" s="61">
        <v>1</v>
      </c>
    </row>
    <row r="805" spans="1:1" x14ac:dyDescent="0.25">
      <c r="A805" s="60">
        <v>3</v>
      </c>
    </row>
    <row r="806" spans="1:1" x14ac:dyDescent="0.25">
      <c r="A806" s="61">
        <v>3</v>
      </c>
    </row>
    <row r="807" spans="1:1" x14ac:dyDescent="0.25">
      <c r="A807" s="60">
        <v>1</v>
      </c>
    </row>
    <row r="808" spans="1:1" x14ac:dyDescent="0.25">
      <c r="A808" s="61">
        <v>1</v>
      </c>
    </row>
    <row r="809" spans="1:1" x14ac:dyDescent="0.25">
      <c r="A809" s="60">
        <v>2</v>
      </c>
    </row>
    <row r="810" spans="1:1" x14ac:dyDescent="0.25">
      <c r="A810" s="61">
        <v>3</v>
      </c>
    </row>
    <row r="811" spans="1:1" x14ac:dyDescent="0.25">
      <c r="A811" s="60">
        <v>2</v>
      </c>
    </row>
    <row r="812" spans="1:1" x14ac:dyDescent="0.25">
      <c r="A812" s="61">
        <v>1</v>
      </c>
    </row>
    <row r="813" spans="1:1" x14ac:dyDescent="0.25">
      <c r="A813" s="60">
        <v>3</v>
      </c>
    </row>
    <row r="814" spans="1:1" x14ac:dyDescent="0.25">
      <c r="A814" s="61">
        <v>1</v>
      </c>
    </row>
    <row r="815" spans="1:1" x14ac:dyDescent="0.25">
      <c r="A815" s="60">
        <v>2</v>
      </c>
    </row>
    <row r="816" spans="1:1" x14ac:dyDescent="0.25">
      <c r="A816" s="61">
        <v>1</v>
      </c>
    </row>
    <row r="817" spans="1:1" x14ac:dyDescent="0.25">
      <c r="A817" s="60">
        <v>1</v>
      </c>
    </row>
    <row r="818" spans="1:1" x14ac:dyDescent="0.25">
      <c r="A818" s="61">
        <v>1</v>
      </c>
    </row>
    <row r="819" spans="1:1" x14ac:dyDescent="0.25">
      <c r="A819" s="60">
        <v>1</v>
      </c>
    </row>
    <row r="820" spans="1:1" x14ac:dyDescent="0.25">
      <c r="A820" s="61">
        <v>1</v>
      </c>
    </row>
    <row r="821" spans="1:1" x14ac:dyDescent="0.25">
      <c r="A821" s="60">
        <v>3</v>
      </c>
    </row>
    <row r="822" spans="1:1" x14ac:dyDescent="0.25">
      <c r="A822" s="61">
        <v>3</v>
      </c>
    </row>
    <row r="823" spans="1:1" x14ac:dyDescent="0.25">
      <c r="A823" s="60">
        <v>1</v>
      </c>
    </row>
    <row r="824" spans="1:1" x14ac:dyDescent="0.25">
      <c r="A824" s="61">
        <v>1</v>
      </c>
    </row>
    <row r="825" spans="1:1" x14ac:dyDescent="0.25">
      <c r="A825" s="60">
        <v>2</v>
      </c>
    </row>
    <row r="826" spans="1:1" x14ac:dyDescent="0.25">
      <c r="A826" s="61">
        <v>1</v>
      </c>
    </row>
    <row r="827" spans="1:1" x14ac:dyDescent="0.25">
      <c r="A827" s="60">
        <v>3</v>
      </c>
    </row>
    <row r="828" spans="1:1" x14ac:dyDescent="0.25">
      <c r="A828" s="61">
        <v>2</v>
      </c>
    </row>
    <row r="829" spans="1:1" x14ac:dyDescent="0.25">
      <c r="A829" s="60">
        <v>3</v>
      </c>
    </row>
    <row r="830" spans="1:1" x14ac:dyDescent="0.25">
      <c r="A830" s="61">
        <v>1</v>
      </c>
    </row>
    <row r="831" spans="1:1" x14ac:dyDescent="0.25">
      <c r="A831" s="60">
        <v>2</v>
      </c>
    </row>
    <row r="832" spans="1:1" x14ac:dyDescent="0.25">
      <c r="A832" s="61">
        <v>2</v>
      </c>
    </row>
    <row r="833" spans="1:1" x14ac:dyDescent="0.25">
      <c r="A833" s="60">
        <v>2</v>
      </c>
    </row>
    <row r="834" spans="1:1" x14ac:dyDescent="0.25">
      <c r="A834" s="61">
        <v>2</v>
      </c>
    </row>
    <row r="835" spans="1:1" x14ac:dyDescent="0.25">
      <c r="A835" s="60">
        <v>2</v>
      </c>
    </row>
    <row r="836" spans="1:1" x14ac:dyDescent="0.25">
      <c r="A836" s="61">
        <v>3</v>
      </c>
    </row>
    <row r="837" spans="1:1" x14ac:dyDescent="0.25">
      <c r="A837" s="60">
        <v>2</v>
      </c>
    </row>
    <row r="838" spans="1:1" x14ac:dyDescent="0.25">
      <c r="A838" s="61">
        <v>3</v>
      </c>
    </row>
    <row r="839" spans="1:1" x14ac:dyDescent="0.25">
      <c r="A839" s="60">
        <v>3</v>
      </c>
    </row>
    <row r="840" spans="1:1" x14ac:dyDescent="0.25">
      <c r="A840" s="61">
        <v>2</v>
      </c>
    </row>
    <row r="841" spans="1:1" x14ac:dyDescent="0.25">
      <c r="A841" s="60">
        <v>3</v>
      </c>
    </row>
    <row r="842" spans="1:1" x14ac:dyDescent="0.25">
      <c r="A842" s="61">
        <v>1</v>
      </c>
    </row>
    <row r="843" spans="1:1" x14ac:dyDescent="0.25">
      <c r="A843" s="60">
        <v>3</v>
      </c>
    </row>
    <row r="844" spans="1:1" x14ac:dyDescent="0.25">
      <c r="A844" s="61">
        <v>4</v>
      </c>
    </row>
    <row r="845" spans="1:1" x14ac:dyDescent="0.25">
      <c r="A845" s="60">
        <v>2</v>
      </c>
    </row>
    <row r="846" spans="1:1" x14ac:dyDescent="0.25">
      <c r="A846" s="61">
        <v>1</v>
      </c>
    </row>
    <row r="847" spans="1:1" x14ac:dyDescent="0.25">
      <c r="A847" s="60">
        <v>1</v>
      </c>
    </row>
    <row r="848" spans="1:1" x14ac:dyDescent="0.25">
      <c r="A848" s="61">
        <v>2</v>
      </c>
    </row>
    <row r="849" spans="1:1" x14ac:dyDescent="0.25">
      <c r="A849" s="60">
        <v>2</v>
      </c>
    </row>
    <row r="850" spans="1:1" x14ac:dyDescent="0.25">
      <c r="A850" s="61">
        <v>3</v>
      </c>
    </row>
    <row r="851" spans="1:1" x14ac:dyDescent="0.25">
      <c r="A851" s="60">
        <v>2</v>
      </c>
    </row>
    <row r="852" spans="1:1" x14ac:dyDescent="0.25">
      <c r="A852" s="61">
        <v>2</v>
      </c>
    </row>
    <row r="853" spans="1:1" x14ac:dyDescent="0.25">
      <c r="A853" s="60">
        <v>1</v>
      </c>
    </row>
    <row r="854" spans="1:1" x14ac:dyDescent="0.25">
      <c r="A854" s="61">
        <v>1</v>
      </c>
    </row>
    <row r="855" spans="1:1" x14ac:dyDescent="0.25">
      <c r="A855" s="60">
        <v>3</v>
      </c>
    </row>
    <row r="856" spans="1:1" x14ac:dyDescent="0.25">
      <c r="A856" s="61">
        <v>2</v>
      </c>
    </row>
    <row r="857" spans="1:1" x14ac:dyDescent="0.25">
      <c r="A857" s="60">
        <v>2</v>
      </c>
    </row>
    <row r="858" spans="1:1" x14ac:dyDescent="0.25">
      <c r="A858" s="61">
        <v>3</v>
      </c>
    </row>
    <row r="859" spans="1:1" x14ac:dyDescent="0.25">
      <c r="A859" s="60">
        <v>2</v>
      </c>
    </row>
    <row r="860" spans="1:1" x14ac:dyDescent="0.25">
      <c r="A860" s="61">
        <v>2</v>
      </c>
    </row>
    <row r="861" spans="1:1" x14ac:dyDescent="0.25">
      <c r="A861" s="60">
        <v>1</v>
      </c>
    </row>
    <row r="862" spans="1:1" x14ac:dyDescent="0.25">
      <c r="A862" s="61">
        <v>3</v>
      </c>
    </row>
    <row r="863" spans="1:1" x14ac:dyDescent="0.25">
      <c r="A863" s="60">
        <v>1</v>
      </c>
    </row>
    <row r="864" spans="1:1" x14ac:dyDescent="0.25">
      <c r="A864" s="61">
        <v>1</v>
      </c>
    </row>
    <row r="865" spans="1:1" x14ac:dyDescent="0.25">
      <c r="A865" s="60">
        <v>1</v>
      </c>
    </row>
    <row r="866" spans="1:1" x14ac:dyDescent="0.25">
      <c r="A866" s="61">
        <v>1</v>
      </c>
    </row>
    <row r="867" spans="1:1" x14ac:dyDescent="0.25">
      <c r="A867" s="60">
        <v>1</v>
      </c>
    </row>
    <row r="868" spans="1:1" x14ac:dyDescent="0.25">
      <c r="A868" s="61">
        <v>1</v>
      </c>
    </row>
    <row r="869" spans="1:1" x14ac:dyDescent="0.25">
      <c r="A869" s="60">
        <v>2</v>
      </c>
    </row>
    <row r="870" spans="1:1" x14ac:dyDescent="0.25">
      <c r="A870" s="61">
        <v>2</v>
      </c>
    </row>
    <row r="871" spans="1:1" x14ac:dyDescent="0.25">
      <c r="A871" s="60">
        <v>3</v>
      </c>
    </row>
    <row r="872" spans="1:1" x14ac:dyDescent="0.25">
      <c r="A872" s="61">
        <v>2</v>
      </c>
    </row>
    <row r="873" spans="1:1" x14ac:dyDescent="0.25">
      <c r="A873" s="60">
        <v>2</v>
      </c>
    </row>
    <row r="874" spans="1:1" x14ac:dyDescent="0.25">
      <c r="A874" s="61">
        <v>2</v>
      </c>
    </row>
    <row r="875" spans="1:1" x14ac:dyDescent="0.25">
      <c r="A875" s="60">
        <v>3</v>
      </c>
    </row>
    <row r="876" spans="1:1" x14ac:dyDescent="0.25">
      <c r="A876" s="61">
        <v>1</v>
      </c>
    </row>
    <row r="877" spans="1:1" x14ac:dyDescent="0.25">
      <c r="A877" s="60">
        <v>1</v>
      </c>
    </row>
    <row r="878" spans="1:1" x14ac:dyDescent="0.25">
      <c r="A878" s="61">
        <v>1</v>
      </c>
    </row>
    <row r="879" spans="1:1" x14ac:dyDescent="0.25">
      <c r="A879" s="60">
        <v>3</v>
      </c>
    </row>
    <row r="880" spans="1:1" x14ac:dyDescent="0.25">
      <c r="A880" s="61">
        <v>2</v>
      </c>
    </row>
    <row r="881" spans="1:1" x14ac:dyDescent="0.25">
      <c r="A881" s="60">
        <v>2</v>
      </c>
    </row>
    <row r="882" spans="1:1" x14ac:dyDescent="0.25">
      <c r="A882" s="61">
        <v>2</v>
      </c>
    </row>
    <row r="883" spans="1:1" x14ac:dyDescent="0.25">
      <c r="A883" s="60">
        <v>2</v>
      </c>
    </row>
    <row r="884" spans="1:1" x14ac:dyDescent="0.25">
      <c r="A884" s="61">
        <v>2</v>
      </c>
    </row>
    <row r="885" spans="1:1" x14ac:dyDescent="0.25">
      <c r="A885" s="60">
        <v>3</v>
      </c>
    </row>
    <row r="886" spans="1:1" x14ac:dyDescent="0.25">
      <c r="A886" s="61">
        <v>2</v>
      </c>
    </row>
    <row r="887" spans="1:1" x14ac:dyDescent="0.25">
      <c r="A887" s="60">
        <v>3</v>
      </c>
    </row>
    <row r="888" spans="1:1" x14ac:dyDescent="0.25">
      <c r="A888" s="61">
        <v>1</v>
      </c>
    </row>
    <row r="889" spans="1:1" x14ac:dyDescent="0.25">
      <c r="A889" s="60">
        <v>2</v>
      </c>
    </row>
    <row r="890" spans="1:1" x14ac:dyDescent="0.25">
      <c r="A890" s="61">
        <v>1</v>
      </c>
    </row>
    <row r="891" spans="1:1" x14ac:dyDescent="0.25">
      <c r="A891" s="60">
        <v>3</v>
      </c>
    </row>
    <row r="892" spans="1:1" x14ac:dyDescent="0.25">
      <c r="A892" s="61">
        <v>2</v>
      </c>
    </row>
    <row r="893" spans="1:1" x14ac:dyDescent="0.25">
      <c r="A893" s="60">
        <v>2</v>
      </c>
    </row>
    <row r="894" spans="1:1" x14ac:dyDescent="0.25">
      <c r="A894" s="61">
        <v>2</v>
      </c>
    </row>
    <row r="895" spans="1:1" x14ac:dyDescent="0.25">
      <c r="A895" s="60">
        <v>1</v>
      </c>
    </row>
    <row r="896" spans="1:1" x14ac:dyDescent="0.25">
      <c r="A896" s="61">
        <v>2</v>
      </c>
    </row>
    <row r="897" spans="1:1" x14ac:dyDescent="0.25">
      <c r="A897" s="60">
        <v>2</v>
      </c>
    </row>
    <row r="898" spans="1:1" x14ac:dyDescent="0.25">
      <c r="A898" s="61">
        <v>2</v>
      </c>
    </row>
    <row r="899" spans="1:1" x14ac:dyDescent="0.25">
      <c r="A899" s="60">
        <v>2</v>
      </c>
    </row>
    <row r="900" spans="1:1" x14ac:dyDescent="0.25">
      <c r="A900" s="61">
        <v>1</v>
      </c>
    </row>
    <row r="901" spans="1:1" x14ac:dyDescent="0.25">
      <c r="A901" s="60">
        <v>2</v>
      </c>
    </row>
    <row r="902" spans="1:1" x14ac:dyDescent="0.25">
      <c r="A902" s="61">
        <v>2</v>
      </c>
    </row>
    <row r="903" spans="1:1" x14ac:dyDescent="0.25">
      <c r="A903" s="60">
        <v>2</v>
      </c>
    </row>
    <row r="904" spans="1:1" x14ac:dyDescent="0.25">
      <c r="A904" s="61">
        <v>2</v>
      </c>
    </row>
    <row r="905" spans="1:1" x14ac:dyDescent="0.25">
      <c r="A905" s="60">
        <v>2</v>
      </c>
    </row>
    <row r="906" spans="1:1" x14ac:dyDescent="0.25">
      <c r="A906" s="61">
        <v>2</v>
      </c>
    </row>
    <row r="907" spans="1:1" x14ac:dyDescent="0.25">
      <c r="A907" s="60">
        <v>1</v>
      </c>
    </row>
    <row r="908" spans="1:1" x14ac:dyDescent="0.25">
      <c r="A908" s="61">
        <v>3</v>
      </c>
    </row>
    <row r="909" spans="1:1" x14ac:dyDescent="0.25">
      <c r="A909" s="60">
        <v>1</v>
      </c>
    </row>
    <row r="910" spans="1:1" x14ac:dyDescent="0.25">
      <c r="A910" s="61">
        <v>2</v>
      </c>
    </row>
    <row r="911" spans="1:1" x14ac:dyDescent="0.25">
      <c r="A911" s="60">
        <v>2</v>
      </c>
    </row>
    <row r="912" spans="1:1" x14ac:dyDescent="0.25">
      <c r="A912" s="61">
        <v>2</v>
      </c>
    </row>
    <row r="913" spans="1:1" x14ac:dyDescent="0.25">
      <c r="A913" s="60">
        <v>2</v>
      </c>
    </row>
    <row r="914" spans="1:1" x14ac:dyDescent="0.25">
      <c r="A914" s="61">
        <v>2</v>
      </c>
    </row>
    <row r="915" spans="1:1" x14ac:dyDescent="0.25">
      <c r="A915" s="60">
        <v>3</v>
      </c>
    </row>
    <row r="916" spans="1:1" x14ac:dyDescent="0.25">
      <c r="A916" s="61">
        <v>2</v>
      </c>
    </row>
    <row r="917" spans="1:1" x14ac:dyDescent="0.25">
      <c r="A917" s="60">
        <v>2</v>
      </c>
    </row>
    <row r="918" spans="1:1" x14ac:dyDescent="0.25">
      <c r="A918" s="61">
        <v>2</v>
      </c>
    </row>
    <row r="919" spans="1:1" x14ac:dyDescent="0.25">
      <c r="A919" s="60">
        <v>3</v>
      </c>
    </row>
    <row r="920" spans="1:1" x14ac:dyDescent="0.25">
      <c r="A920" s="61">
        <v>3</v>
      </c>
    </row>
    <row r="921" spans="1:1" x14ac:dyDescent="0.25">
      <c r="A921" s="60">
        <v>1</v>
      </c>
    </row>
    <row r="922" spans="1:1" x14ac:dyDescent="0.25">
      <c r="A922" s="61">
        <v>2</v>
      </c>
    </row>
    <row r="923" spans="1:1" x14ac:dyDescent="0.25">
      <c r="A923" s="60">
        <v>1</v>
      </c>
    </row>
    <row r="924" spans="1:1" x14ac:dyDescent="0.25">
      <c r="A924" s="61">
        <v>2</v>
      </c>
    </row>
    <row r="925" spans="1:1" x14ac:dyDescent="0.25">
      <c r="A925" s="60">
        <v>2</v>
      </c>
    </row>
    <row r="926" spans="1:1" x14ac:dyDescent="0.25">
      <c r="A926" s="61">
        <v>2</v>
      </c>
    </row>
    <row r="927" spans="1:1" x14ac:dyDescent="0.25">
      <c r="A927" s="60">
        <v>2</v>
      </c>
    </row>
    <row r="928" spans="1:1" x14ac:dyDescent="0.25">
      <c r="A928" s="61">
        <v>2</v>
      </c>
    </row>
    <row r="929" spans="1:1" x14ac:dyDescent="0.25">
      <c r="A929" s="60">
        <v>2</v>
      </c>
    </row>
    <row r="930" spans="1:1" x14ac:dyDescent="0.25">
      <c r="A930" s="61">
        <v>2</v>
      </c>
    </row>
    <row r="931" spans="1:1" x14ac:dyDescent="0.25">
      <c r="A931" s="60">
        <v>1</v>
      </c>
    </row>
    <row r="932" spans="1:1" x14ac:dyDescent="0.25">
      <c r="A932" s="61">
        <v>3</v>
      </c>
    </row>
    <row r="933" spans="1:1" x14ac:dyDescent="0.25">
      <c r="A933" s="60">
        <v>1</v>
      </c>
    </row>
    <row r="934" spans="1:1" x14ac:dyDescent="0.25">
      <c r="A934" s="61">
        <v>2</v>
      </c>
    </row>
    <row r="935" spans="1:1" x14ac:dyDescent="0.25">
      <c r="A935" s="60">
        <v>2</v>
      </c>
    </row>
    <row r="936" spans="1:1" x14ac:dyDescent="0.25">
      <c r="A936" s="61">
        <v>2</v>
      </c>
    </row>
    <row r="937" spans="1:1" x14ac:dyDescent="0.25">
      <c r="A937" s="60">
        <v>3</v>
      </c>
    </row>
    <row r="938" spans="1:1" x14ac:dyDescent="0.25">
      <c r="A938" s="61">
        <v>1</v>
      </c>
    </row>
    <row r="939" spans="1:1" x14ac:dyDescent="0.25">
      <c r="A939" s="60">
        <v>1</v>
      </c>
    </row>
    <row r="940" spans="1:1" x14ac:dyDescent="0.25">
      <c r="A940" s="61">
        <v>2</v>
      </c>
    </row>
    <row r="941" spans="1:1" x14ac:dyDescent="0.25">
      <c r="A941" s="60">
        <v>2</v>
      </c>
    </row>
    <row r="942" spans="1:1" x14ac:dyDescent="0.25">
      <c r="A942" s="61">
        <v>3</v>
      </c>
    </row>
    <row r="943" spans="1:1" x14ac:dyDescent="0.25">
      <c r="A943" s="60">
        <v>1</v>
      </c>
    </row>
    <row r="944" spans="1:1" x14ac:dyDescent="0.25">
      <c r="A944" s="61">
        <v>1</v>
      </c>
    </row>
    <row r="945" spans="1:1" x14ac:dyDescent="0.25">
      <c r="A945" s="60">
        <v>2</v>
      </c>
    </row>
    <row r="946" spans="1:1" x14ac:dyDescent="0.25">
      <c r="A946" s="61">
        <v>3</v>
      </c>
    </row>
    <row r="947" spans="1:1" x14ac:dyDescent="0.25">
      <c r="A947" s="60">
        <v>1</v>
      </c>
    </row>
    <row r="948" spans="1:1" x14ac:dyDescent="0.25">
      <c r="A948" s="61">
        <v>3</v>
      </c>
    </row>
    <row r="949" spans="1:1" x14ac:dyDescent="0.25">
      <c r="A949" s="60">
        <v>2</v>
      </c>
    </row>
    <row r="950" spans="1:1" x14ac:dyDescent="0.25">
      <c r="A950" s="61">
        <v>4</v>
      </c>
    </row>
    <row r="951" spans="1:1" x14ac:dyDescent="0.25">
      <c r="A951" s="60">
        <v>1</v>
      </c>
    </row>
    <row r="952" spans="1:1" x14ac:dyDescent="0.25">
      <c r="A952" s="61">
        <v>2</v>
      </c>
    </row>
    <row r="953" spans="1:1" x14ac:dyDescent="0.25">
      <c r="A953" s="60">
        <v>2</v>
      </c>
    </row>
    <row r="954" spans="1:1" x14ac:dyDescent="0.25">
      <c r="A954" s="61">
        <v>2</v>
      </c>
    </row>
    <row r="955" spans="1:1" x14ac:dyDescent="0.25">
      <c r="A955" s="60">
        <v>3</v>
      </c>
    </row>
    <row r="956" spans="1:1" x14ac:dyDescent="0.25">
      <c r="A956" s="61">
        <v>2</v>
      </c>
    </row>
    <row r="957" spans="1:1" x14ac:dyDescent="0.25">
      <c r="A957" s="60">
        <v>2</v>
      </c>
    </row>
    <row r="958" spans="1:1" x14ac:dyDescent="0.25">
      <c r="A958" s="61">
        <v>1</v>
      </c>
    </row>
    <row r="959" spans="1:1" x14ac:dyDescent="0.25">
      <c r="A959" s="60">
        <v>3</v>
      </c>
    </row>
    <row r="960" spans="1:1" x14ac:dyDescent="0.25">
      <c r="A960" s="61">
        <v>2</v>
      </c>
    </row>
    <row r="961" spans="1:1" x14ac:dyDescent="0.25">
      <c r="A961" s="60">
        <v>3</v>
      </c>
    </row>
    <row r="962" spans="1:1" x14ac:dyDescent="0.25">
      <c r="A962" s="61">
        <v>3</v>
      </c>
    </row>
    <row r="963" spans="1:1" x14ac:dyDescent="0.25">
      <c r="A963" s="60">
        <v>1</v>
      </c>
    </row>
    <row r="964" spans="1:1" x14ac:dyDescent="0.25">
      <c r="A964" s="61">
        <v>1</v>
      </c>
    </row>
    <row r="965" spans="1:1" x14ac:dyDescent="0.25">
      <c r="A965" s="60">
        <v>1</v>
      </c>
    </row>
    <row r="966" spans="1:1" x14ac:dyDescent="0.25">
      <c r="A966" s="61">
        <v>2</v>
      </c>
    </row>
    <row r="967" spans="1:1" x14ac:dyDescent="0.25">
      <c r="A967" s="60">
        <v>2</v>
      </c>
    </row>
    <row r="968" spans="1:1" x14ac:dyDescent="0.25">
      <c r="A968" s="61">
        <v>2</v>
      </c>
    </row>
    <row r="969" spans="1:1" x14ac:dyDescent="0.25">
      <c r="A969" s="60">
        <v>2</v>
      </c>
    </row>
    <row r="970" spans="1:1" x14ac:dyDescent="0.25">
      <c r="A970" s="61">
        <v>1</v>
      </c>
    </row>
    <row r="971" spans="1:1" x14ac:dyDescent="0.25">
      <c r="A971" s="60">
        <v>2</v>
      </c>
    </row>
    <row r="972" spans="1:1" x14ac:dyDescent="0.25">
      <c r="A972" s="61">
        <v>2</v>
      </c>
    </row>
    <row r="973" spans="1:1" x14ac:dyDescent="0.25">
      <c r="A973" s="60">
        <v>3</v>
      </c>
    </row>
    <row r="974" spans="1:1" x14ac:dyDescent="0.25">
      <c r="A974" s="61">
        <v>2</v>
      </c>
    </row>
    <row r="975" spans="1:1" x14ac:dyDescent="0.25">
      <c r="A975" s="60">
        <v>2</v>
      </c>
    </row>
    <row r="976" spans="1:1" x14ac:dyDescent="0.25">
      <c r="A976" s="61">
        <v>3</v>
      </c>
    </row>
    <row r="977" spans="1:1" x14ac:dyDescent="0.25">
      <c r="A977" s="60">
        <v>2</v>
      </c>
    </row>
    <row r="978" spans="1:1" x14ac:dyDescent="0.25">
      <c r="A978" s="61">
        <v>1</v>
      </c>
    </row>
    <row r="979" spans="1:1" x14ac:dyDescent="0.25">
      <c r="A979" s="60">
        <v>3</v>
      </c>
    </row>
    <row r="980" spans="1:1" x14ac:dyDescent="0.25">
      <c r="A980" s="61">
        <v>2</v>
      </c>
    </row>
    <row r="981" spans="1:1" x14ac:dyDescent="0.25">
      <c r="A981" s="60">
        <v>3</v>
      </c>
    </row>
    <row r="982" spans="1:1" x14ac:dyDescent="0.25">
      <c r="A982" s="61">
        <v>2</v>
      </c>
    </row>
    <row r="983" spans="1:1" x14ac:dyDescent="0.25">
      <c r="A983" s="60">
        <v>3</v>
      </c>
    </row>
    <row r="984" spans="1:1" x14ac:dyDescent="0.25">
      <c r="A984" s="61">
        <v>2</v>
      </c>
    </row>
    <row r="985" spans="1:1" x14ac:dyDescent="0.25">
      <c r="A985" s="60">
        <v>2</v>
      </c>
    </row>
    <row r="986" spans="1:1" x14ac:dyDescent="0.25">
      <c r="A986" s="61">
        <v>2</v>
      </c>
    </row>
    <row r="987" spans="1:1" x14ac:dyDescent="0.25">
      <c r="A987" s="60">
        <v>2</v>
      </c>
    </row>
    <row r="988" spans="1:1" x14ac:dyDescent="0.25">
      <c r="A988" s="61">
        <v>2</v>
      </c>
    </row>
    <row r="989" spans="1:1" x14ac:dyDescent="0.25">
      <c r="A989" s="60">
        <v>2</v>
      </c>
    </row>
    <row r="990" spans="1:1" x14ac:dyDescent="0.25">
      <c r="A990" s="61">
        <v>2</v>
      </c>
    </row>
    <row r="991" spans="1:1" x14ac:dyDescent="0.25">
      <c r="A991" s="60">
        <v>1</v>
      </c>
    </row>
    <row r="992" spans="1:1" x14ac:dyDescent="0.25">
      <c r="A992" s="61">
        <v>2</v>
      </c>
    </row>
    <row r="993" spans="1:1" x14ac:dyDescent="0.25">
      <c r="A993" s="60">
        <v>2</v>
      </c>
    </row>
    <row r="994" spans="1:1" x14ac:dyDescent="0.25">
      <c r="A994" s="61">
        <v>3</v>
      </c>
    </row>
    <row r="995" spans="1:1" x14ac:dyDescent="0.25">
      <c r="A995" s="60">
        <v>2</v>
      </c>
    </row>
    <row r="996" spans="1:1" x14ac:dyDescent="0.25">
      <c r="A996" s="61">
        <v>3</v>
      </c>
    </row>
    <row r="997" spans="1:1" x14ac:dyDescent="0.25">
      <c r="A997" s="60">
        <v>2</v>
      </c>
    </row>
    <row r="998" spans="1:1" x14ac:dyDescent="0.25">
      <c r="A998" s="61">
        <v>1</v>
      </c>
    </row>
    <row r="999" spans="1:1" x14ac:dyDescent="0.25">
      <c r="A999" s="60">
        <v>2</v>
      </c>
    </row>
    <row r="1000" spans="1:1" x14ac:dyDescent="0.25">
      <c r="A1000" s="61">
        <v>2</v>
      </c>
    </row>
    <row r="1001" spans="1:1" x14ac:dyDescent="0.25">
      <c r="A1001" s="60">
        <v>2</v>
      </c>
    </row>
    <row r="1002" spans="1:1" x14ac:dyDescent="0.25">
      <c r="A1002" s="61">
        <v>2</v>
      </c>
    </row>
    <row r="1003" spans="1:1" x14ac:dyDescent="0.25">
      <c r="A1003" s="60">
        <v>2</v>
      </c>
    </row>
    <row r="1004" spans="1:1" x14ac:dyDescent="0.25">
      <c r="A1004" s="61">
        <v>2</v>
      </c>
    </row>
    <row r="1005" spans="1:1" x14ac:dyDescent="0.25">
      <c r="A1005" s="60">
        <v>1</v>
      </c>
    </row>
    <row r="1006" spans="1:1" x14ac:dyDescent="0.25">
      <c r="A1006" s="61">
        <v>3</v>
      </c>
    </row>
    <row r="1007" spans="1:1" x14ac:dyDescent="0.25">
      <c r="A1007" s="60">
        <v>1</v>
      </c>
    </row>
    <row r="1008" spans="1:1" x14ac:dyDescent="0.25">
      <c r="A1008" s="61">
        <v>1</v>
      </c>
    </row>
    <row r="1009" spans="1:1" x14ac:dyDescent="0.25">
      <c r="A1009" s="60">
        <v>2</v>
      </c>
    </row>
    <row r="1010" spans="1:1" x14ac:dyDescent="0.25">
      <c r="A1010" s="61">
        <v>1</v>
      </c>
    </row>
    <row r="1011" spans="1:1" x14ac:dyDescent="0.25">
      <c r="A1011" s="60">
        <v>2</v>
      </c>
    </row>
    <row r="1012" spans="1:1" x14ac:dyDescent="0.25">
      <c r="A1012" s="61">
        <v>3</v>
      </c>
    </row>
    <row r="1013" spans="1:1" x14ac:dyDescent="0.25">
      <c r="A1013" s="60">
        <v>1</v>
      </c>
    </row>
    <row r="1014" spans="1:1" x14ac:dyDescent="0.25">
      <c r="A1014" s="61">
        <v>3</v>
      </c>
    </row>
    <row r="1015" spans="1:1" x14ac:dyDescent="0.25">
      <c r="A1015" s="60">
        <v>2</v>
      </c>
    </row>
    <row r="1016" spans="1:1" x14ac:dyDescent="0.25">
      <c r="A1016" s="61">
        <v>2</v>
      </c>
    </row>
    <row r="1017" spans="1:1" x14ac:dyDescent="0.25">
      <c r="A1017" s="60">
        <v>2</v>
      </c>
    </row>
    <row r="1018" spans="1:1" x14ac:dyDescent="0.25">
      <c r="A1018" s="61">
        <v>1</v>
      </c>
    </row>
    <row r="1019" spans="1:1" x14ac:dyDescent="0.25">
      <c r="A1019" s="60">
        <v>2</v>
      </c>
    </row>
    <row r="1020" spans="1:1" x14ac:dyDescent="0.25">
      <c r="A1020" s="61">
        <v>2</v>
      </c>
    </row>
    <row r="1021" spans="1:1" x14ac:dyDescent="0.25">
      <c r="A1021" s="60">
        <v>2</v>
      </c>
    </row>
    <row r="1022" spans="1:1" x14ac:dyDescent="0.25">
      <c r="A1022" s="61">
        <v>2</v>
      </c>
    </row>
    <row r="1023" spans="1:1" x14ac:dyDescent="0.25">
      <c r="A1023" s="60">
        <v>1</v>
      </c>
    </row>
    <row r="1024" spans="1:1" x14ac:dyDescent="0.25">
      <c r="A1024" s="61">
        <v>3</v>
      </c>
    </row>
    <row r="1025" spans="1:1" x14ac:dyDescent="0.25">
      <c r="A1025" s="60">
        <v>2</v>
      </c>
    </row>
    <row r="1026" spans="1:1" x14ac:dyDescent="0.25">
      <c r="A1026" s="61">
        <v>2</v>
      </c>
    </row>
    <row r="1027" spans="1:1" x14ac:dyDescent="0.25">
      <c r="A1027" s="60">
        <v>3</v>
      </c>
    </row>
    <row r="1028" spans="1:1" x14ac:dyDescent="0.25">
      <c r="A1028" s="61">
        <v>2</v>
      </c>
    </row>
    <row r="1029" spans="1:1" x14ac:dyDescent="0.25">
      <c r="A1029" s="60">
        <v>2</v>
      </c>
    </row>
    <row r="1030" spans="1:1" x14ac:dyDescent="0.25">
      <c r="A1030" s="61">
        <v>2</v>
      </c>
    </row>
    <row r="1031" spans="1:1" x14ac:dyDescent="0.25">
      <c r="A1031" s="60">
        <v>3</v>
      </c>
    </row>
    <row r="1032" spans="1:1" x14ac:dyDescent="0.25">
      <c r="A1032" s="61">
        <v>2</v>
      </c>
    </row>
    <row r="1033" spans="1:1" x14ac:dyDescent="0.25">
      <c r="A1033" s="60">
        <v>1</v>
      </c>
    </row>
    <row r="1034" spans="1:1" x14ac:dyDescent="0.25">
      <c r="A1034" s="61">
        <v>2</v>
      </c>
    </row>
    <row r="1035" spans="1:1" x14ac:dyDescent="0.25">
      <c r="A1035" s="60">
        <v>3</v>
      </c>
    </row>
    <row r="1036" spans="1:1" x14ac:dyDescent="0.25">
      <c r="A1036" s="61">
        <v>1</v>
      </c>
    </row>
    <row r="1037" spans="1:1" x14ac:dyDescent="0.25">
      <c r="A1037" s="60">
        <v>1</v>
      </c>
    </row>
    <row r="1038" spans="1:1" x14ac:dyDescent="0.25">
      <c r="A1038" s="61">
        <v>2</v>
      </c>
    </row>
    <row r="1039" spans="1:1" x14ac:dyDescent="0.25">
      <c r="A1039" s="60">
        <v>1</v>
      </c>
    </row>
    <row r="1040" spans="1:1" x14ac:dyDescent="0.25">
      <c r="A1040" s="61">
        <v>3</v>
      </c>
    </row>
    <row r="1041" spans="1:1" x14ac:dyDescent="0.25">
      <c r="A1041" s="60">
        <v>2</v>
      </c>
    </row>
    <row r="1042" spans="1:1" x14ac:dyDescent="0.25">
      <c r="A1042" s="61">
        <v>1</v>
      </c>
    </row>
    <row r="1043" spans="1:1" x14ac:dyDescent="0.25">
      <c r="A1043" s="60">
        <v>1</v>
      </c>
    </row>
    <row r="1044" spans="1:1" x14ac:dyDescent="0.25">
      <c r="A1044" s="61">
        <v>3</v>
      </c>
    </row>
    <row r="1045" spans="1:1" x14ac:dyDescent="0.25">
      <c r="A1045" s="60">
        <v>1</v>
      </c>
    </row>
    <row r="1046" spans="1:1" x14ac:dyDescent="0.25">
      <c r="A1046" s="61">
        <v>3</v>
      </c>
    </row>
    <row r="1047" spans="1:1" x14ac:dyDescent="0.25">
      <c r="A1047" s="60">
        <v>2</v>
      </c>
    </row>
    <row r="1048" spans="1:1" x14ac:dyDescent="0.25">
      <c r="A1048" s="61">
        <v>3</v>
      </c>
    </row>
    <row r="1049" spans="1:1" x14ac:dyDescent="0.25">
      <c r="A1049" s="60">
        <v>1</v>
      </c>
    </row>
    <row r="1050" spans="1:1" x14ac:dyDescent="0.25">
      <c r="A1050" s="61">
        <v>3</v>
      </c>
    </row>
    <row r="1051" spans="1:1" x14ac:dyDescent="0.25">
      <c r="A1051" s="60">
        <v>1</v>
      </c>
    </row>
    <row r="1052" spans="1:1" x14ac:dyDescent="0.25">
      <c r="A1052" s="61">
        <v>3</v>
      </c>
    </row>
    <row r="1053" spans="1:1" x14ac:dyDescent="0.25">
      <c r="A1053" s="60">
        <v>2</v>
      </c>
    </row>
    <row r="1054" spans="1:1" x14ac:dyDescent="0.25">
      <c r="A1054" s="61">
        <v>1</v>
      </c>
    </row>
    <row r="1055" spans="1:1" x14ac:dyDescent="0.25">
      <c r="A1055" s="60">
        <v>1</v>
      </c>
    </row>
    <row r="1056" spans="1:1" x14ac:dyDescent="0.25">
      <c r="A1056" s="61">
        <v>2</v>
      </c>
    </row>
    <row r="1057" spans="1:1" x14ac:dyDescent="0.25">
      <c r="A1057" s="60">
        <v>2</v>
      </c>
    </row>
    <row r="1058" spans="1:1" x14ac:dyDescent="0.25">
      <c r="A1058" s="61">
        <v>3</v>
      </c>
    </row>
    <row r="1059" spans="1:1" x14ac:dyDescent="0.25">
      <c r="A1059" s="60">
        <v>3</v>
      </c>
    </row>
    <row r="1060" spans="1:1" x14ac:dyDescent="0.25">
      <c r="A1060" s="61">
        <v>3</v>
      </c>
    </row>
    <row r="1061" spans="1:1" x14ac:dyDescent="0.25">
      <c r="A1061" s="60">
        <v>1</v>
      </c>
    </row>
    <row r="1062" spans="1:1" x14ac:dyDescent="0.25">
      <c r="A1062" s="61">
        <v>1</v>
      </c>
    </row>
    <row r="1063" spans="1:1" x14ac:dyDescent="0.25">
      <c r="A1063" s="60">
        <v>2</v>
      </c>
    </row>
    <row r="1064" spans="1:1" x14ac:dyDescent="0.25">
      <c r="A1064" s="61">
        <v>1</v>
      </c>
    </row>
    <row r="1065" spans="1:1" x14ac:dyDescent="0.25">
      <c r="A1065" s="60">
        <v>2</v>
      </c>
    </row>
    <row r="1066" spans="1:1" x14ac:dyDescent="0.25">
      <c r="A1066" s="61">
        <v>2</v>
      </c>
    </row>
    <row r="1067" spans="1:1" x14ac:dyDescent="0.25">
      <c r="A1067" s="60">
        <v>2</v>
      </c>
    </row>
    <row r="1068" spans="1:1" x14ac:dyDescent="0.25">
      <c r="A1068" s="61">
        <v>2</v>
      </c>
    </row>
    <row r="1069" spans="1:1" x14ac:dyDescent="0.25">
      <c r="A1069" s="60">
        <v>2</v>
      </c>
    </row>
    <row r="1070" spans="1:1" x14ac:dyDescent="0.25">
      <c r="A1070" s="61">
        <v>2</v>
      </c>
    </row>
    <row r="1071" spans="1:1" x14ac:dyDescent="0.25">
      <c r="A1071" s="60">
        <v>2</v>
      </c>
    </row>
    <row r="1072" spans="1:1" x14ac:dyDescent="0.25">
      <c r="A1072" s="61">
        <v>2</v>
      </c>
    </row>
    <row r="1073" spans="1:1" x14ac:dyDescent="0.25">
      <c r="A1073" s="60">
        <v>3</v>
      </c>
    </row>
    <row r="1074" spans="1:1" x14ac:dyDescent="0.25">
      <c r="A1074" s="61">
        <v>2</v>
      </c>
    </row>
    <row r="1075" spans="1:1" x14ac:dyDescent="0.25">
      <c r="A1075" s="60">
        <v>1</v>
      </c>
    </row>
    <row r="1076" spans="1:1" x14ac:dyDescent="0.25">
      <c r="A1076" s="61">
        <v>2</v>
      </c>
    </row>
    <row r="1077" spans="1:1" x14ac:dyDescent="0.25">
      <c r="A1077" s="60">
        <v>2</v>
      </c>
    </row>
    <row r="1078" spans="1:1" x14ac:dyDescent="0.25">
      <c r="A1078" s="61">
        <v>3</v>
      </c>
    </row>
    <row r="1079" spans="1:1" x14ac:dyDescent="0.25">
      <c r="A1079" s="60">
        <v>1</v>
      </c>
    </row>
    <row r="1080" spans="1:1" x14ac:dyDescent="0.25">
      <c r="A1080" s="61">
        <v>1</v>
      </c>
    </row>
    <row r="1081" spans="1:1" x14ac:dyDescent="0.25">
      <c r="A1081" s="60">
        <v>3</v>
      </c>
    </row>
    <row r="1082" spans="1:1" x14ac:dyDescent="0.25">
      <c r="A1082" s="61">
        <v>3</v>
      </c>
    </row>
    <row r="1083" spans="1:1" x14ac:dyDescent="0.25">
      <c r="A1083" s="60">
        <v>3</v>
      </c>
    </row>
    <row r="1084" spans="1:1" x14ac:dyDescent="0.25">
      <c r="A1084" s="61">
        <v>2</v>
      </c>
    </row>
    <row r="1085" spans="1:1" x14ac:dyDescent="0.25">
      <c r="A1085" s="60">
        <v>1</v>
      </c>
    </row>
    <row r="1086" spans="1:1" x14ac:dyDescent="0.25">
      <c r="A1086" s="61">
        <v>3</v>
      </c>
    </row>
    <row r="1087" spans="1:1" x14ac:dyDescent="0.25">
      <c r="A1087" s="60">
        <v>1</v>
      </c>
    </row>
    <row r="1088" spans="1:1" x14ac:dyDescent="0.25">
      <c r="A1088" s="61">
        <v>2</v>
      </c>
    </row>
    <row r="1089" spans="1:1" x14ac:dyDescent="0.25">
      <c r="A1089" s="60">
        <v>2</v>
      </c>
    </row>
    <row r="1090" spans="1:1" x14ac:dyDescent="0.25">
      <c r="A1090" s="61">
        <v>1</v>
      </c>
    </row>
    <row r="1091" spans="1:1" x14ac:dyDescent="0.25">
      <c r="A1091" s="60">
        <v>2</v>
      </c>
    </row>
    <row r="1092" spans="1:1" x14ac:dyDescent="0.25">
      <c r="A1092" s="61">
        <v>2</v>
      </c>
    </row>
    <row r="1093" spans="1:1" x14ac:dyDescent="0.25">
      <c r="A1093" s="60">
        <v>1</v>
      </c>
    </row>
    <row r="1094" spans="1:1" x14ac:dyDescent="0.25">
      <c r="A1094" s="61">
        <v>2</v>
      </c>
    </row>
    <row r="1095" spans="1:1" x14ac:dyDescent="0.25">
      <c r="A1095" s="60">
        <v>2</v>
      </c>
    </row>
    <row r="1096" spans="1:1" x14ac:dyDescent="0.25">
      <c r="A1096" s="61">
        <v>2</v>
      </c>
    </row>
    <row r="1097" spans="1:1" x14ac:dyDescent="0.25">
      <c r="A1097" s="60">
        <v>1</v>
      </c>
    </row>
    <row r="1098" spans="1:1" x14ac:dyDescent="0.25">
      <c r="A1098" s="61">
        <v>2</v>
      </c>
    </row>
    <row r="1099" spans="1:1" x14ac:dyDescent="0.25">
      <c r="A1099" s="60">
        <v>2</v>
      </c>
    </row>
    <row r="1100" spans="1:1" x14ac:dyDescent="0.25">
      <c r="A1100" s="61">
        <v>3</v>
      </c>
    </row>
    <row r="1101" spans="1:1" x14ac:dyDescent="0.25">
      <c r="A1101" s="60">
        <v>1</v>
      </c>
    </row>
    <row r="1102" spans="1:1" x14ac:dyDescent="0.25">
      <c r="A1102" s="61">
        <v>1</v>
      </c>
    </row>
    <row r="1103" spans="1:1" x14ac:dyDescent="0.25">
      <c r="A1103" s="60">
        <v>1</v>
      </c>
    </row>
    <row r="1104" spans="1:1" x14ac:dyDescent="0.25">
      <c r="A1104" s="61">
        <v>2</v>
      </c>
    </row>
    <row r="1105" spans="1:1" x14ac:dyDescent="0.25">
      <c r="A1105" s="60">
        <v>2</v>
      </c>
    </row>
    <row r="1106" spans="1:1" x14ac:dyDescent="0.25">
      <c r="A1106" s="61">
        <v>1</v>
      </c>
    </row>
    <row r="1107" spans="1:1" x14ac:dyDescent="0.25">
      <c r="A1107" s="60">
        <v>3</v>
      </c>
    </row>
    <row r="1108" spans="1:1" x14ac:dyDescent="0.25">
      <c r="A1108" s="61">
        <v>1</v>
      </c>
    </row>
    <row r="1109" spans="1:1" x14ac:dyDescent="0.25">
      <c r="A1109" s="60">
        <v>2</v>
      </c>
    </row>
    <row r="1110" spans="1:1" x14ac:dyDescent="0.25">
      <c r="A1110" s="61">
        <v>2</v>
      </c>
    </row>
    <row r="1111" spans="1:1" x14ac:dyDescent="0.25">
      <c r="A1111" s="60">
        <v>2</v>
      </c>
    </row>
    <row r="1112" spans="1:1" x14ac:dyDescent="0.25">
      <c r="A1112" s="61">
        <v>3</v>
      </c>
    </row>
    <row r="1113" spans="1:1" x14ac:dyDescent="0.25">
      <c r="A1113" s="60">
        <v>2</v>
      </c>
    </row>
    <row r="1114" spans="1:1" x14ac:dyDescent="0.25">
      <c r="A1114" s="61">
        <v>3</v>
      </c>
    </row>
    <row r="1115" spans="1:1" x14ac:dyDescent="0.25">
      <c r="A1115" s="60">
        <v>2</v>
      </c>
    </row>
    <row r="1116" spans="1:1" x14ac:dyDescent="0.25">
      <c r="A1116" s="61">
        <v>2</v>
      </c>
    </row>
    <row r="1117" spans="1:1" x14ac:dyDescent="0.25">
      <c r="A1117" s="60">
        <v>2</v>
      </c>
    </row>
    <row r="1118" spans="1:1" x14ac:dyDescent="0.25">
      <c r="A1118" s="61">
        <v>2</v>
      </c>
    </row>
    <row r="1119" spans="1:1" x14ac:dyDescent="0.25">
      <c r="A1119" s="60">
        <v>2</v>
      </c>
    </row>
    <row r="1120" spans="1:1" x14ac:dyDescent="0.25">
      <c r="A1120" s="61">
        <v>1</v>
      </c>
    </row>
    <row r="1121" spans="1:1" x14ac:dyDescent="0.25">
      <c r="A1121" s="60">
        <v>3</v>
      </c>
    </row>
    <row r="1122" spans="1:1" x14ac:dyDescent="0.25">
      <c r="A1122" s="61">
        <v>2</v>
      </c>
    </row>
    <row r="1123" spans="1:1" x14ac:dyDescent="0.25">
      <c r="A1123" s="60">
        <v>2</v>
      </c>
    </row>
    <row r="1124" spans="1:1" x14ac:dyDescent="0.25">
      <c r="A1124" s="61">
        <v>2</v>
      </c>
    </row>
    <row r="1125" spans="1:1" x14ac:dyDescent="0.25">
      <c r="A1125" s="60">
        <v>1</v>
      </c>
    </row>
    <row r="1126" spans="1:1" x14ac:dyDescent="0.25">
      <c r="A1126" s="61">
        <v>1</v>
      </c>
    </row>
    <row r="1127" spans="1:1" x14ac:dyDescent="0.25">
      <c r="A1127" s="60">
        <v>2</v>
      </c>
    </row>
    <row r="1128" spans="1:1" x14ac:dyDescent="0.25">
      <c r="A1128" s="61">
        <v>2</v>
      </c>
    </row>
    <row r="1129" spans="1:1" x14ac:dyDescent="0.25">
      <c r="A1129" s="60">
        <v>1</v>
      </c>
    </row>
    <row r="1130" spans="1:1" x14ac:dyDescent="0.25">
      <c r="A1130" s="61">
        <v>2</v>
      </c>
    </row>
    <row r="1131" spans="1:1" x14ac:dyDescent="0.25">
      <c r="A1131" s="60">
        <v>1</v>
      </c>
    </row>
    <row r="1132" spans="1:1" x14ac:dyDescent="0.25">
      <c r="A1132" s="61">
        <v>2</v>
      </c>
    </row>
    <row r="1133" spans="1:1" x14ac:dyDescent="0.25">
      <c r="A1133" s="60">
        <v>2</v>
      </c>
    </row>
    <row r="1134" spans="1:1" x14ac:dyDescent="0.25">
      <c r="A1134" s="61">
        <v>2</v>
      </c>
    </row>
    <row r="1135" spans="1:1" x14ac:dyDescent="0.25">
      <c r="A1135" s="60">
        <v>3</v>
      </c>
    </row>
    <row r="1136" spans="1:1" x14ac:dyDescent="0.25">
      <c r="A1136" s="61">
        <v>2</v>
      </c>
    </row>
    <row r="1137" spans="1:1" x14ac:dyDescent="0.25">
      <c r="A1137" s="60">
        <v>2</v>
      </c>
    </row>
    <row r="1138" spans="1:1" x14ac:dyDescent="0.25">
      <c r="A1138" s="61">
        <v>1</v>
      </c>
    </row>
    <row r="1139" spans="1:1" x14ac:dyDescent="0.25">
      <c r="A1139" s="60">
        <v>1</v>
      </c>
    </row>
    <row r="1140" spans="1:1" x14ac:dyDescent="0.25">
      <c r="A1140" s="61">
        <v>2</v>
      </c>
    </row>
    <row r="1141" spans="1:1" x14ac:dyDescent="0.25">
      <c r="A1141" s="60">
        <v>2</v>
      </c>
    </row>
    <row r="1142" spans="1:1" x14ac:dyDescent="0.25">
      <c r="A1142" s="61">
        <v>1</v>
      </c>
    </row>
    <row r="1143" spans="1:1" x14ac:dyDescent="0.25">
      <c r="A1143" s="60">
        <v>2</v>
      </c>
    </row>
    <row r="1144" spans="1:1" x14ac:dyDescent="0.25">
      <c r="A1144" s="61">
        <v>2</v>
      </c>
    </row>
    <row r="1145" spans="1:1" x14ac:dyDescent="0.25">
      <c r="A1145" s="60">
        <v>2</v>
      </c>
    </row>
    <row r="1146" spans="1:1" x14ac:dyDescent="0.25">
      <c r="A1146" s="61">
        <v>1</v>
      </c>
    </row>
    <row r="1147" spans="1:1" x14ac:dyDescent="0.25">
      <c r="A1147" s="60">
        <v>2</v>
      </c>
    </row>
    <row r="1148" spans="1:1" x14ac:dyDescent="0.25">
      <c r="A1148" s="61">
        <v>3</v>
      </c>
    </row>
    <row r="1149" spans="1:1" x14ac:dyDescent="0.25">
      <c r="A1149" s="60">
        <v>1</v>
      </c>
    </row>
    <row r="1150" spans="1:1" x14ac:dyDescent="0.25">
      <c r="A1150" s="61">
        <v>1</v>
      </c>
    </row>
    <row r="1151" spans="1:1" x14ac:dyDescent="0.25">
      <c r="A1151" s="60">
        <v>3</v>
      </c>
    </row>
    <row r="1152" spans="1:1" x14ac:dyDescent="0.25">
      <c r="A1152" s="61">
        <v>1</v>
      </c>
    </row>
    <row r="1153" spans="1:1" x14ac:dyDescent="0.25">
      <c r="A1153" s="60">
        <v>2</v>
      </c>
    </row>
    <row r="1154" spans="1:1" x14ac:dyDescent="0.25">
      <c r="A1154" s="61">
        <v>2</v>
      </c>
    </row>
    <row r="1155" spans="1:1" x14ac:dyDescent="0.25">
      <c r="A1155" s="60">
        <v>2</v>
      </c>
    </row>
    <row r="1156" spans="1:1" x14ac:dyDescent="0.25">
      <c r="A1156" s="61">
        <v>2</v>
      </c>
    </row>
    <row r="1157" spans="1:1" x14ac:dyDescent="0.25">
      <c r="A1157" s="60">
        <v>2</v>
      </c>
    </row>
    <row r="1158" spans="1:1" x14ac:dyDescent="0.25">
      <c r="A1158" s="61">
        <v>1</v>
      </c>
    </row>
    <row r="1159" spans="1:1" x14ac:dyDescent="0.25">
      <c r="A1159" s="60">
        <v>2</v>
      </c>
    </row>
    <row r="1160" spans="1:1" x14ac:dyDescent="0.25">
      <c r="A1160" s="61">
        <v>1</v>
      </c>
    </row>
    <row r="1161" spans="1:1" x14ac:dyDescent="0.25">
      <c r="A1161" s="60">
        <v>2</v>
      </c>
    </row>
    <row r="1162" spans="1:1" x14ac:dyDescent="0.25">
      <c r="A1162" s="61">
        <v>3</v>
      </c>
    </row>
    <row r="1163" spans="1:1" x14ac:dyDescent="0.25">
      <c r="A1163" s="60">
        <v>2</v>
      </c>
    </row>
    <row r="1164" spans="1:1" x14ac:dyDescent="0.25">
      <c r="A1164" s="61">
        <v>1</v>
      </c>
    </row>
    <row r="1165" spans="1:1" x14ac:dyDescent="0.25">
      <c r="A1165" s="60">
        <v>1</v>
      </c>
    </row>
    <row r="1166" spans="1:1" x14ac:dyDescent="0.25">
      <c r="A1166" s="61">
        <v>2</v>
      </c>
    </row>
    <row r="1167" spans="1:1" x14ac:dyDescent="0.25">
      <c r="A1167" s="60">
        <v>2</v>
      </c>
    </row>
    <row r="1168" spans="1:1" x14ac:dyDescent="0.25">
      <c r="A1168" s="61">
        <v>2</v>
      </c>
    </row>
    <row r="1169" spans="1:1" x14ac:dyDescent="0.25">
      <c r="A1169" s="60">
        <v>2</v>
      </c>
    </row>
    <row r="1170" spans="1:1" x14ac:dyDescent="0.25">
      <c r="A1170" s="61">
        <v>3</v>
      </c>
    </row>
    <row r="1171" spans="1:1" x14ac:dyDescent="0.25">
      <c r="A1171" s="60">
        <v>1</v>
      </c>
    </row>
    <row r="1172" spans="1:1" x14ac:dyDescent="0.25">
      <c r="A1172" s="61">
        <v>2</v>
      </c>
    </row>
    <row r="1173" spans="1:1" x14ac:dyDescent="0.25">
      <c r="A1173" s="60">
        <v>2</v>
      </c>
    </row>
    <row r="1174" spans="1:1" x14ac:dyDescent="0.25">
      <c r="A1174" s="61">
        <v>3</v>
      </c>
    </row>
    <row r="1175" spans="1:1" x14ac:dyDescent="0.25">
      <c r="A1175" s="60">
        <v>3</v>
      </c>
    </row>
    <row r="1176" spans="1:1" x14ac:dyDescent="0.25">
      <c r="A1176" s="61">
        <v>3</v>
      </c>
    </row>
    <row r="1177" spans="1:1" x14ac:dyDescent="0.25">
      <c r="A1177" s="60">
        <v>3</v>
      </c>
    </row>
    <row r="1178" spans="1:1" x14ac:dyDescent="0.25">
      <c r="A1178" s="61">
        <v>1</v>
      </c>
    </row>
    <row r="1179" spans="1:1" x14ac:dyDescent="0.25">
      <c r="A1179" s="60">
        <v>2</v>
      </c>
    </row>
    <row r="1180" spans="1:1" x14ac:dyDescent="0.25">
      <c r="A1180" s="61">
        <v>2</v>
      </c>
    </row>
    <row r="1181" spans="1:1" x14ac:dyDescent="0.25">
      <c r="A1181" s="60">
        <v>2</v>
      </c>
    </row>
    <row r="1182" spans="1:1" x14ac:dyDescent="0.25">
      <c r="A1182" s="61">
        <v>2</v>
      </c>
    </row>
    <row r="1183" spans="1:1" x14ac:dyDescent="0.25">
      <c r="A1183" s="60">
        <v>1</v>
      </c>
    </row>
    <row r="1184" spans="1:1" x14ac:dyDescent="0.25">
      <c r="A1184" s="61">
        <v>2</v>
      </c>
    </row>
    <row r="1185" spans="1:1" x14ac:dyDescent="0.25">
      <c r="A1185" s="60">
        <v>2</v>
      </c>
    </row>
    <row r="1186" spans="1:1" x14ac:dyDescent="0.25">
      <c r="A1186" s="61">
        <v>2</v>
      </c>
    </row>
    <row r="1187" spans="1:1" x14ac:dyDescent="0.25">
      <c r="A1187" s="60">
        <v>3</v>
      </c>
    </row>
    <row r="1188" spans="1:1" x14ac:dyDescent="0.25">
      <c r="A1188" s="61">
        <v>3</v>
      </c>
    </row>
    <row r="1189" spans="1:1" x14ac:dyDescent="0.25">
      <c r="A1189" s="60">
        <v>1</v>
      </c>
    </row>
    <row r="1190" spans="1:1" x14ac:dyDescent="0.25">
      <c r="A1190" s="61">
        <v>3</v>
      </c>
    </row>
    <row r="1191" spans="1:1" x14ac:dyDescent="0.25">
      <c r="A1191" s="60">
        <v>2</v>
      </c>
    </row>
    <row r="1192" spans="1:1" x14ac:dyDescent="0.25">
      <c r="A1192" s="61">
        <v>3</v>
      </c>
    </row>
    <row r="1193" spans="1:1" x14ac:dyDescent="0.25">
      <c r="A1193" s="60">
        <v>1</v>
      </c>
    </row>
    <row r="1194" spans="1:1" x14ac:dyDescent="0.25">
      <c r="A1194" s="61">
        <v>2</v>
      </c>
    </row>
    <row r="1195" spans="1:1" x14ac:dyDescent="0.25">
      <c r="A1195" s="60">
        <v>2</v>
      </c>
    </row>
    <row r="1196" spans="1:1" x14ac:dyDescent="0.25">
      <c r="A1196" s="61">
        <v>2</v>
      </c>
    </row>
    <row r="1197" spans="1:1" x14ac:dyDescent="0.25">
      <c r="A1197" s="60">
        <v>2</v>
      </c>
    </row>
    <row r="1198" spans="1:1" x14ac:dyDescent="0.25">
      <c r="A1198" s="61">
        <v>2</v>
      </c>
    </row>
    <row r="1199" spans="1:1" x14ac:dyDescent="0.25">
      <c r="A1199" s="60">
        <v>2</v>
      </c>
    </row>
    <row r="1200" spans="1:1" x14ac:dyDescent="0.25">
      <c r="A1200" s="61">
        <v>2</v>
      </c>
    </row>
    <row r="1201" spans="1:1" x14ac:dyDescent="0.25">
      <c r="A1201" s="60">
        <v>1</v>
      </c>
    </row>
    <row r="1202" spans="1:1" x14ac:dyDescent="0.25">
      <c r="A1202" s="61">
        <v>2</v>
      </c>
    </row>
    <row r="1203" spans="1:1" x14ac:dyDescent="0.25">
      <c r="A1203" s="60">
        <v>1</v>
      </c>
    </row>
    <row r="1204" spans="1:1" x14ac:dyDescent="0.25">
      <c r="A1204" s="61">
        <v>2</v>
      </c>
    </row>
    <row r="1205" spans="1:1" x14ac:dyDescent="0.25">
      <c r="A1205" s="60">
        <v>2</v>
      </c>
    </row>
    <row r="1206" spans="1:1" x14ac:dyDescent="0.25">
      <c r="A1206" s="61">
        <v>3</v>
      </c>
    </row>
    <row r="1207" spans="1:1" x14ac:dyDescent="0.25">
      <c r="A1207" s="60">
        <v>3</v>
      </c>
    </row>
    <row r="1208" spans="1:1" x14ac:dyDescent="0.25">
      <c r="A1208" s="61">
        <v>3</v>
      </c>
    </row>
    <row r="1209" spans="1:1" x14ac:dyDescent="0.25">
      <c r="A1209" s="60">
        <v>2</v>
      </c>
    </row>
    <row r="1210" spans="1:1" x14ac:dyDescent="0.25">
      <c r="A1210" s="61">
        <v>1</v>
      </c>
    </row>
    <row r="1211" spans="1:1" x14ac:dyDescent="0.25">
      <c r="A1211" s="60">
        <v>2</v>
      </c>
    </row>
    <row r="1212" spans="1:1" x14ac:dyDescent="0.25">
      <c r="A1212" s="61">
        <v>1</v>
      </c>
    </row>
    <row r="1213" spans="1:1" x14ac:dyDescent="0.25">
      <c r="A1213" s="60">
        <v>2</v>
      </c>
    </row>
    <row r="1214" spans="1:1" x14ac:dyDescent="0.25">
      <c r="A1214" s="61">
        <v>2</v>
      </c>
    </row>
    <row r="1215" spans="1:1" x14ac:dyDescent="0.25">
      <c r="A1215" s="60">
        <v>3</v>
      </c>
    </row>
    <row r="1216" spans="1:1" x14ac:dyDescent="0.25">
      <c r="A1216" s="61">
        <v>2</v>
      </c>
    </row>
    <row r="1217" spans="1:1" x14ac:dyDescent="0.25">
      <c r="A1217" s="60">
        <v>2</v>
      </c>
    </row>
    <row r="1218" spans="1:1" x14ac:dyDescent="0.25">
      <c r="A1218" s="61">
        <v>1</v>
      </c>
    </row>
    <row r="1219" spans="1:1" x14ac:dyDescent="0.25">
      <c r="A1219" s="60">
        <v>3</v>
      </c>
    </row>
    <row r="1220" spans="1:1" x14ac:dyDescent="0.25">
      <c r="A1220" s="61">
        <v>3</v>
      </c>
    </row>
    <row r="1221" spans="1:1" x14ac:dyDescent="0.25">
      <c r="A1221" s="60">
        <v>2</v>
      </c>
    </row>
    <row r="1222" spans="1:1" x14ac:dyDescent="0.25">
      <c r="A1222" s="61">
        <v>2</v>
      </c>
    </row>
    <row r="1223" spans="1:1" x14ac:dyDescent="0.25">
      <c r="A1223" s="60">
        <v>3</v>
      </c>
    </row>
    <row r="1224" spans="1:1" x14ac:dyDescent="0.25">
      <c r="A1224" s="61">
        <v>2</v>
      </c>
    </row>
    <row r="1225" spans="1:1" x14ac:dyDescent="0.25">
      <c r="A1225" s="60">
        <v>2</v>
      </c>
    </row>
    <row r="1226" spans="1:1" x14ac:dyDescent="0.25">
      <c r="A1226" s="61">
        <v>1</v>
      </c>
    </row>
    <row r="1227" spans="1:1" x14ac:dyDescent="0.25">
      <c r="A1227" s="60">
        <v>2</v>
      </c>
    </row>
    <row r="1228" spans="1:1" x14ac:dyDescent="0.25">
      <c r="A1228" s="61">
        <v>3</v>
      </c>
    </row>
    <row r="1229" spans="1:1" x14ac:dyDescent="0.25">
      <c r="A1229" s="60">
        <v>2</v>
      </c>
    </row>
    <row r="1230" spans="1:1" x14ac:dyDescent="0.25">
      <c r="A1230" s="61">
        <v>2</v>
      </c>
    </row>
    <row r="1231" spans="1:1" x14ac:dyDescent="0.25">
      <c r="A1231" s="60">
        <v>3</v>
      </c>
    </row>
    <row r="1232" spans="1:1" x14ac:dyDescent="0.25">
      <c r="A1232" s="61">
        <v>1</v>
      </c>
    </row>
    <row r="1233" spans="1:1" x14ac:dyDescent="0.25">
      <c r="A1233" s="60">
        <v>3</v>
      </c>
    </row>
    <row r="1234" spans="1:1" x14ac:dyDescent="0.25">
      <c r="A1234" s="61">
        <v>1</v>
      </c>
    </row>
    <row r="1235" spans="1:1" x14ac:dyDescent="0.25">
      <c r="A1235" s="60">
        <v>1</v>
      </c>
    </row>
    <row r="1236" spans="1:1" x14ac:dyDescent="0.25">
      <c r="A1236" s="61">
        <v>2</v>
      </c>
    </row>
    <row r="1237" spans="1:1" x14ac:dyDescent="0.25">
      <c r="A1237" s="60">
        <v>3</v>
      </c>
    </row>
    <row r="1238" spans="1:1" x14ac:dyDescent="0.25">
      <c r="A1238" s="61">
        <v>3</v>
      </c>
    </row>
    <row r="1239" spans="1:1" x14ac:dyDescent="0.25">
      <c r="A1239" s="60">
        <v>2</v>
      </c>
    </row>
    <row r="1240" spans="1:1" x14ac:dyDescent="0.25">
      <c r="A1240" s="61">
        <v>2</v>
      </c>
    </row>
    <row r="1241" spans="1:1" x14ac:dyDescent="0.25">
      <c r="A1241" s="60">
        <v>2</v>
      </c>
    </row>
    <row r="1242" spans="1:1" x14ac:dyDescent="0.25">
      <c r="A1242" s="61">
        <v>2</v>
      </c>
    </row>
    <row r="1243" spans="1:1" x14ac:dyDescent="0.25">
      <c r="A1243" s="60">
        <v>2</v>
      </c>
    </row>
    <row r="1244" spans="1:1" x14ac:dyDescent="0.25">
      <c r="A1244" s="61">
        <v>1</v>
      </c>
    </row>
    <row r="1245" spans="1:1" x14ac:dyDescent="0.25">
      <c r="A1245" s="60">
        <v>2</v>
      </c>
    </row>
    <row r="1246" spans="1:1" x14ac:dyDescent="0.25">
      <c r="A1246" s="61">
        <v>3</v>
      </c>
    </row>
    <row r="1247" spans="1:1" x14ac:dyDescent="0.25">
      <c r="A1247" s="60">
        <v>3</v>
      </c>
    </row>
    <row r="1248" spans="1:1" x14ac:dyDescent="0.25">
      <c r="A1248" s="61">
        <v>1</v>
      </c>
    </row>
    <row r="1249" spans="1:1" x14ac:dyDescent="0.25">
      <c r="A1249" s="60">
        <v>3</v>
      </c>
    </row>
    <row r="1250" spans="1:1" x14ac:dyDescent="0.25">
      <c r="A1250" s="61">
        <v>2</v>
      </c>
    </row>
    <row r="1251" spans="1:1" x14ac:dyDescent="0.25">
      <c r="A1251" s="60">
        <v>3</v>
      </c>
    </row>
    <row r="1252" spans="1:1" x14ac:dyDescent="0.25">
      <c r="A1252" s="61">
        <v>2</v>
      </c>
    </row>
    <row r="1253" spans="1:1" x14ac:dyDescent="0.25">
      <c r="A1253" s="60">
        <v>3</v>
      </c>
    </row>
    <row r="1254" spans="1:1" x14ac:dyDescent="0.25">
      <c r="A1254" s="61">
        <v>2</v>
      </c>
    </row>
    <row r="1255" spans="1:1" x14ac:dyDescent="0.25">
      <c r="A1255" s="60">
        <v>2</v>
      </c>
    </row>
    <row r="1256" spans="1:1" x14ac:dyDescent="0.25">
      <c r="A1256" s="61">
        <v>2</v>
      </c>
    </row>
    <row r="1257" spans="1:1" x14ac:dyDescent="0.25">
      <c r="A1257" s="60">
        <v>1</v>
      </c>
    </row>
    <row r="1258" spans="1:1" x14ac:dyDescent="0.25">
      <c r="A1258" s="61">
        <v>2</v>
      </c>
    </row>
    <row r="1259" spans="1:1" x14ac:dyDescent="0.25">
      <c r="A1259" s="60">
        <v>3</v>
      </c>
    </row>
    <row r="1260" spans="1:1" x14ac:dyDescent="0.25">
      <c r="A1260" s="61">
        <v>2</v>
      </c>
    </row>
    <row r="1261" spans="1:1" x14ac:dyDescent="0.25">
      <c r="A1261" s="60">
        <v>1</v>
      </c>
    </row>
    <row r="1262" spans="1:1" x14ac:dyDescent="0.25">
      <c r="A1262" s="61">
        <v>1</v>
      </c>
    </row>
    <row r="1263" spans="1:1" x14ac:dyDescent="0.25">
      <c r="A1263" s="60">
        <v>2</v>
      </c>
    </row>
    <row r="1264" spans="1:1" x14ac:dyDescent="0.25">
      <c r="A1264" s="61">
        <v>2</v>
      </c>
    </row>
    <row r="1265" spans="1:1" x14ac:dyDescent="0.25">
      <c r="A1265" s="60">
        <v>2</v>
      </c>
    </row>
    <row r="1266" spans="1:1" x14ac:dyDescent="0.25">
      <c r="A1266" s="61">
        <v>3</v>
      </c>
    </row>
    <row r="1267" spans="1:1" x14ac:dyDescent="0.25">
      <c r="A1267" s="60">
        <v>1</v>
      </c>
    </row>
    <row r="1268" spans="1:1" x14ac:dyDescent="0.25">
      <c r="A1268" s="61">
        <v>1</v>
      </c>
    </row>
    <row r="1269" spans="1:1" x14ac:dyDescent="0.25">
      <c r="A1269" s="60">
        <v>2</v>
      </c>
    </row>
    <row r="1270" spans="1:1" x14ac:dyDescent="0.25">
      <c r="A1270" s="61">
        <v>2</v>
      </c>
    </row>
    <row r="1271" spans="1:1" x14ac:dyDescent="0.25">
      <c r="A1271" s="60">
        <v>1</v>
      </c>
    </row>
    <row r="1272" spans="1:1" x14ac:dyDescent="0.25">
      <c r="A1272" s="61">
        <v>1</v>
      </c>
    </row>
    <row r="1273" spans="1:1" x14ac:dyDescent="0.25">
      <c r="A1273" s="60">
        <v>2</v>
      </c>
    </row>
    <row r="1274" spans="1:1" x14ac:dyDescent="0.25">
      <c r="A1274" s="61">
        <v>3</v>
      </c>
    </row>
    <row r="1275" spans="1:1" x14ac:dyDescent="0.25">
      <c r="A1275" s="60">
        <v>2</v>
      </c>
    </row>
    <row r="1276" spans="1:1" x14ac:dyDescent="0.25">
      <c r="A1276" s="61">
        <v>1</v>
      </c>
    </row>
    <row r="1277" spans="1:1" x14ac:dyDescent="0.25">
      <c r="A1277" s="60">
        <v>2</v>
      </c>
    </row>
    <row r="1278" spans="1:1" x14ac:dyDescent="0.25">
      <c r="A1278" s="61">
        <v>3</v>
      </c>
    </row>
    <row r="1279" spans="1:1" x14ac:dyDescent="0.25">
      <c r="A1279" s="60">
        <v>2</v>
      </c>
    </row>
    <row r="1280" spans="1:1" x14ac:dyDescent="0.25">
      <c r="A1280" s="61">
        <v>1</v>
      </c>
    </row>
    <row r="1281" spans="1:1" x14ac:dyDescent="0.25">
      <c r="A1281" s="60">
        <v>3</v>
      </c>
    </row>
    <row r="1282" spans="1:1" x14ac:dyDescent="0.25">
      <c r="A1282" s="61">
        <v>1</v>
      </c>
    </row>
    <row r="1283" spans="1:1" x14ac:dyDescent="0.25">
      <c r="A1283" s="60">
        <v>2</v>
      </c>
    </row>
    <row r="1284" spans="1:1" x14ac:dyDescent="0.25">
      <c r="A1284" s="61">
        <v>2</v>
      </c>
    </row>
    <row r="1285" spans="1:1" x14ac:dyDescent="0.25">
      <c r="A1285" s="60">
        <v>2</v>
      </c>
    </row>
    <row r="1286" spans="1:1" x14ac:dyDescent="0.25">
      <c r="A1286" s="61">
        <v>2</v>
      </c>
    </row>
    <row r="1287" spans="1:1" x14ac:dyDescent="0.25">
      <c r="A1287" s="60">
        <v>1</v>
      </c>
    </row>
    <row r="1288" spans="1:1" x14ac:dyDescent="0.25">
      <c r="A1288" s="61">
        <v>2</v>
      </c>
    </row>
    <row r="1289" spans="1:1" x14ac:dyDescent="0.25">
      <c r="A1289" s="60">
        <v>1</v>
      </c>
    </row>
    <row r="1290" spans="1:1" x14ac:dyDescent="0.25">
      <c r="A1290" s="61">
        <v>2</v>
      </c>
    </row>
    <row r="1291" spans="1:1" x14ac:dyDescent="0.25">
      <c r="A1291" s="60">
        <v>2</v>
      </c>
    </row>
    <row r="1292" spans="1:1" x14ac:dyDescent="0.25">
      <c r="A1292" s="61">
        <v>1</v>
      </c>
    </row>
    <row r="1293" spans="1:1" x14ac:dyDescent="0.25">
      <c r="A1293" s="60">
        <v>2</v>
      </c>
    </row>
    <row r="1294" spans="1:1" x14ac:dyDescent="0.25">
      <c r="A1294" s="61">
        <v>1</v>
      </c>
    </row>
    <row r="1295" spans="1:1" x14ac:dyDescent="0.25">
      <c r="A1295" s="60">
        <v>3</v>
      </c>
    </row>
    <row r="1296" spans="1:1" x14ac:dyDescent="0.25">
      <c r="A1296" s="61">
        <v>1</v>
      </c>
    </row>
    <row r="1297" spans="1:1" x14ac:dyDescent="0.25">
      <c r="A1297" s="60">
        <v>3</v>
      </c>
    </row>
    <row r="1298" spans="1:1" x14ac:dyDescent="0.25">
      <c r="A1298" s="61">
        <v>2</v>
      </c>
    </row>
    <row r="1299" spans="1:1" x14ac:dyDescent="0.25">
      <c r="A1299" s="60">
        <v>3</v>
      </c>
    </row>
    <row r="1300" spans="1:1" x14ac:dyDescent="0.25">
      <c r="A1300" s="61">
        <v>1</v>
      </c>
    </row>
    <row r="1301" spans="1:1" x14ac:dyDescent="0.25">
      <c r="A1301" s="60">
        <v>2</v>
      </c>
    </row>
    <row r="1302" spans="1:1" x14ac:dyDescent="0.25">
      <c r="A1302" s="61">
        <v>1</v>
      </c>
    </row>
    <row r="1303" spans="1:1" x14ac:dyDescent="0.25">
      <c r="A1303" s="60">
        <v>1</v>
      </c>
    </row>
    <row r="1304" spans="1:1" x14ac:dyDescent="0.25">
      <c r="A1304" s="61">
        <v>1</v>
      </c>
    </row>
    <row r="1305" spans="1:1" x14ac:dyDescent="0.25">
      <c r="A1305" s="60">
        <v>1</v>
      </c>
    </row>
    <row r="1306" spans="1:1" x14ac:dyDescent="0.25">
      <c r="A1306" s="61">
        <v>2</v>
      </c>
    </row>
    <row r="1307" spans="1:1" x14ac:dyDescent="0.25">
      <c r="A1307" s="60">
        <v>1</v>
      </c>
    </row>
    <row r="1308" spans="1:1" x14ac:dyDescent="0.25">
      <c r="A1308" s="61">
        <v>1</v>
      </c>
    </row>
    <row r="1309" spans="1:1" x14ac:dyDescent="0.25">
      <c r="A1309" s="60">
        <v>1</v>
      </c>
    </row>
    <row r="1310" spans="1:1" x14ac:dyDescent="0.25">
      <c r="A1310" s="61">
        <v>3</v>
      </c>
    </row>
    <row r="1311" spans="1:1" x14ac:dyDescent="0.25">
      <c r="A1311" s="60">
        <v>2</v>
      </c>
    </row>
    <row r="1312" spans="1:1" x14ac:dyDescent="0.25">
      <c r="A1312" s="61">
        <v>1</v>
      </c>
    </row>
    <row r="1313" spans="1:1" x14ac:dyDescent="0.25">
      <c r="A1313" s="60">
        <v>2</v>
      </c>
    </row>
    <row r="1314" spans="1:1" x14ac:dyDescent="0.25">
      <c r="A1314" s="61">
        <v>2</v>
      </c>
    </row>
    <row r="1315" spans="1:1" x14ac:dyDescent="0.25">
      <c r="A1315" s="60">
        <v>1</v>
      </c>
    </row>
    <row r="1316" spans="1:1" x14ac:dyDescent="0.25">
      <c r="A1316" s="61">
        <v>2</v>
      </c>
    </row>
    <row r="1317" spans="1:1" x14ac:dyDescent="0.25">
      <c r="A1317" s="60">
        <v>2</v>
      </c>
    </row>
    <row r="1318" spans="1:1" x14ac:dyDescent="0.25">
      <c r="A1318" s="61">
        <v>2</v>
      </c>
    </row>
    <row r="1319" spans="1:1" x14ac:dyDescent="0.25">
      <c r="A1319" s="60">
        <v>1</v>
      </c>
    </row>
    <row r="1320" spans="1:1" x14ac:dyDescent="0.25">
      <c r="A1320" s="61">
        <v>2</v>
      </c>
    </row>
    <row r="1321" spans="1:1" x14ac:dyDescent="0.25">
      <c r="A1321" s="60">
        <v>2</v>
      </c>
    </row>
    <row r="1322" spans="1:1" x14ac:dyDescent="0.25">
      <c r="A1322" s="61">
        <v>2</v>
      </c>
    </row>
    <row r="1323" spans="1:1" x14ac:dyDescent="0.25">
      <c r="A1323" s="60">
        <v>2</v>
      </c>
    </row>
    <row r="1324" spans="1:1" x14ac:dyDescent="0.25">
      <c r="A1324" s="61">
        <v>3</v>
      </c>
    </row>
    <row r="1325" spans="1:1" x14ac:dyDescent="0.25">
      <c r="A1325" s="60">
        <v>2</v>
      </c>
    </row>
    <row r="1326" spans="1:1" x14ac:dyDescent="0.25">
      <c r="A1326" s="61">
        <v>2</v>
      </c>
    </row>
    <row r="1327" spans="1:1" x14ac:dyDescent="0.25">
      <c r="A1327" s="60">
        <v>1</v>
      </c>
    </row>
    <row r="1328" spans="1:1" x14ac:dyDescent="0.25">
      <c r="A1328" s="61">
        <v>2</v>
      </c>
    </row>
    <row r="1329" spans="1:1" x14ac:dyDescent="0.25">
      <c r="A1329" s="60">
        <v>3</v>
      </c>
    </row>
    <row r="1330" spans="1:1" x14ac:dyDescent="0.25">
      <c r="A1330" s="61">
        <v>2</v>
      </c>
    </row>
    <row r="1331" spans="1:1" x14ac:dyDescent="0.25">
      <c r="A1331" s="60">
        <v>2</v>
      </c>
    </row>
    <row r="1332" spans="1:1" x14ac:dyDescent="0.25">
      <c r="A1332" s="61">
        <v>1</v>
      </c>
    </row>
    <row r="1333" spans="1:1" x14ac:dyDescent="0.25">
      <c r="A1333" s="60">
        <v>1</v>
      </c>
    </row>
    <row r="1334" spans="1:1" x14ac:dyDescent="0.25">
      <c r="A1334" s="61">
        <v>1</v>
      </c>
    </row>
    <row r="1335" spans="1:1" x14ac:dyDescent="0.25">
      <c r="A1335" s="60">
        <v>2</v>
      </c>
    </row>
    <row r="1336" spans="1:1" x14ac:dyDescent="0.25">
      <c r="A1336" s="61">
        <v>1</v>
      </c>
    </row>
    <row r="1337" spans="1:1" x14ac:dyDescent="0.25">
      <c r="A1337" s="60">
        <v>2</v>
      </c>
    </row>
    <row r="1338" spans="1:1" x14ac:dyDescent="0.25">
      <c r="A1338" s="61">
        <v>2</v>
      </c>
    </row>
    <row r="1339" spans="1:1" x14ac:dyDescent="0.25">
      <c r="A1339" s="60">
        <v>3</v>
      </c>
    </row>
    <row r="1340" spans="1:1" x14ac:dyDescent="0.25">
      <c r="A1340" s="61">
        <v>2</v>
      </c>
    </row>
    <row r="1341" spans="1:1" x14ac:dyDescent="0.25">
      <c r="A1341" s="60">
        <v>2</v>
      </c>
    </row>
    <row r="1342" spans="1:1" x14ac:dyDescent="0.25">
      <c r="A1342" s="61">
        <v>1</v>
      </c>
    </row>
    <row r="1343" spans="1:1" x14ac:dyDescent="0.25">
      <c r="A1343" s="60">
        <v>2</v>
      </c>
    </row>
    <row r="1344" spans="1:1" x14ac:dyDescent="0.25">
      <c r="A1344" s="61">
        <v>1</v>
      </c>
    </row>
    <row r="1345" spans="1:1" x14ac:dyDescent="0.25">
      <c r="A1345" s="60">
        <v>1</v>
      </c>
    </row>
    <row r="1346" spans="1:1" x14ac:dyDescent="0.25">
      <c r="A1346" s="61">
        <v>1</v>
      </c>
    </row>
    <row r="1347" spans="1:1" x14ac:dyDescent="0.25">
      <c r="A1347" s="60">
        <v>2</v>
      </c>
    </row>
    <row r="1348" spans="1:1" x14ac:dyDescent="0.25">
      <c r="A1348" s="61">
        <v>2</v>
      </c>
    </row>
    <row r="1349" spans="1:1" x14ac:dyDescent="0.25">
      <c r="A1349" s="60">
        <v>3</v>
      </c>
    </row>
    <row r="1350" spans="1:1" x14ac:dyDescent="0.25">
      <c r="A1350" s="61">
        <v>2</v>
      </c>
    </row>
    <row r="1351" spans="1:1" x14ac:dyDescent="0.25">
      <c r="A1351" s="60">
        <v>2</v>
      </c>
    </row>
    <row r="1352" spans="1:1" x14ac:dyDescent="0.25">
      <c r="A1352" s="61">
        <v>2</v>
      </c>
    </row>
    <row r="1353" spans="1:1" x14ac:dyDescent="0.25">
      <c r="A1353" s="60">
        <v>2</v>
      </c>
    </row>
    <row r="1354" spans="1:1" x14ac:dyDescent="0.25">
      <c r="A1354" s="61">
        <v>1</v>
      </c>
    </row>
    <row r="1355" spans="1:1" x14ac:dyDescent="0.25">
      <c r="A1355" s="60">
        <v>1</v>
      </c>
    </row>
    <row r="1356" spans="1:1" x14ac:dyDescent="0.25">
      <c r="A1356" s="61">
        <v>2</v>
      </c>
    </row>
    <row r="1357" spans="1:1" x14ac:dyDescent="0.25">
      <c r="A1357" s="60">
        <v>2</v>
      </c>
    </row>
    <row r="1358" spans="1:1" x14ac:dyDescent="0.25">
      <c r="A1358" s="61">
        <v>1</v>
      </c>
    </row>
    <row r="1359" spans="1:1" x14ac:dyDescent="0.25">
      <c r="A1359" s="60">
        <v>2</v>
      </c>
    </row>
    <row r="1360" spans="1:1" x14ac:dyDescent="0.25">
      <c r="A1360" s="61">
        <v>2</v>
      </c>
    </row>
    <row r="1361" spans="1:1" x14ac:dyDescent="0.25">
      <c r="A1361" s="60">
        <v>1</v>
      </c>
    </row>
    <row r="1362" spans="1:1" x14ac:dyDescent="0.25">
      <c r="A1362" s="61">
        <v>1</v>
      </c>
    </row>
    <row r="1363" spans="1:1" x14ac:dyDescent="0.25">
      <c r="A1363" s="60">
        <v>2</v>
      </c>
    </row>
    <row r="1364" spans="1:1" x14ac:dyDescent="0.25">
      <c r="A1364" s="61">
        <v>1</v>
      </c>
    </row>
    <row r="1365" spans="1:1" x14ac:dyDescent="0.25">
      <c r="A1365" s="60">
        <v>3</v>
      </c>
    </row>
    <row r="1366" spans="1:1" x14ac:dyDescent="0.25">
      <c r="A1366" s="61">
        <v>3</v>
      </c>
    </row>
    <row r="1367" spans="1:1" x14ac:dyDescent="0.25">
      <c r="A1367" s="60">
        <v>1</v>
      </c>
    </row>
    <row r="1368" spans="1:1" x14ac:dyDescent="0.25">
      <c r="A1368" s="61">
        <v>3</v>
      </c>
    </row>
    <row r="1369" spans="1:1" x14ac:dyDescent="0.25">
      <c r="A1369" s="60">
        <v>2</v>
      </c>
    </row>
    <row r="1370" spans="1:1" x14ac:dyDescent="0.25">
      <c r="A1370" s="61">
        <v>2</v>
      </c>
    </row>
    <row r="1371" spans="1:1" x14ac:dyDescent="0.25">
      <c r="A1371" s="60">
        <v>3</v>
      </c>
    </row>
    <row r="1372" spans="1:1" x14ac:dyDescent="0.25">
      <c r="A1372" s="61">
        <v>3</v>
      </c>
    </row>
    <row r="1373" spans="1:1" x14ac:dyDescent="0.25">
      <c r="A1373" s="60">
        <v>3</v>
      </c>
    </row>
    <row r="1374" spans="1:1" x14ac:dyDescent="0.25">
      <c r="A1374" s="61">
        <v>3</v>
      </c>
    </row>
    <row r="1375" spans="1:1" x14ac:dyDescent="0.25">
      <c r="A1375" s="60">
        <v>2</v>
      </c>
    </row>
    <row r="1376" spans="1:1" x14ac:dyDescent="0.25">
      <c r="A1376" s="61">
        <v>1</v>
      </c>
    </row>
    <row r="1377" spans="1:1" x14ac:dyDescent="0.25">
      <c r="A1377" s="60">
        <v>1</v>
      </c>
    </row>
    <row r="1378" spans="1:1" x14ac:dyDescent="0.25">
      <c r="A1378" s="61">
        <v>1</v>
      </c>
    </row>
    <row r="1379" spans="1:1" x14ac:dyDescent="0.25">
      <c r="A1379" s="60">
        <v>2</v>
      </c>
    </row>
    <row r="1380" spans="1:1" x14ac:dyDescent="0.25">
      <c r="A1380" s="61">
        <v>1</v>
      </c>
    </row>
    <row r="1381" spans="1:1" x14ac:dyDescent="0.25">
      <c r="A1381" s="60">
        <v>2</v>
      </c>
    </row>
    <row r="1382" spans="1:1" x14ac:dyDescent="0.25">
      <c r="A1382" s="61">
        <v>3</v>
      </c>
    </row>
    <row r="1383" spans="1:1" x14ac:dyDescent="0.25">
      <c r="A1383" s="60">
        <v>1</v>
      </c>
    </row>
    <row r="1384" spans="1:1" x14ac:dyDescent="0.25">
      <c r="A1384" s="61">
        <v>2</v>
      </c>
    </row>
    <row r="1385" spans="1:1" x14ac:dyDescent="0.25">
      <c r="A1385" s="60">
        <v>2</v>
      </c>
    </row>
    <row r="1386" spans="1:1" x14ac:dyDescent="0.25">
      <c r="A1386" s="61">
        <v>2</v>
      </c>
    </row>
    <row r="1387" spans="1:1" x14ac:dyDescent="0.25">
      <c r="A1387" s="60">
        <v>2</v>
      </c>
    </row>
    <row r="1388" spans="1:1" x14ac:dyDescent="0.25">
      <c r="A1388" s="61">
        <v>1</v>
      </c>
    </row>
    <row r="1389" spans="1:1" x14ac:dyDescent="0.25">
      <c r="A1389" s="60">
        <v>2</v>
      </c>
    </row>
    <row r="1390" spans="1:1" x14ac:dyDescent="0.25">
      <c r="A1390" s="61">
        <v>2</v>
      </c>
    </row>
    <row r="1391" spans="1:1" x14ac:dyDescent="0.25">
      <c r="A1391" s="60">
        <v>1</v>
      </c>
    </row>
    <row r="1392" spans="1:1" x14ac:dyDescent="0.25">
      <c r="A1392" s="61">
        <v>1</v>
      </c>
    </row>
    <row r="1393" spans="1:1" x14ac:dyDescent="0.25">
      <c r="A1393" s="60">
        <v>1</v>
      </c>
    </row>
    <row r="1394" spans="1:1" x14ac:dyDescent="0.25">
      <c r="A1394" s="61">
        <v>1</v>
      </c>
    </row>
    <row r="1395" spans="1:1" x14ac:dyDescent="0.25">
      <c r="A1395" s="60">
        <v>1</v>
      </c>
    </row>
    <row r="1396" spans="1:1" x14ac:dyDescent="0.25">
      <c r="A1396" s="61">
        <v>1</v>
      </c>
    </row>
    <row r="1397" spans="1:1" x14ac:dyDescent="0.25">
      <c r="A1397" s="60">
        <v>2</v>
      </c>
    </row>
    <row r="1398" spans="1:1" x14ac:dyDescent="0.25">
      <c r="A1398" s="61">
        <v>3</v>
      </c>
    </row>
    <row r="1399" spans="1:1" x14ac:dyDescent="0.25">
      <c r="A1399" s="60">
        <v>3</v>
      </c>
    </row>
    <row r="1400" spans="1:1" x14ac:dyDescent="0.25">
      <c r="A1400" s="61">
        <v>3</v>
      </c>
    </row>
    <row r="1401" spans="1:1" x14ac:dyDescent="0.25">
      <c r="A1401" s="60">
        <v>2</v>
      </c>
    </row>
    <row r="1402" spans="1:1" x14ac:dyDescent="0.25">
      <c r="A1402" s="61">
        <v>2</v>
      </c>
    </row>
    <row r="1403" spans="1:1" x14ac:dyDescent="0.25">
      <c r="A1403" s="60">
        <v>1</v>
      </c>
    </row>
    <row r="1404" spans="1:1" x14ac:dyDescent="0.25">
      <c r="A1404" s="61">
        <v>3</v>
      </c>
    </row>
    <row r="1405" spans="1:1" x14ac:dyDescent="0.25">
      <c r="A1405" s="60">
        <v>2</v>
      </c>
    </row>
    <row r="1406" spans="1:1" x14ac:dyDescent="0.25">
      <c r="A1406" s="61">
        <v>3</v>
      </c>
    </row>
    <row r="1407" spans="1:1" x14ac:dyDescent="0.25">
      <c r="A1407" s="60">
        <v>2</v>
      </c>
    </row>
    <row r="1408" spans="1:1" x14ac:dyDescent="0.25">
      <c r="A1408" s="61">
        <v>2</v>
      </c>
    </row>
    <row r="1409" spans="1:1" x14ac:dyDescent="0.25">
      <c r="A1409" s="60">
        <v>2</v>
      </c>
    </row>
    <row r="1410" spans="1:1" x14ac:dyDescent="0.25">
      <c r="A1410" s="61">
        <v>2</v>
      </c>
    </row>
    <row r="1411" spans="1:1" x14ac:dyDescent="0.25">
      <c r="A1411" s="60">
        <v>1</v>
      </c>
    </row>
    <row r="1412" spans="1:1" x14ac:dyDescent="0.25">
      <c r="A1412" s="61">
        <v>2</v>
      </c>
    </row>
    <row r="1413" spans="1:1" x14ac:dyDescent="0.25">
      <c r="A1413" s="60">
        <v>2</v>
      </c>
    </row>
    <row r="1414" spans="1:1" x14ac:dyDescent="0.25">
      <c r="A1414" s="61">
        <v>2</v>
      </c>
    </row>
    <row r="1415" spans="1:1" x14ac:dyDescent="0.25">
      <c r="A1415" s="60">
        <v>3</v>
      </c>
    </row>
    <row r="1416" spans="1:1" x14ac:dyDescent="0.25">
      <c r="A1416" s="61">
        <v>1</v>
      </c>
    </row>
    <row r="1417" spans="1:1" x14ac:dyDescent="0.25">
      <c r="A1417" s="60">
        <v>2</v>
      </c>
    </row>
    <row r="1418" spans="1:1" x14ac:dyDescent="0.25">
      <c r="A1418" s="61">
        <v>1</v>
      </c>
    </row>
    <row r="1419" spans="1:1" x14ac:dyDescent="0.25">
      <c r="A1419" s="60">
        <v>3</v>
      </c>
    </row>
    <row r="1420" spans="1:1" x14ac:dyDescent="0.25">
      <c r="A1420" s="61">
        <v>2</v>
      </c>
    </row>
    <row r="1421" spans="1:1" x14ac:dyDescent="0.25">
      <c r="A1421" s="60">
        <v>2</v>
      </c>
    </row>
    <row r="1422" spans="1:1" x14ac:dyDescent="0.25">
      <c r="A1422" s="61">
        <v>1</v>
      </c>
    </row>
    <row r="1423" spans="1:1" x14ac:dyDescent="0.25">
      <c r="A1423" s="60">
        <v>2</v>
      </c>
    </row>
    <row r="1424" spans="1:1" x14ac:dyDescent="0.25">
      <c r="A1424" s="61">
        <v>2</v>
      </c>
    </row>
    <row r="1425" spans="1:1" x14ac:dyDescent="0.25">
      <c r="A1425" s="60">
        <v>3</v>
      </c>
    </row>
    <row r="1426" spans="1:1" x14ac:dyDescent="0.25">
      <c r="A1426" s="61">
        <v>3</v>
      </c>
    </row>
    <row r="1427" spans="1:1" x14ac:dyDescent="0.25">
      <c r="A1427" s="60">
        <v>2</v>
      </c>
    </row>
    <row r="1428" spans="1:1" x14ac:dyDescent="0.25">
      <c r="A1428" s="61">
        <v>2</v>
      </c>
    </row>
    <row r="1429" spans="1:1" x14ac:dyDescent="0.25">
      <c r="A1429" s="60">
        <v>1</v>
      </c>
    </row>
    <row r="1430" spans="1:1" x14ac:dyDescent="0.25">
      <c r="A1430" s="61">
        <v>3</v>
      </c>
    </row>
    <row r="1431" spans="1:1" x14ac:dyDescent="0.25">
      <c r="A1431" s="60">
        <v>2</v>
      </c>
    </row>
    <row r="1432" spans="1:1" x14ac:dyDescent="0.25">
      <c r="A1432" s="61">
        <v>2</v>
      </c>
    </row>
    <row r="1433" spans="1:1" x14ac:dyDescent="0.25">
      <c r="A1433" s="60">
        <v>3</v>
      </c>
    </row>
    <row r="1434" spans="1:1" x14ac:dyDescent="0.25">
      <c r="A1434" s="61">
        <v>3</v>
      </c>
    </row>
    <row r="1435" spans="1:1" x14ac:dyDescent="0.25">
      <c r="A1435" s="60">
        <v>2</v>
      </c>
    </row>
    <row r="1436" spans="1:1" x14ac:dyDescent="0.25">
      <c r="A1436" s="61">
        <v>2</v>
      </c>
    </row>
    <row r="1437" spans="1:1" x14ac:dyDescent="0.25">
      <c r="A1437" s="60">
        <v>2</v>
      </c>
    </row>
    <row r="1438" spans="1:1" x14ac:dyDescent="0.25">
      <c r="A1438" s="61">
        <v>2</v>
      </c>
    </row>
    <row r="1439" spans="1:1" x14ac:dyDescent="0.25">
      <c r="A1439" s="60">
        <v>2</v>
      </c>
    </row>
    <row r="1440" spans="1:1" x14ac:dyDescent="0.25">
      <c r="A1440" s="61">
        <v>3</v>
      </c>
    </row>
    <row r="1441" spans="1:1" x14ac:dyDescent="0.25">
      <c r="A1441" s="60">
        <v>1</v>
      </c>
    </row>
    <row r="1442" spans="1:1" x14ac:dyDescent="0.25">
      <c r="A1442" s="61">
        <v>3</v>
      </c>
    </row>
    <row r="1443" spans="1:1" x14ac:dyDescent="0.25">
      <c r="A1443" s="60">
        <v>3</v>
      </c>
    </row>
    <row r="1444" spans="1:1" x14ac:dyDescent="0.25">
      <c r="A1444" s="61">
        <v>1</v>
      </c>
    </row>
    <row r="1445" spans="1:1" x14ac:dyDescent="0.25">
      <c r="A1445" s="60">
        <v>2</v>
      </c>
    </row>
    <row r="1446" spans="1:1" x14ac:dyDescent="0.25">
      <c r="A1446" s="61">
        <v>2</v>
      </c>
    </row>
    <row r="1447" spans="1:1" x14ac:dyDescent="0.25">
      <c r="A1447" s="60">
        <v>2</v>
      </c>
    </row>
    <row r="1448" spans="1:1" x14ac:dyDescent="0.25">
      <c r="A1448" s="61">
        <v>2</v>
      </c>
    </row>
    <row r="1449" spans="1:1" x14ac:dyDescent="0.25">
      <c r="A1449" s="60">
        <v>1</v>
      </c>
    </row>
    <row r="1450" spans="1:1" x14ac:dyDescent="0.25">
      <c r="A1450" s="61">
        <v>2</v>
      </c>
    </row>
    <row r="1451" spans="1:1" x14ac:dyDescent="0.25">
      <c r="A1451" s="60">
        <v>2</v>
      </c>
    </row>
    <row r="1452" spans="1:1" x14ac:dyDescent="0.25">
      <c r="A1452" s="61">
        <v>3</v>
      </c>
    </row>
    <row r="1453" spans="1:1" x14ac:dyDescent="0.25">
      <c r="A1453" s="60">
        <v>1</v>
      </c>
    </row>
    <row r="1454" spans="1:1" x14ac:dyDescent="0.25">
      <c r="A1454" s="61">
        <v>2</v>
      </c>
    </row>
    <row r="1455" spans="1:1" x14ac:dyDescent="0.25">
      <c r="A1455" s="60">
        <v>2</v>
      </c>
    </row>
    <row r="1456" spans="1:1" x14ac:dyDescent="0.25">
      <c r="A1456" s="61">
        <v>1</v>
      </c>
    </row>
    <row r="1457" spans="1:1" x14ac:dyDescent="0.25">
      <c r="A1457" s="60">
        <v>2</v>
      </c>
    </row>
    <row r="1458" spans="1:1" x14ac:dyDescent="0.25">
      <c r="A1458" s="61">
        <v>2</v>
      </c>
    </row>
    <row r="1459" spans="1:1" x14ac:dyDescent="0.25">
      <c r="A1459" s="60">
        <v>2</v>
      </c>
    </row>
    <row r="1460" spans="1:1" x14ac:dyDescent="0.25">
      <c r="A1460" s="61">
        <v>1</v>
      </c>
    </row>
    <row r="1461" spans="1:1" x14ac:dyDescent="0.25">
      <c r="A1461" s="60">
        <v>1</v>
      </c>
    </row>
    <row r="1462" spans="1:1" x14ac:dyDescent="0.25">
      <c r="A1462" s="61">
        <v>1</v>
      </c>
    </row>
    <row r="1463" spans="1:1" x14ac:dyDescent="0.25">
      <c r="A1463" s="60">
        <v>1</v>
      </c>
    </row>
    <row r="1464" spans="1:1" x14ac:dyDescent="0.25">
      <c r="A1464" s="61">
        <v>3</v>
      </c>
    </row>
    <row r="1465" spans="1:1" x14ac:dyDescent="0.25">
      <c r="A1465" s="60">
        <v>1</v>
      </c>
    </row>
    <row r="1466" spans="1:1" x14ac:dyDescent="0.25">
      <c r="A1466" s="61">
        <v>2</v>
      </c>
    </row>
    <row r="1467" spans="1:1" x14ac:dyDescent="0.25">
      <c r="A1467" s="60">
        <v>2</v>
      </c>
    </row>
    <row r="1468" spans="1:1" x14ac:dyDescent="0.25">
      <c r="A1468" s="61">
        <v>1</v>
      </c>
    </row>
    <row r="1469" spans="1:1" x14ac:dyDescent="0.25">
      <c r="A1469" s="60">
        <v>1</v>
      </c>
    </row>
    <row r="1470" spans="1:1" x14ac:dyDescent="0.25">
      <c r="A1470" s="61">
        <v>1</v>
      </c>
    </row>
    <row r="1471" spans="1:1" x14ac:dyDescent="0.25">
      <c r="A1471" s="60">
        <v>1</v>
      </c>
    </row>
    <row r="1472" spans="1:1" x14ac:dyDescent="0.25">
      <c r="A1472" s="61">
        <v>2</v>
      </c>
    </row>
    <row r="1473" spans="1:1" x14ac:dyDescent="0.25">
      <c r="A1473" s="60">
        <v>2</v>
      </c>
    </row>
    <row r="1474" spans="1:1" x14ac:dyDescent="0.25">
      <c r="A1474" s="61">
        <v>2</v>
      </c>
    </row>
    <row r="1475" spans="1:1" x14ac:dyDescent="0.25">
      <c r="A1475" s="60">
        <v>2</v>
      </c>
    </row>
    <row r="1476" spans="1:1" x14ac:dyDescent="0.25">
      <c r="A1476" s="61">
        <v>1</v>
      </c>
    </row>
    <row r="1477" spans="1:1" x14ac:dyDescent="0.25">
      <c r="A1477" s="60">
        <v>2</v>
      </c>
    </row>
    <row r="1478" spans="1:1" x14ac:dyDescent="0.25">
      <c r="A1478" s="61">
        <v>3</v>
      </c>
    </row>
    <row r="1479" spans="1:1" x14ac:dyDescent="0.25">
      <c r="A1479" s="60">
        <v>3</v>
      </c>
    </row>
    <row r="1480" spans="1:1" x14ac:dyDescent="0.25">
      <c r="A1480" s="61">
        <v>2</v>
      </c>
    </row>
    <row r="1481" spans="1:1" x14ac:dyDescent="0.25">
      <c r="A1481" s="60">
        <v>2</v>
      </c>
    </row>
    <row r="1482" spans="1:1" x14ac:dyDescent="0.25">
      <c r="A1482" s="61">
        <v>2</v>
      </c>
    </row>
    <row r="1483" spans="1:1" x14ac:dyDescent="0.25">
      <c r="A1483" s="60">
        <v>1</v>
      </c>
    </row>
    <row r="1484" spans="1:1" x14ac:dyDescent="0.25">
      <c r="A1484" s="61">
        <v>2</v>
      </c>
    </row>
    <row r="1485" spans="1:1" x14ac:dyDescent="0.25">
      <c r="A1485" s="60">
        <v>3</v>
      </c>
    </row>
    <row r="1486" spans="1:1" x14ac:dyDescent="0.25">
      <c r="A1486" s="61">
        <v>3</v>
      </c>
    </row>
    <row r="1487" spans="1:1" x14ac:dyDescent="0.25">
      <c r="A1487" s="60">
        <v>2</v>
      </c>
    </row>
    <row r="1488" spans="1:1" x14ac:dyDescent="0.25">
      <c r="A1488" s="61">
        <v>2</v>
      </c>
    </row>
    <row r="1489" spans="1:1" x14ac:dyDescent="0.25">
      <c r="A1489" s="60">
        <v>1</v>
      </c>
    </row>
    <row r="1490" spans="1:1" x14ac:dyDescent="0.25">
      <c r="A1490" s="61">
        <v>2</v>
      </c>
    </row>
    <row r="1491" spans="1:1" x14ac:dyDescent="0.25">
      <c r="A1491" s="60">
        <v>3</v>
      </c>
    </row>
    <row r="1492" spans="1:1" x14ac:dyDescent="0.25">
      <c r="A1492" s="61">
        <v>1</v>
      </c>
    </row>
    <row r="1493" spans="1:1" x14ac:dyDescent="0.25">
      <c r="A1493" s="60">
        <v>2</v>
      </c>
    </row>
    <row r="1494" spans="1:1" x14ac:dyDescent="0.25">
      <c r="A1494" s="61">
        <v>1</v>
      </c>
    </row>
    <row r="1495" spans="1:1" x14ac:dyDescent="0.25">
      <c r="A1495" s="60">
        <v>4</v>
      </c>
    </row>
    <row r="1496" spans="1:1" x14ac:dyDescent="0.25">
      <c r="A1496" s="61">
        <v>2</v>
      </c>
    </row>
    <row r="1497" spans="1:1" x14ac:dyDescent="0.25">
      <c r="A1497" s="60">
        <v>1</v>
      </c>
    </row>
    <row r="1498" spans="1:1" x14ac:dyDescent="0.25">
      <c r="A1498" s="61">
        <v>4</v>
      </c>
    </row>
    <row r="1499" spans="1:1" x14ac:dyDescent="0.25">
      <c r="A1499" s="60">
        <v>2</v>
      </c>
    </row>
    <row r="1500" spans="1:1" x14ac:dyDescent="0.25">
      <c r="A1500" s="61">
        <v>1</v>
      </c>
    </row>
    <row r="1501" spans="1:1" x14ac:dyDescent="0.25">
      <c r="A1501" s="60">
        <v>4</v>
      </c>
    </row>
    <row r="1502" spans="1:1" x14ac:dyDescent="0.25">
      <c r="A1502" s="61">
        <v>3</v>
      </c>
    </row>
    <row r="1503" spans="1:1" x14ac:dyDescent="0.25">
      <c r="A1503" s="60">
        <v>2</v>
      </c>
    </row>
    <row r="1504" spans="1:1" x14ac:dyDescent="0.25">
      <c r="A1504" s="61">
        <v>2</v>
      </c>
    </row>
    <row r="1505" spans="1:1" x14ac:dyDescent="0.25">
      <c r="A1505" s="60">
        <v>1</v>
      </c>
    </row>
    <row r="1506" spans="1:1" x14ac:dyDescent="0.25">
      <c r="A1506" s="61">
        <v>3</v>
      </c>
    </row>
    <row r="1507" spans="1:1" x14ac:dyDescent="0.25">
      <c r="A1507" s="60">
        <v>3</v>
      </c>
    </row>
    <row r="1508" spans="1:1" x14ac:dyDescent="0.25">
      <c r="A1508" s="61">
        <v>1</v>
      </c>
    </row>
    <row r="1509" spans="1:1" x14ac:dyDescent="0.25">
      <c r="A1509" s="60">
        <v>3</v>
      </c>
    </row>
    <row r="1510" spans="1:1" x14ac:dyDescent="0.25">
      <c r="A1510" s="61">
        <v>3</v>
      </c>
    </row>
    <row r="1511" spans="1:1" x14ac:dyDescent="0.25">
      <c r="A1511" s="60">
        <v>1</v>
      </c>
    </row>
    <row r="1512" spans="1:1" x14ac:dyDescent="0.25">
      <c r="A1512" s="61">
        <v>3</v>
      </c>
    </row>
    <row r="1513" spans="1:1" x14ac:dyDescent="0.25">
      <c r="A1513" s="60">
        <v>3</v>
      </c>
    </row>
    <row r="1514" spans="1:1" x14ac:dyDescent="0.25">
      <c r="A1514" s="61">
        <v>2</v>
      </c>
    </row>
    <row r="1515" spans="1:1" x14ac:dyDescent="0.25">
      <c r="A1515" s="60">
        <v>2</v>
      </c>
    </row>
    <row r="1516" spans="1:1" x14ac:dyDescent="0.25">
      <c r="A1516" s="61">
        <v>2</v>
      </c>
    </row>
    <row r="1517" spans="1:1" x14ac:dyDescent="0.25">
      <c r="A1517" s="60">
        <v>2</v>
      </c>
    </row>
    <row r="1518" spans="1:1" x14ac:dyDescent="0.25">
      <c r="A1518" s="61">
        <v>2</v>
      </c>
    </row>
    <row r="1519" spans="1:1" x14ac:dyDescent="0.25">
      <c r="A1519" s="60">
        <v>2</v>
      </c>
    </row>
    <row r="1520" spans="1:1" x14ac:dyDescent="0.25">
      <c r="A1520" s="61">
        <v>1</v>
      </c>
    </row>
    <row r="1521" spans="1:1" x14ac:dyDescent="0.25">
      <c r="A1521" s="60">
        <v>1</v>
      </c>
    </row>
    <row r="1522" spans="1:1" x14ac:dyDescent="0.25">
      <c r="A1522" s="61">
        <v>2</v>
      </c>
    </row>
    <row r="1523" spans="1:1" x14ac:dyDescent="0.25">
      <c r="A1523" s="60">
        <v>1</v>
      </c>
    </row>
    <row r="1524" spans="1:1" x14ac:dyDescent="0.25">
      <c r="A1524" s="61">
        <v>4</v>
      </c>
    </row>
    <row r="1525" spans="1:1" x14ac:dyDescent="0.25">
      <c r="A1525" s="60">
        <v>2</v>
      </c>
    </row>
    <row r="1526" spans="1:1" x14ac:dyDescent="0.25">
      <c r="A1526" s="61">
        <v>1</v>
      </c>
    </row>
    <row r="1527" spans="1:1" x14ac:dyDescent="0.25">
      <c r="A1527" s="60">
        <v>1</v>
      </c>
    </row>
    <row r="1528" spans="1:1" x14ac:dyDescent="0.25">
      <c r="A1528" s="61">
        <v>1</v>
      </c>
    </row>
    <row r="1529" spans="1:1" x14ac:dyDescent="0.25">
      <c r="A1529" s="60">
        <v>1</v>
      </c>
    </row>
    <row r="1530" spans="1:1" x14ac:dyDescent="0.25">
      <c r="A1530" s="61">
        <v>3</v>
      </c>
    </row>
    <row r="1531" spans="1:1" x14ac:dyDescent="0.25">
      <c r="A1531" s="60">
        <v>1</v>
      </c>
    </row>
    <row r="1532" spans="1:1" x14ac:dyDescent="0.25">
      <c r="A1532" s="61">
        <v>3</v>
      </c>
    </row>
    <row r="1533" spans="1:1" x14ac:dyDescent="0.25">
      <c r="A1533" s="60">
        <v>2</v>
      </c>
    </row>
    <row r="1534" spans="1:1" x14ac:dyDescent="0.25">
      <c r="A1534" s="61">
        <v>1</v>
      </c>
    </row>
    <row r="1535" spans="1:1" x14ac:dyDescent="0.25">
      <c r="A1535" s="60">
        <v>1</v>
      </c>
    </row>
    <row r="1536" spans="1:1" x14ac:dyDescent="0.25">
      <c r="A1536" s="61">
        <v>2</v>
      </c>
    </row>
    <row r="1537" spans="1:1" x14ac:dyDescent="0.25">
      <c r="A1537" s="60">
        <v>2</v>
      </c>
    </row>
    <row r="1538" spans="1:1" x14ac:dyDescent="0.25">
      <c r="A1538" s="61">
        <v>1</v>
      </c>
    </row>
    <row r="1539" spans="1:1" x14ac:dyDescent="0.25">
      <c r="A1539" s="60">
        <v>2</v>
      </c>
    </row>
    <row r="1540" spans="1:1" x14ac:dyDescent="0.25">
      <c r="A1540" s="61">
        <v>1</v>
      </c>
    </row>
    <row r="1541" spans="1:1" x14ac:dyDescent="0.25">
      <c r="A1541" s="60">
        <v>2</v>
      </c>
    </row>
    <row r="1542" spans="1:1" x14ac:dyDescent="0.25">
      <c r="A1542" s="61">
        <v>2</v>
      </c>
    </row>
    <row r="1543" spans="1:1" x14ac:dyDescent="0.25">
      <c r="A1543" s="60">
        <v>1</v>
      </c>
    </row>
    <row r="1544" spans="1:1" x14ac:dyDescent="0.25">
      <c r="A1544" s="61">
        <v>1</v>
      </c>
    </row>
    <row r="1545" spans="1:1" x14ac:dyDescent="0.25">
      <c r="A1545" s="60">
        <v>2</v>
      </c>
    </row>
    <row r="1546" spans="1:1" x14ac:dyDescent="0.25">
      <c r="A1546" s="61">
        <v>1</v>
      </c>
    </row>
    <row r="1547" spans="1:1" x14ac:dyDescent="0.25">
      <c r="A1547" s="60">
        <v>2</v>
      </c>
    </row>
    <row r="1548" spans="1:1" x14ac:dyDescent="0.25">
      <c r="A1548" s="61">
        <v>3</v>
      </c>
    </row>
    <row r="1549" spans="1:1" x14ac:dyDescent="0.25">
      <c r="A1549" s="60">
        <v>2</v>
      </c>
    </row>
    <row r="1550" spans="1:1" x14ac:dyDescent="0.25">
      <c r="A1550" s="61">
        <v>2</v>
      </c>
    </row>
    <row r="1551" spans="1:1" x14ac:dyDescent="0.25">
      <c r="A1551" s="60">
        <v>2</v>
      </c>
    </row>
    <row r="1552" spans="1:1" x14ac:dyDescent="0.25">
      <c r="A1552" s="61">
        <v>1</v>
      </c>
    </row>
    <row r="1553" spans="1:1" x14ac:dyDescent="0.25">
      <c r="A1553" s="60">
        <v>3</v>
      </c>
    </row>
    <row r="1554" spans="1:1" x14ac:dyDescent="0.25">
      <c r="A1554" s="61">
        <v>2</v>
      </c>
    </row>
    <row r="1555" spans="1:1" x14ac:dyDescent="0.25">
      <c r="A1555" s="60">
        <v>2</v>
      </c>
    </row>
    <row r="1556" spans="1:1" x14ac:dyDescent="0.25">
      <c r="A1556" s="61">
        <v>2</v>
      </c>
    </row>
    <row r="1557" spans="1:1" x14ac:dyDescent="0.25">
      <c r="A1557" s="60">
        <v>2</v>
      </c>
    </row>
    <row r="1558" spans="1:1" x14ac:dyDescent="0.25">
      <c r="A1558" s="61">
        <v>1</v>
      </c>
    </row>
    <row r="1559" spans="1:1" x14ac:dyDescent="0.25">
      <c r="A1559" s="60">
        <v>1</v>
      </c>
    </row>
    <row r="1560" spans="1:1" x14ac:dyDescent="0.25">
      <c r="A1560" s="61">
        <v>3</v>
      </c>
    </row>
    <row r="1561" spans="1:1" x14ac:dyDescent="0.25">
      <c r="A1561" s="60">
        <v>2</v>
      </c>
    </row>
    <row r="1562" spans="1:1" x14ac:dyDescent="0.25">
      <c r="A1562" s="61">
        <v>2</v>
      </c>
    </row>
    <row r="1563" spans="1:1" x14ac:dyDescent="0.25">
      <c r="A1563" s="60">
        <v>2</v>
      </c>
    </row>
    <row r="1564" spans="1:1" x14ac:dyDescent="0.25">
      <c r="A1564" s="61">
        <v>2</v>
      </c>
    </row>
    <row r="1565" spans="1:1" x14ac:dyDescent="0.25">
      <c r="A1565" s="60">
        <v>1</v>
      </c>
    </row>
    <row r="1566" spans="1:1" x14ac:dyDescent="0.25">
      <c r="A1566" s="61">
        <v>2</v>
      </c>
    </row>
    <row r="1567" spans="1:1" x14ac:dyDescent="0.25">
      <c r="A1567" s="60">
        <v>3</v>
      </c>
    </row>
    <row r="1568" spans="1:1" x14ac:dyDescent="0.25">
      <c r="A1568" s="61">
        <v>2</v>
      </c>
    </row>
    <row r="1569" spans="1:1" x14ac:dyDescent="0.25">
      <c r="A1569" s="60">
        <v>2</v>
      </c>
    </row>
    <row r="1570" spans="1:1" x14ac:dyDescent="0.25">
      <c r="A1570" s="61">
        <v>2</v>
      </c>
    </row>
    <row r="1571" spans="1:1" x14ac:dyDescent="0.25">
      <c r="A1571" s="60">
        <v>2</v>
      </c>
    </row>
    <row r="1572" spans="1:1" x14ac:dyDescent="0.25">
      <c r="A1572" s="61">
        <v>3</v>
      </c>
    </row>
    <row r="1573" spans="1:1" x14ac:dyDescent="0.25">
      <c r="A1573" s="60">
        <v>2</v>
      </c>
    </row>
    <row r="1574" spans="1:1" x14ac:dyDescent="0.25">
      <c r="A1574" s="61">
        <v>1</v>
      </c>
    </row>
    <row r="1575" spans="1:1" x14ac:dyDescent="0.25">
      <c r="A1575" s="60">
        <v>2</v>
      </c>
    </row>
    <row r="1576" spans="1:1" x14ac:dyDescent="0.25">
      <c r="A1576" s="61">
        <v>1</v>
      </c>
    </row>
    <row r="1577" spans="1:1" x14ac:dyDescent="0.25">
      <c r="A1577" s="60">
        <v>1</v>
      </c>
    </row>
    <row r="1578" spans="1:1" x14ac:dyDescent="0.25">
      <c r="A1578" s="61">
        <v>1</v>
      </c>
    </row>
    <row r="1579" spans="1:1" x14ac:dyDescent="0.25">
      <c r="A1579" s="60">
        <v>3</v>
      </c>
    </row>
    <row r="1580" spans="1:1" x14ac:dyDescent="0.25">
      <c r="A1580" s="61">
        <v>2</v>
      </c>
    </row>
    <row r="1581" spans="1:1" x14ac:dyDescent="0.25">
      <c r="A1581" s="60">
        <v>3</v>
      </c>
    </row>
    <row r="1582" spans="1:1" x14ac:dyDescent="0.25">
      <c r="A1582" s="61">
        <v>3</v>
      </c>
    </row>
    <row r="1583" spans="1:1" x14ac:dyDescent="0.25">
      <c r="A1583" s="60">
        <v>3</v>
      </c>
    </row>
    <row r="1584" spans="1:1" x14ac:dyDescent="0.25">
      <c r="A1584" s="61">
        <v>1</v>
      </c>
    </row>
    <row r="1585" spans="1:1" x14ac:dyDescent="0.25">
      <c r="A1585" s="60">
        <v>2</v>
      </c>
    </row>
    <row r="1586" spans="1:1" x14ac:dyDescent="0.25">
      <c r="A1586" s="61">
        <v>2</v>
      </c>
    </row>
    <row r="1587" spans="1:1" x14ac:dyDescent="0.25">
      <c r="A1587" s="60">
        <v>2</v>
      </c>
    </row>
    <row r="1588" spans="1:1" x14ac:dyDescent="0.25">
      <c r="A1588" s="61">
        <v>1</v>
      </c>
    </row>
    <row r="1589" spans="1:1" x14ac:dyDescent="0.25">
      <c r="A1589" s="60">
        <v>3</v>
      </c>
    </row>
    <row r="1590" spans="1:1" x14ac:dyDescent="0.25">
      <c r="A1590" s="61">
        <v>1</v>
      </c>
    </row>
    <row r="1591" spans="1:1" x14ac:dyDescent="0.25">
      <c r="A1591" s="60">
        <v>1</v>
      </c>
    </row>
    <row r="1592" spans="1:1" x14ac:dyDescent="0.25">
      <c r="A1592" s="61">
        <v>2</v>
      </c>
    </row>
    <row r="1593" spans="1:1" x14ac:dyDescent="0.25">
      <c r="A1593" s="60">
        <v>2</v>
      </c>
    </row>
    <row r="1594" spans="1:1" x14ac:dyDescent="0.25">
      <c r="A1594" s="61">
        <v>2</v>
      </c>
    </row>
    <row r="1595" spans="1:1" x14ac:dyDescent="0.25">
      <c r="A1595" s="60">
        <v>2</v>
      </c>
    </row>
    <row r="1596" spans="1:1" x14ac:dyDescent="0.25">
      <c r="A1596" s="61">
        <v>3</v>
      </c>
    </row>
    <row r="1597" spans="1:1" x14ac:dyDescent="0.25">
      <c r="A1597" s="60">
        <v>2</v>
      </c>
    </row>
    <row r="1598" spans="1:1" x14ac:dyDescent="0.25">
      <c r="A1598" s="61">
        <v>2</v>
      </c>
    </row>
    <row r="1599" spans="1:1" x14ac:dyDescent="0.25">
      <c r="A1599" s="60">
        <v>1</v>
      </c>
    </row>
    <row r="1600" spans="1:1" x14ac:dyDescent="0.25">
      <c r="A1600" s="61">
        <v>2</v>
      </c>
    </row>
    <row r="1601" spans="1:1" x14ac:dyDescent="0.25">
      <c r="A1601" s="60">
        <v>3</v>
      </c>
    </row>
    <row r="1602" spans="1:1" x14ac:dyDescent="0.25">
      <c r="A1602" s="61">
        <v>1</v>
      </c>
    </row>
    <row r="1603" spans="1:1" x14ac:dyDescent="0.25">
      <c r="A1603" s="60">
        <v>3</v>
      </c>
    </row>
    <row r="1604" spans="1:1" x14ac:dyDescent="0.25">
      <c r="A1604" s="61">
        <v>2</v>
      </c>
    </row>
    <row r="1605" spans="1:1" x14ac:dyDescent="0.25">
      <c r="A1605" s="60">
        <v>2</v>
      </c>
    </row>
    <row r="1606" spans="1:1" x14ac:dyDescent="0.25">
      <c r="A1606" s="61">
        <v>2</v>
      </c>
    </row>
    <row r="1607" spans="1:1" x14ac:dyDescent="0.25">
      <c r="A1607" s="60">
        <v>2</v>
      </c>
    </row>
    <row r="1608" spans="1:1" x14ac:dyDescent="0.25">
      <c r="A1608" s="61">
        <v>2</v>
      </c>
    </row>
    <row r="1609" spans="1:1" x14ac:dyDescent="0.25">
      <c r="A1609" s="60">
        <v>3</v>
      </c>
    </row>
    <row r="1610" spans="1:1" x14ac:dyDescent="0.25">
      <c r="A1610" s="61">
        <v>3</v>
      </c>
    </row>
    <row r="1611" spans="1:1" x14ac:dyDescent="0.25">
      <c r="A1611" s="60">
        <v>2</v>
      </c>
    </row>
    <row r="1612" spans="1:1" x14ac:dyDescent="0.25">
      <c r="A1612" s="61">
        <v>1</v>
      </c>
    </row>
    <row r="1613" spans="1:1" x14ac:dyDescent="0.25">
      <c r="A1613" s="60">
        <v>2</v>
      </c>
    </row>
    <row r="1614" spans="1:1" x14ac:dyDescent="0.25">
      <c r="A1614" s="61">
        <v>2</v>
      </c>
    </row>
    <row r="1615" spans="1:1" x14ac:dyDescent="0.25">
      <c r="A1615" s="60">
        <v>1</v>
      </c>
    </row>
    <row r="1616" spans="1:1" x14ac:dyDescent="0.25">
      <c r="A1616" s="61">
        <v>1</v>
      </c>
    </row>
    <row r="1617" spans="1:1" x14ac:dyDescent="0.25">
      <c r="A1617" s="60">
        <v>1</v>
      </c>
    </row>
    <row r="1618" spans="1:1" x14ac:dyDescent="0.25">
      <c r="A1618" s="61">
        <v>1</v>
      </c>
    </row>
    <row r="1619" spans="1:1" x14ac:dyDescent="0.25">
      <c r="A1619" s="60">
        <v>2</v>
      </c>
    </row>
    <row r="1620" spans="1:1" x14ac:dyDescent="0.25">
      <c r="A1620" s="61">
        <v>2</v>
      </c>
    </row>
    <row r="1621" spans="1:1" x14ac:dyDescent="0.25">
      <c r="A1621" s="60">
        <v>2</v>
      </c>
    </row>
    <row r="1622" spans="1:1" x14ac:dyDescent="0.25">
      <c r="A1622" s="61">
        <v>1</v>
      </c>
    </row>
    <row r="1623" spans="1:1" x14ac:dyDescent="0.25">
      <c r="A1623" s="60">
        <v>2</v>
      </c>
    </row>
    <row r="1624" spans="1:1" x14ac:dyDescent="0.25">
      <c r="A1624" s="61">
        <v>1</v>
      </c>
    </row>
    <row r="1625" spans="1:1" x14ac:dyDescent="0.25">
      <c r="A1625" s="60">
        <v>3</v>
      </c>
    </row>
    <row r="1626" spans="1:1" x14ac:dyDescent="0.25">
      <c r="A1626" s="61">
        <v>1</v>
      </c>
    </row>
    <row r="1627" spans="1:1" x14ac:dyDescent="0.25">
      <c r="A1627" s="60">
        <v>2</v>
      </c>
    </row>
    <row r="1628" spans="1:1" x14ac:dyDescent="0.25">
      <c r="A1628" s="61">
        <v>3</v>
      </c>
    </row>
    <row r="1629" spans="1:1" x14ac:dyDescent="0.25">
      <c r="A1629" s="60">
        <v>3</v>
      </c>
    </row>
    <row r="1630" spans="1:1" x14ac:dyDescent="0.25">
      <c r="A1630" s="61">
        <v>2</v>
      </c>
    </row>
    <row r="1631" spans="1:1" x14ac:dyDescent="0.25">
      <c r="A1631" s="60">
        <v>1</v>
      </c>
    </row>
    <row r="1632" spans="1:1" x14ac:dyDescent="0.25">
      <c r="A1632" s="61">
        <v>2</v>
      </c>
    </row>
    <row r="1633" spans="1:1" x14ac:dyDescent="0.25">
      <c r="A1633" s="60">
        <v>1</v>
      </c>
    </row>
    <row r="1634" spans="1:1" x14ac:dyDescent="0.25">
      <c r="A1634" s="61">
        <v>1</v>
      </c>
    </row>
    <row r="1635" spans="1:1" x14ac:dyDescent="0.25">
      <c r="A1635" s="60">
        <v>2</v>
      </c>
    </row>
    <row r="1636" spans="1:1" x14ac:dyDescent="0.25">
      <c r="A1636" s="61">
        <v>1</v>
      </c>
    </row>
    <row r="1637" spans="1:1" x14ac:dyDescent="0.25">
      <c r="A1637" s="60">
        <v>1</v>
      </c>
    </row>
    <row r="1638" spans="1:1" x14ac:dyDescent="0.25">
      <c r="A1638" s="61">
        <v>2</v>
      </c>
    </row>
    <row r="1639" spans="1:1" x14ac:dyDescent="0.25">
      <c r="A1639" s="60">
        <v>1</v>
      </c>
    </row>
    <row r="1640" spans="1:1" x14ac:dyDescent="0.25">
      <c r="A1640" s="61">
        <v>2</v>
      </c>
    </row>
    <row r="1641" spans="1:1" x14ac:dyDescent="0.25">
      <c r="A1641" s="60">
        <v>2</v>
      </c>
    </row>
    <row r="1642" spans="1:1" x14ac:dyDescent="0.25">
      <c r="A1642" s="61">
        <v>1</v>
      </c>
    </row>
    <row r="1643" spans="1:1" x14ac:dyDescent="0.25">
      <c r="A1643" s="60">
        <v>3</v>
      </c>
    </row>
    <row r="1644" spans="1:1" x14ac:dyDescent="0.25">
      <c r="A1644" s="61">
        <v>3</v>
      </c>
    </row>
    <row r="1645" spans="1:1" x14ac:dyDescent="0.25">
      <c r="A1645" s="60">
        <v>2</v>
      </c>
    </row>
    <row r="1646" spans="1:1" x14ac:dyDescent="0.25">
      <c r="A1646" s="61">
        <v>2</v>
      </c>
    </row>
    <row r="1647" spans="1:1" x14ac:dyDescent="0.25">
      <c r="A1647" s="60">
        <v>1</v>
      </c>
    </row>
    <row r="1648" spans="1:1" x14ac:dyDescent="0.25">
      <c r="A1648" s="61">
        <v>2</v>
      </c>
    </row>
    <row r="1649" spans="1:1" x14ac:dyDescent="0.25">
      <c r="A1649" s="60">
        <v>2</v>
      </c>
    </row>
    <row r="1650" spans="1:1" x14ac:dyDescent="0.25">
      <c r="A1650" s="61">
        <v>1</v>
      </c>
    </row>
    <row r="1651" spans="1:1" x14ac:dyDescent="0.25">
      <c r="A1651" s="60">
        <v>2</v>
      </c>
    </row>
    <row r="1652" spans="1:1" x14ac:dyDescent="0.25">
      <c r="A1652" s="61">
        <v>2</v>
      </c>
    </row>
    <row r="1653" spans="1:1" x14ac:dyDescent="0.25">
      <c r="A1653" s="60">
        <v>3</v>
      </c>
    </row>
    <row r="1654" spans="1:1" x14ac:dyDescent="0.25">
      <c r="A1654" s="61">
        <v>1</v>
      </c>
    </row>
    <row r="1655" spans="1:1" x14ac:dyDescent="0.25">
      <c r="A1655" s="60">
        <v>2</v>
      </c>
    </row>
    <row r="1656" spans="1:1" x14ac:dyDescent="0.25">
      <c r="A1656" s="61">
        <v>3</v>
      </c>
    </row>
    <row r="1657" spans="1:1" x14ac:dyDescent="0.25">
      <c r="A1657" s="60">
        <v>2</v>
      </c>
    </row>
    <row r="1658" spans="1:1" x14ac:dyDescent="0.25">
      <c r="A1658" s="61">
        <v>2</v>
      </c>
    </row>
    <row r="1659" spans="1:1" x14ac:dyDescent="0.25">
      <c r="A1659" s="60">
        <v>2</v>
      </c>
    </row>
    <row r="1660" spans="1:1" x14ac:dyDescent="0.25">
      <c r="A1660" s="61">
        <v>4</v>
      </c>
    </row>
    <row r="1661" spans="1:1" x14ac:dyDescent="0.25">
      <c r="A1661" s="60">
        <v>1</v>
      </c>
    </row>
    <row r="1662" spans="1:1" x14ac:dyDescent="0.25">
      <c r="A1662" s="61">
        <v>2</v>
      </c>
    </row>
    <row r="1663" spans="1:1" x14ac:dyDescent="0.25">
      <c r="A1663" s="60">
        <v>3</v>
      </c>
    </row>
    <row r="1664" spans="1:1" x14ac:dyDescent="0.25">
      <c r="A1664" s="61">
        <v>1</v>
      </c>
    </row>
    <row r="1665" spans="1:1" x14ac:dyDescent="0.25">
      <c r="A1665" s="60">
        <v>2</v>
      </c>
    </row>
    <row r="1666" spans="1:1" x14ac:dyDescent="0.25">
      <c r="A1666" s="61">
        <v>2</v>
      </c>
    </row>
    <row r="1667" spans="1:1" x14ac:dyDescent="0.25">
      <c r="A1667" s="60">
        <v>1</v>
      </c>
    </row>
    <row r="1668" spans="1:1" x14ac:dyDescent="0.25">
      <c r="A1668" s="61">
        <v>2</v>
      </c>
    </row>
    <row r="1669" spans="1:1" x14ac:dyDescent="0.25">
      <c r="A1669" s="60">
        <v>1</v>
      </c>
    </row>
    <row r="1670" spans="1:1" x14ac:dyDescent="0.25">
      <c r="A1670" s="61">
        <v>3</v>
      </c>
    </row>
    <row r="1671" spans="1:1" x14ac:dyDescent="0.25">
      <c r="A1671" s="60">
        <v>1</v>
      </c>
    </row>
    <row r="1672" spans="1:1" x14ac:dyDescent="0.25">
      <c r="A1672" s="61">
        <v>3</v>
      </c>
    </row>
    <row r="1673" spans="1:1" x14ac:dyDescent="0.25">
      <c r="A1673" s="60">
        <v>1</v>
      </c>
    </row>
    <row r="1674" spans="1:1" x14ac:dyDescent="0.25">
      <c r="A1674" s="61">
        <v>1</v>
      </c>
    </row>
    <row r="1675" spans="1:1" x14ac:dyDescent="0.25">
      <c r="A1675" s="60">
        <v>2</v>
      </c>
    </row>
    <row r="1676" spans="1:1" x14ac:dyDescent="0.25">
      <c r="A1676" s="61">
        <v>1</v>
      </c>
    </row>
    <row r="1677" spans="1:1" x14ac:dyDescent="0.25">
      <c r="A1677" s="60">
        <v>2</v>
      </c>
    </row>
    <row r="1678" spans="1:1" x14ac:dyDescent="0.25">
      <c r="A1678" s="61">
        <v>3</v>
      </c>
    </row>
    <row r="1679" spans="1:1" x14ac:dyDescent="0.25">
      <c r="A1679" s="60">
        <v>1</v>
      </c>
    </row>
    <row r="1680" spans="1:1" x14ac:dyDescent="0.25">
      <c r="A1680" s="61">
        <v>2</v>
      </c>
    </row>
    <row r="1681" spans="1:1" x14ac:dyDescent="0.25">
      <c r="A1681" s="60">
        <v>3</v>
      </c>
    </row>
    <row r="1682" spans="1:1" x14ac:dyDescent="0.25">
      <c r="A1682" s="61">
        <v>1</v>
      </c>
    </row>
    <row r="1683" spans="1:1" x14ac:dyDescent="0.25">
      <c r="A1683" s="60">
        <v>3</v>
      </c>
    </row>
    <row r="1684" spans="1:1" x14ac:dyDescent="0.25">
      <c r="A1684" s="61">
        <v>1</v>
      </c>
    </row>
    <row r="1685" spans="1:1" x14ac:dyDescent="0.25">
      <c r="A1685" s="60">
        <v>3</v>
      </c>
    </row>
    <row r="1686" spans="1:1" x14ac:dyDescent="0.25">
      <c r="A1686" s="61">
        <v>1</v>
      </c>
    </row>
    <row r="1687" spans="1:1" x14ac:dyDescent="0.25">
      <c r="A1687" s="60">
        <v>1</v>
      </c>
    </row>
    <row r="1688" spans="1:1" x14ac:dyDescent="0.25">
      <c r="A1688" s="61">
        <v>1</v>
      </c>
    </row>
    <row r="1689" spans="1:1" x14ac:dyDescent="0.25">
      <c r="A1689" s="60">
        <v>2</v>
      </c>
    </row>
    <row r="1690" spans="1:1" x14ac:dyDescent="0.25">
      <c r="A1690" s="61">
        <v>1</v>
      </c>
    </row>
    <row r="1691" spans="1:1" x14ac:dyDescent="0.25">
      <c r="A1691" s="60">
        <v>2</v>
      </c>
    </row>
    <row r="1692" spans="1:1" x14ac:dyDescent="0.25">
      <c r="A1692" s="61">
        <v>2</v>
      </c>
    </row>
    <row r="1693" spans="1:1" x14ac:dyDescent="0.25">
      <c r="A1693" s="60">
        <v>3</v>
      </c>
    </row>
    <row r="1694" spans="1:1" x14ac:dyDescent="0.25">
      <c r="A1694" s="61">
        <v>2</v>
      </c>
    </row>
    <row r="1695" spans="1:1" x14ac:dyDescent="0.25">
      <c r="A1695" s="60">
        <v>2</v>
      </c>
    </row>
    <row r="1696" spans="1:1" x14ac:dyDescent="0.25">
      <c r="A1696" s="61">
        <v>3</v>
      </c>
    </row>
    <row r="1697" spans="1:1" x14ac:dyDescent="0.25">
      <c r="A1697" s="60">
        <v>3</v>
      </c>
    </row>
    <row r="1698" spans="1:1" x14ac:dyDescent="0.25">
      <c r="A1698" s="61">
        <v>3</v>
      </c>
    </row>
    <row r="1699" spans="1:1" x14ac:dyDescent="0.25">
      <c r="A1699" s="60">
        <v>1</v>
      </c>
    </row>
    <row r="1700" spans="1:1" x14ac:dyDescent="0.25">
      <c r="A1700" s="61">
        <v>2</v>
      </c>
    </row>
    <row r="1701" spans="1:1" x14ac:dyDescent="0.25">
      <c r="A1701" s="60">
        <v>1</v>
      </c>
    </row>
    <row r="1702" spans="1:1" x14ac:dyDescent="0.25">
      <c r="A1702" s="61">
        <v>1</v>
      </c>
    </row>
    <row r="1703" spans="1:1" x14ac:dyDescent="0.25">
      <c r="A1703" s="60">
        <v>1</v>
      </c>
    </row>
    <row r="1704" spans="1:1" x14ac:dyDescent="0.25">
      <c r="A1704" s="61">
        <v>1</v>
      </c>
    </row>
    <row r="1705" spans="1:1" x14ac:dyDescent="0.25">
      <c r="A1705" s="60">
        <v>1</v>
      </c>
    </row>
    <row r="1706" spans="1:1" x14ac:dyDescent="0.25">
      <c r="A1706" s="61">
        <v>2</v>
      </c>
    </row>
    <row r="1707" spans="1:1" x14ac:dyDescent="0.25">
      <c r="A1707" s="60">
        <v>1</v>
      </c>
    </row>
    <row r="1708" spans="1:1" x14ac:dyDescent="0.25">
      <c r="A1708" s="61">
        <v>3</v>
      </c>
    </row>
    <row r="1709" spans="1:1" x14ac:dyDescent="0.25">
      <c r="A1709" s="60">
        <v>2</v>
      </c>
    </row>
    <row r="1710" spans="1:1" x14ac:dyDescent="0.25">
      <c r="A1710" s="61">
        <v>3</v>
      </c>
    </row>
    <row r="1711" spans="1:1" x14ac:dyDescent="0.25">
      <c r="A1711" s="60">
        <v>3</v>
      </c>
    </row>
    <row r="1712" spans="1:1" x14ac:dyDescent="0.25">
      <c r="A1712" s="61">
        <v>1</v>
      </c>
    </row>
    <row r="1713" spans="1:1" x14ac:dyDescent="0.25">
      <c r="A1713" s="60">
        <v>3</v>
      </c>
    </row>
    <row r="1714" spans="1:1" x14ac:dyDescent="0.25">
      <c r="A1714" s="61">
        <v>1</v>
      </c>
    </row>
    <row r="1715" spans="1:1" x14ac:dyDescent="0.25">
      <c r="A1715" s="60">
        <v>2</v>
      </c>
    </row>
    <row r="1716" spans="1:1" x14ac:dyDescent="0.25">
      <c r="A1716" s="61">
        <v>2</v>
      </c>
    </row>
    <row r="1717" spans="1:1" x14ac:dyDescent="0.25">
      <c r="A1717" s="60">
        <v>3</v>
      </c>
    </row>
    <row r="1718" spans="1:1" x14ac:dyDescent="0.25">
      <c r="A1718" s="61">
        <v>1</v>
      </c>
    </row>
    <row r="1719" spans="1:1" x14ac:dyDescent="0.25">
      <c r="A1719" s="60">
        <v>1</v>
      </c>
    </row>
    <row r="1720" spans="1:1" x14ac:dyDescent="0.25">
      <c r="A1720" s="61">
        <v>2</v>
      </c>
    </row>
    <row r="1721" spans="1:1" x14ac:dyDescent="0.25">
      <c r="A1721" s="60">
        <v>2</v>
      </c>
    </row>
    <row r="1722" spans="1:1" x14ac:dyDescent="0.25">
      <c r="A1722" s="61">
        <v>2</v>
      </c>
    </row>
    <row r="1723" spans="1:1" x14ac:dyDescent="0.25">
      <c r="A1723" s="60">
        <v>2</v>
      </c>
    </row>
    <row r="1724" spans="1:1" x14ac:dyDescent="0.25">
      <c r="A1724" s="61">
        <v>1</v>
      </c>
    </row>
    <row r="1725" spans="1:1" x14ac:dyDescent="0.25">
      <c r="A1725" s="60">
        <v>3</v>
      </c>
    </row>
    <row r="1726" spans="1:1" x14ac:dyDescent="0.25">
      <c r="A1726" s="61">
        <v>2</v>
      </c>
    </row>
    <row r="1727" spans="1:1" x14ac:dyDescent="0.25">
      <c r="A1727" s="60">
        <v>2</v>
      </c>
    </row>
    <row r="1728" spans="1:1" x14ac:dyDescent="0.25">
      <c r="A1728" s="61">
        <v>1</v>
      </c>
    </row>
    <row r="1729" spans="1:1" x14ac:dyDescent="0.25">
      <c r="A1729" s="60">
        <v>2</v>
      </c>
    </row>
    <row r="1730" spans="1:1" x14ac:dyDescent="0.25">
      <c r="A1730" s="61">
        <v>3</v>
      </c>
    </row>
    <row r="1731" spans="1:1" x14ac:dyDescent="0.25">
      <c r="A1731" s="60">
        <v>4</v>
      </c>
    </row>
    <row r="1732" spans="1:1" x14ac:dyDescent="0.25">
      <c r="A1732" s="61">
        <v>1</v>
      </c>
    </row>
    <row r="1733" spans="1:1" x14ac:dyDescent="0.25">
      <c r="A1733" s="60">
        <v>2</v>
      </c>
    </row>
    <row r="1734" spans="1:1" x14ac:dyDescent="0.25">
      <c r="A1734" s="61">
        <v>3</v>
      </c>
    </row>
    <row r="1735" spans="1:1" x14ac:dyDescent="0.25">
      <c r="A1735" s="60">
        <v>1</v>
      </c>
    </row>
    <row r="1736" spans="1:1" x14ac:dyDescent="0.25">
      <c r="A1736" s="61">
        <v>4</v>
      </c>
    </row>
    <row r="1737" spans="1:1" x14ac:dyDescent="0.25">
      <c r="A1737" s="60">
        <v>1</v>
      </c>
    </row>
    <row r="1738" spans="1:1" x14ac:dyDescent="0.25">
      <c r="A1738" s="61">
        <v>1</v>
      </c>
    </row>
    <row r="1739" spans="1:1" x14ac:dyDescent="0.25">
      <c r="A1739" s="60">
        <v>2</v>
      </c>
    </row>
    <row r="1740" spans="1:1" x14ac:dyDescent="0.25">
      <c r="A1740" s="61">
        <v>3</v>
      </c>
    </row>
    <row r="1741" spans="1:1" x14ac:dyDescent="0.25">
      <c r="A1741" s="60">
        <v>3</v>
      </c>
    </row>
    <row r="1742" spans="1:1" x14ac:dyDescent="0.25">
      <c r="A1742" s="61">
        <v>1</v>
      </c>
    </row>
    <row r="1743" spans="1:1" x14ac:dyDescent="0.25">
      <c r="A1743" s="60">
        <v>2</v>
      </c>
    </row>
    <row r="1744" spans="1:1" x14ac:dyDescent="0.25">
      <c r="A1744" s="61">
        <v>3</v>
      </c>
    </row>
    <row r="1745" spans="1:1" x14ac:dyDescent="0.25">
      <c r="A1745" s="60">
        <v>3</v>
      </c>
    </row>
    <row r="1746" spans="1:1" x14ac:dyDescent="0.25">
      <c r="A1746" s="61">
        <v>1</v>
      </c>
    </row>
    <row r="1747" spans="1:1" x14ac:dyDescent="0.25">
      <c r="A1747" s="60">
        <v>2</v>
      </c>
    </row>
    <row r="1748" spans="1:1" x14ac:dyDescent="0.25">
      <c r="A1748" s="61">
        <v>2</v>
      </c>
    </row>
    <row r="1749" spans="1:1" x14ac:dyDescent="0.25">
      <c r="A1749" s="60">
        <v>1</v>
      </c>
    </row>
    <row r="1750" spans="1:1" x14ac:dyDescent="0.25">
      <c r="A1750" s="61">
        <v>1</v>
      </c>
    </row>
    <row r="1751" spans="1:1" x14ac:dyDescent="0.25">
      <c r="A1751" s="60">
        <v>1</v>
      </c>
    </row>
    <row r="1752" spans="1:1" x14ac:dyDescent="0.25">
      <c r="A1752" s="61">
        <v>1</v>
      </c>
    </row>
    <row r="1753" spans="1:1" x14ac:dyDescent="0.25">
      <c r="A1753" s="60">
        <v>1</v>
      </c>
    </row>
    <row r="1754" spans="1:1" x14ac:dyDescent="0.25">
      <c r="A1754" s="61">
        <v>2</v>
      </c>
    </row>
    <row r="1755" spans="1:1" x14ac:dyDescent="0.25">
      <c r="A1755" s="60">
        <v>1</v>
      </c>
    </row>
    <row r="1756" spans="1:1" x14ac:dyDescent="0.25">
      <c r="A1756" s="61">
        <v>1</v>
      </c>
    </row>
    <row r="1757" spans="1:1" x14ac:dyDescent="0.25">
      <c r="A1757" s="60">
        <v>2</v>
      </c>
    </row>
    <row r="1758" spans="1:1" x14ac:dyDescent="0.25">
      <c r="A1758" s="61">
        <v>2</v>
      </c>
    </row>
    <row r="1759" spans="1:1" x14ac:dyDescent="0.25">
      <c r="A1759" s="60">
        <v>2</v>
      </c>
    </row>
    <row r="1760" spans="1:1" x14ac:dyDescent="0.25">
      <c r="A1760" s="61">
        <v>2</v>
      </c>
    </row>
    <row r="1761" spans="1:1" x14ac:dyDescent="0.25">
      <c r="A1761" s="60">
        <v>1</v>
      </c>
    </row>
    <row r="1762" spans="1:1" x14ac:dyDescent="0.25">
      <c r="A1762" s="61">
        <v>2</v>
      </c>
    </row>
    <row r="1763" spans="1:1" x14ac:dyDescent="0.25">
      <c r="A1763" s="60">
        <v>2</v>
      </c>
    </row>
    <row r="1764" spans="1:1" x14ac:dyDescent="0.25">
      <c r="A1764" s="61">
        <v>1</v>
      </c>
    </row>
    <row r="1765" spans="1:1" x14ac:dyDescent="0.25">
      <c r="A1765" s="60">
        <v>2</v>
      </c>
    </row>
    <row r="1766" spans="1:1" x14ac:dyDescent="0.25">
      <c r="A1766" s="61">
        <v>3</v>
      </c>
    </row>
    <row r="1767" spans="1:1" x14ac:dyDescent="0.25">
      <c r="A1767" s="60">
        <v>2</v>
      </c>
    </row>
    <row r="1768" spans="1:1" x14ac:dyDescent="0.25">
      <c r="A1768" s="61">
        <v>3</v>
      </c>
    </row>
    <row r="1769" spans="1:1" x14ac:dyDescent="0.25">
      <c r="A1769" s="60">
        <v>2</v>
      </c>
    </row>
    <row r="1770" spans="1:1" x14ac:dyDescent="0.25">
      <c r="A1770" s="61">
        <v>3</v>
      </c>
    </row>
    <row r="1771" spans="1:1" x14ac:dyDescent="0.25">
      <c r="A1771" s="60">
        <v>2</v>
      </c>
    </row>
    <row r="1772" spans="1:1" x14ac:dyDescent="0.25">
      <c r="A1772" s="61">
        <v>1</v>
      </c>
    </row>
    <row r="1773" spans="1:1" x14ac:dyDescent="0.25">
      <c r="A1773" s="60">
        <v>2</v>
      </c>
    </row>
    <row r="1774" spans="1:1" x14ac:dyDescent="0.25">
      <c r="A1774" s="61">
        <v>1</v>
      </c>
    </row>
    <row r="1775" spans="1:1" x14ac:dyDescent="0.25">
      <c r="A1775" s="60">
        <v>1</v>
      </c>
    </row>
    <row r="1776" spans="1:1" x14ac:dyDescent="0.25">
      <c r="A1776" s="61">
        <v>2</v>
      </c>
    </row>
    <row r="1777" spans="1:1" x14ac:dyDescent="0.25">
      <c r="A1777" s="60">
        <v>3</v>
      </c>
    </row>
    <row r="1778" spans="1:1" x14ac:dyDescent="0.25">
      <c r="A1778" s="61">
        <v>2</v>
      </c>
    </row>
    <row r="1779" spans="1:1" x14ac:dyDescent="0.25">
      <c r="A1779" s="60">
        <v>2</v>
      </c>
    </row>
    <row r="1780" spans="1:1" x14ac:dyDescent="0.25">
      <c r="A1780" s="61">
        <v>3</v>
      </c>
    </row>
    <row r="1781" spans="1:1" x14ac:dyDescent="0.25">
      <c r="A1781" s="60">
        <v>1</v>
      </c>
    </row>
    <row r="1782" spans="1:1" x14ac:dyDescent="0.25">
      <c r="A1782" s="61">
        <v>1</v>
      </c>
    </row>
    <row r="1783" spans="1:1" x14ac:dyDescent="0.25">
      <c r="A1783" s="60">
        <v>1</v>
      </c>
    </row>
    <row r="1784" spans="1:1" x14ac:dyDescent="0.25">
      <c r="A1784" s="61">
        <v>2</v>
      </c>
    </row>
    <row r="1785" spans="1:1" x14ac:dyDescent="0.25">
      <c r="A1785" s="60">
        <v>3</v>
      </c>
    </row>
    <row r="1786" spans="1:1" x14ac:dyDescent="0.25">
      <c r="A1786" s="61">
        <v>2</v>
      </c>
    </row>
    <row r="1787" spans="1:1" x14ac:dyDescent="0.25">
      <c r="A1787" s="60">
        <v>3</v>
      </c>
    </row>
    <row r="1788" spans="1:1" x14ac:dyDescent="0.25">
      <c r="A1788" s="61">
        <v>2</v>
      </c>
    </row>
    <row r="1789" spans="1:1" x14ac:dyDescent="0.25">
      <c r="A1789" s="60">
        <v>2</v>
      </c>
    </row>
    <row r="1790" spans="1:1" x14ac:dyDescent="0.25">
      <c r="A1790" s="61">
        <v>2</v>
      </c>
    </row>
    <row r="1791" spans="1:1" x14ac:dyDescent="0.25">
      <c r="A1791" s="60">
        <v>1</v>
      </c>
    </row>
    <row r="1792" spans="1:1" x14ac:dyDescent="0.25">
      <c r="A1792" s="61">
        <v>1</v>
      </c>
    </row>
    <row r="1793" spans="1:1" x14ac:dyDescent="0.25">
      <c r="A1793" s="60">
        <v>2</v>
      </c>
    </row>
    <row r="1794" spans="1:1" x14ac:dyDescent="0.25">
      <c r="A1794" s="61">
        <v>2</v>
      </c>
    </row>
    <row r="1795" spans="1:1" x14ac:dyDescent="0.25">
      <c r="A1795" s="60">
        <v>2</v>
      </c>
    </row>
    <row r="1796" spans="1:1" x14ac:dyDescent="0.25">
      <c r="A1796" s="61">
        <v>1</v>
      </c>
    </row>
    <row r="1797" spans="1:1" x14ac:dyDescent="0.25">
      <c r="A1797" s="60">
        <v>3</v>
      </c>
    </row>
    <row r="1798" spans="1:1" x14ac:dyDescent="0.25">
      <c r="A1798" s="61">
        <v>2</v>
      </c>
    </row>
    <row r="1799" spans="1:1" x14ac:dyDescent="0.25">
      <c r="A1799" s="60">
        <v>1</v>
      </c>
    </row>
    <row r="1800" spans="1:1" x14ac:dyDescent="0.25">
      <c r="A1800" s="61">
        <v>1</v>
      </c>
    </row>
    <row r="1801" spans="1:1" x14ac:dyDescent="0.25">
      <c r="A1801" s="60">
        <v>1</v>
      </c>
    </row>
    <row r="1802" spans="1:1" x14ac:dyDescent="0.25">
      <c r="A1802" s="61">
        <v>1</v>
      </c>
    </row>
    <row r="1803" spans="1:1" x14ac:dyDescent="0.25">
      <c r="A1803" s="60">
        <v>1</v>
      </c>
    </row>
    <row r="1804" spans="1:1" x14ac:dyDescent="0.25">
      <c r="A1804" s="61">
        <v>3</v>
      </c>
    </row>
    <row r="1805" spans="1:1" x14ac:dyDescent="0.25">
      <c r="A1805" s="60">
        <v>2</v>
      </c>
    </row>
    <row r="1806" spans="1:1" x14ac:dyDescent="0.25">
      <c r="A1806" s="61">
        <v>1</v>
      </c>
    </row>
    <row r="1807" spans="1:1" x14ac:dyDescent="0.25">
      <c r="A1807" s="60">
        <v>3</v>
      </c>
    </row>
    <row r="1808" spans="1:1" x14ac:dyDescent="0.25">
      <c r="A1808" s="61">
        <v>2</v>
      </c>
    </row>
    <row r="1809" spans="1:1" x14ac:dyDescent="0.25">
      <c r="A1809" s="60">
        <v>1</v>
      </c>
    </row>
    <row r="1810" spans="1:1" x14ac:dyDescent="0.25">
      <c r="A1810" s="61">
        <v>3</v>
      </c>
    </row>
    <row r="1811" spans="1:1" x14ac:dyDescent="0.25">
      <c r="A1811" s="60">
        <v>2</v>
      </c>
    </row>
    <row r="1812" spans="1:1" x14ac:dyDescent="0.25">
      <c r="A1812" s="61">
        <v>1</v>
      </c>
    </row>
    <row r="1813" spans="1:1" x14ac:dyDescent="0.25">
      <c r="A1813" s="60">
        <v>3</v>
      </c>
    </row>
    <row r="1814" spans="1:1" x14ac:dyDescent="0.25">
      <c r="A1814" s="61">
        <v>2</v>
      </c>
    </row>
    <row r="1815" spans="1:1" x14ac:dyDescent="0.25">
      <c r="A1815" s="60">
        <v>1</v>
      </c>
    </row>
    <row r="1816" spans="1:1" x14ac:dyDescent="0.25">
      <c r="A1816" s="61">
        <v>1</v>
      </c>
    </row>
    <row r="1817" spans="1:1" x14ac:dyDescent="0.25">
      <c r="A1817" s="60">
        <v>2</v>
      </c>
    </row>
    <row r="1818" spans="1:1" x14ac:dyDescent="0.25">
      <c r="A1818" s="61">
        <v>2</v>
      </c>
    </row>
    <row r="1819" spans="1:1" x14ac:dyDescent="0.25">
      <c r="A1819" s="60">
        <v>2</v>
      </c>
    </row>
    <row r="1820" spans="1:1" x14ac:dyDescent="0.25">
      <c r="A1820" s="61">
        <v>2</v>
      </c>
    </row>
    <row r="1821" spans="1:1" x14ac:dyDescent="0.25">
      <c r="A1821" s="60">
        <v>1</v>
      </c>
    </row>
    <row r="1822" spans="1:1" x14ac:dyDescent="0.25">
      <c r="A1822" s="61">
        <v>1</v>
      </c>
    </row>
    <row r="1823" spans="1:1" x14ac:dyDescent="0.25">
      <c r="A1823" s="60">
        <v>2</v>
      </c>
    </row>
    <row r="1824" spans="1:1" x14ac:dyDescent="0.25">
      <c r="A1824" s="61">
        <v>2</v>
      </c>
    </row>
    <row r="1825" spans="1:1" x14ac:dyDescent="0.25">
      <c r="A1825" s="60">
        <v>1</v>
      </c>
    </row>
    <row r="1826" spans="1:1" x14ac:dyDescent="0.25">
      <c r="A1826" s="61">
        <v>3</v>
      </c>
    </row>
    <row r="1827" spans="1:1" x14ac:dyDescent="0.25">
      <c r="A1827" s="60">
        <v>3</v>
      </c>
    </row>
    <row r="1828" spans="1:1" x14ac:dyDescent="0.25">
      <c r="A1828" s="61">
        <v>3</v>
      </c>
    </row>
    <row r="1829" spans="1:1" x14ac:dyDescent="0.25">
      <c r="A1829" s="60">
        <v>3</v>
      </c>
    </row>
    <row r="1830" spans="1:1" x14ac:dyDescent="0.25">
      <c r="A1830" s="61">
        <v>2</v>
      </c>
    </row>
    <row r="1831" spans="1:1" x14ac:dyDescent="0.25">
      <c r="A1831" s="60">
        <v>3</v>
      </c>
    </row>
    <row r="1832" spans="1:1" x14ac:dyDescent="0.25">
      <c r="A1832" s="61">
        <v>3</v>
      </c>
    </row>
    <row r="1833" spans="1:1" x14ac:dyDescent="0.25">
      <c r="A1833" s="60">
        <v>1</v>
      </c>
    </row>
    <row r="1834" spans="1:1" x14ac:dyDescent="0.25">
      <c r="A1834" s="61">
        <v>2</v>
      </c>
    </row>
    <row r="1835" spans="1:1" x14ac:dyDescent="0.25">
      <c r="A1835" s="60">
        <v>2</v>
      </c>
    </row>
    <row r="1836" spans="1:1" x14ac:dyDescent="0.25">
      <c r="A1836" s="61">
        <v>1</v>
      </c>
    </row>
    <row r="1837" spans="1:1" x14ac:dyDescent="0.25">
      <c r="A1837" s="60">
        <v>2</v>
      </c>
    </row>
    <row r="1838" spans="1:1" x14ac:dyDescent="0.25">
      <c r="A1838" s="61">
        <v>2</v>
      </c>
    </row>
    <row r="1839" spans="1:1" x14ac:dyDescent="0.25">
      <c r="A1839" s="60">
        <v>1</v>
      </c>
    </row>
    <row r="1840" spans="1:1" x14ac:dyDescent="0.25">
      <c r="A1840" s="61">
        <v>2</v>
      </c>
    </row>
    <row r="1841" spans="1:1" x14ac:dyDescent="0.25">
      <c r="A1841" s="60">
        <v>2</v>
      </c>
    </row>
    <row r="1842" spans="1:1" x14ac:dyDescent="0.25">
      <c r="A1842" s="61">
        <v>1</v>
      </c>
    </row>
    <row r="1843" spans="1:1" x14ac:dyDescent="0.25">
      <c r="A1843" s="60">
        <v>2</v>
      </c>
    </row>
    <row r="1844" spans="1:1" x14ac:dyDescent="0.25">
      <c r="A1844" s="61">
        <v>1</v>
      </c>
    </row>
    <row r="1845" spans="1:1" x14ac:dyDescent="0.25">
      <c r="A1845" s="60">
        <v>2</v>
      </c>
    </row>
    <row r="1846" spans="1:1" x14ac:dyDescent="0.25">
      <c r="A1846" s="61">
        <v>1</v>
      </c>
    </row>
    <row r="1847" spans="1:1" x14ac:dyDescent="0.25">
      <c r="A1847" s="60">
        <v>1</v>
      </c>
    </row>
    <row r="1848" spans="1:1" x14ac:dyDescent="0.25">
      <c r="A1848" s="61">
        <v>2</v>
      </c>
    </row>
    <row r="1849" spans="1:1" x14ac:dyDescent="0.25">
      <c r="A1849" s="60">
        <v>2</v>
      </c>
    </row>
    <row r="1850" spans="1:1" x14ac:dyDescent="0.25">
      <c r="A1850" s="61">
        <v>1</v>
      </c>
    </row>
    <row r="1851" spans="1:1" x14ac:dyDescent="0.25">
      <c r="A1851" s="60">
        <v>1</v>
      </c>
    </row>
    <row r="1852" spans="1:1" x14ac:dyDescent="0.25">
      <c r="A1852" s="61">
        <v>2</v>
      </c>
    </row>
    <row r="1853" spans="1:1" x14ac:dyDescent="0.25">
      <c r="A1853" s="60">
        <v>3</v>
      </c>
    </row>
    <row r="1854" spans="1:1" x14ac:dyDescent="0.25">
      <c r="A1854" s="61">
        <v>2</v>
      </c>
    </row>
    <row r="1855" spans="1:1" x14ac:dyDescent="0.25">
      <c r="A1855" s="60">
        <v>2</v>
      </c>
    </row>
    <row r="1856" spans="1:1" x14ac:dyDescent="0.25">
      <c r="A1856" s="61">
        <v>1</v>
      </c>
    </row>
    <row r="1857" spans="1:1" x14ac:dyDescent="0.25">
      <c r="A1857" s="60">
        <v>2</v>
      </c>
    </row>
    <row r="1858" spans="1:1" x14ac:dyDescent="0.25">
      <c r="A1858" s="61">
        <v>3</v>
      </c>
    </row>
    <row r="1859" spans="1:1" x14ac:dyDescent="0.25">
      <c r="A1859" s="60">
        <v>3</v>
      </c>
    </row>
    <row r="1860" spans="1:1" x14ac:dyDescent="0.25">
      <c r="A1860" s="61">
        <v>2</v>
      </c>
    </row>
    <row r="1861" spans="1:1" x14ac:dyDescent="0.25">
      <c r="A1861" s="60">
        <v>2</v>
      </c>
    </row>
    <row r="1862" spans="1:1" x14ac:dyDescent="0.25">
      <c r="A1862" s="61">
        <v>2</v>
      </c>
    </row>
    <row r="1863" spans="1:1" x14ac:dyDescent="0.25">
      <c r="A1863" s="60">
        <v>2</v>
      </c>
    </row>
    <row r="1864" spans="1:1" x14ac:dyDescent="0.25">
      <c r="A1864" s="61">
        <v>3</v>
      </c>
    </row>
    <row r="1865" spans="1:1" x14ac:dyDescent="0.25">
      <c r="A1865" s="60">
        <v>2</v>
      </c>
    </row>
    <row r="1866" spans="1:1" x14ac:dyDescent="0.25">
      <c r="A1866" s="61">
        <v>2</v>
      </c>
    </row>
    <row r="1867" spans="1:1" x14ac:dyDescent="0.25">
      <c r="A1867" s="60">
        <v>2</v>
      </c>
    </row>
    <row r="1868" spans="1:1" x14ac:dyDescent="0.25">
      <c r="A1868" s="61">
        <v>1</v>
      </c>
    </row>
    <row r="1869" spans="1:1" x14ac:dyDescent="0.25">
      <c r="A1869" s="60">
        <v>2</v>
      </c>
    </row>
    <row r="1870" spans="1:1" x14ac:dyDescent="0.25">
      <c r="A1870" s="61">
        <v>3</v>
      </c>
    </row>
    <row r="1871" spans="1:1" x14ac:dyDescent="0.25">
      <c r="A1871" s="60">
        <v>1</v>
      </c>
    </row>
    <row r="1872" spans="1:1" x14ac:dyDescent="0.25">
      <c r="A1872" s="61">
        <v>2</v>
      </c>
    </row>
    <row r="1873" spans="1:1" x14ac:dyDescent="0.25">
      <c r="A1873" s="60">
        <v>2</v>
      </c>
    </row>
    <row r="1874" spans="1:1" x14ac:dyDescent="0.25">
      <c r="A1874" s="61">
        <v>2</v>
      </c>
    </row>
    <row r="1875" spans="1:1" x14ac:dyDescent="0.25">
      <c r="A1875" s="60">
        <v>2</v>
      </c>
    </row>
    <row r="1876" spans="1:1" x14ac:dyDescent="0.25">
      <c r="A1876" s="61">
        <v>3</v>
      </c>
    </row>
    <row r="1877" spans="1:1" x14ac:dyDescent="0.25">
      <c r="A1877" s="60">
        <v>1</v>
      </c>
    </row>
    <row r="1878" spans="1:1" x14ac:dyDescent="0.25">
      <c r="A1878" s="61">
        <v>1</v>
      </c>
    </row>
    <row r="1879" spans="1:1" x14ac:dyDescent="0.25">
      <c r="A1879" s="60">
        <v>1</v>
      </c>
    </row>
    <row r="1880" spans="1:1" x14ac:dyDescent="0.25">
      <c r="A1880" s="61">
        <v>2</v>
      </c>
    </row>
    <row r="1881" spans="1:1" x14ac:dyDescent="0.25">
      <c r="A1881" s="60">
        <v>3</v>
      </c>
    </row>
    <row r="1882" spans="1:1" x14ac:dyDescent="0.25">
      <c r="A1882" s="61">
        <v>2</v>
      </c>
    </row>
    <row r="1883" spans="1:1" x14ac:dyDescent="0.25">
      <c r="A1883" s="60">
        <v>2</v>
      </c>
    </row>
    <row r="1884" spans="1:1" x14ac:dyDescent="0.25">
      <c r="A1884" s="61">
        <v>2</v>
      </c>
    </row>
    <row r="1885" spans="1:1" x14ac:dyDescent="0.25">
      <c r="A1885" s="60">
        <v>3</v>
      </c>
    </row>
    <row r="1886" spans="1:1" x14ac:dyDescent="0.25">
      <c r="A1886" s="61">
        <v>1</v>
      </c>
    </row>
    <row r="1887" spans="1:1" x14ac:dyDescent="0.25">
      <c r="A1887" s="60">
        <v>2</v>
      </c>
    </row>
    <row r="1888" spans="1:1" x14ac:dyDescent="0.25">
      <c r="A1888" s="61">
        <v>2</v>
      </c>
    </row>
    <row r="1889" spans="1:1" x14ac:dyDescent="0.25">
      <c r="A1889" s="60">
        <v>2</v>
      </c>
    </row>
    <row r="1890" spans="1:1" x14ac:dyDescent="0.25">
      <c r="A1890" s="61">
        <v>2</v>
      </c>
    </row>
    <row r="1891" spans="1:1" x14ac:dyDescent="0.25">
      <c r="A1891" s="60">
        <v>2</v>
      </c>
    </row>
    <row r="1892" spans="1:1" x14ac:dyDescent="0.25">
      <c r="A1892" s="61">
        <v>2</v>
      </c>
    </row>
    <row r="1893" spans="1:1" x14ac:dyDescent="0.25">
      <c r="A1893" s="60">
        <v>2</v>
      </c>
    </row>
    <row r="1894" spans="1:1" x14ac:dyDescent="0.25">
      <c r="A1894" s="61">
        <v>2</v>
      </c>
    </row>
    <row r="1895" spans="1:1" x14ac:dyDescent="0.25">
      <c r="A1895" s="60">
        <v>2</v>
      </c>
    </row>
    <row r="1896" spans="1:1" x14ac:dyDescent="0.25">
      <c r="A1896" s="61">
        <v>2</v>
      </c>
    </row>
    <row r="1897" spans="1:1" x14ac:dyDescent="0.25">
      <c r="A1897" s="60">
        <v>1</v>
      </c>
    </row>
    <row r="1898" spans="1:1" x14ac:dyDescent="0.25">
      <c r="A1898" s="61">
        <v>1</v>
      </c>
    </row>
    <row r="1899" spans="1:1" x14ac:dyDescent="0.25">
      <c r="A1899" s="60">
        <v>3</v>
      </c>
    </row>
    <row r="1900" spans="1:1" x14ac:dyDescent="0.25">
      <c r="A1900" s="61">
        <v>3</v>
      </c>
    </row>
    <row r="1901" spans="1:1" x14ac:dyDescent="0.25">
      <c r="A1901" s="60">
        <v>1</v>
      </c>
    </row>
    <row r="1902" spans="1:1" x14ac:dyDescent="0.25">
      <c r="A1902" s="61">
        <v>1</v>
      </c>
    </row>
    <row r="1903" spans="1:1" x14ac:dyDescent="0.25">
      <c r="A1903" s="60">
        <v>3</v>
      </c>
    </row>
    <row r="1904" spans="1:1" x14ac:dyDescent="0.25">
      <c r="A1904" s="61">
        <v>1</v>
      </c>
    </row>
    <row r="1905" spans="1:1" x14ac:dyDescent="0.25">
      <c r="A1905" s="60">
        <v>2</v>
      </c>
    </row>
    <row r="1906" spans="1:1" x14ac:dyDescent="0.25">
      <c r="A1906" s="61">
        <v>1</v>
      </c>
    </row>
    <row r="1907" spans="1:1" x14ac:dyDescent="0.25">
      <c r="A1907" s="60">
        <v>2</v>
      </c>
    </row>
    <row r="1908" spans="1:1" x14ac:dyDescent="0.25">
      <c r="A1908" s="61">
        <v>1</v>
      </c>
    </row>
    <row r="1909" spans="1:1" x14ac:dyDescent="0.25">
      <c r="A1909" s="60">
        <v>2</v>
      </c>
    </row>
    <row r="1910" spans="1:1" x14ac:dyDescent="0.25">
      <c r="A1910" s="61">
        <v>1</v>
      </c>
    </row>
    <row r="1911" spans="1:1" x14ac:dyDescent="0.25">
      <c r="A1911" s="60">
        <v>2</v>
      </c>
    </row>
    <row r="1912" spans="1:1" x14ac:dyDescent="0.25">
      <c r="A1912" s="61">
        <v>2</v>
      </c>
    </row>
    <row r="1913" spans="1:1" x14ac:dyDescent="0.25">
      <c r="A1913" s="60">
        <v>3</v>
      </c>
    </row>
    <row r="1914" spans="1:1" x14ac:dyDescent="0.25">
      <c r="A1914" s="61">
        <v>3</v>
      </c>
    </row>
    <row r="1915" spans="1:1" x14ac:dyDescent="0.25">
      <c r="A1915" s="60">
        <v>2</v>
      </c>
    </row>
    <row r="1916" spans="1:1" x14ac:dyDescent="0.25">
      <c r="A1916" s="61">
        <v>1</v>
      </c>
    </row>
    <row r="1917" spans="1:1" x14ac:dyDescent="0.25">
      <c r="A1917" s="60">
        <v>2</v>
      </c>
    </row>
    <row r="1918" spans="1:1" x14ac:dyDescent="0.25">
      <c r="A1918" s="61">
        <v>3</v>
      </c>
    </row>
    <row r="1919" spans="1:1" x14ac:dyDescent="0.25">
      <c r="A1919" s="60">
        <v>2</v>
      </c>
    </row>
    <row r="1920" spans="1:1" x14ac:dyDescent="0.25">
      <c r="A1920" s="61">
        <v>2</v>
      </c>
    </row>
    <row r="1921" spans="1:1" x14ac:dyDescent="0.25">
      <c r="A1921" s="60">
        <v>2</v>
      </c>
    </row>
    <row r="1922" spans="1:1" x14ac:dyDescent="0.25">
      <c r="A1922" s="61">
        <v>1</v>
      </c>
    </row>
    <row r="1923" spans="1:1" x14ac:dyDescent="0.25">
      <c r="A1923" s="60">
        <v>1</v>
      </c>
    </row>
    <row r="1924" spans="1:1" x14ac:dyDescent="0.25">
      <c r="A1924" s="61">
        <v>1</v>
      </c>
    </row>
    <row r="1925" spans="1:1" x14ac:dyDescent="0.25">
      <c r="A1925" s="60">
        <v>2</v>
      </c>
    </row>
    <row r="1926" spans="1:1" x14ac:dyDescent="0.25">
      <c r="A1926" s="61">
        <v>1</v>
      </c>
    </row>
    <row r="1927" spans="1:1" x14ac:dyDescent="0.25">
      <c r="A1927" s="60">
        <v>2</v>
      </c>
    </row>
    <row r="1928" spans="1:1" x14ac:dyDescent="0.25">
      <c r="A1928" s="61">
        <v>4</v>
      </c>
    </row>
    <row r="1929" spans="1:1" x14ac:dyDescent="0.25">
      <c r="A1929" s="60">
        <v>2</v>
      </c>
    </row>
    <row r="1930" spans="1:1" x14ac:dyDescent="0.25">
      <c r="A1930" s="61">
        <v>2</v>
      </c>
    </row>
    <row r="1931" spans="1:1" x14ac:dyDescent="0.25">
      <c r="A1931" s="60">
        <v>2</v>
      </c>
    </row>
    <row r="1932" spans="1:1" x14ac:dyDescent="0.25">
      <c r="A1932" s="61">
        <v>1</v>
      </c>
    </row>
    <row r="1933" spans="1:1" x14ac:dyDescent="0.25">
      <c r="A1933" s="60">
        <v>1</v>
      </c>
    </row>
    <row r="1934" spans="1:1" x14ac:dyDescent="0.25">
      <c r="A1934" s="61">
        <v>1</v>
      </c>
    </row>
    <row r="1935" spans="1:1" x14ac:dyDescent="0.25">
      <c r="A1935" s="60">
        <v>2</v>
      </c>
    </row>
    <row r="1936" spans="1:1" x14ac:dyDescent="0.25">
      <c r="A1936" s="61">
        <v>2</v>
      </c>
    </row>
    <row r="1937" spans="1:1" x14ac:dyDescent="0.25">
      <c r="A1937" s="60">
        <v>2</v>
      </c>
    </row>
    <row r="1938" spans="1:1" x14ac:dyDescent="0.25">
      <c r="A1938" s="61">
        <v>1</v>
      </c>
    </row>
    <row r="1939" spans="1:1" x14ac:dyDescent="0.25">
      <c r="A1939" s="60">
        <v>2</v>
      </c>
    </row>
    <row r="1940" spans="1:1" x14ac:dyDescent="0.25">
      <c r="A1940" s="61">
        <v>2</v>
      </c>
    </row>
    <row r="1941" spans="1:1" x14ac:dyDescent="0.25">
      <c r="A1941" s="60">
        <v>3</v>
      </c>
    </row>
    <row r="1942" spans="1:1" x14ac:dyDescent="0.25">
      <c r="A1942" s="61">
        <v>1</v>
      </c>
    </row>
    <row r="1943" spans="1:1" x14ac:dyDescent="0.25">
      <c r="A1943" s="60">
        <v>3</v>
      </c>
    </row>
    <row r="1944" spans="1:1" x14ac:dyDescent="0.25">
      <c r="A1944" s="61">
        <v>3</v>
      </c>
    </row>
    <row r="1945" spans="1:1" x14ac:dyDescent="0.25">
      <c r="A1945" s="60">
        <v>2</v>
      </c>
    </row>
    <row r="1946" spans="1:1" x14ac:dyDescent="0.25">
      <c r="A1946" s="61">
        <v>2</v>
      </c>
    </row>
    <row r="1947" spans="1:1" x14ac:dyDescent="0.25">
      <c r="A1947" s="60">
        <v>2</v>
      </c>
    </row>
    <row r="1948" spans="1:1" x14ac:dyDescent="0.25">
      <c r="A1948" s="61">
        <v>2</v>
      </c>
    </row>
    <row r="1949" spans="1:1" x14ac:dyDescent="0.25">
      <c r="A1949" s="60">
        <v>3</v>
      </c>
    </row>
    <row r="1950" spans="1:1" x14ac:dyDescent="0.25">
      <c r="A1950" s="61">
        <v>2</v>
      </c>
    </row>
    <row r="1951" spans="1:1" x14ac:dyDescent="0.25">
      <c r="A1951" s="60">
        <v>2</v>
      </c>
    </row>
    <row r="1952" spans="1:1" x14ac:dyDescent="0.25">
      <c r="A1952" s="61">
        <v>2</v>
      </c>
    </row>
    <row r="1953" spans="1:1" x14ac:dyDescent="0.25">
      <c r="A1953" s="60">
        <v>2</v>
      </c>
    </row>
    <row r="1954" spans="1:1" x14ac:dyDescent="0.25">
      <c r="A1954" s="61">
        <v>2</v>
      </c>
    </row>
    <row r="1955" spans="1:1" x14ac:dyDescent="0.25">
      <c r="A1955" s="60">
        <v>3</v>
      </c>
    </row>
    <row r="1956" spans="1:1" x14ac:dyDescent="0.25">
      <c r="A1956" s="61">
        <v>2</v>
      </c>
    </row>
    <row r="1957" spans="1:1" x14ac:dyDescent="0.25">
      <c r="A1957" s="60">
        <v>1</v>
      </c>
    </row>
    <row r="1958" spans="1:1" x14ac:dyDescent="0.25">
      <c r="A1958" s="61">
        <v>1</v>
      </c>
    </row>
    <row r="1959" spans="1:1" x14ac:dyDescent="0.25">
      <c r="A1959" s="60">
        <v>2</v>
      </c>
    </row>
    <row r="1960" spans="1:1" x14ac:dyDescent="0.25">
      <c r="A1960" s="61">
        <v>2</v>
      </c>
    </row>
    <row r="1961" spans="1:1" x14ac:dyDescent="0.25">
      <c r="A1961" s="60">
        <v>1</v>
      </c>
    </row>
    <row r="1962" spans="1:1" x14ac:dyDescent="0.25">
      <c r="A1962" s="61">
        <v>1</v>
      </c>
    </row>
    <row r="1963" spans="1:1" x14ac:dyDescent="0.25">
      <c r="A1963" s="60">
        <v>2</v>
      </c>
    </row>
    <row r="1964" spans="1:1" x14ac:dyDescent="0.25">
      <c r="A1964" s="61">
        <v>1</v>
      </c>
    </row>
    <row r="1965" spans="1:1" x14ac:dyDescent="0.25">
      <c r="A1965" s="60">
        <v>3</v>
      </c>
    </row>
    <row r="1966" spans="1:1" x14ac:dyDescent="0.25">
      <c r="A1966" s="61">
        <v>2</v>
      </c>
    </row>
    <row r="1967" spans="1:1" x14ac:dyDescent="0.25">
      <c r="A1967" s="60">
        <v>2</v>
      </c>
    </row>
    <row r="1968" spans="1:1" x14ac:dyDescent="0.25">
      <c r="A1968" s="61">
        <v>2</v>
      </c>
    </row>
    <row r="1969" spans="1:1" x14ac:dyDescent="0.25">
      <c r="A1969" s="60">
        <v>1</v>
      </c>
    </row>
    <row r="1970" spans="1:1" x14ac:dyDescent="0.25">
      <c r="A1970" s="61">
        <v>2</v>
      </c>
    </row>
    <row r="1971" spans="1:1" x14ac:dyDescent="0.25">
      <c r="A1971" s="60">
        <v>1</v>
      </c>
    </row>
    <row r="1972" spans="1:1" x14ac:dyDescent="0.25">
      <c r="A1972" s="61">
        <v>1</v>
      </c>
    </row>
    <row r="1973" spans="1:1" x14ac:dyDescent="0.25">
      <c r="A1973" s="60">
        <v>4</v>
      </c>
    </row>
    <row r="1974" spans="1:1" x14ac:dyDescent="0.25">
      <c r="A1974" s="61">
        <v>2</v>
      </c>
    </row>
    <row r="1975" spans="1:1" x14ac:dyDescent="0.25">
      <c r="A1975" s="60">
        <v>2</v>
      </c>
    </row>
    <row r="1976" spans="1:1" x14ac:dyDescent="0.25">
      <c r="A1976" s="61">
        <v>3</v>
      </c>
    </row>
    <row r="1977" spans="1:1" x14ac:dyDescent="0.25">
      <c r="A1977" s="60">
        <v>2</v>
      </c>
    </row>
    <row r="1978" spans="1:1" x14ac:dyDescent="0.25">
      <c r="A1978" s="61">
        <v>1</v>
      </c>
    </row>
    <row r="1979" spans="1:1" x14ac:dyDescent="0.25">
      <c r="A1979" s="60">
        <v>1</v>
      </c>
    </row>
    <row r="1980" spans="1:1" x14ac:dyDescent="0.25">
      <c r="A1980" s="61">
        <v>2</v>
      </c>
    </row>
    <row r="1981" spans="1:1" x14ac:dyDescent="0.25">
      <c r="A1981" s="60">
        <v>3</v>
      </c>
    </row>
    <row r="1982" spans="1:1" x14ac:dyDescent="0.25">
      <c r="A1982" s="61">
        <v>2</v>
      </c>
    </row>
    <row r="1983" spans="1:1" x14ac:dyDescent="0.25">
      <c r="A1983" s="60">
        <v>2</v>
      </c>
    </row>
    <row r="1984" spans="1:1" x14ac:dyDescent="0.25">
      <c r="A1984" s="61">
        <v>2</v>
      </c>
    </row>
    <row r="1985" spans="1:1" x14ac:dyDescent="0.25">
      <c r="A1985" s="60">
        <v>3</v>
      </c>
    </row>
    <row r="1986" spans="1:1" x14ac:dyDescent="0.25">
      <c r="A1986" s="61">
        <v>2</v>
      </c>
    </row>
    <row r="1987" spans="1:1" x14ac:dyDescent="0.25">
      <c r="A1987" s="60">
        <v>1</v>
      </c>
    </row>
    <row r="1988" spans="1:1" x14ac:dyDescent="0.25">
      <c r="A1988" s="61">
        <v>2</v>
      </c>
    </row>
    <row r="1989" spans="1:1" x14ac:dyDescent="0.25">
      <c r="A1989" s="60">
        <v>2</v>
      </c>
    </row>
    <row r="1990" spans="1:1" x14ac:dyDescent="0.25">
      <c r="A1990" s="61">
        <v>1</v>
      </c>
    </row>
    <row r="1991" spans="1:1" x14ac:dyDescent="0.25">
      <c r="A1991" s="60">
        <v>2</v>
      </c>
    </row>
    <row r="1992" spans="1:1" x14ac:dyDescent="0.25">
      <c r="A1992" s="61">
        <v>2</v>
      </c>
    </row>
    <row r="1993" spans="1:1" x14ac:dyDescent="0.25">
      <c r="A1993" s="60">
        <v>3</v>
      </c>
    </row>
    <row r="1994" spans="1:1" x14ac:dyDescent="0.25">
      <c r="A1994" s="61">
        <v>2</v>
      </c>
    </row>
    <row r="1995" spans="1:1" x14ac:dyDescent="0.25">
      <c r="A1995" s="60">
        <v>3</v>
      </c>
    </row>
    <row r="1996" spans="1:1" x14ac:dyDescent="0.25">
      <c r="A1996" s="61">
        <v>3</v>
      </c>
    </row>
    <row r="1997" spans="1:1" x14ac:dyDescent="0.25">
      <c r="A1997" s="60">
        <v>1</v>
      </c>
    </row>
    <row r="1998" spans="1:1" x14ac:dyDescent="0.25">
      <c r="A1998" s="61">
        <v>3</v>
      </c>
    </row>
    <row r="1999" spans="1:1" x14ac:dyDescent="0.25">
      <c r="A1999" s="60">
        <v>2</v>
      </c>
    </row>
    <row r="2000" spans="1:1" x14ac:dyDescent="0.25">
      <c r="A2000" s="61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D A A B Q S w M E F A A C A A g A e 3 k d S 3 T N W Z O o A A A A + A A A A B I A H A B D b 2 5 m a W c v U G F j a 2 F n Z S 5 4 b W w g o h g A K K A U A A A A A A A A A A A A A A A A A A A A A A A A A A A A h Y / R C o I w G I V f R X b v N p e Q y u + 8 i O 4 S A i G 6 H X P p S G e 4 m b 5 b F z 1 S r 5 B Q V n d d n s N 3 4 D u P 2 x 2 y q W 2 8 q + q t 7 k y K A k y R p 4 z s S m 2 q F A 3 u 5 E c o 4 7 A X 8 i w q 5 c 2 w s c l k d Y p q 5 y 4 J I e M 4 4 n G F u 7 4 i j N K A H P N d I W v V C l 8 b 6 4 S R C n 1 W 5 f 8 V 4 n B 4 y X C G w w i H 6 5 j h O A y A L D X k 2 n w R N h t j C u S n h M 3 Q u K F X X F l / W w B Z I p D 3 C / 4 E U E s D B B Q A A g A I A H t 5 H U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7 e R 1 L k 3 6 V r Z Q A A A C 1 A A A A E w A c A E Z v c m 1 1 b G F z L 1 N l Y 3 R p b 2 4 x L m 0 g o h g A K K A U A A A A A A A A A A A A A A A A A A A A A A A A A A A A T Y 0 9 C 8 J A E E T 7 g / s P R 6 o E J J C A j W J j J J V g o X b X n M l q F i 9 7 c r s R R f z v B j / A K W b g M f A Y G s F A Z v v Z Y q 6 V V t y 5 C K 0 5 Y t N B D G Z h P I h W Z s w m 4 g l o J D t 3 8 J D X M f R V 8 E N P n D 7 W S M B v t E R y 8 Z 7 W O F 6 q Q A I k n C b V z O 4 Z I t v W X b G 1 K + C z h I v 9 W n K 5 S Z J N D A 3 e / 7 o o p 2 X 2 z L R C + t f P X 1 B L A Q I t A B Q A A g A I A H t 5 H U t 0 z V m T q A A A A P g A A A A S A A A A A A A A A A A A A A A A A A A A A A B D b 2 5 m a W c v U G F j a 2 F n Z S 5 4 b W x Q S w E C L Q A U A A I A C A B 7 e R 1 L D 8 r p q 6 Q A A A D p A A A A E w A A A A A A A A A A A A A A A A D 0 A A A A W 0 N v b n R l b n R f V H l w Z X N d L n h t b F B L A Q I t A B Q A A g A I A H t 5 H U u T f p W t l A A A A L U A A A A T A A A A A A A A A A A A A A A A A O U B A A B G b 3 J t d W x h c y 9 T Z W N 0 a W 9 u M S 5 t U E s F B g A A A A A D A A M A w g A A A M Y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s H A A A A A A A A C Q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p Y 2 h l c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g t M j l U M T g 6 M T A 6 M j U u M D E 1 N D c 0 O V o i I C 8 + P E V u d H J 5 I F R 5 c G U 9 I k Z p b G x D b 2 x 1 b W 5 O Y W 1 l c y I g V m F s d W U 9 I n N b J n F 1 b 3 Q 7 Q 2 9 s d W 1 u M S Z x d W 9 0 O 1 0 i I C 8 + P E V u d H J 5 I F R 5 c G U 9 I k Z p b G x F c n J v c k N v Z G U i I F Z h b H V l P S J z V W 5 r b m 9 3 b i I g L z 4 8 R W 5 0 c n k g V H l w Z T 0 i R m l s b E N v b H V t b l R 5 c G V z I i B W Y W x 1 Z T 0 i c 0 J n P T 0 i I C 8 + P E V u d H J 5 I F R 5 c G U 9 I k Z p b G x F c n J v c k N v d W 5 0 I i B W Y W x 1 Z T 0 i b D A i I C 8 + P E V u d H J 5 I F R 5 c G U 9 I k Z p b G x D b 3 V u d C I g V m F s d W U 9 I m w 3 N y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Y 2 h l c m 8 v T 3 J p Z 2 V u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Z p Y 2 h l c m 8 v T 3 J p Z 2 V u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N o Z X J v L 0 9 y a W d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f V g R M F 7 T t R 7 W R d A u 7 w t q K A A A A A A I A A A A A A B B m A A A A A Q A A I A A A A O N + j 6 W T d / M m l 4 2 / D B Z P 7 a C B w c o D 4 F 2 m w X F q u P o 0 v X v q A A A A A A 6 A A A A A A g A A I A A A A F D n Y h t 3 9 O t u G D U c h f E M g N i 5 / b I k r K d X 7 q e p U W X B R 3 B d U A A A A G n W I F K l u 9 Q J Y u n e 8 a 8 N n X 2 y 1 e l K l a t S j v 5 a j B 5 x Y 1 y 9 h / + F 9 t j U b I z v X s w R I h M P E k 4 G a T a 8 w V H a Q 9 P I I 2 z 8 9 b J C k + 6 i 1 + w A Q I q r q i n U d + N m Q A A A A K t z C Y 1 w q Y h 6 U L 6 / g 3 c T 2 F + 3 8 u u G B T Q h T Y S R p j l U M S l 8 D n l M L W C 3 y m f j 7 b e D z E b l w r n F 4 l U l x o v J r h Z n r F 1 i b V w = < / D a t a M a s h u p > 
</file>

<file path=customXml/itemProps1.xml><?xml version="1.0" encoding="utf-8"?>
<ds:datastoreItem xmlns:ds="http://schemas.openxmlformats.org/officeDocument/2006/customXml" ds:itemID="{8C8A94BD-3A56-432F-BCD0-0280B82A00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Datos-Molina</vt:lpstr>
      <vt:lpstr>Depurado</vt:lpstr>
      <vt:lpstr>Actual-Coma</vt:lpstr>
      <vt:lpstr>Prob-Entropia</vt:lpstr>
      <vt:lpstr>Clases</vt:lpstr>
      <vt:lpstr>Info-Mutua</vt:lpstr>
      <vt:lpstr>Info-Ordenada</vt:lpstr>
      <vt:lpstr>MRR</vt:lpstr>
      <vt:lpstr>Result-Clasificador</vt:lpstr>
      <vt:lpstr>Matriz_Confusion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</dc:creator>
  <cp:lastModifiedBy>David Molina Garrido</cp:lastModifiedBy>
  <dcterms:created xsi:type="dcterms:W3CDTF">2016-08-26T02:54:51Z</dcterms:created>
  <dcterms:modified xsi:type="dcterms:W3CDTF">2017-09-08T21:18:22Z</dcterms:modified>
</cp:coreProperties>
</file>