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174755B5-FA66-416E-A277-3469E06F9BB4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20" r:id="rId1"/>
    <sheet name="エステルイージー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２００９季節のくらし初夏号" localSheetId="1">[1]営業管理日程2010!#REF!</definedName>
    <definedName name="_２００９季節のくらし初夏号">[1]営業管理日程2010!#REF!</definedName>
    <definedName name="_２００９好きな暮らし秋号" localSheetId="1">#REF!</definedName>
    <definedName name="_２００９好きな暮らし秋号">#REF!</definedName>
    <definedName name="COLOR" localSheetId="1">#REF!</definedName>
    <definedName name="COLOR">#REF!</definedName>
    <definedName name="KATAROGU" localSheetId="1">#REF!</definedName>
    <definedName name="KATAROGU">#REF!</definedName>
    <definedName name="_xlnm.Print_Area" localSheetId="1">エステルイージー!$A$1:$AP$95</definedName>
    <definedName name="_xlnm.Print_Area" localSheetId="0">商品進捗管理表!$B$1:$R$56</definedName>
    <definedName name="SAIZU" localSheetId="1">#REF!</definedName>
    <definedName name="SAIZU">#REF!</definedName>
    <definedName name="WEB" localSheetId="1">#REF!</definedName>
    <definedName name="WEB">#REF!</definedName>
    <definedName name="クリアランス">'[2]2009営業+追加対策媒体(クリアランス）'!$H$1:$AT$65536</definedName>
    <definedName name="項目１" localSheetId="1">#REF!</definedName>
    <definedName name="項目１">#REF!</definedName>
    <definedName name="水着1">[3]水着一覧!$A$1:$AQ$15</definedName>
    <definedName name="担当2" localSheetId="1">[4]PDデータ!$A$1:$K$1</definedName>
    <definedName name="担当2">[5]PDデータ!$A$1:$K$1</definedName>
    <definedName name="担当者" localSheetId="1">[4]PDデータ!$A$1:$I$1</definedName>
    <definedName name="担当者">[5]PDデータ!$A$1:$I$1</definedName>
    <definedName name="担当者3">[6]PDデータ!$A$1:$L$1</definedName>
    <definedName name="統一版発行計画">'[2]2009年間発行計画'!$H$1:$AR$65536</definedName>
    <definedName name="統一版発行計画週宅">'[2]2009週次宅配'!$H$1:$V$65536</definedName>
    <definedName name="媒体名" localSheetId="1">#REF!</definedName>
    <definedName name="媒体名">#REF!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3" i="24" l="1"/>
  <c r="L73" i="24"/>
  <c r="AL63" i="24"/>
  <c r="Q63" i="24"/>
  <c r="AL55" i="24"/>
  <c r="Q55" i="24"/>
  <c r="AL52" i="24"/>
  <c r="Q52" i="24"/>
  <c r="AL49" i="24"/>
  <c r="Q49" i="24"/>
  <c r="AL46" i="24"/>
  <c r="Q46" i="24"/>
  <c r="AL43" i="24"/>
  <c r="Q43" i="24"/>
  <c r="AL40" i="24"/>
  <c r="Q40" i="24"/>
  <c r="AL30" i="24"/>
  <c r="Q30" i="24"/>
  <c r="AL28" i="24"/>
  <c r="Q28" i="24"/>
  <c r="Q69" i="24" s="1"/>
  <c r="AL26" i="24"/>
  <c r="Q26" i="24"/>
  <c r="AL24" i="24"/>
  <c r="Q24" i="24"/>
  <c r="AL22" i="24"/>
  <c r="AL69" i="24" s="1"/>
  <c r="Q22" i="24"/>
  <c r="AL71" i="24" l="1"/>
  <c r="AG74" i="24"/>
  <c r="Q71" i="24"/>
  <c r="L74" i="24"/>
  <c r="D15" i="20"/>
  <c r="L78" i="24" l="1"/>
  <c r="AM2" i="24"/>
  <c r="B90" i="24"/>
  <c r="Q78" i="24"/>
  <c r="AL78" i="24"/>
  <c r="AG78" i="24"/>
  <c r="W90" i="24"/>
  <c r="D12" i="20"/>
  <c r="AC90" i="24" l="1"/>
  <c r="AJ90" i="24"/>
  <c r="AJ95" i="24" s="1"/>
  <c r="AC95" i="24" s="1"/>
  <c r="H90" i="24"/>
  <c r="O90" i="24"/>
  <c r="O95" i="24" s="1"/>
  <c r="H95" i="24" s="1"/>
</calcChain>
</file>

<file path=xl/sharedStrings.xml><?xml version="1.0" encoding="utf-8"?>
<sst xmlns="http://schemas.openxmlformats.org/spreadsheetml/2006/main" count="293" uniqueCount="185">
  <si>
    <t>備考</t>
    <rPh sb="0" eb="2">
      <t>ビコウ</t>
    </rPh>
    <phoneticPr fontId="11"/>
  </si>
  <si>
    <t>下代</t>
    <rPh sb="0" eb="1">
      <t>ゲ</t>
    </rPh>
    <rPh sb="1" eb="2">
      <t>ダイ</t>
    </rPh>
    <phoneticPr fontId="11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</si>
  <si>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1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</si>
  <si>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1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</si>
  <si>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1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</si>
  <si>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1"/>
  </si>
  <si>
    <t>申請者名</t>
    <rPh sb="0" eb="3">
      <t>シンセイシャ</t>
    </rPh>
    <rPh sb="3" eb="4">
      <t>メイ</t>
    </rPh>
    <phoneticPr fontId="11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</si>
  <si>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1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</si>
  <si>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1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</si>
  <si>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1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</si>
  <si>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1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</si>
  <si>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1"/>
  </si>
  <si>
    <t>仮見積　①</t>
    <phoneticPr fontId="11"/>
  </si>
  <si>
    <r>
      <rPr>
        <sz val="10"/>
        <color indexed="8"/>
        <rFont val="ＭＳ Ｐゴシック"/>
        <family val="3"/>
        <charset val="128"/>
      </rPr>
      <t>＠￥</t>
    </r>
    <phoneticPr fontId="11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</si>
  <si>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</si>
  <si>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</si>
  <si>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1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</si>
  <si>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1"/>
  </si>
  <si>
    <r>
      <rPr>
        <sz val="10"/>
        <color indexed="8"/>
        <rFont val="ＭＳ Ｐゴシック"/>
        <family val="3"/>
        <charset val="128"/>
      </rPr>
      <t>％</t>
    </r>
    <phoneticPr fontId="11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</si>
  <si>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1"/>
  </si>
  <si>
    <t>M</t>
    <phoneticPr fontId="11"/>
  </si>
  <si>
    <r>
      <rPr>
        <sz val="10"/>
        <color indexed="8"/>
        <rFont val="ＭＳ Ｐゴシック"/>
        <family val="3"/>
        <charset val="128"/>
      </rPr>
      <t>仮見積　②</t>
    </r>
    <phoneticPr fontId="11"/>
  </si>
  <si>
    <r>
      <rPr>
        <sz val="10"/>
        <color indexed="8"/>
        <rFont val="ＭＳ Ｐゴシック"/>
        <family val="3"/>
        <charset val="128"/>
      </rPr>
      <t>初回本数</t>
    </r>
    <phoneticPr fontId="11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</si>
  <si>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1"/>
  </si>
  <si>
    <t>希望納期</t>
    <rPh sb="0" eb="2">
      <t>キボウ</t>
    </rPh>
    <phoneticPr fontId="11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</si>
  <si>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1"/>
  </si>
  <si>
    <t>販売条件</t>
    <rPh sb="0" eb="2">
      <t>ハンバイ</t>
    </rPh>
    <rPh sb="2" eb="4">
      <t>ジョウケン</t>
    </rPh>
    <phoneticPr fontId="11"/>
  </si>
  <si>
    <t>買取</t>
    <rPh sb="0" eb="2">
      <t>カイトリ</t>
    </rPh>
    <phoneticPr fontId="11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</si>
  <si>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1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</si>
  <si>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1"/>
  </si>
  <si>
    <t>（税抜）</t>
    <rPh sb="2" eb="3">
      <t>ヌ</t>
    </rPh>
    <phoneticPr fontId="11"/>
  </si>
  <si>
    <t>品質表示</t>
    <rPh sb="0" eb="2">
      <t>ヒンシツ</t>
    </rPh>
    <rPh sb="2" eb="4">
      <t>ヒョウジ</t>
    </rPh>
    <phoneticPr fontId="11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</si>
  <si>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1"/>
  </si>
  <si>
    <t>25%以上</t>
    <rPh sb="3" eb="5">
      <t>イジョウ</t>
    </rPh>
    <phoneticPr fontId="11"/>
  </si>
  <si>
    <t>販売物流費</t>
    <rPh sb="0" eb="2">
      <t>ハンバイ</t>
    </rPh>
    <rPh sb="2" eb="4">
      <t>ブツリュウ</t>
    </rPh>
    <rPh sb="4" eb="5">
      <t>ヒ</t>
    </rPh>
    <phoneticPr fontId="11"/>
  </si>
  <si>
    <t>生産工場</t>
    <rPh sb="0" eb="2">
      <t>セイサン</t>
    </rPh>
    <rPh sb="2" eb="4">
      <t>コウジョウ</t>
    </rPh>
    <phoneticPr fontId="11"/>
  </si>
  <si>
    <t>生地検査提出</t>
    <rPh sb="0" eb="2">
      <t>キジ</t>
    </rPh>
    <rPh sb="2" eb="4">
      <t>ケンサ</t>
    </rPh>
    <rPh sb="4" eb="6">
      <t>テイシュツ</t>
    </rPh>
    <phoneticPr fontId="11"/>
  </si>
  <si>
    <t>有　　　　/       無</t>
    <rPh sb="0" eb="1">
      <t>アリ</t>
    </rPh>
    <rPh sb="13" eb="14">
      <t>ナ</t>
    </rPh>
    <phoneticPr fontId="11"/>
  </si>
  <si>
    <t>生地検査結果</t>
    <rPh sb="0" eb="2">
      <t>キジ</t>
    </rPh>
    <rPh sb="2" eb="4">
      <t>ケンサ</t>
    </rPh>
    <rPh sb="4" eb="6">
      <t>ケッカ</t>
    </rPh>
    <phoneticPr fontId="11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</si>
  <si>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1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</si>
  <si>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1"/>
  </si>
  <si>
    <t>サンプル　　初回必要日</t>
    <rPh sb="6" eb="8">
      <t>ショカイ</t>
    </rPh>
    <rPh sb="8" eb="10">
      <t>ヒツヨウ</t>
    </rPh>
    <rPh sb="10" eb="11">
      <t>ビ</t>
    </rPh>
    <phoneticPr fontId="11"/>
  </si>
  <si>
    <t>生地決定　　生機発注</t>
    <rPh sb="6" eb="7">
      <t>キ</t>
    </rPh>
    <rPh sb="7" eb="8">
      <t>ハタ</t>
    </rPh>
    <rPh sb="8" eb="10">
      <t>ハッチュウ</t>
    </rPh>
    <phoneticPr fontId="11"/>
  </si>
  <si>
    <t>サンプル　　最終商談</t>
    <rPh sb="6" eb="8">
      <t>サイシュウ</t>
    </rPh>
    <rPh sb="8" eb="10">
      <t>ショウダン</t>
    </rPh>
    <phoneticPr fontId="11"/>
  </si>
  <si>
    <t>デザイン　　　仕様決定</t>
    <rPh sb="7" eb="9">
      <t>シヨウ</t>
    </rPh>
    <rPh sb="9" eb="11">
      <t>ケッテイ</t>
    </rPh>
    <phoneticPr fontId="11"/>
  </si>
  <si>
    <t>販売単価　　決定</t>
    <rPh sb="0" eb="2">
      <t>ハンバイ</t>
    </rPh>
    <rPh sb="2" eb="4">
      <t>タンカ</t>
    </rPh>
    <rPh sb="6" eb="8">
      <t>ケッテイ</t>
    </rPh>
    <phoneticPr fontId="11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</si>
  <si>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1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</si>
  <si>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1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</si>
  <si>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1"/>
  </si>
  <si>
    <t>納期　　　　　　予定日</t>
    <rPh sb="0" eb="2">
      <t>ノウキ</t>
    </rPh>
    <rPh sb="8" eb="10">
      <t>ヨテイ</t>
    </rPh>
    <rPh sb="10" eb="11">
      <t>ビ</t>
    </rPh>
    <phoneticPr fontId="11"/>
  </si>
  <si>
    <t>予定日</t>
    <rPh sb="0" eb="2">
      <t>ヨテイ</t>
    </rPh>
    <rPh sb="2" eb="3">
      <t>ビ</t>
    </rPh>
    <phoneticPr fontId="11"/>
  </si>
  <si>
    <t>実施日</t>
    <rPh sb="0" eb="3">
      <t>ジッシビ</t>
    </rPh>
    <phoneticPr fontId="11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</si>
  <si>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1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</si>
  <si>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1"/>
  </si>
  <si>
    <t>承認欄</t>
    <rPh sb="0" eb="2">
      <t>ショウニン</t>
    </rPh>
    <rPh sb="2" eb="3">
      <t>ラン</t>
    </rPh>
    <phoneticPr fontId="11"/>
  </si>
  <si>
    <t>営業部長</t>
    <rPh sb="0" eb="2">
      <t>エイギョウ</t>
    </rPh>
    <rPh sb="2" eb="4">
      <t>ブチョウ</t>
    </rPh>
    <phoneticPr fontId="11"/>
  </si>
  <si>
    <t>企画部長</t>
    <rPh sb="0" eb="2">
      <t>キカク</t>
    </rPh>
    <rPh sb="2" eb="4">
      <t>ブチョウ</t>
    </rPh>
    <phoneticPr fontId="11"/>
  </si>
  <si>
    <t>生産部長</t>
    <rPh sb="0" eb="2">
      <t>セイサン</t>
    </rPh>
    <rPh sb="2" eb="4">
      <t>ブチョウ</t>
    </rPh>
    <phoneticPr fontId="11"/>
  </si>
  <si>
    <t>サンプル生産</t>
    <rPh sb="4" eb="6">
      <t>セイサン</t>
    </rPh>
    <phoneticPr fontId="11"/>
  </si>
  <si>
    <t>本生産</t>
    <rPh sb="0" eb="1">
      <t>ホン</t>
    </rPh>
    <rPh sb="1" eb="3">
      <t>セイサン</t>
    </rPh>
    <phoneticPr fontId="11"/>
  </si>
  <si>
    <t>企画担当者</t>
    <rPh sb="0" eb="2">
      <t>キカク</t>
    </rPh>
    <rPh sb="2" eb="5">
      <t>タントウシャ</t>
    </rPh>
    <phoneticPr fontId="11"/>
  </si>
  <si>
    <t>社長</t>
    <rPh sb="0" eb="2">
      <t>シャチョウ</t>
    </rPh>
    <phoneticPr fontId="11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</si>
  <si>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1"/>
  </si>
  <si>
    <r>
      <rPr>
        <sz val="10"/>
        <color indexed="8"/>
        <rFont val="ＭＳ Ｐゴシック"/>
        <family val="3"/>
        <charset val="128"/>
      </rPr>
      <t>生地名</t>
    </r>
    <phoneticPr fontId="11"/>
  </si>
  <si>
    <r>
      <rPr>
        <sz val="10"/>
        <color indexed="8"/>
        <rFont val="ＭＳ Ｐゴシック"/>
        <family val="3"/>
        <charset val="128"/>
      </rPr>
      <t>生地品番</t>
    </r>
    <phoneticPr fontId="11"/>
  </si>
  <si>
    <t xml:space="preserve">ボタン </t>
    <phoneticPr fontId="11"/>
  </si>
  <si>
    <t>リベット</t>
    <phoneticPr fontId="11"/>
  </si>
  <si>
    <t>垣井</t>
    <rPh sb="0" eb="1">
      <t>カキ</t>
    </rPh>
    <rPh sb="1" eb="2">
      <t>イ</t>
    </rPh>
    <phoneticPr fontId="11"/>
  </si>
  <si>
    <t>生地混率</t>
    <rPh sb="0" eb="2">
      <t>キジ</t>
    </rPh>
    <rPh sb="2" eb="4">
      <t>コンリツ</t>
    </rPh>
    <phoneticPr fontId="11"/>
  </si>
  <si>
    <t>日本資材</t>
    <rPh sb="0" eb="2">
      <t>ニホン</t>
    </rPh>
    <rPh sb="2" eb="4">
      <t>シザイ</t>
    </rPh>
    <phoneticPr fontId="11"/>
  </si>
  <si>
    <t>　　値札有　　　　　その他（　　　　　　　　　　　　　　　　　）ハンガー、モリトゴム使用しない</t>
    <rPh sb="2" eb="4">
      <t>ネフダ</t>
    </rPh>
    <rPh sb="4" eb="5">
      <t>アリ</t>
    </rPh>
    <rPh sb="12" eb="13">
      <t>タ</t>
    </rPh>
    <rPh sb="42" eb="44">
      <t>シヨウ</t>
    </rPh>
    <phoneticPr fontId="11"/>
  </si>
  <si>
    <t>粗利率（BGN）</t>
    <rPh sb="0" eb="2">
      <t>アラリ</t>
    </rPh>
    <rPh sb="2" eb="3">
      <t>リツ</t>
    </rPh>
    <phoneticPr fontId="11"/>
  </si>
  <si>
    <t>中国　　　/　　　BGN</t>
    <rPh sb="0" eb="2">
      <t>チュウゴク</t>
    </rPh>
    <phoneticPr fontId="11"/>
  </si>
  <si>
    <t>LT/6ヶ月</t>
    <rPh sb="5" eb="6">
      <t>ゲツ</t>
    </rPh>
    <phoneticPr fontId="11"/>
  </si>
  <si>
    <t>合格（2022年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11"/>
  </si>
  <si>
    <t>ナカノインターナショナル</t>
    <phoneticPr fontId="11"/>
  </si>
  <si>
    <t>原価</t>
    <rPh sb="0" eb="2">
      <t>ゲンカ</t>
    </rPh>
    <phoneticPr fontId="11"/>
  </si>
  <si>
    <t>品　番</t>
    <rPh sb="0" eb="1">
      <t>ヒン</t>
    </rPh>
    <rPh sb="2" eb="3">
      <t>バン</t>
    </rPh>
    <phoneticPr fontId="11"/>
  </si>
  <si>
    <t>￥単価</t>
    <rPh sb="1" eb="3">
      <t>タンカ</t>
    </rPh>
    <phoneticPr fontId="11"/>
  </si>
  <si>
    <t>$　単価</t>
    <rPh sb="2" eb="4">
      <t>タンカ</t>
    </rPh>
    <phoneticPr fontId="11"/>
  </si>
  <si>
    <t>品　名</t>
    <rPh sb="0" eb="1">
      <t>ヒン</t>
    </rPh>
    <rPh sb="2" eb="3">
      <t>メイ</t>
    </rPh>
    <phoneticPr fontId="11"/>
  </si>
  <si>
    <t>サイズ</t>
    <phoneticPr fontId="11"/>
  </si>
  <si>
    <t>生　地</t>
    <rPh sb="0" eb="1">
      <t>セイ</t>
    </rPh>
    <rPh sb="2" eb="3">
      <t>ジ</t>
    </rPh>
    <phoneticPr fontId="11"/>
  </si>
  <si>
    <t>中国</t>
    <rPh sb="0" eb="2">
      <t>チュウゴク</t>
    </rPh>
    <phoneticPr fontId="11"/>
  </si>
  <si>
    <t>原　反　＃</t>
    <rPh sb="0" eb="1">
      <t>ゲン</t>
    </rPh>
    <rPh sb="2" eb="3">
      <t>タン</t>
    </rPh>
    <phoneticPr fontId="11"/>
  </si>
  <si>
    <t>生　地　幅</t>
    <rPh sb="0" eb="1">
      <t>セイ</t>
    </rPh>
    <rPh sb="2" eb="3">
      <t>ジ</t>
    </rPh>
    <rPh sb="4" eb="5">
      <t>ハバ</t>
    </rPh>
    <phoneticPr fontId="11"/>
  </si>
  <si>
    <t>y 　/　＠</t>
    <phoneticPr fontId="11"/>
  </si>
  <si>
    <t>$</t>
    <phoneticPr fontId="11"/>
  </si>
  <si>
    <t>m　/　＠</t>
    <phoneticPr fontId="11"/>
  </si>
  <si>
    <t>要　尺</t>
    <rPh sb="0" eb="1">
      <t>ヨウ</t>
    </rPh>
    <rPh sb="2" eb="3">
      <t>シャク</t>
    </rPh>
    <phoneticPr fontId="11"/>
  </si>
  <si>
    <t>スレーキ</t>
    <phoneticPr fontId="11"/>
  </si>
  <si>
    <t>m/＠</t>
    <phoneticPr fontId="11"/>
  </si>
  <si>
    <t>X</t>
    <phoneticPr fontId="11"/>
  </si>
  <si>
    <t>帯芯</t>
    <rPh sb="0" eb="1">
      <t>オビ</t>
    </rPh>
    <rPh sb="1" eb="2">
      <t>シン</t>
    </rPh>
    <phoneticPr fontId="11"/>
  </si>
  <si>
    <t>前立て芯</t>
    <rPh sb="0" eb="2">
      <t>マエタ</t>
    </rPh>
    <rPh sb="3" eb="4">
      <t>シン</t>
    </rPh>
    <phoneticPr fontId="11"/>
  </si>
  <si>
    <t>ゴ　ム</t>
    <phoneticPr fontId="11"/>
  </si>
  <si>
    <t>刺繍</t>
    <rPh sb="0" eb="2">
      <t>シシュウ</t>
    </rPh>
    <phoneticPr fontId="11"/>
  </si>
  <si>
    <t>ファスナー</t>
    <phoneticPr fontId="11"/>
  </si>
  <si>
    <t>3YG</t>
    <phoneticPr fontId="45"/>
  </si>
  <si>
    <t>洗い加工</t>
    <rPh sb="0" eb="1">
      <t>アラ</t>
    </rPh>
    <rPh sb="2" eb="4">
      <t>カコウ</t>
    </rPh>
    <phoneticPr fontId="11"/>
  </si>
  <si>
    <t>釦　類</t>
    <rPh sb="0" eb="1">
      <t>ボタン</t>
    </rPh>
    <rPh sb="2" eb="3">
      <t>ルイ</t>
    </rPh>
    <phoneticPr fontId="11"/>
  </si>
  <si>
    <t>ラベル</t>
    <phoneticPr fontId="11"/>
  </si>
  <si>
    <t>仮ラベル</t>
    <rPh sb="0" eb="1">
      <t>カリ</t>
    </rPh>
    <phoneticPr fontId="11"/>
  </si>
  <si>
    <t>LP774B</t>
    <phoneticPr fontId="45"/>
  </si>
  <si>
    <t>CO-16</t>
    <phoneticPr fontId="45"/>
  </si>
  <si>
    <t>ネーム</t>
    <phoneticPr fontId="11"/>
  </si>
  <si>
    <t>付　属　類</t>
    <rPh sb="0" eb="1">
      <t>ツキ</t>
    </rPh>
    <rPh sb="2" eb="3">
      <t>ゾク</t>
    </rPh>
    <rPh sb="4" eb="5">
      <t>ルイ</t>
    </rPh>
    <phoneticPr fontId="11"/>
  </si>
  <si>
    <t>雑　費</t>
    <rPh sb="0" eb="1">
      <t>ザツ</t>
    </rPh>
    <rPh sb="2" eb="3">
      <t>ヒ</t>
    </rPh>
    <phoneticPr fontId="11"/>
  </si>
  <si>
    <t>ケース代</t>
    <rPh sb="3" eb="4">
      <t>ダイ</t>
    </rPh>
    <phoneticPr fontId="45"/>
  </si>
  <si>
    <t>袋 代</t>
    <rPh sb="0" eb="1">
      <t>フクロ</t>
    </rPh>
    <rPh sb="2" eb="3">
      <t>ダイ</t>
    </rPh>
    <phoneticPr fontId="45"/>
  </si>
  <si>
    <t>加　工　賃</t>
    <rPh sb="0" eb="1">
      <t>カ</t>
    </rPh>
    <rPh sb="2" eb="3">
      <t>コウ</t>
    </rPh>
    <rPh sb="4" eb="5">
      <t>チン</t>
    </rPh>
    <phoneticPr fontId="11"/>
  </si>
  <si>
    <t>経　費</t>
    <rPh sb="0" eb="1">
      <t>ヘ</t>
    </rPh>
    <rPh sb="2" eb="3">
      <t>ヒ</t>
    </rPh>
    <phoneticPr fontId="11"/>
  </si>
  <si>
    <t>糸　代</t>
    <rPh sb="0" eb="1">
      <t>イト</t>
    </rPh>
    <rPh sb="2" eb="3">
      <t>ダイ</t>
    </rPh>
    <phoneticPr fontId="11"/>
  </si>
  <si>
    <t>陸送賃</t>
    <rPh sb="0" eb="2">
      <t>リクソウ</t>
    </rPh>
    <rPh sb="2" eb="3">
      <t>チン</t>
    </rPh>
    <phoneticPr fontId="11"/>
  </si>
  <si>
    <t>イショルディ～チッタゴン</t>
    <phoneticPr fontId="11"/>
  </si>
  <si>
    <t>海　運　賃</t>
    <rPh sb="0" eb="1">
      <t>カイ</t>
    </rPh>
    <rPh sb="2" eb="3">
      <t>ウン</t>
    </rPh>
    <rPh sb="4" eb="5">
      <t>チン</t>
    </rPh>
    <phoneticPr fontId="11"/>
  </si>
  <si>
    <t>バングラ～日本</t>
    <rPh sb="5" eb="7">
      <t>ニホン</t>
    </rPh>
    <phoneticPr fontId="11"/>
  </si>
  <si>
    <t>1$</t>
    <phoneticPr fontId="11"/>
  </si>
  <si>
    <t>円</t>
    <rPh sb="0" eb="1">
      <t>エン</t>
    </rPh>
    <phoneticPr fontId="11"/>
  </si>
  <si>
    <t>合計</t>
    <rPh sb="0" eb="2">
      <t>ゴウケイ</t>
    </rPh>
    <phoneticPr fontId="11"/>
  </si>
  <si>
    <t xml:space="preserve">   原価単価＄　</t>
    <rPh sb="3" eb="5">
      <t>ゲンカ</t>
    </rPh>
    <rPh sb="5" eb="7">
      <t>タンカ</t>
    </rPh>
    <phoneticPr fontId="11"/>
  </si>
  <si>
    <t>日本付属単価</t>
    <rPh sb="0" eb="2">
      <t>ニホン</t>
    </rPh>
    <rPh sb="2" eb="4">
      <t>フゾク</t>
    </rPh>
    <rPh sb="4" eb="6">
      <t>タンカ</t>
    </rPh>
    <phoneticPr fontId="11"/>
  </si>
  <si>
    <t>立替消費税</t>
    <rPh sb="0" eb="1">
      <t>タ</t>
    </rPh>
    <rPh sb="1" eb="2">
      <t>カ</t>
    </rPh>
    <rPh sb="2" eb="5">
      <t>ショウヒゼイ</t>
    </rPh>
    <phoneticPr fontId="11"/>
  </si>
  <si>
    <t>輸入総単価X8%</t>
    <rPh sb="0" eb="2">
      <t>ユニュウ</t>
    </rPh>
    <rPh sb="2" eb="3">
      <t>ソウ</t>
    </rPh>
    <rPh sb="3" eb="5">
      <t>タンカ</t>
    </rPh>
    <phoneticPr fontId="11"/>
  </si>
  <si>
    <t>通関経費</t>
    <rPh sb="0" eb="2">
      <t>ツウカン</t>
    </rPh>
    <rPh sb="2" eb="4">
      <t>ケイヒ</t>
    </rPh>
    <phoneticPr fontId="11"/>
  </si>
  <si>
    <t>輸入9.8円</t>
    <rPh sb="0" eb="2">
      <t>ユニュウ</t>
    </rPh>
    <rPh sb="5" eb="6">
      <t>エン</t>
    </rPh>
    <phoneticPr fontId="11"/>
  </si>
  <si>
    <t>事務所経費</t>
    <rPh sb="0" eb="2">
      <t>ジム</t>
    </rPh>
    <rPh sb="2" eb="3">
      <t>ショ</t>
    </rPh>
    <rPh sb="3" eb="5">
      <t>ケイヒ</t>
    </rPh>
    <phoneticPr fontId="11"/>
  </si>
  <si>
    <t>5円</t>
    <rPh sb="1" eb="2">
      <t>エン</t>
    </rPh>
    <phoneticPr fontId="11"/>
  </si>
  <si>
    <t>日本原価</t>
    <rPh sb="0" eb="2">
      <t>ニホン</t>
    </rPh>
    <rPh sb="2" eb="4">
      <t>ゲンカ</t>
    </rPh>
    <phoneticPr fontId="11"/>
  </si>
  <si>
    <t>＝</t>
    <phoneticPr fontId="11"/>
  </si>
  <si>
    <t>品番</t>
    <rPh sb="0" eb="2">
      <t>ヒンバン</t>
    </rPh>
    <phoneticPr fontId="11"/>
  </si>
  <si>
    <t>品名</t>
    <rPh sb="0" eb="2">
      <t>ヒンメイ</t>
    </rPh>
    <phoneticPr fontId="11"/>
  </si>
  <si>
    <t>上代</t>
    <rPh sb="0" eb="2">
      <t>ジョウダイ</t>
    </rPh>
    <phoneticPr fontId="11"/>
  </si>
  <si>
    <t>インターナショナル</t>
    <phoneticPr fontId="11"/>
  </si>
  <si>
    <t>コーポレーション</t>
    <phoneticPr fontId="11"/>
  </si>
  <si>
    <t>(株)ナカノ</t>
    <rPh sb="1" eb="2">
      <t>カブ</t>
    </rPh>
    <phoneticPr fontId="11"/>
  </si>
  <si>
    <t>粗利率</t>
    <rPh sb="0" eb="2">
      <t>アラリ</t>
    </rPh>
    <rPh sb="2" eb="3">
      <t>リツ</t>
    </rPh>
    <phoneticPr fontId="11"/>
  </si>
  <si>
    <t>営業原価</t>
    <rPh sb="0" eb="2">
      <t>エイギョウ</t>
    </rPh>
    <rPh sb="2" eb="4">
      <t>ゲンカ</t>
    </rPh>
    <phoneticPr fontId="11"/>
  </si>
  <si>
    <t>ウエスト紐</t>
    <rPh sb="4" eb="5">
      <t>ヒモ</t>
    </rPh>
    <phoneticPr fontId="45"/>
  </si>
  <si>
    <t>無し</t>
    <rPh sb="0" eb="1">
      <t>ナ</t>
    </rPh>
    <phoneticPr fontId="15"/>
  </si>
  <si>
    <t>M～3L</t>
    <phoneticPr fontId="45"/>
  </si>
  <si>
    <t>cm</t>
  </si>
  <si>
    <t>SX-160</t>
    <phoneticPr fontId="45"/>
  </si>
  <si>
    <t>KR956B</t>
    <phoneticPr fontId="45"/>
  </si>
  <si>
    <t>KP910B</t>
    <phoneticPr fontId="45"/>
  </si>
  <si>
    <t>チッタゴン～イショルディ</t>
  </si>
  <si>
    <t>SX-160 　　 BGNローカル　　単価　円 /個　使用個数/1個</t>
    <rPh sb="19" eb="21">
      <t>タンカ</t>
    </rPh>
    <rPh sb="22" eb="23">
      <t>エン</t>
    </rPh>
    <rPh sb="25" eb="26">
      <t>コ</t>
    </rPh>
    <rPh sb="27" eb="29">
      <t>シヨウ</t>
    </rPh>
    <rPh sb="29" eb="31">
      <t>コスウ</t>
    </rPh>
    <rPh sb="33" eb="34">
      <t>コ</t>
    </rPh>
    <phoneticPr fontId="11"/>
  </si>
  <si>
    <r>
      <t>営業原価</t>
    </r>
    <r>
      <rPr>
        <b/>
        <sz val="10"/>
        <color indexed="10"/>
        <rFont val="ＭＳ Ｐゴシック"/>
        <family val="3"/>
        <charset val="128"/>
      </rPr>
      <t>（BGN）</t>
    </r>
    <rPh sb="0" eb="2">
      <t>エイギョウ</t>
    </rPh>
    <rPh sb="2" eb="4">
      <t>ゲンカ</t>
    </rPh>
    <phoneticPr fontId="11"/>
  </si>
  <si>
    <t>ロッジ定番</t>
    <rPh sb="3" eb="5">
      <t>テイバン</t>
    </rPh>
    <phoneticPr fontId="45"/>
  </si>
  <si>
    <t>23年秋冬仮見積もり</t>
    <rPh sb="2" eb="3">
      <t>ネン</t>
    </rPh>
    <rPh sb="3" eb="5">
      <t>アキフユ</t>
    </rPh>
    <rPh sb="5" eb="6">
      <t>カリ</t>
    </rPh>
    <rPh sb="6" eb="8">
      <t>ミツ</t>
    </rPh>
    <phoneticPr fontId="15"/>
  </si>
  <si>
    <t>【ラベル仕様】</t>
    <rPh sb="4" eb="6">
      <t>シヨウ</t>
    </rPh>
    <phoneticPr fontId="45"/>
  </si>
  <si>
    <t>　　　　　　　・メリットフラッシャー(東京吉岡)　　　　　　　　　　　　　　　　・下札　　　　　　　　　　</t>
    <rPh sb="19" eb="21">
      <t>トウキョウ</t>
    </rPh>
    <rPh sb="21" eb="23">
      <t>ヨシオカ</t>
    </rPh>
    <rPh sb="41" eb="42">
      <t>サ</t>
    </rPh>
    <rPh sb="42" eb="43">
      <t>フダ</t>
    </rPh>
    <phoneticPr fontId="45"/>
  </si>
  <si>
    <r>
      <rPr>
        <sz val="10"/>
        <color indexed="8"/>
        <rFont val="ＭＳ Ｐゴシック"/>
        <family val="3"/>
        <charset val="128"/>
      </rPr>
      <t xml:space="preserve">横溝 </t>
    </r>
    <r>
      <rPr>
        <sz val="10"/>
        <color indexed="8"/>
        <rFont val="Arial"/>
        <family val="2"/>
      </rPr>
      <t xml:space="preserve">/ </t>
    </r>
    <r>
      <rPr>
        <sz val="10"/>
        <color indexed="8"/>
        <rFont val="ＭＳ Ｐゴシック"/>
        <family val="3"/>
        <charset val="128"/>
      </rPr>
      <t xml:space="preserve">三岳 </t>
    </r>
    <r>
      <rPr>
        <sz val="10"/>
        <color rgb="FF000000"/>
        <rFont val="Arial"/>
        <family val="3"/>
      </rPr>
      <t xml:space="preserve">/ </t>
    </r>
    <r>
      <rPr>
        <sz val="10"/>
        <color indexed="8"/>
        <rFont val="ＭＳ Ｐゴシック"/>
        <family val="3"/>
        <charset val="128"/>
      </rPr>
      <t>宇野</t>
    </r>
    <rPh sb="0" eb="2">
      <t>ヨコミゾ</t>
    </rPh>
    <rPh sb="5" eb="7">
      <t>ミタケ</t>
    </rPh>
    <rPh sb="10" eb="12">
      <t>ウノ</t>
    </rPh>
    <phoneticPr fontId="11"/>
  </si>
  <si>
    <t>NO.2265M</t>
    <phoneticPr fontId="11"/>
  </si>
  <si>
    <t>JS-P-SJ-12142-起毛</t>
    <rPh sb="14" eb="16">
      <t>キモウ</t>
    </rPh>
    <phoneticPr fontId="15"/>
  </si>
  <si>
    <t>エステルストレッチ裏起毛カラー</t>
    <rPh sb="9" eb="12">
      <t>ウラキモウ</t>
    </rPh>
    <phoneticPr fontId="15"/>
  </si>
  <si>
    <t>ブラック/カーキ/チャコールグレー</t>
    <phoneticPr fontId="15"/>
  </si>
  <si>
    <t>M/L/LL</t>
    <phoneticPr fontId="15"/>
  </si>
  <si>
    <t>ポリエステル92％/ポリウレタン8％</t>
    <phoneticPr fontId="15"/>
  </si>
  <si>
    <t>BL-</t>
    <phoneticPr fontId="11"/>
  </si>
  <si>
    <t>未定</t>
    <rPh sb="0" eb="2">
      <t>ミテイ</t>
    </rPh>
    <phoneticPr fontId="15"/>
  </si>
  <si>
    <t>裏起毛ｶﾗｰｲｰｼﾞｰﾊﾟﾝﾂ 70丈</t>
    <phoneticPr fontId="45"/>
  </si>
  <si>
    <t>エステル裏起毛イージー</t>
    <rPh sb="4" eb="5">
      <t>ウラ</t>
    </rPh>
    <rPh sb="5" eb="7">
      <t>キモウ</t>
    </rPh>
    <phoneticPr fontId="15"/>
  </si>
  <si>
    <t>ZXG-6772</t>
    <phoneticPr fontId="45"/>
  </si>
  <si>
    <t>JS-P-SJ12142起毛</t>
    <rPh sb="12" eb="14">
      <t>キモウ</t>
    </rPh>
    <phoneticPr fontId="45"/>
  </si>
  <si>
    <t>OW柔軟</t>
    <rPh sb="2" eb="4">
      <t>ジュウナン</t>
    </rPh>
    <phoneticPr fontId="45"/>
  </si>
  <si>
    <t>無し</t>
    <rPh sb="0" eb="1">
      <t>ナ</t>
    </rPh>
    <phoneticPr fontId="45"/>
  </si>
  <si>
    <t>サテンテープ</t>
    <phoneticPr fontId="45"/>
  </si>
  <si>
    <t>NO.5</t>
    <phoneticPr fontId="45"/>
  </si>
  <si>
    <t>UX-7</t>
    <phoneticPr fontId="45"/>
  </si>
  <si>
    <t>エステル裏起毛ｲｰｼﾞｰﾊﾟﾝﾂ 70丈</t>
    <phoneticPr fontId="45"/>
  </si>
  <si>
    <t>M～LL</t>
    <phoneticPr fontId="45"/>
  </si>
  <si>
    <t>・ファスナーを長めにする</t>
    <phoneticPr fontId="45"/>
  </si>
  <si>
    <t>・各色Lサイズ１本づつ合計３本作成。</t>
    <rPh sb="1" eb="2">
      <t>カク</t>
    </rPh>
    <rPh sb="2" eb="3">
      <t>イロ</t>
    </rPh>
    <rPh sb="8" eb="9">
      <t>ホン</t>
    </rPh>
    <rPh sb="11" eb="13">
      <t>ゴウケイ</t>
    </rPh>
    <rPh sb="14" eb="15">
      <t>ホン</t>
    </rPh>
    <rPh sb="15" eb="17">
      <t>サクセイ</t>
    </rPh>
    <phoneticPr fontId="15"/>
  </si>
  <si>
    <t>・横溝さん作成S-MC-188型デザイン。股下70cm希望。ヒップ～膝にかけて気持ちゆったりさせる。</t>
    <rPh sb="1" eb="3">
      <t>ヨコミゾ</t>
    </rPh>
    <rPh sb="5" eb="7">
      <t>サクセイ</t>
    </rPh>
    <rPh sb="15" eb="16">
      <t>カタ</t>
    </rPh>
    <rPh sb="21" eb="22">
      <t>マタ</t>
    </rPh>
    <rPh sb="22" eb="23">
      <t>シタ</t>
    </rPh>
    <rPh sb="27" eb="29">
      <t>キボウ</t>
    </rPh>
    <rPh sb="34" eb="35">
      <t>ヒザ</t>
    </rPh>
    <rPh sb="39" eb="41">
      <t>キモ</t>
    </rPh>
    <phoneticPr fontId="45"/>
  </si>
  <si>
    <t>為替140円</t>
    <rPh sb="0" eb="2">
      <t>カワセ</t>
    </rPh>
    <rPh sb="5" eb="6">
      <t>エン</t>
    </rPh>
    <phoneticPr fontId="15"/>
  </si>
  <si>
    <t>70ｃｍ</t>
    <phoneticPr fontId="15"/>
  </si>
  <si>
    <t>ナカノ生地使用（ナカノ会長指示）</t>
    <rPh sb="3" eb="5">
      <t>キジ</t>
    </rPh>
    <rPh sb="5" eb="7">
      <t>シヨウ</t>
    </rPh>
    <rPh sb="11" eb="13">
      <t>カイチョウ</t>
    </rPh>
    <rPh sb="13" eb="15">
      <t>シジ</t>
    </rPh>
    <phoneticPr fontId="15"/>
  </si>
  <si>
    <t>【ラベル仕様変更】</t>
    <rPh sb="4" eb="6">
      <t>シヨウ</t>
    </rPh>
    <rPh sb="6" eb="8">
      <t>ヘンコウ</t>
    </rPh>
    <phoneticPr fontId="45"/>
  </si>
  <si>
    <t>　　　　・メリットフラッシャー(東京吉岡)　　　　　　　　　　　・アテンション　　　　　　　　</t>
    <rPh sb="16" eb="18">
      <t>トウキョウ</t>
    </rPh>
    <rPh sb="18" eb="20">
      <t>ヨシオカ</t>
    </rPh>
    <phoneticPr fontId="45"/>
  </si>
  <si>
    <t>・製品デザイン➡特殊ファスナーポケットを止める。左右同じポケットデザインにする。</t>
    <rPh sb="1" eb="3">
      <t>セイヒン</t>
    </rPh>
    <rPh sb="8" eb="10">
      <t>トクシュ</t>
    </rPh>
    <rPh sb="20" eb="21">
      <t>ヤ</t>
    </rPh>
    <rPh sb="24" eb="26">
      <t>サユウ</t>
    </rPh>
    <rPh sb="26" eb="27">
      <t>オナ</t>
    </rPh>
    <phoneticPr fontId="15"/>
  </si>
  <si>
    <t>　※8/24本社打合せ。</t>
    <rPh sb="6" eb="8">
      <t>ホンシャ</t>
    </rPh>
    <rPh sb="8" eb="10">
      <t>ウチアワ</t>
    </rPh>
    <phoneticPr fontId="15"/>
  </si>
  <si>
    <t>裏起毛エステルカラーイージーギアパンツ　70丈</t>
    <phoneticPr fontId="15"/>
  </si>
  <si>
    <t>【ラベル仕様決定】</t>
    <rPh sb="4" eb="6">
      <t>シヨウ</t>
    </rPh>
    <rPh sb="6" eb="8">
      <t>ケッテイ</t>
    </rPh>
    <phoneticPr fontId="45"/>
  </si>
  <si>
    <t>　　　　　・メリット下札　　　　　　　　 　・ブランド下札　　  　　　　　　　・アテンション</t>
    <rPh sb="27" eb="28">
      <t>サ</t>
    </rPh>
    <rPh sb="28" eb="29">
      <t>フダ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</si>
</sst>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\$#,##0.000_);[Red]\(\$#,##0.000\)"/>
    <numFmt numFmtId="180" formatCode="0.00_ "/>
    <numFmt numFmtId="181" formatCode="0.000_ "/>
    <numFmt numFmtId="182" formatCode="0.00_);[Red]\(0.00\)"/>
    <numFmt numFmtId="183" formatCode="0.0_);[Red]\(0.0\)"/>
  </numFmts>
  <fonts count="7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theme="1"/>
      <name val="HGPｺﾞｼｯｸM"/>
      <family val="2"/>
      <charset val="128"/>
    </font>
    <font>
      <sz val="10"/>
      <color indexed="8"/>
      <name val="Arial"/>
      <family val="3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Arial"/>
      <family val="3"/>
    </font>
    <font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5">
    <xf numFmtId="0" fontId="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38" fontId="4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21" fillId="0" borderId="1" xfId="8" applyFont="1" applyBorder="1" applyAlignment="1">
      <alignment horizontal="center" shrinkToFit="1"/>
    </xf>
    <xf numFmtId="0" fontId="21" fillId="0" borderId="0" xfId="8" applyFont="1" applyAlignment="1">
      <alignment vertical="center" shrinkToFit="1"/>
    </xf>
    <xf numFmtId="0" fontId="25" fillId="2" borderId="3" xfId="8" applyFont="1" applyFill="1" applyBorder="1" applyAlignment="1">
      <alignment vertical="center" shrinkToFit="1"/>
    </xf>
    <xf numFmtId="0" fontId="26" fillId="0" borderId="0" xfId="8" applyFont="1" applyAlignment="1">
      <alignment horizontal="center" vertical="center" shrinkToFit="1"/>
    </xf>
    <xf numFmtId="0" fontId="23" fillId="0" borderId="0" xfId="8" applyFont="1" applyAlignment="1">
      <alignment shrinkToFit="1"/>
    </xf>
    <xf numFmtId="0" fontId="29" fillId="0" borderId="2" xfId="8" applyFont="1" applyBorder="1" applyAlignment="1">
      <alignment horizontal="center" vertical="center" shrinkToFit="1"/>
    </xf>
    <xf numFmtId="49" fontId="23" fillId="0" borderId="7" xfId="8" applyNumberFormat="1" applyFont="1" applyBorder="1" applyAlignment="1">
      <alignment horizontal="center" vertical="center" shrinkToFit="1"/>
    </xf>
    <xf numFmtId="0" fontId="30" fillId="0" borderId="7" xfId="8" applyFont="1" applyBorder="1" applyAlignment="1">
      <alignment horizontal="center" vertical="center" shrinkToFit="1"/>
    </xf>
    <xf numFmtId="0" fontId="23" fillId="0" borderId="7" xfId="8" applyFont="1" applyBorder="1" applyAlignment="1">
      <alignment vertical="center" shrinkToFit="1"/>
    </xf>
    <xf numFmtId="0" fontId="23" fillId="0" borderId="2" xfId="8" applyFont="1" applyBorder="1" applyAlignment="1">
      <alignment horizontal="center" vertical="center" shrinkToFit="1"/>
    </xf>
    <xf numFmtId="0" fontId="23" fillId="0" borderId="8" xfId="8" applyFont="1" applyBorder="1" applyAlignment="1">
      <alignment vertical="center" shrinkToFit="1"/>
    </xf>
    <xf numFmtId="0" fontId="23" fillId="0" borderId="7" xfId="8" applyFont="1" applyBorder="1" applyAlignment="1">
      <alignment horizontal="center" vertical="center" shrinkToFit="1"/>
    </xf>
    <xf numFmtId="14" fontId="23" fillId="0" borderId="4" xfId="8" applyNumberFormat="1" applyFont="1" applyBorder="1" applyAlignment="1">
      <alignment horizontal="center" shrinkToFit="1"/>
    </xf>
    <xf numFmtId="0" fontId="41" fillId="0" borderId="6" xfId="8" applyFont="1" applyBorder="1" applyAlignment="1">
      <alignment horizontal="center" vertical="center" wrapText="1" shrinkToFit="1"/>
    </xf>
    <xf numFmtId="178" fontId="29" fillId="0" borderId="3" xfId="8" applyNumberFormat="1" applyFont="1" applyBorder="1" applyAlignment="1">
      <alignment horizontal="center" vertical="center" shrinkToFit="1"/>
    </xf>
    <xf numFmtId="0" fontId="23" fillId="2" borderId="4" xfId="8" applyFont="1" applyFill="1" applyBorder="1" applyAlignment="1">
      <alignment horizontal="center" vertical="center" shrinkToFit="1"/>
    </xf>
    <xf numFmtId="178" fontId="23" fillId="0" borderId="23" xfId="8" applyNumberFormat="1" applyFont="1" applyBorder="1" applyAlignment="1">
      <alignment horizontal="center" vertical="center" shrinkToFit="1"/>
    </xf>
    <xf numFmtId="0" fontId="42" fillId="0" borderId="0" xfId="8" applyFont="1" applyAlignment="1">
      <alignment shrinkToFit="1"/>
    </xf>
    <xf numFmtId="178" fontId="23" fillId="0" borderId="24" xfId="8" applyNumberFormat="1" applyFont="1" applyBorder="1" applyAlignment="1">
      <alignment horizontal="center" vertical="center" shrinkToFit="1"/>
    </xf>
    <xf numFmtId="0" fontId="21" fillId="0" borderId="0" xfId="8" applyFont="1">
      <alignment vertical="center"/>
    </xf>
    <xf numFmtId="178" fontId="23" fillId="0" borderId="25" xfId="8" applyNumberFormat="1" applyFont="1" applyBorder="1" applyAlignment="1">
      <alignment horizontal="center" vertical="center" shrinkToFit="1"/>
    </xf>
    <xf numFmtId="0" fontId="29" fillId="2" borderId="3" xfId="8" applyFont="1" applyFill="1" applyBorder="1" applyAlignment="1">
      <alignment horizontal="center" vertical="center" shrinkToFit="1"/>
    </xf>
    <xf numFmtId="178" fontId="23" fillId="0" borderId="3" xfId="8" applyNumberFormat="1" applyFont="1" applyBorder="1" applyAlignment="1">
      <alignment horizontal="center" vertical="center" shrinkToFit="1"/>
    </xf>
    <xf numFmtId="178" fontId="23" fillId="0" borderId="6" xfId="8" applyNumberFormat="1" applyFont="1" applyBorder="1" applyAlignment="1">
      <alignment horizontal="center" vertical="center" shrinkToFit="1"/>
    </xf>
    <xf numFmtId="0" fontId="18" fillId="0" borderId="0" xfId="8" applyFont="1" applyAlignment="1">
      <alignment horizontal="center" shrinkToFit="1"/>
    </xf>
    <xf numFmtId="0" fontId="23" fillId="0" borderId="0" xfId="8" applyFont="1" applyAlignment="1">
      <alignment horizontal="center" shrinkToFit="1"/>
    </xf>
    <xf numFmtId="0" fontId="24" fillId="0" borderId="0" xfId="8" applyFont="1" applyAlignment="1">
      <alignment horizontal="left" vertical="top" shrinkToFit="1"/>
    </xf>
    <xf numFmtId="14" fontId="29" fillId="0" borderId="3" xfId="1" applyNumberFormat="1" applyFont="1" applyBorder="1" applyAlignment="1">
      <alignment horizontal="center" vertical="center" shrinkToFit="1"/>
    </xf>
    <xf numFmtId="176" fontId="14" fillId="0" borderId="14" xfId="1" applyNumberFormat="1" applyFont="1" applyBorder="1" applyAlignment="1">
      <alignment horizontal="right" vertical="center"/>
    </xf>
    <xf numFmtId="0" fontId="14" fillId="0" borderId="14" xfId="1" applyFont="1" applyBorder="1" applyAlignment="1">
      <alignment horizontal="right" vertical="center"/>
    </xf>
    <xf numFmtId="0" fontId="23" fillId="0" borderId="0" xfId="8" applyFont="1" applyAlignment="1">
      <alignment horizontal="center" vertical="center" wrapText="1" shrinkToFit="1"/>
    </xf>
    <xf numFmtId="0" fontId="21" fillId="0" borderId="0" xfId="1" applyFont="1">
      <alignment vertical="center"/>
    </xf>
    <xf numFmtId="0" fontId="21" fillId="2" borderId="4" xfId="8" applyFont="1" applyFill="1" applyBorder="1">
      <alignment vertical="center"/>
    </xf>
    <xf numFmtId="0" fontId="21" fillId="2" borderId="16" xfId="8" applyFont="1" applyFill="1" applyBorder="1">
      <alignment vertical="center"/>
    </xf>
    <xf numFmtId="0" fontId="21" fillId="2" borderId="14" xfId="8" applyFont="1" applyFill="1" applyBorder="1">
      <alignment vertical="center"/>
    </xf>
    <xf numFmtId="0" fontId="42" fillId="0" borderId="0" xfId="8" applyFont="1" applyAlignment="1"/>
    <xf numFmtId="0" fontId="23" fillId="0" borderId="0" xfId="8" applyFont="1" applyAlignment="1">
      <alignment horizontal="center" vertical="center"/>
    </xf>
    <xf numFmtId="178" fontId="40" fillId="0" borderId="24" xfId="8" applyNumberFormat="1" applyFont="1" applyBorder="1" applyAlignment="1">
      <alignment horizontal="center" vertical="center" shrinkToFit="1"/>
    </xf>
    <xf numFmtId="0" fontId="23" fillId="0" borderId="0" xfId="8" applyFont="1" applyAlignment="1">
      <alignment horizontal="center" vertical="center" shrinkToFit="1"/>
    </xf>
    <xf numFmtId="0" fontId="41" fillId="0" borderId="0" xfId="8" applyFont="1" applyAlignment="1">
      <alignment horizontal="center" vertical="center" wrapText="1" shrinkToFit="1"/>
    </xf>
    <xf numFmtId="0" fontId="29" fillId="0" borderId="0" xfId="8" applyFont="1" applyAlignment="1">
      <alignment horizontal="center" vertical="center" shrinkToFit="1"/>
    </xf>
    <xf numFmtId="177" fontId="14" fillId="3" borderId="14" xfId="1" applyNumberFormat="1" applyFont="1" applyFill="1" applyBorder="1" applyAlignment="1">
      <alignment horizontal="right" vertical="center"/>
    </xf>
    <xf numFmtId="0" fontId="33" fillId="0" borderId="20" xfId="8" applyFont="1" applyBorder="1" applyAlignment="1">
      <alignment horizontal="left" vertical="center" shrinkToFit="1"/>
    </xf>
    <xf numFmtId="0" fontId="33" fillId="0" borderId="21" xfId="8" applyFont="1" applyBorder="1" applyAlignment="1">
      <alignment horizontal="left" vertical="center" shrinkToFit="1"/>
    </xf>
    <xf numFmtId="0" fontId="33" fillId="0" borderId="22" xfId="8" applyFont="1" applyBorder="1" applyAlignment="1">
      <alignment horizontal="left" vertical="center" shrinkToFit="1"/>
    </xf>
    <xf numFmtId="176" fontId="14" fillId="3" borderId="14" xfId="1" applyNumberFormat="1" applyFont="1" applyFill="1" applyBorder="1" applyAlignment="1">
      <alignment horizontal="right" vertical="center"/>
    </xf>
    <xf numFmtId="0" fontId="14" fillId="3" borderId="14" xfId="1" applyFont="1" applyFill="1" applyBorder="1" applyAlignment="1">
      <alignment horizontal="right" vertical="center" shrinkToFit="1"/>
    </xf>
    <xf numFmtId="0" fontId="36" fillId="3" borderId="14" xfId="1" applyFont="1" applyFill="1" applyBorder="1" applyAlignment="1">
      <alignment horizontal="right" vertical="center" shrinkToFit="1"/>
    </xf>
    <xf numFmtId="0" fontId="9" fillId="0" borderId="0" xfId="25">
      <alignment vertical="center"/>
    </xf>
    <xf numFmtId="0" fontId="9" fillId="0" borderId="0" xfId="25" applyAlignment="1">
      <alignment horizontal="center" vertical="center"/>
    </xf>
    <xf numFmtId="0" fontId="13" fillId="0" borderId="0" xfId="1" applyAlignment="1">
      <alignment vertical="center" shrinkToFit="1"/>
    </xf>
    <xf numFmtId="0" fontId="13" fillId="0" borderId="5" xfId="1" applyBorder="1" applyAlignment="1">
      <alignment vertical="center" shrinkToFit="1"/>
    </xf>
    <xf numFmtId="0" fontId="13" fillId="0" borderId="6" xfId="1" applyBorder="1">
      <alignment vertical="center"/>
    </xf>
    <xf numFmtId="0" fontId="9" fillId="0" borderId="6" xfId="2" applyBorder="1">
      <alignment vertical="center"/>
    </xf>
    <xf numFmtId="0" fontId="9" fillId="0" borderId="5" xfId="2" applyBorder="1">
      <alignment vertical="center"/>
    </xf>
    <xf numFmtId="0" fontId="9" fillId="0" borderId="9" xfId="2" applyBorder="1">
      <alignment vertical="center"/>
    </xf>
    <xf numFmtId="0" fontId="9" fillId="0" borderId="0" xfId="2">
      <alignment vertical="center"/>
    </xf>
    <xf numFmtId="0" fontId="56" fillId="0" borderId="0" xfId="2" applyFont="1">
      <alignment vertical="center"/>
    </xf>
    <xf numFmtId="0" fontId="9" fillId="0" borderId="0" xfId="3">
      <alignment vertical="center"/>
    </xf>
    <xf numFmtId="0" fontId="65" fillId="0" borderId="1" xfId="8" applyFont="1" applyBorder="1" applyAlignment="1">
      <alignment horizontal="center" shrinkToFit="1"/>
    </xf>
    <xf numFmtId="178" fontId="31" fillId="0" borderId="24" xfId="8" applyNumberFormat="1" applyFont="1" applyBorder="1" applyAlignment="1">
      <alignment horizontal="center" vertical="center" shrinkToFit="1"/>
    </xf>
    <xf numFmtId="0" fontId="34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0" fontId="9" fillId="0" borderId="6" xfId="25" applyBorder="1">
      <alignment vertical="center"/>
    </xf>
    <xf numFmtId="0" fontId="14" fillId="4" borderId="14" xfId="1" applyFont="1" applyFill="1" applyBorder="1" applyAlignment="1">
      <alignment horizontal="right" vertical="center" shrinkToFit="1"/>
    </xf>
    <xf numFmtId="178" fontId="23" fillId="0" borderId="39" xfId="8" applyNumberFormat="1" applyFont="1" applyBorder="1" applyAlignment="1">
      <alignment horizontal="center" vertical="center" shrinkToFit="1"/>
    </xf>
    <xf numFmtId="0" fontId="34" fillId="3" borderId="40" xfId="8" applyFont="1" applyFill="1" applyBorder="1" applyAlignment="1">
      <alignment horizontal="left" vertical="center"/>
    </xf>
    <xf numFmtId="0" fontId="31" fillId="3" borderId="41" xfId="8" applyFont="1" applyFill="1" applyBorder="1" applyAlignment="1">
      <alignment horizontal="left" vertical="center"/>
    </xf>
    <xf numFmtId="0" fontId="31" fillId="3" borderId="42" xfId="8" applyFont="1" applyFill="1" applyBorder="1" applyAlignment="1">
      <alignment horizontal="left" vertical="center"/>
    </xf>
    <xf numFmtId="0" fontId="16" fillId="0" borderId="15" xfId="8" applyFont="1" applyBorder="1" applyAlignment="1">
      <alignment horizontal="center" shrinkToFit="1"/>
    </xf>
    <xf numFmtId="0" fontId="18" fillId="0" borderId="15" xfId="8" applyFont="1" applyBorder="1" applyAlignment="1">
      <alignment horizontal="center" shrinkToFit="1"/>
    </xf>
    <xf numFmtId="0" fontId="19" fillId="0" borderId="0" xfId="8" applyFont="1" applyAlignment="1">
      <alignment horizontal="left" shrinkToFit="1"/>
    </xf>
    <xf numFmtId="0" fontId="20" fillId="0" borderId="0" xfId="1" applyFont="1" applyAlignment="1">
      <alignment shrinkToFit="1"/>
    </xf>
    <xf numFmtId="0" fontId="9" fillId="0" borderId="1" xfId="8" applyFont="1" applyBorder="1" applyAlignment="1">
      <alignment horizontal="center" shrinkToFit="1"/>
    </xf>
    <xf numFmtId="0" fontId="13" fillId="0" borderId="1" xfId="1" applyBorder="1" applyAlignment="1">
      <alignment horizontal="center" shrinkToFit="1"/>
    </xf>
    <xf numFmtId="0" fontId="22" fillId="0" borderId="1" xfId="8" applyFont="1" applyBorder="1" applyAlignment="1">
      <alignment horizontal="center" shrinkToFit="1"/>
    </xf>
    <xf numFmtId="0" fontId="22" fillId="0" borderId="4" xfId="8" applyFont="1" applyBorder="1" applyAlignment="1">
      <alignment horizontal="center" vertical="center" shrinkToFit="1"/>
    </xf>
    <xf numFmtId="0" fontId="21" fillId="0" borderId="16" xfId="8" applyFont="1" applyBorder="1" applyAlignment="1">
      <alignment horizontal="center" vertical="center" shrinkToFit="1"/>
    </xf>
    <xf numFmtId="0" fontId="21" fillId="0" borderId="14" xfId="8" applyFont="1" applyBorder="1" applyAlignment="1">
      <alignment horizontal="center" vertical="center" shrinkToFit="1"/>
    </xf>
    <xf numFmtId="0" fontId="21" fillId="2" borderId="4" xfId="8" applyFont="1" applyFill="1" applyBorder="1" applyAlignment="1">
      <alignment horizontal="center" vertical="center" shrinkToFit="1"/>
    </xf>
    <xf numFmtId="0" fontId="21" fillId="2" borderId="14" xfId="8" applyFont="1" applyFill="1" applyBorder="1" applyAlignment="1">
      <alignment horizontal="center" vertical="center" shrinkToFit="1"/>
    </xf>
    <xf numFmtId="0" fontId="22" fillId="4" borderId="4" xfId="8" applyFont="1" applyFill="1" applyBorder="1" applyAlignment="1">
      <alignment horizontal="center" vertical="center" shrinkToFit="1"/>
    </xf>
    <xf numFmtId="0" fontId="21" fillId="4" borderId="16" xfId="8" applyFont="1" applyFill="1" applyBorder="1" applyAlignment="1">
      <alignment horizontal="center" vertical="center" shrinkToFit="1"/>
    </xf>
    <xf numFmtId="0" fontId="21" fillId="4" borderId="14" xfId="8" applyFont="1" applyFill="1" applyBorder="1" applyAlignment="1">
      <alignment horizontal="center" vertical="center" shrinkToFit="1"/>
    </xf>
    <xf numFmtId="0" fontId="25" fillId="2" borderId="4" xfId="8" applyFont="1" applyFill="1" applyBorder="1" applyAlignment="1">
      <alignment horizontal="center" vertical="center" shrinkToFit="1"/>
    </xf>
    <xf numFmtId="0" fontId="25" fillId="2" borderId="14" xfId="8" applyFont="1" applyFill="1" applyBorder="1" applyAlignment="1">
      <alignment horizontal="center" vertical="center" shrinkToFit="1"/>
    </xf>
    <xf numFmtId="0" fontId="69" fillId="0" borderId="4" xfId="8" applyFont="1" applyBorder="1" applyAlignment="1">
      <alignment horizontal="center" vertical="center" shrinkToFit="1"/>
    </xf>
    <xf numFmtId="0" fontId="70" fillId="0" borderId="16" xfId="8" applyFont="1" applyBorder="1" applyAlignment="1">
      <alignment horizontal="center" vertical="center" shrinkToFit="1"/>
    </xf>
    <xf numFmtId="0" fontId="70" fillId="0" borderId="14" xfId="8" applyFont="1" applyBorder="1" applyAlignment="1">
      <alignment horizontal="center" vertical="center" shrinkToFit="1"/>
    </xf>
    <xf numFmtId="0" fontId="27" fillId="2" borderId="4" xfId="8" applyFont="1" applyFill="1" applyBorder="1" applyAlignment="1">
      <alignment horizontal="center" vertical="center" shrinkToFit="1"/>
    </xf>
    <xf numFmtId="0" fontId="27" fillId="2" borderId="16" xfId="8" applyFont="1" applyFill="1" applyBorder="1" applyAlignment="1">
      <alignment horizontal="center" vertical="center" shrinkToFit="1"/>
    </xf>
    <xf numFmtId="0" fontId="27" fillId="2" borderId="14" xfId="8" applyFont="1" applyFill="1" applyBorder="1" applyAlignment="1">
      <alignment horizontal="center" vertical="center" shrinkToFit="1"/>
    </xf>
    <xf numFmtId="0" fontId="23" fillId="2" borderId="3" xfId="8" applyFont="1" applyFill="1" applyBorder="1" applyAlignment="1">
      <alignment horizontal="center" shrinkToFit="1"/>
    </xf>
    <xf numFmtId="0" fontId="29" fillId="0" borderId="4" xfId="8" applyFont="1" applyBorder="1" applyAlignment="1">
      <alignment horizontal="center" shrinkToFit="1"/>
    </xf>
    <xf numFmtId="0" fontId="23" fillId="0" borderId="14" xfId="1" applyFont="1" applyBorder="1">
      <alignment vertical="center"/>
    </xf>
    <xf numFmtId="0" fontId="23" fillId="2" borderId="4" xfId="8" applyFont="1" applyFill="1" applyBorder="1" applyAlignment="1">
      <alignment horizontal="center" shrinkToFit="1"/>
    </xf>
    <xf numFmtId="0" fontId="23" fillId="2" borderId="14" xfId="8" applyFont="1" applyFill="1" applyBorder="1" applyAlignment="1">
      <alignment horizontal="center" shrinkToFit="1"/>
    </xf>
    <xf numFmtId="0" fontId="23" fillId="0" borderId="16" xfId="8" applyFont="1" applyBorder="1" applyAlignment="1">
      <alignment horizontal="center" shrinkToFit="1"/>
    </xf>
    <xf numFmtId="0" fontId="23" fillId="0" borderId="14" xfId="8" applyFont="1" applyBorder="1" applyAlignment="1">
      <alignment horizontal="center" shrinkToFit="1"/>
    </xf>
    <xf numFmtId="0" fontId="31" fillId="2" borderId="3" xfId="8" applyFont="1" applyFill="1" applyBorder="1" applyAlignment="1">
      <alignment horizontal="center" shrinkToFit="1"/>
    </xf>
    <xf numFmtId="38" fontId="23" fillId="0" borderId="4" xfId="20" applyFont="1" applyBorder="1" applyAlignment="1">
      <alignment horizontal="center" shrinkToFit="1"/>
    </xf>
    <xf numFmtId="38" fontId="23" fillId="0" borderId="14" xfId="20" applyFont="1" applyBorder="1">
      <alignment vertical="center"/>
    </xf>
    <xf numFmtId="0" fontId="29" fillId="0" borderId="16" xfId="8" applyFont="1" applyBorder="1" applyAlignment="1">
      <alignment horizontal="center" shrinkToFit="1"/>
    </xf>
    <xf numFmtId="0" fontId="29" fillId="0" borderId="14" xfId="8" applyFont="1" applyBorder="1" applyAlignment="1">
      <alignment horizontal="center" shrinkToFit="1"/>
    </xf>
    <xf numFmtId="0" fontId="33" fillId="0" borderId="17" xfId="8" applyFont="1" applyBorder="1" applyAlignment="1">
      <alignment horizontal="left" vertical="center" shrinkToFit="1"/>
    </xf>
    <xf numFmtId="0" fontId="33" fillId="0" borderId="18" xfId="8" applyFont="1" applyBorder="1" applyAlignment="1">
      <alignment horizontal="left" vertical="center" shrinkToFit="1"/>
    </xf>
    <xf numFmtId="0" fontId="33" fillId="0" borderId="19" xfId="8" applyFont="1" applyBorder="1" applyAlignment="1">
      <alignment horizontal="left" vertical="center" shrinkToFit="1"/>
    </xf>
    <xf numFmtId="0" fontId="32" fillId="2" borderId="4" xfId="8" applyFont="1" applyFill="1" applyBorder="1" applyAlignment="1">
      <alignment horizontal="center" shrinkToFit="1"/>
    </xf>
    <xf numFmtId="0" fontId="31" fillId="2" borderId="14" xfId="8" applyFont="1" applyFill="1" applyBorder="1" applyAlignment="1">
      <alignment horizontal="center" shrinkToFit="1"/>
    </xf>
    <xf numFmtId="0" fontId="33" fillId="0" borderId="20" xfId="8" applyFont="1" applyBorder="1" applyAlignment="1">
      <alignment horizontal="left" vertical="center" shrinkToFit="1"/>
    </xf>
    <xf numFmtId="0" fontId="33" fillId="0" borderId="21" xfId="8" applyFont="1" applyBorder="1" applyAlignment="1">
      <alignment horizontal="left" vertical="center" shrinkToFit="1"/>
    </xf>
    <xf numFmtId="0" fontId="33" fillId="0" borderId="22" xfId="8" applyFont="1" applyBorder="1" applyAlignment="1">
      <alignment horizontal="left" vertical="center" shrinkToFit="1"/>
    </xf>
    <xf numFmtId="38" fontId="29" fillId="0" borderId="4" xfId="20" applyFont="1" applyBorder="1" applyAlignment="1">
      <alignment horizontal="center" shrinkToFit="1"/>
    </xf>
    <xf numFmtId="0" fontId="28" fillId="2" borderId="4" xfId="8" applyFont="1" applyFill="1" applyBorder="1" applyAlignment="1">
      <alignment horizontal="center" shrinkToFit="1"/>
    </xf>
    <xf numFmtId="0" fontId="29" fillId="3" borderId="4" xfId="8" applyFont="1" applyFill="1" applyBorder="1" applyAlignment="1">
      <alignment horizontal="center" shrinkToFit="1"/>
    </xf>
    <xf numFmtId="0" fontId="23" fillId="3" borderId="16" xfId="8" applyFont="1" applyFill="1" applyBorder="1" applyAlignment="1">
      <alignment horizontal="center" shrinkToFit="1"/>
    </xf>
    <xf numFmtId="0" fontId="23" fillId="3" borderId="14" xfId="8" applyFont="1" applyFill="1" applyBorder="1" applyAlignment="1">
      <alignment horizontal="center" shrinkToFit="1"/>
    </xf>
    <xf numFmtId="0" fontId="34" fillId="2" borderId="3" xfId="8" applyFont="1" applyFill="1" applyBorder="1" applyAlignment="1">
      <alignment horizontal="center" shrinkToFit="1"/>
    </xf>
    <xf numFmtId="0" fontId="32" fillId="2" borderId="4" xfId="8" applyFont="1" applyFill="1" applyBorder="1" applyAlignment="1">
      <alignment shrinkToFit="1"/>
    </xf>
    <xf numFmtId="0" fontId="32" fillId="2" borderId="14" xfId="8" applyFont="1" applyFill="1" applyBorder="1" applyAlignment="1">
      <alignment shrinkToFit="1"/>
    </xf>
    <xf numFmtId="0" fontId="29" fillId="2" borderId="2" xfId="8" applyFont="1" applyFill="1" applyBorder="1" applyAlignment="1">
      <alignment horizontal="center" vertical="center" shrinkToFit="1"/>
    </xf>
    <xf numFmtId="0" fontId="13" fillId="0" borderId="8" xfId="1" applyBorder="1" applyAlignment="1">
      <alignment horizontal="center" vertical="center" shrinkToFit="1"/>
    </xf>
    <xf numFmtId="0" fontId="29" fillId="3" borderId="4" xfId="8" applyFont="1" applyFill="1" applyBorder="1" applyAlignment="1">
      <alignment horizontal="center" vertical="center" shrinkToFit="1"/>
    </xf>
    <xf numFmtId="0" fontId="29" fillId="3" borderId="16" xfId="8" applyFont="1" applyFill="1" applyBorder="1" applyAlignment="1">
      <alignment horizontal="center" vertical="center" shrinkToFit="1"/>
    </xf>
    <xf numFmtId="0" fontId="29" fillId="3" borderId="14" xfId="8" applyFont="1" applyFill="1" applyBorder="1" applyAlignment="1">
      <alignment horizontal="center" vertical="center" shrinkToFit="1"/>
    </xf>
    <xf numFmtId="0" fontId="32" fillId="2" borderId="14" xfId="8" applyFont="1" applyFill="1" applyBorder="1" applyAlignment="1">
      <alignment horizontal="center" shrinkToFit="1"/>
    </xf>
    <xf numFmtId="0" fontId="29" fillId="3" borderId="4" xfId="8" applyFont="1" applyFill="1" applyBorder="1" applyAlignment="1">
      <alignment horizontal="left" vertical="center" shrinkToFit="1"/>
    </xf>
    <xf numFmtId="0" fontId="29" fillId="3" borderId="16" xfId="8" applyFont="1" applyFill="1" applyBorder="1" applyAlignment="1">
      <alignment horizontal="left" vertical="center" shrinkToFit="1"/>
    </xf>
    <xf numFmtId="0" fontId="29" fillId="3" borderId="14" xfId="8" applyFont="1" applyFill="1" applyBorder="1" applyAlignment="1">
      <alignment horizontal="left" vertical="center" shrinkToFit="1"/>
    </xf>
    <xf numFmtId="6" fontId="23" fillId="0" borderId="4" xfId="21" applyFont="1" applyBorder="1" applyAlignment="1">
      <alignment horizontal="center" shrinkToFit="1"/>
    </xf>
    <xf numFmtId="6" fontId="23" fillId="0" borderId="14" xfId="21" applyFont="1" applyBorder="1">
      <alignment vertical="center"/>
    </xf>
    <xf numFmtId="0" fontId="29" fillId="2" borderId="4" xfId="8" applyFont="1" applyFill="1" applyBorder="1" applyAlignment="1">
      <alignment horizontal="center" shrinkToFit="1"/>
    </xf>
    <xf numFmtId="0" fontId="29" fillId="3" borderId="4" xfId="8" applyFont="1" applyFill="1" applyBorder="1" applyAlignment="1">
      <alignment horizontal="left" shrinkToFit="1"/>
    </xf>
    <xf numFmtId="0" fontId="29" fillId="3" borderId="16" xfId="8" applyFont="1" applyFill="1" applyBorder="1" applyAlignment="1">
      <alignment horizontal="left" shrinkToFit="1"/>
    </xf>
    <xf numFmtId="0" fontId="29" fillId="3" borderId="14" xfId="8" applyFont="1" applyFill="1" applyBorder="1" applyAlignment="1">
      <alignment horizontal="left" shrinkToFit="1"/>
    </xf>
    <xf numFmtId="10" fontId="29" fillId="0" borderId="4" xfId="8" applyNumberFormat="1" applyFont="1" applyBorder="1" applyAlignment="1">
      <alignment horizontal="center" shrinkToFit="1"/>
    </xf>
    <xf numFmtId="10" fontId="14" fillId="0" borderId="4" xfId="1" applyNumberFormat="1" applyFont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34" fillId="2" borderId="4" xfId="8" applyFont="1" applyFill="1" applyBorder="1" applyAlignment="1">
      <alignment horizontal="center" shrinkToFit="1"/>
    </xf>
    <xf numFmtId="0" fontId="13" fillId="0" borderId="4" xfId="1" applyBorder="1" applyAlignment="1">
      <alignment horizontal="center" vertical="center" shrinkToFit="1"/>
    </xf>
    <xf numFmtId="0" fontId="13" fillId="0" borderId="16" xfId="1" applyBorder="1" applyAlignment="1">
      <alignment horizontal="center" vertical="center" shrinkToFit="1"/>
    </xf>
    <xf numFmtId="0" fontId="13" fillId="0" borderId="14" xfId="1" applyBorder="1" applyAlignment="1">
      <alignment horizontal="center" vertical="center" shrinkToFit="1"/>
    </xf>
    <xf numFmtId="0" fontId="23" fillId="0" borderId="4" xfId="8" applyFont="1" applyBorder="1" applyAlignment="1">
      <alignment horizontal="center" vertical="center" wrapText="1" shrinkToFit="1"/>
    </xf>
    <xf numFmtId="0" fontId="23" fillId="0" borderId="16" xfId="8" applyFont="1" applyBorder="1" applyAlignment="1">
      <alignment horizontal="center" vertical="center" wrapText="1" shrinkToFit="1"/>
    </xf>
    <xf numFmtId="0" fontId="23" fillId="0" borderId="14" xfId="8" applyFont="1" applyBorder="1" applyAlignment="1">
      <alignment horizontal="center" vertical="center" wrapText="1" shrinkToFit="1"/>
    </xf>
    <xf numFmtId="0" fontId="66" fillId="4" borderId="4" xfId="8" applyFont="1" applyFill="1" applyBorder="1" applyAlignment="1">
      <alignment horizontal="center" vertical="center" shrinkToFit="1"/>
    </xf>
    <xf numFmtId="0" fontId="66" fillId="4" borderId="16" xfId="8" applyFont="1" applyFill="1" applyBorder="1" applyAlignment="1">
      <alignment horizontal="center" vertical="center" shrinkToFit="1"/>
    </xf>
    <xf numFmtId="0" fontId="66" fillId="4" borderId="14" xfId="8" applyFont="1" applyFill="1" applyBorder="1" applyAlignment="1">
      <alignment horizontal="center" vertical="center" shrinkToFit="1"/>
    </xf>
    <xf numFmtId="0" fontId="23" fillId="2" borderId="6" xfId="8" applyFont="1" applyFill="1" applyBorder="1" applyAlignment="1">
      <alignment horizontal="center" vertical="center" wrapText="1" shrinkToFit="1"/>
    </xf>
    <xf numFmtId="0" fontId="23" fillId="2" borderId="13" xfId="8" applyFont="1" applyFill="1" applyBorder="1" applyAlignment="1">
      <alignment horizontal="center" vertical="center" wrapText="1" shrinkToFit="1"/>
    </xf>
    <xf numFmtId="0" fontId="23" fillId="2" borderId="9" xfId="8" applyFont="1" applyFill="1" applyBorder="1" applyAlignment="1">
      <alignment horizontal="center" vertical="center" wrapText="1" shrinkToFit="1"/>
    </xf>
    <xf numFmtId="0" fontId="23" fillId="2" borderId="10" xfId="8" applyFont="1" applyFill="1" applyBorder="1" applyAlignment="1">
      <alignment horizontal="center" vertical="center" wrapText="1" shrinkToFit="1"/>
    </xf>
    <xf numFmtId="0" fontId="23" fillId="2" borderId="2" xfId="8" applyFont="1" applyFill="1" applyBorder="1" applyAlignment="1">
      <alignment horizontal="center" vertical="center" wrapText="1" shrinkToFit="1"/>
    </xf>
    <xf numFmtId="0" fontId="23" fillId="2" borderId="8" xfId="8" applyFont="1" applyFill="1" applyBorder="1" applyAlignment="1">
      <alignment horizontal="center" vertical="center" wrapText="1" shrinkToFit="1"/>
    </xf>
    <xf numFmtId="0" fontId="31" fillId="2" borderId="6" xfId="8" applyFont="1" applyFill="1" applyBorder="1" applyAlignment="1">
      <alignment horizontal="center" vertical="center" wrapText="1" shrinkToFit="1"/>
    </xf>
    <xf numFmtId="0" fontId="31" fillId="2" borderId="13" xfId="8" applyFont="1" applyFill="1" applyBorder="1" applyAlignment="1">
      <alignment horizontal="center" vertical="center" wrapText="1" shrinkToFit="1"/>
    </xf>
    <xf numFmtId="0" fontId="31" fillId="2" borderId="9" xfId="8" applyFont="1" applyFill="1" applyBorder="1" applyAlignment="1">
      <alignment horizontal="center" vertical="center" wrapText="1" shrinkToFit="1"/>
    </xf>
    <xf numFmtId="0" fontId="31" fillId="2" borderId="10" xfId="8" applyFont="1" applyFill="1" applyBorder="1" applyAlignment="1">
      <alignment horizontal="center" vertical="center" wrapText="1" shrinkToFit="1"/>
    </xf>
    <xf numFmtId="0" fontId="37" fillId="2" borderId="5" xfId="8" applyFont="1" applyFill="1" applyBorder="1" applyAlignment="1">
      <alignment horizontal="center" vertical="center" wrapText="1" shrinkToFit="1"/>
    </xf>
    <xf numFmtId="0" fontId="40" fillId="2" borderId="11" xfId="8" applyFont="1" applyFill="1" applyBorder="1" applyAlignment="1">
      <alignment horizontal="center" vertical="center" wrapText="1" shrinkToFit="1"/>
    </xf>
    <xf numFmtId="0" fontId="23" fillId="2" borderId="2" xfId="8" applyFont="1" applyFill="1" applyBorder="1" applyAlignment="1">
      <alignment horizontal="center" vertical="center" shrinkToFit="1"/>
    </xf>
    <xf numFmtId="0" fontId="23" fillId="2" borderId="8" xfId="8" applyFont="1" applyFill="1" applyBorder="1" applyAlignment="1">
      <alignment horizontal="center" vertical="center" shrinkToFit="1"/>
    </xf>
    <xf numFmtId="0" fontId="23" fillId="2" borderId="9" xfId="8" applyFont="1" applyFill="1" applyBorder="1" applyAlignment="1">
      <alignment horizontal="center" vertical="center" shrinkToFit="1"/>
    </xf>
    <xf numFmtId="0" fontId="23" fillId="2" borderId="10" xfId="8" applyFont="1" applyFill="1" applyBorder="1" applyAlignment="1">
      <alignment horizontal="center" vertical="center" shrinkToFit="1"/>
    </xf>
    <xf numFmtId="0" fontId="37" fillId="2" borderId="6" xfId="8" applyFont="1" applyFill="1" applyBorder="1" applyAlignment="1">
      <alignment horizontal="center" vertical="center" wrapText="1" shrinkToFit="1"/>
    </xf>
    <xf numFmtId="0" fontId="40" fillId="2" borderId="6" xfId="8" applyFont="1" applyFill="1" applyBorder="1" applyAlignment="1">
      <alignment horizontal="center" vertical="center" wrapText="1" shrinkToFit="1"/>
    </xf>
    <xf numFmtId="0" fontId="29" fillId="2" borderId="5" xfId="8" applyFont="1" applyFill="1" applyBorder="1" applyAlignment="1">
      <alignment horizontal="center" vertical="center" wrapText="1" shrinkToFit="1"/>
    </xf>
    <xf numFmtId="0" fontId="23" fillId="2" borderId="5" xfId="8" applyFont="1" applyFill="1" applyBorder="1" applyAlignment="1">
      <alignment horizontal="center" vertical="center" wrapText="1" shrinkToFit="1"/>
    </xf>
    <xf numFmtId="0" fontId="34" fillId="2" borderId="2" xfId="8" applyFont="1" applyFill="1" applyBorder="1" applyAlignment="1">
      <alignment horizontal="center" vertical="center" wrapText="1" shrinkToFit="1"/>
    </xf>
    <xf numFmtId="0" fontId="34" fillId="2" borderId="8" xfId="8" applyFont="1" applyFill="1" applyBorder="1" applyAlignment="1">
      <alignment horizontal="center" vertical="center" wrapText="1" shrinkToFit="1"/>
    </xf>
    <xf numFmtId="0" fontId="34" fillId="2" borderId="9" xfId="8" applyFont="1" applyFill="1" applyBorder="1" applyAlignment="1">
      <alignment horizontal="center" vertical="center" wrapText="1" shrinkToFit="1"/>
    </xf>
    <xf numFmtId="0" fontId="34" fillId="2" borderId="10" xfId="8" applyFont="1" applyFill="1" applyBorder="1" applyAlignment="1">
      <alignment horizontal="center" vertical="center" wrapText="1" shrinkToFit="1"/>
    </xf>
    <xf numFmtId="0" fontId="31" fillId="2" borderId="8" xfId="8" applyFont="1" applyFill="1" applyBorder="1" applyAlignment="1">
      <alignment horizontal="center" vertical="center" wrapText="1" shrinkToFit="1"/>
    </xf>
    <xf numFmtId="178" fontId="23" fillId="0" borderId="4" xfId="8" applyNumberFormat="1" applyFont="1" applyBorder="1" applyAlignment="1">
      <alignment horizontal="center" vertical="center" shrinkToFit="1"/>
    </xf>
    <xf numFmtId="178" fontId="23" fillId="0" borderId="14" xfId="8" applyNumberFormat="1" applyFont="1" applyBorder="1" applyAlignment="1">
      <alignment horizontal="center" vertical="center" shrinkToFit="1"/>
    </xf>
    <xf numFmtId="0" fontId="29" fillId="0" borderId="4" xfId="8" applyFont="1" applyBorder="1" applyAlignment="1">
      <alignment horizontal="center" vertical="center" shrinkToFit="1"/>
    </xf>
    <xf numFmtId="0" fontId="23" fillId="0" borderId="14" xfId="8" applyFont="1" applyBorder="1" applyAlignment="1">
      <alignment horizontal="center" vertical="center" shrinkToFit="1"/>
    </xf>
    <xf numFmtId="0" fontId="29" fillId="3" borderId="20" xfId="8" applyFont="1" applyFill="1" applyBorder="1" applyAlignment="1">
      <alignment horizontal="left" vertical="center"/>
    </xf>
    <xf numFmtId="0" fontId="29" fillId="3" borderId="21" xfId="8" applyFont="1" applyFill="1" applyBorder="1" applyAlignment="1">
      <alignment horizontal="left" vertical="center"/>
    </xf>
    <xf numFmtId="0" fontId="29" fillId="3" borderId="22" xfId="8" applyFont="1" applyFill="1" applyBorder="1" applyAlignment="1">
      <alignment horizontal="left" vertical="center"/>
    </xf>
    <xf numFmtId="0" fontId="47" fillId="3" borderId="20" xfId="8" applyFont="1" applyFill="1" applyBorder="1" applyAlignment="1">
      <alignment horizontal="left" vertical="center"/>
    </xf>
    <xf numFmtId="0" fontId="47" fillId="3" borderId="21" xfId="8" applyFont="1" applyFill="1" applyBorder="1" applyAlignment="1">
      <alignment horizontal="left" vertical="center"/>
    </xf>
    <xf numFmtId="0" fontId="47" fillId="3" borderId="22" xfId="8" applyFont="1" applyFill="1" applyBorder="1" applyAlignment="1">
      <alignment horizontal="left" vertical="center"/>
    </xf>
    <xf numFmtId="0" fontId="23" fillId="3" borderId="21" xfId="8" applyFont="1" applyFill="1" applyBorder="1" applyAlignment="1">
      <alignment horizontal="left" vertical="center"/>
    </xf>
    <xf numFmtId="0" fontId="23" fillId="3" borderId="22" xfId="8" applyFont="1" applyFill="1" applyBorder="1" applyAlignment="1">
      <alignment horizontal="left" vertical="center"/>
    </xf>
    <xf numFmtId="0" fontId="46" fillId="0" borderId="20" xfId="8" applyFont="1" applyBorder="1" applyAlignment="1">
      <alignment horizontal="left" vertical="center"/>
    </xf>
    <xf numFmtId="0" fontId="46" fillId="0" borderId="21" xfId="8" applyFont="1" applyBorder="1" applyAlignment="1">
      <alignment horizontal="left" vertical="center"/>
    </xf>
    <xf numFmtId="0" fontId="46" fillId="0" borderId="22" xfId="8" applyFont="1" applyBorder="1" applyAlignment="1">
      <alignment horizontal="left" vertical="center"/>
    </xf>
    <xf numFmtId="0" fontId="33" fillId="0" borderId="20" xfId="8" applyFont="1" applyBorder="1" applyAlignment="1">
      <alignment horizontal="center" vertical="center"/>
    </xf>
    <xf numFmtId="0" fontId="33" fillId="0" borderId="21" xfId="8" applyFont="1" applyBorder="1" applyAlignment="1">
      <alignment horizontal="center" vertical="center"/>
    </xf>
    <xf numFmtId="0" fontId="33" fillId="0" borderId="22" xfId="8" applyFont="1" applyBorder="1" applyAlignment="1">
      <alignment horizontal="center" vertical="center"/>
    </xf>
    <xf numFmtId="0" fontId="66" fillId="0" borderId="20" xfId="8" applyFont="1" applyBorder="1" applyAlignment="1">
      <alignment horizontal="left" vertical="center"/>
    </xf>
    <xf numFmtId="0" fontId="66" fillId="0" borderId="21" xfId="8" applyFont="1" applyBorder="1" applyAlignment="1">
      <alignment horizontal="left" vertical="center"/>
    </xf>
    <xf numFmtId="0" fontId="66" fillId="0" borderId="22" xfId="8" applyFont="1" applyBorder="1" applyAlignment="1">
      <alignment horizontal="left" vertical="center"/>
    </xf>
    <xf numFmtId="0" fontId="34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0" fontId="23" fillId="0" borderId="26" xfId="8" applyFont="1" applyBorder="1" applyAlignment="1">
      <alignment horizontal="center" vertical="center"/>
    </xf>
    <xf numFmtId="0" fontId="23" fillId="0" borderId="27" xfId="8" applyFont="1" applyBorder="1" applyAlignment="1">
      <alignment horizontal="center" vertical="center"/>
    </xf>
    <xf numFmtId="0" fontId="23" fillId="0" borderId="28" xfId="8" applyFont="1" applyBorder="1" applyAlignment="1">
      <alignment horizontal="center" vertical="center"/>
    </xf>
    <xf numFmtId="0" fontId="46" fillId="3" borderId="20" xfId="8" applyFont="1" applyFill="1" applyBorder="1" applyAlignment="1">
      <alignment horizontal="left" vertical="center"/>
    </xf>
    <xf numFmtId="0" fontId="33" fillId="3" borderId="21" xfId="8" applyFont="1" applyFill="1" applyBorder="1" applyAlignment="1">
      <alignment horizontal="left" vertical="center"/>
    </xf>
    <xf numFmtId="0" fontId="33" fillId="3" borderId="22" xfId="8" applyFont="1" applyFill="1" applyBorder="1" applyAlignment="1">
      <alignment horizontal="left" vertical="center"/>
    </xf>
    <xf numFmtId="0" fontId="30" fillId="3" borderId="21" xfId="8" applyFont="1" applyFill="1" applyBorder="1" applyAlignment="1">
      <alignment horizontal="left" vertical="center"/>
    </xf>
    <xf numFmtId="0" fontId="30" fillId="3" borderId="22" xfId="8" applyFont="1" applyFill="1" applyBorder="1" applyAlignment="1">
      <alignment horizontal="left" vertical="center"/>
    </xf>
    <xf numFmtId="0" fontId="21" fillId="0" borderId="7" xfId="1" applyFont="1" applyBorder="1">
      <alignment vertical="center"/>
    </xf>
    <xf numFmtId="0" fontId="13" fillId="0" borderId="7" xfId="1" applyBorder="1">
      <alignment vertical="center"/>
    </xf>
    <xf numFmtId="0" fontId="13" fillId="0" borderId="12" xfId="1" applyBorder="1" applyAlignment="1">
      <alignment horizontal="center" vertical="center" textRotation="255" shrinkToFit="1"/>
    </xf>
    <xf numFmtId="0" fontId="13" fillId="0" borderId="11" xfId="1" applyBorder="1" applyAlignment="1">
      <alignment horizontal="center" vertical="center" textRotation="255" shrinkToFit="1"/>
    </xf>
    <xf numFmtId="0" fontId="29" fillId="2" borderId="4" xfId="8" applyFont="1" applyFill="1" applyBorder="1" applyAlignment="1">
      <alignment horizontal="center" vertical="center" shrinkToFit="1"/>
    </xf>
    <xf numFmtId="0" fontId="29" fillId="2" borderId="4" xfId="8" applyFont="1" applyFill="1" applyBorder="1" applyAlignment="1">
      <alignment horizontal="center" vertical="center" wrapText="1" shrinkToFit="1"/>
    </xf>
    <xf numFmtId="0" fontId="13" fillId="0" borderId="14" xfId="1" applyBorder="1" applyAlignment="1">
      <alignment horizontal="center" vertical="center" wrapText="1" shrinkToFit="1"/>
    </xf>
    <xf numFmtId="0" fontId="29" fillId="0" borderId="6" xfId="8" applyFont="1" applyBorder="1" applyAlignment="1">
      <alignment horizontal="center" vertical="center" wrapText="1" shrinkToFit="1"/>
    </xf>
    <xf numFmtId="0" fontId="13" fillId="0" borderId="0" xfId="1" applyAlignment="1">
      <alignment horizontal="center" vertical="center" wrapText="1" shrinkToFit="1"/>
    </xf>
    <xf numFmtId="0" fontId="23" fillId="0" borderId="0" xfId="8" applyFont="1" applyAlignment="1">
      <alignment horizontal="center" vertical="center" wrapText="1" shrinkToFit="1"/>
    </xf>
    <xf numFmtId="0" fontId="21" fillId="0" borderId="0" xfId="1" applyFont="1">
      <alignment vertical="center"/>
    </xf>
    <xf numFmtId="0" fontId="13" fillId="0" borderId="0" xfId="1">
      <alignment vertical="center"/>
    </xf>
    <xf numFmtId="178" fontId="23" fillId="0" borderId="3" xfId="8" applyNumberFormat="1" applyFont="1" applyBorder="1" applyAlignment="1">
      <alignment horizontal="center" vertical="center" shrinkToFit="1"/>
    </xf>
    <xf numFmtId="178" fontId="49" fillId="0" borderId="3" xfId="8" applyNumberFormat="1" applyFont="1" applyBorder="1" applyAlignment="1">
      <alignment horizontal="center" vertical="center" shrinkToFit="1"/>
    </xf>
    <xf numFmtId="178" fontId="23" fillId="0" borderId="5" xfId="8" applyNumberFormat="1" applyFont="1" applyBorder="1" applyAlignment="1">
      <alignment horizontal="center" vertical="center" shrinkToFit="1"/>
    </xf>
    <xf numFmtId="178" fontId="23" fillId="0" borderId="6" xfId="8" applyNumberFormat="1" applyFont="1" applyBorder="1" applyAlignment="1">
      <alignment horizontal="center" vertical="center" shrinkToFit="1"/>
    </xf>
    <xf numFmtId="178" fontId="23" fillId="0" borderId="0" xfId="8" applyNumberFormat="1" applyFont="1" applyAlignment="1">
      <alignment horizontal="center" vertical="center" shrinkToFit="1"/>
    </xf>
    <xf numFmtId="6" fontId="68" fillId="0" borderId="3" xfId="4" applyFont="1" applyBorder="1" applyAlignment="1">
      <alignment horizontal="center" vertical="center"/>
    </xf>
    <xf numFmtId="9" fontId="68" fillId="3" borderId="3" xfId="5" applyFont="1" applyFill="1" applyBorder="1" applyAlignment="1">
      <alignment horizontal="center" vertical="center"/>
    </xf>
    <xf numFmtId="6" fontId="68" fillId="3" borderId="3" xfId="4" applyFont="1" applyFill="1" applyBorder="1" applyAlignment="1">
      <alignment horizontal="center" vertical="center"/>
    </xf>
    <xf numFmtId="0" fontId="9" fillId="0" borderId="3" xfId="28" applyBorder="1" applyAlignment="1">
      <alignment horizontal="center" vertical="center"/>
    </xf>
    <xf numFmtId="0" fontId="9" fillId="3" borderId="3" xfId="28" applyFill="1" applyBorder="1" applyAlignment="1">
      <alignment horizontal="center" vertical="center"/>
    </xf>
    <xf numFmtId="5" fontId="63" fillId="5" borderId="6" xfId="2" applyNumberFormat="1" applyFont="1" applyFill="1" applyBorder="1" applyAlignment="1">
      <alignment horizontal="center" vertical="center"/>
    </xf>
    <xf numFmtId="5" fontId="63" fillId="5" borderId="0" xfId="2" applyNumberFormat="1" applyFont="1" applyFill="1" applyAlignment="1">
      <alignment horizontal="center" vertical="center"/>
    </xf>
    <xf numFmtId="5" fontId="63" fillId="5" borderId="13" xfId="2" applyNumberFormat="1" applyFont="1" applyFill="1" applyBorder="1" applyAlignment="1">
      <alignment horizontal="center" vertical="center"/>
    </xf>
    <xf numFmtId="5" fontId="63" fillId="5" borderId="9" xfId="2" applyNumberFormat="1" applyFont="1" applyFill="1" applyBorder="1" applyAlignment="1">
      <alignment horizontal="center" vertical="center"/>
    </xf>
    <xf numFmtId="5" fontId="63" fillId="5" borderId="1" xfId="2" applyNumberFormat="1" applyFont="1" applyFill="1" applyBorder="1" applyAlignment="1">
      <alignment horizontal="center" vertical="center"/>
    </xf>
    <xf numFmtId="5" fontId="63" fillId="5" borderId="10" xfId="2" applyNumberFormat="1" applyFont="1" applyFill="1" applyBorder="1" applyAlignment="1">
      <alignment horizontal="center" vertical="center"/>
    </xf>
    <xf numFmtId="5" fontId="63" fillId="0" borderId="3" xfId="2" applyNumberFormat="1" applyFont="1" applyBorder="1" applyAlignment="1">
      <alignment horizontal="center" vertical="center"/>
    </xf>
    <xf numFmtId="176" fontId="64" fillId="0" borderId="3" xfId="2" applyNumberFormat="1" applyFont="1" applyBorder="1" applyAlignment="1">
      <alignment horizontal="center" vertical="center"/>
    </xf>
    <xf numFmtId="0" fontId="53" fillId="0" borderId="3" xfId="1" applyFont="1" applyBorder="1" applyAlignment="1">
      <alignment horizontal="center" vertical="center" shrinkToFit="1"/>
    </xf>
    <xf numFmtId="5" fontId="62" fillId="0" borderId="3" xfId="1" applyNumberFormat="1" applyFont="1" applyBorder="1" applyAlignment="1">
      <alignment horizontal="center" vertical="center"/>
    </xf>
    <xf numFmtId="0" fontId="59" fillId="0" borderId="2" xfId="2" applyFont="1" applyBorder="1" applyAlignment="1">
      <alignment horizontal="center" vertical="center" shrinkToFit="1"/>
    </xf>
    <xf numFmtId="0" fontId="59" fillId="0" borderId="7" xfId="2" applyFont="1" applyBorder="1" applyAlignment="1">
      <alignment horizontal="center" vertical="center" shrinkToFit="1"/>
    </xf>
    <xf numFmtId="0" fontId="59" fillId="0" borderId="8" xfId="2" applyFont="1" applyBorder="1" applyAlignment="1">
      <alignment horizontal="center" vertical="center" shrinkToFit="1"/>
    </xf>
    <xf numFmtId="0" fontId="59" fillId="0" borderId="9" xfId="2" applyFont="1" applyBorder="1" applyAlignment="1">
      <alignment horizontal="center" vertical="center" shrinkToFit="1"/>
    </xf>
    <xf numFmtId="0" fontId="59" fillId="0" borderId="1" xfId="2" applyFont="1" applyBorder="1" applyAlignment="1">
      <alignment horizontal="center" vertical="center" shrinkToFit="1"/>
    </xf>
    <xf numFmtId="0" fontId="59" fillId="0" borderId="10" xfId="2" applyFont="1" applyBorder="1" applyAlignment="1">
      <alignment horizontal="center" vertical="center" shrinkToFit="1"/>
    </xf>
    <xf numFmtId="0" fontId="59" fillId="0" borderId="3" xfId="2" applyFont="1" applyBorder="1" applyAlignment="1">
      <alignment horizontal="center" vertical="center" shrinkToFit="1"/>
    </xf>
    <xf numFmtId="0" fontId="63" fillId="0" borderId="2" xfId="2" applyFont="1" applyBorder="1" applyAlignment="1">
      <alignment horizontal="center" vertical="center" shrinkToFit="1"/>
    </xf>
    <xf numFmtId="0" fontId="63" fillId="0" borderId="7" xfId="2" applyFont="1" applyBorder="1" applyAlignment="1">
      <alignment horizontal="center" vertical="center" shrinkToFit="1"/>
    </xf>
    <xf numFmtId="0" fontId="63" fillId="0" borderId="8" xfId="2" applyFont="1" applyBorder="1" applyAlignment="1">
      <alignment horizontal="center" vertical="center" shrinkToFit="1"/>
    </xf>
    <xf numFmtId="0" fontId="63" fillId="0" borderId="9" xfId="2" applyFont="1" applyBorder="1" applyAlignment="1">
      <alignment horizontal="center" vertical="center" shrinkToFit="1"/>
    </xf>
    <xf numFmtId="0" fontId="63" fillId="0" borderId="1" xfId="2" applyFont="1" applyBorder="1" applyAlignment="1">
      <alignment horizontal="center" vertical="center" shrinkToFit="1"/>
    </xf>
    <xf numFmtId="0" fontId="63" fillId="0" borderId="10" xfId="2" applyFont="1" applyBorder="1" applyAlignment="1">
      <alignment horizontal="center" vertical="center" shrinkToFit="1"/>
    </xf>
    <xf numFmtId="0" fontId="55" fillId="0" borderId="3" xfId="1" applyFont="1" applyBorder="1" applyAlignment="1">
      <alignment horizontal="center" vertical="center"/>
    </xf>
    <xf numFmtId="0" fontId="62" fillId="0" borderId="3" xfId="1" applyFont="1" applyBorder="1" applyAlignment="1">
      <alignment horizontal="center" vertical="center"/>
    </xf>
    <xf numFmtId="0" fontId="56" fillId="0" borderId="3" xfId="2" applyFont="1" applyBorder="1" applyAlignment="1">
      <alignment horizontal="center" vertical="center"/>
    </xf>
    <xf numFmtId="0" fontId="9" fillId="0" borderId="0" xfId="2" applyAlignment="1">
      <alignment horizontal="center" vertical="center"/>
    </xf>
    <xf numFmtId="7" fontId="60" fillId="0" borderId="0" xfId="1" applyNumberFormat="1" applyFont="1" applyAlignment="1">
      <alignment horizontal="center" vertical="center" shrinkToFit="1"/>
    </xf>
    <xf numFmtId="182" fontId="61" fillId="0" borderId="0" xfId="1" applyNumberFormat="1" applyFont="1" applyAlignment="1">
      <alignment horizontal="center" vertical="center"/>
    </xf>
    <xf numFmtId="0" fontId="59" fillId="0" borderId="3" xfId="2" applyFont="1" applyBorder="1" applyAlignment="1">
      <alignment horizontal="center" vertical="top" shrinkToFit="1"/>
    </xf>
    <xf numFmtId="183" fontId="56" fillId="0" borderId="3" xfId="1" applyNumberFormat="1" applyFont="1" applyBorder="1" applyAlignment="1">
      <alignment horizontal="center" vertical="center" shrinkToFit="1"/>
    </xf>
    <xf numFmtId="183" fontId="56" fillId="0" borderId="3" xfId="2" applyNumberFormat="1" applyFont="1" applyBorder="1" applyAlignment="1">
      <alignment horizontal="center" vertical="center"/>
    </xf>
    <xf numFmtId="182" fontId="56" fillId="0" borderId="3" xfId="1" applyNumberFormat="1" applyFont="1" applyBorder="1" applyAlignment="1">
      <alignment horizontal="center" vertical="center"/>
    </xf>
    <xf numFmtId="0" fontId="59" fillId="0" borderId="3" xfId="2" applyFont="1" applyBorder="1" applyAlignment="1">
      <alignment horizontal="center" vertical="center"/>
    </xf>
    <xf numFmtId="182" fontId="59" fillId="0" borderId="3" xfId="1" applyNumberFormat="1" applyFont="1" applyBorder="1" applyAlignment="1">
      <alignment horizontal="center" vertical="center"/>
    </xf>
    <xf numFmtId="0" fontId="59" fillId="0" borderId="2" xfId="2" applyFont="1" applyBorder="1" applyAlignment="1">
      <alignment horizontal="center" shrinkToFit="1"/>
    </xf>
    <xf numFmtId="0" fontId="59" fillId="0" borderId="7" xfId="2" applyFont="1" applyBorder="1" applyAlignment="1">
      <alignment horizontal="center" shrinkToFit="1"/>
    </xf>
    <xf numFmtId="0" fontId="59" fillId="0" borderId="8" xfId="2" applyFont="1" applyBorder="1" applyAlignment="1">
      <alignment horizontal="center" shrinkToFit="1"/>
    </xf>
    <xf numFmtId="0" fontId="59" fillId="0" borderId="9" xfId="2" applyFont="1" applyBorder="1" applyAlignment="1">
      <alignment horizontal="center" shrinkToFit="1"/>
    </xf>
    <xf numFmtId="0" fontId="59" fillId="0" borderId="1" xfId="2" applyFont="1" applyBorder="1" applyAlignment="1">
      <alignment horizontal="center" shrinkToFit="1"/>
    </xf>
    <xf numFmtId="0" fontId="59" fillId="0" borderId="10" xfId="2" applyFont="1" applyBorder="1" applyAlignment="1">
      <alignment horizontal="center" shrinkToFit="1"/>
    </xf>
    <xf numFmtId="0" fontId="53" fillId="0" borderId="3" xfId="1" applyFont="1" applyBorder="1" applyAlignment="1">
      <alignment horizontal="center" vertical="center"/>
    </xf>
    <xf numFmtId="182" fontId="53" fillId="0" borderId="3" xfId="1" applyNumberFormat="1" applyFont="1" applyBorder="1" applyAlignment="1">
      <alignment horizontal="center" vertical="center"/>
    </xf>
    <xf numFmtId="0" fontId="53" fillId="0" borderId="3" xfId="1" applyFont="1" applyBorder="1">
      <alignment vertical="center"/>
    </xf>
    <xf numFmtId="0" fontId="56" fillId="4" borderId="3" xfId="2" applyFont="1" applyFill="1" applyBorder="1" applyAlignment="1">
      <alignment horizontal="center" vertical="center"/>
    </xf>
    <xf numFmtId="0" fontId="58" fillId="0" borderId="3" xfId="2" applyFont="1" applyBorder="1" applyAlignment="1">
      <alignment horizontal="center" vertical="center"/>
    </xf>
    <xf numFmtId="182" fontId="56" fillId="0" borderId="3" xfId="2" applyNumberFormat="1" applyFont="1" applyBorder="1" applyAlignment="1">
      <alignment horizontal="center" vertical="center"/>
    </xf>
    <xf numFmtId="0" fontId="57" fillId="0" borderId="3" xfId="1" applyFont="1" applyBorder="1" applyAlignment="1">
      <alignment horizontal="center" vertical="center" shrinkToFit="1"/>
    </xf>
    <xf numFmtId="0" fontId="57" fillId="0" borderId="4" xfId="1" applyFont="1" applyBorder="1" applyAlignment="1">
      <alignment horizontal="center" vertical="center" shrinkToFit="1"/>
    </xf>
    <xf numFmtId="181" fontId="53" fillId="0" borderId="38" xfId="1" applyNumberFormat="1" applyFont="1" applyBorder="1" applyAlignment="1">
      <alignment horizontal="center" vertical="center" shrinkToFit="1"/>
    </xf>
    <xf numFmtId="181" fontId="53" fillId="0" borderId="3" xfId="1" applyNumberFormat="1" applyFont="1" applyBorder="1" applyAlignment="1">
      <alignment horizontal="center" vertical="center" shrinkToFit="1"/>
    </xf>
    <xf numFmtId="0" fontId="53" fillId="0" borderId="4" xfId="1" applyFont="1" applyBorder="1" applyAlignment="1">
      <alignment horizontal="center" vertical="center" shrinkToFit="1"/>
    </xf>
    <xf numFmtId="0" fontId="53" fillId="0" borderId="38" xfId="1" applyFont="1" applyBorder="1" applyAlignment="1">
      <alignment horizontal="center" vertical="center" shrinkToFit="1"/>
    </xf>
    <xf numFmtId="182" fontId="53" fillId="4" borderId="3" xfId="1" applyNumberFormat="1" applyFont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0" fontId="53" fillId="0" borderId="8" xfId="1" applyFont="1" applyBorder="1" applyAlignment="1">
      <alignment horizontal="center" vertical="center"/>
    </xf>
    <xf numFmtId="0" fontId="53" fillId="0" borderId="9" xfId="1" applyFont="1" applyBorder="1" applyAlignment="1">
      <alignment horizontal="center" vertical="center"/>
    </xf>
    <xf numFmtId="0" fontId="53" fillId="0" borderId="1" xfId="1" applyFont="1" applyBorder="1" applyAlignment="1">
      <alignment horizontal="center" vertical="center"/>
    </xf>
    <xf numFmtId="0" fontId="53" fillId="0" borderId="10" xfId="1" applyFont="1" applyBorder="1" applyAlignment="1">
      <alignment horizontal="center" vertical="center"/>
    </xf>
    <xf numFmtId="38" fontId="53" fillId="0" borderId="17" xfId="34" applyFont="1" applyBorder="1" applyAlignment="1">
      <alignment horizontal="center" vertical="center" shrinkToFit="1"/>
    </xf>
    <xf numFmtId="38" fontId="53" fillId="0" borderId="18" xfId="34" applyFont="1" applyBorder="1" applyAlignment="1">
      <alignment horizontal="center" vertical="center" shrinkToFit="1"/>
    </xf>
    <xf numFmtId="0" fontId="53" fillId="0" borderId="34" xfId="34" applyNumberFormat="1" applyFont="1" applyBorder="1" applyAlignment="1">
      <alignment horizontal="center" vertical="center" shrinkToFit="1"/>
    </xf>
    <xf numFmtId="49" fontId="53" fillId="0" borderId="19" xfId="34" applyNumberFormat="1" applyFont="1" applyBorder="1" applyAlignment="1">
      <alignment horizontal="center" vertical="center" shrinkToFit="1"/>
    </xf>
    <xf numFmtId="38" fontId="53" fillId="0" borderId="26" xfId="34" applyFont="1" applyBorder="1" applyAlignment="1">
      <alignment horizontal="center" vertical="center" shrinkToFit="1"/>
    </xf>
    <xf numFmtId="38" fontId="53" fillId="0" borderId="27" xfId="34" applyFont="1" applyBorder="1" applyAlignment="1">
      <alignment horizontal="center" vertical="center" shrinkToFit="1"/>
    </xf>
    <xf numFmtId="0" fontId="53" fillId="0" borderId="35" xfId="34" applyNumberFormat="1" applyFont="1" applyBorder="1" applyAlignment="1">
      <alignment horizontal="center" vertical="center" shrinkToFit="1"/>
    </xf>
    <xf numFmtId="49" fontId="53" fillId="0" borderId="28" xfId="34" applyNumberFormat="1" applyFont="1" applyBorder="1" applyAlignment="1">
      <alignment horizontal="center" vertical="center" shrinkToFit="1"/>
    </xf>
    <xf numFmtId="38" fontId="53" fillId="0" borderId="20" xfId="34" applyFont="1" applyBorder="1" applyAlignment="1">
      <alignment horizontal="center" vertical="center" shrinkToFit="1"/>
    </xf>
    <xf numFmtId="38" fontId="53" fillId="0" borderId="21" xfId="34" applyFont="1" applyBorder="1" applyAlignment="1">
      <alignment horizontal="center" vertical="center" shrinkToFit="1"/>
    </xf>
    <xf numFmtId="38" fontId="53" fillId="0" borderId="37" xfId="34" applyFont="1" applyBorder="1" applyAlignment="1">
      <alignment horizontal="center" vertical="center" shrinkToFit="1"/>
    </xf>
    <xf numFmtId="0" fontId="53" fillId="0" borderId="36" xfId="34" applyNumberFormat="1" applyFont="1" applyBorder="1" applyAlignment="1">
      <alignment horizontal="center" vertical="center" shrinkToFit="1"/>
    </xf>
    <xf numFmtId="49" fontId="53" fillId="0" borderId="22" xfId="34" applyNumberFormat="1" applyFont="1" applyBorder="1" applyAlignment="1">
      <alignment horizontal="center" vertical="center" shrinkToFit="1"/>
    </xf>
    <xf numFmtId="49" fontId="53" fillId="0" borderId="35" xfId="34" applyNumberFormat="1" applyFont="1" applyBorder="1" applyAlignment="1">
      <alignment horizontal="center" vertical="center" shrinkToFit="1"/>
    </xf>
    <xf numFmtId="0" fontId="53" fillId="0" borderId="6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3" fillId="0" borderId="13" xfId="1" applyFont="1" applyBorder="1" applyAlignment="1">
      <alignment horizontal="center" vertical="center"/>
    </xf>
    <xf numFmtId="0" fontId="53" fillId="0" borderId="14" xfId="1" applyFont="1" applyBorder="1" applyAlignment="1">
      <alignment horizontal="center" vertical="center"/>
    </xf>
    <xf numFmtId="0" fontId="56" fillId="0" borderId="17" xfId="3" applyFont="1" applyBorder="1" applyAlignment="1">
      <alignment horizontal="center" vertical="center" shrinkToFit="1"/>
    </xf>
    <xf numFmtId="0" fontId="56" fillId="0" borderId="18" xfId="3" applyFont="1" applyBorder="1" applyAlignment="1">
      <alignment horizontal="center" vertical="center" shrinkToFit="1"/>
    </xf>
    <xf numFmtId="0" fontId="56" fillId="0" borderId="34" xfId="3" applyFont="1" applyBorder="1" applyAlignment="1">
      <alignment horizontal="center" vertical="center" shrinkToFit="1"/>
    </xf>
    <xf numFmtId="0" fontId="56" fillId="0" borderId="19" xfId="3" applyFont="1" applyBorder="1" applyAlignment="1">
      <alignment horizontal="center" vertical="center" shrinkToFit="1"/>
    </xf>
    <xf numFmtId="180" fontId="56" fillId="0" borderId="3" xfId="3" applyNumberFormat="1" applyFont="1" applyBorder="1" applyAlignment="1">
      <alignment horizontal="center" vertical="center"/>
    </xf>
    <xf numFmtId="0" fontId="56" fillId="0" borderId="26" xfId="3" applyFont="1" applyBorder="1" applyAlignment="1">
      <alignment horizontal="center" vertical="center" shrinkToFit="1"/>
    </xf>
    <xf numFmtId="0" fontId="56" fillId="0" borderId="27" xfId="3" applyFont="1" applyBorder="1" applyAlignment="1">
      <alignment horizontal="center" vertical="center" shrinkToFit="1"/>
    </xf>
    <xf numFmtId="0" fontId="56" fillId="0" borderId="35" xfId="3" applyFont="1" applyBorder="1" applyAlignment="1">
      <alignment horizontal="center" vertical="center" shrinkToFit="1"/>
    </xf>
    <xf numFmtId="0" fontId="56" fillId="0" borderId="28" xfId="3" applyFont="1" applyBorder="1" applyAlignment="1">
      <alignment horizontal="center" vertical="center" shrinkToFit="1"/>
    </xf>
    <xf numFmtId="0" fontId="53" fillId="0" borderId="26" xfId="1" applyFont="1" applyBorder="1" applyAlignment="1">
      <alignment horizontal="center" vertical="center" shrinkToFit="1"/>
    </xf>
    <xf numFmtId="0" fontId="53" fillId="0" borderId="27" xfId="1" applyFont="1" applyBorder="1" applyAlignment="1">
      <alignment horizontal="center" vertical="center" shrinkToFit="1"/>
    </xf>
    <xf numFmtId="0" fontId="53" fillId="0" borderId="28" xfId="1" applyFont="1" applyBorder="1" applyAlignment="1">
      <alignment horizontal="center" vertical="center" shrinkToFit="1"/>
    </xf>
    <xf numFmtId="0" fontId="53" fillId="0" borderId="17" xfId="1" applyFont="1" applyBorder="1" applyAlignment="1">
      <alignment horizontal="center" vertical="center" shrinkToFit="1"/>
    </xf>
    <xf numFmtId="0" fontId="53" fillId="0" borderId="18" xfId="1" applyFont="1" applyBorder="1" applyAlignment="1">
      <alignment horizontal="center" vertical="center" shrinkToFit="1"/>
    </xf>
    <xf numFmtId="0" fontId="53" fillId="0" borderId="19" xfId="1" applyFont="1" applyBorder="1" applyAlignment="1">
      <alignment horizontal="center" vertical="center" shrinkToFit="1"/>
    </xf>
    <xf numFmtId="0" fontId="53" fillId="0" borderId="4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 shrinkToFit="1"/>
    </xf>
    <xf numFmtId="0" fontId="53" fillId="0" borderId="32" xfId="1" applyFont="1" applyBorder="1" applyAlignment="1">
      <alignment horizontal="center" vertical="center" shrinkToFit="1"/>
    </xf>
    <xf numFmtId="0" fontId="53" fillId="0" borderId="33" xfId="1" applyFont="1" applyBorder="1" applyAlignment="1">
      <alignment horizontal="center" vertical="center" shrinkToFit="1"/>
    </xf>
    <xf numFmtId="2" fontId="53" fillId="0" borderId="3" xfId="1" applyNumberFormat="1" applyFont="1" applyBorder="1" applyAlignment="1">
      <alignment horizontal="center" vertical="center"/>
    </xf>
    <xf numFmtId="0" fontId="53" fillId="0" borderId="29" xfId="1" applyFont="1" applyBorder="1" applyAlignment="1">
      <alignment horizontal="center" vertical="center"/>
    </xf>
    <xf numFmtId="0" fontId="53" fillId="0" borderId="30" xfId="1" applyFont="1" applyBorder="1" applyAlignment="1">
      <alignment horizontal="center" vertical="center"/>
    </xf>
    <xf numFmtId="0" fontId="53" fillId="4" borderId="2" xfId="1" applyFont="1" applyFill="1" applyBorder="1" applyAlignment="1">
      <alignment horizontal="center" vertical="center"/>
    </xf>
    <xf numFmtId="0" fontId="53" fillId="4" borderId="7" xfId="1" applyFont="1" applyFill="1" applyBorder="1" applyAlignment="1">
      <alignment horizontal="center" vertical="center"/>
    </xf>
    <xf numFmtId="0" fontId="53" fillId="4" borderId="29" xfId="1" applyFont="1" applyFill="1" applyBorder="1" applyAlignment="1">
      <alignment horizontal="center" vertical="center"/>
    </xf>
    <xf numFmtId="0" fontId="53" fillId="4" borderId="9" xfId="1" applyFont="1" applyFill="1" applyBorder="1" applyAlignment="1">
      <alignment horizontal="center" vertical="center"/>
    </xf>
    <xf numFmtId="0" fontId="53" fillId="4" borderId="1" xfId="1" applyFont="1" applyFill="1" applyBorder="1" applyAlignment="1">
      <alignment horizontal="center" vertical="center"/>
    </xf>
    <xf numFmtId="0" fontId="53" fillId="4" borderId="30" xfId="1" applyFont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 shrinkToFit="1"/>
    </xf>
    <xf numFmtId="0" fontId="53" fillId="0" borderId="7" xfId="1" applyFont="1" applyBorder="1" applyAlignment="1">
      <alignment horizontal="center" vertical="center" shrinkToFit="1"/>
    </xf>
    <xf numFmtId="0" fontId="53" fillId="0" borderId="8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 shrinkToFit="1"/>
    </xf>
    <xf numFmtId="0" fontId="53" fillId="0" borderId="1" xfId="1" applyFont="1" applyBorder="1" applyAlignment="1">
      <alignment horizontal="center" vertical="center" shrinkToFit="1"/>
    </xf>
    <xf numFmtId="0" fontId="53" fillId="0" borderId="10" xfId="1" applyFont="1" applyBorder="1" applyAlignment="1">
      <alignment horizontal="center" vertical="center" shrinkToFit="1"/>
    </xf>
    <xf numFmtId="0" fontId="13" fillId="0" borderId="2" xfId="1" applyBorder="1" applyAlignment="1">
      <alignment horizontal="center" vertical="center"/>
    </xf>
    <xf numFmtId="0" fontId="13" fillId="0" borderId="6" xfId="1" applyBorder="1" applyAlignment="1">
      <alignment horizontal="center" vertical="center"/>
    </xf>
    <xf numFmtId="0" fontId="54" fillId="0" borderId="3" xfId="1" applyFont="1" applyBorder="1" applyAlignment="1">
      <alignment horizontal="center" vertical="center"/>
    </xf>
    <xf numFmtId="0" fontId="50" fillId="0" borderId="0" xfId="25" applyFont="1" applyAlignment="1">
      <alignment horizontal="right" vertical="center"/>
    </xf>
    <xf numFmtId="179" fontId="51" fillId="0" borderId="0" xfId="33" applyNumberFormat="1" applyFont="1" applyAlignment="1">
      <alignment horizontal="center" vertical="center"/>
    </xf>
    <xf numFmtId="0" fontId="12" fillId="0" borderId="0" xfId="25" applyFont="1" applyAlignment="1">
      <alignment horizontal="center" vertical="center"/>
    </xf>
    <xf numFmtId="0" fontId="13" fillId="0" borderId="0" xfId="1" applyAlignment="1">
      <alignment horizontal="center" vertical="center"/>
    </xf>
    <xf numFmtId="0" fontId="13" fillId="0" borderId="1" xfId="1" applyBorder="1" applyAlignment="1">
      <alignment horizontal="center" vertical="center"/>
    </xf>
    <xf numFmtId="0" fontId="13" fillId="0" borderId="0" xfId="1" applyAlignment="1">
      <alignment horizontal="right" vertical="center"/>
    </xf>
    <xf numFmtId="0" fontId="13" fillId="0" borderId="1" xfId="1" applyBorder="1" applyAlignment="1">
      <alignment horizontal="right" vertical="center"/>
    </xf>
    <xf numFmtId="0" fontId="13" fillId="0" borderId="0" xfId="1" applyAlignment="1">
      <alignment horizontal="left" vertical="center"/>
    </xf>
    <xf numFmtId="0" fontId="13" fillId="0" borderId="1" xfId="1" applyBorder="1" applyAlignment="1">
      <alignment horizontal="left" vertical="center"/>
    </xf>
    <xf numFmtId="0" fontId="13" fillId="0" borderId="0" xfId="1" applyAlignment="1">
      <alignment horizontal="left"/>
    </xf>
    <xf numFmtId="0" fontId="13" fillId="0" borderId="1" xfId="1" applyBorder="1" applyAlignment="1">
      <alignment horizontal="left"/>
    </xf>
    <xf numFmtId="56" fontId="52" fillId="4" borderId="0" xfId="1" applyNumberFormat="1" applyFont="1" applyFill="1" applyAlignment="1">
      <alignment horizontal="center" vertical="center"/>
    </xf>
    <xf numFmtId="0" fontId="52" fillId="4" borderId="0" xfId="1" applyFont="1" applyFill="1" applyAlignment="1">
      <alignment horizontal="center" vertical="center"/>
    </xf>
    <xf numFmtId="0" fontId="52" fillId="4" borderId="1" xfId="1" applyFont="1" applyFill="1" applyBorder="1" applyAlignment="1">
      <alignment horizontal="center" vertical="center"/>
    </xf>
    <xf numFmtId="56" fontId="52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13" fillId="4" borderId="0" xfId="1" applyFill="1" applyAlignment="1">
      <alignment horizontal="right" vertical="center"/>
    </xf>
    <xf numFmtId="0" fontId="13" fillId="4" borderId="1" xfId="1" applyFill="1" applyBorder="1" applyAlignment="1">
      <alignment horizontal="right" vertical="center"/>
    </xf>
    <xf numFmtId="0" fontId="13" fillId="4" borderId="0" xfId="1" applyFill="1" applyAlignment="1">
      <alignment horizontal="left" vertical="center"/>
    </xf>
    <xf numFmtId="0" fontId="13" fillId="4" borderId="1" xfId="1" applyFill="1" applyBorder="1" applyAlignment="1">
      <alignment horizontal="left" vertical="center"/>
    </xf>
    <xf numFmtId="0" fontId="0" fillId="4" borderId="0" xfId="1" applyFont="1" applyFill="1" applyAlignment="1">
      <alignment horizontal="left" shrinkToFit="1"/>
    </xf>
    <xf numFmtId="0" fontId="0" fillId="4" borderId="0" xfId="0" applyFill="1" applyAlignment="1">
      <alignment vertical="center" shrinkToFit="1"/>
    </xf>
    <xf numFmtId="0" fontId="13" fillId="4" borderId="1" xfId="1" applyFill="1" applyBorder="1" applyAlignment="1">
      <alignment horizontal="left" shrinkToFit="1"/>
    </xf>
    <xf numFmtId="0" fontId="0" fillId="4" borderId="1" xfId="0" applyFill="1" applyBorder="1" applyAlignment="1">
      <alignment vertical="center" shrinkToFit="1"/>
    </xf>
    <xf numFmtId="0" fontId="13" fillId="4" borderId="0" xfId="1" applyFill="1" applyAlignment="1">
      <alignment horizontal="center" vertical="center"/>
    </xf>
    <xf numFmtId="0" fontId="13" fillId="4" borderId="1" xfId="1" applyFill="1" applyBorder="1" applyAlignment="1">
      <alignment horizontal="center" vertical="center"/>
    </xf>
  </cellXfs>
  <cellStyles count="35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 2" xfId="23" xr:uid="{0D02DF85-C650-4E81-8AFD-953201D24B51}"/>
    <cellStyle name="桁区切り 2 2" xfId="30" xr:uid="{2553A6C2-A78C-46D0-9D09-9A391B8ED9AC}"/>
    <cellStyle name="桁区切り 2 3" xfId="32" xr:uid="{A7EFA829-458C-49CE-9AC0-4F8A918E9571}"/>
    <cellStyle name="桁区切り 3" xfId="20" xr:uid="{24F894A4-6CD2-472E-8151-1FF895910CA4}"/>
    <cellStyle name="桁区切り 4" xfId="27" xr:uid="{C2753EF6-4F60-47CE-B3C0-25309F9975BD}"/>
    <cellStyle name="桁区切り 6" xfId="34" xr:uid="{33A2BBC3-9C40-468F-BABC-EE756A09F69C}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2" xfId="33" xr:uid="{A59EF106-3788-4D4B-952D-87754A0ABA50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" xfId="25" xr:uid="{34E316D3-A141-4DE9-8E58-C699FC95076D}"/>
    <cellStyle name="標準 2_新梶原見積もり7.21 2 2 2 2 2" xfId="28" xr:uid="{C0E96B63-5261-406F-B7DC-60483616125E}"/>
    <cellStyle name="標準 3" xfId="9" xr:uid="{00000000-0005-0000-0000-000011000000}"/>
    <cellStyle name="標準 3 2 3 2 2" xfId="24" xr:uid="{4991D605-744B-4BF3-A07D-1FFFE13BB3BD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6" xfId="22" xr:uid="{F5CD71B2-9B36-4EBB-9C6A-662C9C09BBED}"/>
    <cellStyle name="標準 7" xfId="26" xr:uid="{0C98A1EF-8C8E-4520-AF11-6A2D76D7EC3D}"/>
    <cellStyle name="標準 8" xfId="29" xr:uid="{45718723-3455-4DB5-81BC-7AFD58CAC854}"/>
    <cellStyle name="標準 9" xfId="31" xr:uid="{2E7BC6A4-3A68-4232-9978-054F93C8390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55</xdr:row>
      <xdr:rowOff>66675</xdr:rowOff>
    </xdr:from>
    <xdr:to>
      <xdr:col>17</xdr:col>
      <xdr:colOff>609600</xdr:colOff>
      <xdr:row>55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F03767BF-0B72-45C3-B387-09A1793D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241107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55</xdr:row>
      <xdr:rowOff>76200</xdr:rowOff>
    </xdr:from>
    <xdr:to>
      <xdr:col>15</xdr:col>
      <xdr:colOff>190500</xdr:colOff>
      <xdr:row>55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50DE13-CDE4-416C-A7FF-AE572CC5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420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95250</xdr:colOff>
      <xdr:row>14</xdr:row>
      <xdr:rowOff>209550</xdr:rowOff>
    </xdr:from>
    <xdr:to>
      <xdr:col>3</xdr:col>
      <xdr:colOff>390524</xdr:colOff>
      <xdr:row>16</xdr:row>
      <xdr:rowOff>9525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9C5CC6F1-10F6-4350-AD2D-BB4D4A4EEB0D}"/>
            </a:ext>
          </a:extLst>
        </xdr:cNvPr>
        <xdr:cNvSpPr/>
      </xdr:nvSpPr>
      <xdr:spPr>
        <a:xfrm>
          <a:off x="1057275" y="32956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28575</xdr:colOff>
      <xdr:row>12</xdr:row>
      <xdr:rowOff>190500</xdr:rowOff>
    </xdr:from>
    <xdr:to>
      <xdr:col>17</xdr:col>
      <xdr:colOff>666750</xdr:colOff>
      <xdr:row>13</xdr:row>
      <xdr:rowOff>209550</xdr:rowOff>
    </xdr:to>
    <xdr:sp macro="" textlink="">
      <xdr:nvSpPr>
        <xdr:cNvPr id="5" name="円/楕円 9">
          <a:extLst>
            <a:ext uri="{FF2B5EF4-FFF2-40B4-BE49-F238E27FC236}">
              <a16:creationId xmlns:a16="http://schemas.microsoft.com/office/drawing/2014/main" id="{14F16B97-807E-425E-B91D-F22C16F57D2E}"/>
            </a:ext>
          </a:extLst>
        </xdr:cNvPr>
        <xdr:cNvSpPr/>
      </xdr:nvSpPr>
      <xdr:spPr>
        <a:xfrm>
          <a:off x="6667500" y="2838450"/>
          <a:ext cx="63817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638175</xdr:colOff>
      <xdr:row>54</xdr:row>
      <xdr:rowOff>247649</xdr:rowOff>
    </xdr:from>
    <xdr:to>
      <xdr:col>7</xdr:col>
      <xdr:colOff>228599</xdr:colOff>
      <xdr:row>54</xdr:row>
      <xdr:rowOff>419100</xdr:rowOff>
    </xdr:to>
    <xdr:sp macro="" textlink="">
      <xdr:nvSpPr>
        <xdr:cNvPr id="6" name="円/楕円 13">
          <a:extLst>
            <a:ext uri="{FF2B5EF4-FFF2-40B4-BE49-F238E27FC236}">
              <a16:creationId xmlns:a16="http://schemas.microsoft.com/office/drawing/2014/main" id="{01B04354-806C-4E21-A24B-704D221FC3D6}"/>
            </a:ext>
          </a:extLst>
        </xdr:cNvPr>
        <xdr:cNvSpPr/>
      </xdr:nvSpPr>
      <xdr:spPr>
        <a:xfrm>
          <a:off x="3086100" y="11925299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9525</xdr:colOff>
      <xdr:row>54</xdr:row>
      <xdr:rowOff>247650</xdr:rowOff>
    </xdr:from>
    <xdr:to>
      <xdr:col>9</xdr:col>
      <xdr:colOff>257174</xdr:colOff>
      <xdr:row>54</xdr:row>
      <xdr:rowOff>419101</xdr:rowOff>
    </xdr:to>
    <xdr:sp macro="" textlink="">
      <xdr:nvSpPr>
        <xdr:cNvPr id="7" name="円/楕円 15">
          <a:extLst>
            <a:ext uri="{FF2B5EF4-FFF2-40B4-BE49-F238E27FC236}">
              <a16:creationId xmlns:a16="http://schemas.microsoft.com/office/drawing/2014/main" id="{EAD583C4-2006-4F39-AB9A-83B9B1785716}"/>
            </a:ext>
          </a:extLst>
        </xdr:cNvPr>
        <xdr:cNvSpPr/>
      </xdr:nvSpPr>
      <xdr:spPr>
        <a:xfrm>
          <a:off x="3790950" y="1192530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47625</xdr:colOff>
      <xdr:row>54</xdr:row>
      <xdr:rowOff>266700</xdr:rowOff>
    </xdr:from>
    <xdr:to>
      <xdr:col>12</xdr:col>
      <xdr:colOff>38099</xdr:colOff>
      <xdr:row>54</xdr:row>
      <xdr:rowOff>438151</xdr:rowOff>
    </xdr:to>
    <xdr:sp macro="" textlink="">
      <xdr:nvSpPr>
        <xdr:cNvPr id="8" name="円/楕円 16">
          <a:extLst>
            <a:ext uri="{FF2B5EF4-FFF2-40B4-BE49-F238E27FC236}">
              <a16:creationId xmlns:a16="http://schemas.microsoft.com/office/drawing/2014/main" id="{333D1BC9-FD72-471E-8A05-AD29C3EAD64D}"/>
            </a:ext>
          </a:extLst>
        </xdr:cNvPr>
        <xdr:cNvSpPr/>
      </xdr:nvSpPr>
      <xdr:spPr>
        <a:xfrm>
          <a:off x="4524375" y="119443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12</xdr:row>
      <xdr:rowOff>9525</xdr:rowOff>
    </xdr:from>
    <xdr:to>
      <xdr:col>14</xdr:col>
      <xdr:colOff>133349</xdr:colOff>
      <xdr:row>13</xdr:row>
      <xdr:rowOff>28575</xdr:rowOff>
    </xdr:to>
    <xdr:sp macro="" textlink="">
      <xdr:nvSpPr>
        <xdr:cNvPr id="9" name="円/楕円 10">
          <a:extLst>
            <a:ext uri="{FF2B5EF4-FFF2-40B4-BE49-F238E27FC236}">
              <a16:creationId xmlns:a16="http://schemas.microsoft.com/office/drawing/2014/main" id="{3D531E4B-95E4-4C79-81FE-239882F186EA}"/>
            </a:ext>
          </a:extLst>
        </xdr:cNvPr>
        <xdr:cNvSpPr/>
      </xdr:nvSpPr>
      <xdr:spPr>
        <a:xfrm>
          <a:off x="5257800" y="26574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161925</xdr:colOff>
      <xdr:row>14</xdr:row>
      <xdr:rowOff>200025</xdr:rowOff>
    </xdr:from>
    <xdr:to>
      <xdr:col>17</xdr:col>
      <xdr:colOff>628650</xdr:colOff>
      <xdr:row>16</xdr:row>
      <xdr:rowOff>0</xdr:rowOff>
    </xdr:to>
    <xdr:sp macro="" textlink="">
      <xdr:nvSpPr>
        <xdr:cNvPr id="10" name="円/楕円 11">
          <a:extLst>
            <a:ext uri="{FF2B5EF4-FFF2-40B4-BE49-F238E27FC236}">
              <a16:creationId xmlns:a16="http://schemas.microsoft.com/office/drawing/2014/main" id="{8AB66276-9D08-4BFF-8366-8CD13E50AD81}"/>
            </a:ext>
          </a:extLst>
        </xdr:cNvPr>
        <xdr:cNvSpPr/>
      </xdr:nvSpPr>
      <xdr:spPr>
        <a:xfrm>
          <a:off x="6800850" y="3286125"/>
          <a:ext cx="46672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29</xdr:col>
      <xdr:colOff>409575</xdr:colOff>
      <xdr:row>11</xdr:row>
      <xdr:rowOff>123825</xdr:rowOff>
    </xdr:from>
    <xdr:to>
      <xdr:col>30</xdr:col>
      <xdr:colOff>161925</xdr:colOff>
      <xdr:row>12</xdr:row>
      <xdr:rowOff>142875</xdr:rowOff>
    </xdr:to>
    <xdr:sp macro="" textlink="">
      <xdr:nvSpPr>
        <xdr:cNvPr id="12" name="円/楕円 9">
          <a:extLst>
            <a:ext uri="{FF2B5EF4-FFF2-40B4-BE49-F238E27FC236}">
              <a16:creationId xmlns:a16="http://schemas.microsoft.com/office/drawing/2014/main" id="{53BBA8A5-6650-4722-A557-5BF3D6742966}"/>
            </a:ext>
          </a:extLst>
        </xdr:cNvPr>
        <xdr:cNvSpPr/>
      </xdr:nvSpPr>
      <xdr:spPr>
        <a:xfrm>
          <a:off x="7800975" y="2552700"/>
          <a:ext cx="4381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10</xdr:col>
      <xdr:colOff>285749</xdr:colOff>
      <xdr:row>8</xdr:row>
      <xdr:rowOff>209550</xdr:rowOff>
    </xdr:from>
    <xdr:to>
      <xdr:col>13</xdr:col>
      <xdr:colOff>66674</xdr:colOff>
      <xdr:row>9</xdr:row>
      <xdr:rowOff>209550</xdr:rowOff>
    </xdr:to>
    <xdr:sp macro="" textlink="">
      <xdr:nvSpPr>
        <xdr:cNvPr id="13" name="円/楕円 9">
          <a:extLst>
            <a:ext uri="{FF2B5EF4-FFF2-40B4-BE49-F238E27FC236}">
              <a16:creationId xmlns:a16="http://schemas.microsoft.com/office/drawing/2014/main" id="{7046340D-4B29-411E-9309-3465F1258E47}"/>
            </a:ext>
          </a:extLst>
        </xdr:cNvPr>
        <xdr:cNvSpPr/>
      </xdr:nvSpPr>
      <xdr:spPr>
        <a:xfrm>
          <a:off x="4391024" y="1981200"/>
          <a:ext cx="866775" cy="21907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29</xdr:col>
      <xdr:colOff>495300</xdr:colOff>
      <xdr:row>10</xdr:row>
      <xdr:rowOff>152401</xdr:rowOff>
    </xdr:from>
    <xdr:to>
      <xdr:col>30</xdr:col>
      <xdr:colOff>133349</xdr:colOff>
      <xdr:row>11</xdr:row>
      <xdr:rowOff>104776</xdr:rowOff>
    </xdr:to>
    <xdr:sp macro="" textlink="">
      <xdr:nvSpPr>
        <xdr:cNvPr id="14" name="円/楕円 9">
          <a:extLst>
            <a:ext uri="{FF2B5EF4-FFF2-40B4-BE49-F238E27FC236}">
              <a16:creationId xmlns:a16="http://schemas.microsoft.com/office/drawing/2014/main" id="{B4F9CA00-BA5A-4DF8-9A41-ED51DFB71E8E}"/>
            </a:ext>
          </a:extLst>
        </xdr:cNvPr>
        <xdr:cNvSpPr/>
      </xdr:nvSpPr>
      <xdr:spPr>
        <a:xfrm>
          <a:off x="7886700" y="2362201"/>
          <a:ext cx="323849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10</xdr:col>
      <xdr:colOff>238125</xdr:colOff>
      <xdr:row>28</xdr:row>
      <xdr:rowOff>9525</xdr:rowOff>
    </xdr:from>
    <xdr:to>
      <xdr:col>12</xdr:col>
      <xdr:colOff>95250</xdr:colOff>
      <xdr:row>31</xdr:row>
      <xdr:rowOff>161115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6ABF564-122B-41F9-B2FE-A0B81787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3400" y="6162675"/>
          <a:ext cx="485775" cy="808815"/>
        </a:xfrm>
        <a:prstGeom prst="rect">
          <a:avLst/>
        </a:prstGeom>
      </xdr:spPr>
    </xdr:pic>
    <xdr:clientData/>
  </xdr:twoCellAnchor>
  <xdr:twoCellAnchor>
    <xdr:from>
      <xdr:col>29</xdr:col>
      <xdr:colOff>476250</xdr:colOff>
      <xdr:row>30</xdr:row>
      <xdr:rowOff>180976</xdr:rowOff>
    </xdr:from>
    <xdr:to>
      <xdr:col>30</xdr:col>
      <xdr:colOff>552450</xdr:colOff>
      <xdr:row>32</xdr:row>
      <xdr:rowOff>28576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9110A630-763A-FE56-326D-C22E8D49EFC7}"/>
            </a:ext>
          </a:extLst>
        </xdr:cNvPr>
        <xdr:cNvSpPr/>
      </xdr:nvSpPr>
      <xdr:spPr>
        <a:xfrm>
          <a:off x="7867650" y="6772276"/>
          <a:ext cx="76200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YP1329B</a:t>
          </a:r>
        </a:p>
      </xdr:txBody>
    </xdr:sp>
    <xdr:clientData/>
  </xdr:twoCellAnchor>
  <xdr:twoCellAnchor editAs="oneCell">
    <xdr:from>
      <xdr:col>3</xdr:col>
      <xdr:colOff>647700</xdr:colOff>
      <xdr:row>28</xdr:row>
      <xdr:rowOff>38100</xdr:rowOff>
    </xdr:from>
    <xdr:to>
      <xdr:col>6</xdr:col>
      <xdr:colOff>587312</xdr:colOff>
      <xdr:row>32</xdr:row>
      <xdr:rowOff>180975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EA7777D-4764-9743-83BE-4812418C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9725" y="5972175"/>
          <a:ext cx="1425512" cy="1019175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31</xdr:row>
      <xdr:rowOff>132914</xdr:rowOff>
    </xdr:from>
    <xdr:to>
      <xdr:col>12</xdr:col>
      <xdr:colOff>228600</xdr:colOff>
      <xdr:row>32</xdr:row>
      <xdr:rowOff>98317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FB46641-7AD2-4984-AD16-917AF79A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0050" y="6943289"/>
          <a:ext cx="752475" cy="184478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400051</xdr:colOff>
      <xdr:row>36</xdr:row>
      <xdr:rowOff>31892</xdr:rowOff>
    </xdr:from>
    <xdr:to>
      <xdr:col>6</xdr:col>
      <xdr:colOff>114301</xdr:colOff>
      <xdr:row>39</xdr:row>
      <xdr:rowOff>157815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829818A-0160-5B86-D233-1D6D7E4E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2076" y="8375792"/>
          <a:ext cx="1200150" cy="783148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36</xdr:row>
      <xdr:rowOff>30884</xdr:rowOff>
    </xdr:from>
    <xdr:to>
      <xdr:col>10</xdr:col>
      <xdr:colOff>152400</xdr:colOff>
      <xdr:row>39</xdr:row>
      <xdr:rowOff>77787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9813ABC-2C3B-B22B-DEF3-70C76309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67150" y="8374784"/>
          <a:ext cx="390525" cy="704128"/>
        </a:xfrm>
        <a:prstGeom prst="rect">
          <a:avLst/>
        </a:prstGeom>
      </xdr:spPr>
    </xdr:pic>
    <xdr:clientData/>
  </xdr:twoCellAnchor>
  <xdr:twoCellAnchor editAs="oneCell">
    <xdr:from>
      <xdr:col>10</xdr:col>
      <xdr:colOff>322774</xdr:colOff>
      <xdr:row>45</xdr:row>
      <xdr:rowOff>12367</xdr:rowOff>
    </xdr:from>
    <xdr:to>
      <xdr:col>12</xdr:col>
      <xdr:colOff>47625</xdr:colOff>
      <xdr:row>47</xdr:row>
      <xdr:rowOff>180974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63BADE3-2FD1-4500-89BE-72235FDC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28049" y="10327942"/>
          <a:ext cx="353501" cy="606757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47</xdr:row>
      <xdr:rowOff>185454</xdr:rowOff>
    </xdr:from>
    <xdr:to>
      <xdr:col>12</xdr:col>
      <xdr:colOff>133350</xdr:colOff>
      <xdr:row>48</xdr:row>
      <xdr:rowOff>190500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719F369-C502-4330-8158-E6D8E613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81500" y="10939179"/>
          <a:ext cx="485775" cy="224121"/>
        </a:xfrm>
        <a:prstGeom prst="rect">
          <a:avLst/>
        </a:prstGeom>
      </xdr:spPr>
    </xdr:pic>
    <xdr:clientData/>
  </xdr:twoCellAnchor>
  <xdr:twoCellAnchor editAs="oneCell">
    <xdr:from>
      <xdr:col>6</xdr:col>
      <xdr:colOff>429751</xdr:colOff>
      <xdr:row>44</xdr:row>
      <xdr:rowOff>200025</xdr:rowOff>
    </xdr:from>
    <xdr:to>
      <xdr:col>7</xdr:col>
      <xdr:colOff>240187</xdr:colOff>
      <xdr:row>48</xdr:row>
      <xdr:rowOff>66675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07DBC10-1EEF-4285-B002-2749F130C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77676" y="10296525"/>
          <a:ext cx="467661" cy="74295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48</xdr:row>
      <xdr:rowOff>53046</xdr:rowOff>
    </xdr:from>
    <xdr:to>
      <xdr:col>7</xdr:col>
      <xdr:colOff>276226</xdr:colOff>
      <xdr:row>49</xdr:row>
      <xdr:rowOff>82633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DBA4009-BA3D-44CC-BABE-F35E6EC5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19400" y="11025846"/>
          <a:ext cx="561976" cy="248662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45</xdr:row>
      <xdr:rowOff>14013</xdr:rowOff>
    </xdr:from>
    <xdr:to>
      <xdr:col>4</xdr:col>
      <xdr:colOff>342900</xdr:colOff>
      <xdr:row>50</xdr:row>
      <xdr:rowOff>103157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FA7C1B08-9067-F221-4FF3-03BCE708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8725" y="9891438"/>
          <a:ext cx="800100" cy="118451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50</xdr:row>
      <xdr:rowOff>104775</xdr:rowOff>
    </xdr:from>
    <xdr:to>
      <xdr:col>4</xdr:col>
      <xdr:colOff>336109</xdr:colOff>
      <xdr:row>51</xdr:row>
      <xdr:rowOff>184430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04AA09A-62E8-EC6E-F3D6-8F695E782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7775" y="11077575"/>
          <a:ext cx="774259" cy="2987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21942;&#26989;\&#21942;&#26989;&#20849;&#36890;\&#26696;&#20869;&#25991;&#31456;\2010&#24180;&#24230;&#30331;&#37682;&#30906;&#35469;&#26360;\10&#21942;&#26989;&#31649;&#29702;&#26085;&#31243;&#65288;&#2669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12459;&#12479;&#12525;&#12464;&#20849;&#36890;\&#12459;&#12479;&#12525;&#12464;&#20849;&#36890;\&#32113;&#19968;&#29256;&#30330;&#34892;&#35336;&#30011;(2009&#2418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管理日程2010"/>
      <sheetName val="営業管理日程2010(2)"/>
      <sheetName val="【統一版発行計画】変更履歴"/>
      <sheetName val="2010合本情報"/>
      <sheetName val="2010WEB"/>
      <sheetName val="2010ﾏｽﾀ媒体発送先一覧"/>
      <sheetName val="2010媒体雑コード符番一覧"/>
      <sheetName val="配送ｻｰﾋﾞｽ料・号登録手順"/>
      <sheetName val="10媒体展開計画"/>
      <sheetName val="【参考】09媒体展開計画"/>
      <sheetName val="統一版発行計画情報091201"/>
      <sheetName val="ブロック別展開(手入力）表"/>
      <sheetName val="10Ａ＆Ｆ＆Ｃ★"/>
      <sheetName val="10Ｇ＆Ｈ★"/>
      <sheetName val="10I＆J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号別換算部数"/>
      <sheetName val="2009年間発行計画"/>
      <sheetName val="合本情報"/>
      <sheetName val="2009営業+追加対策媒体(クリアランス）"/>
      <sheetName val="2009ｲﾝﾀｰﾈｯﾄ"/>
      <sheetName val="2009ｲﾝﾀｰﾈｯﾄ (化粧）"/>
      <sheetName val="2009週次宅配"/>
      <sheetName val="変更履歴"/>
      <sheetName val="同梱条件"/>
      <sheetName val="掲示用"/>
      <sheetName val="2009ｲﾝﾀｰﾈｯﾄ (食品・化粧）"/>
    </sheetNames>
    <sheetDataSet>
      <sheetData sheetId="0"/>
      <sheetData sheetId="1" refreshError="1">
        <row r="3">
          <cell r="Q3" t="str">
            <v>マスター項目</v>
          </cell>
          <cell r="T3">
            <v>0.05</v>
          </cell>
          <cell r="V3" t="str">
            <v>営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申込番号枠</v>
          </cell>
          <cell r="I4" t="str">
            <v>申込CD</v>
          </cell>
          <cell r="J4" t="str">
            <v>版型</v>
          </cell>
          <cell r="K4" t="str">
            <v>冊子頁数</v>
          </cell>
          <cell r="L4" t="str">
            <v>ｼｰｽﾞﾝ区分</v>
          </cell>
          <cell r="M4" t="str">
            <v>ｼｰｽﾞﾝ名(6)</v>
          </cell>
          <cell r="N4" t="str">
            <v>展開開始日</v>
          </cell>
          <cell r="O4" t="str">
            <v>展開終了日</v>
          </cell>
          <cell r="P4" t="str">
            <v>日数</v>
          </cell>
          <cell r="Q4" t="str">
            <v>CATS登録日(展開日起点)</v>
          </cell>
          <cell r="R4" t="str">
            <v>マスター登録日(展開日の35日前）</v>
          </cell>
          <cell r="S4" t="str">
            <v>実終了日（展開終了日+3営業日）</v>
          </cell>
          <cell r="T4" t="str">
            <v>マスタFD発送日</v>
          </cell>
          <cell r="U4" t="str">
            <v>マスター削除日</v>
          </cell>
          <cell r="V4" t="str">
            <v>ＳＫＵ総枠</v>
          </cell>
          <cell r="W4" t="str">
            <v>SKU運用枠(実SKU）</v>
          </cell>
          <cell r="X4" t="str">
            <v>媒体分類</v>
          </cell>
          <cell r="Y4" t="str">
            <v>BOOK代区分</v>
          </cell>
          <cell r="Z4" t="str">
            <v>有償/無償</v>
          </cell>
          <cell r="AA4" t="str">
            <v>会員GPR</v>
          </cell>
          <cell r="AB4" t="str">
            <v>ＷＥＢ単品画面作成</v>
          </cell>
          <cell r="AC4" t="str">
            <v>表4のみ（号番号）</v>
          </cell>
          <cell r="AD4" t="str">
            <v>Ｊ：四国・南九州</v>
          </cell>
          <cell r="AE4" t="str">
            <v>CATS登録日(展開日起点)</v>
          </cell>
          <cell r="AF4" t="str">
            <v>マスター登録日(展開日の35日前）</v>
          </cell>
          <cell r="AG4" t="str">
            <v>実終了日（展開終了日+3営業日）</v>
          </cell>
          <cell r="AH4" t="str">
            <v>マスタFD発送日</v>
          </cell>
          <cell r="AI4" t="str">
            <v>マスター削除日</v>
          </cell>
          <cell r="AJ4" t="str">
            <v>ＳＫＵ総枠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会員GPR</v>
          </cell>
          <cell r="AP4" t="str">
            <v>ＷＥＢ単品画面作成</v>
          </cell>
          <cell r="AQ4" t="str">
            <v>表4のみ（号番号）</v>
          </cell>
          <cell r="AR4" t="str">
            <v>カタログ表示上の　受注終了日</v>
          </cell>
        </row>
        <row r="5">
          <cell r="H5" t="str">
            <v>0：通常</v>
          </cell>
          <cell r="I5">
            <v>0</v>
          </cell>
          <cell r="J5" t="str">
            <v>B4</v>
          </cell>
          <cell r="K5">
            <v>24</v>
          </cell>
          <cell r="L5">
            <v>2</v>
          </cell>
          <cell r="M5" t="str">
            <v>夏</v>
          </cell>
          <cell r="N5">
            <v>39881</v>
          </cell>
          <cell r="O5">
            <v>39977</v>
          </cell>
          <cell r="P5">
            <v>97</v>
          </cell>
          <cell r="Q5" t="str">
            <v>35日前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 t="str">
            <v>通常体系</v>
          </cell>
          <cell r="AB5" t="str">
            <v>×</v>
          </cell>
          <cell r="AC5">
            <v>39977</v>
          </cell>
          <cell r="AD5">
            <v>700</v>
          </cell>
          <cell r="AE5" t="str">
            <v>35日前</v>
          </cell>
          <cell r="AF5">
            <v>39846</v>
          </cell>
          <cell r="AG5">
            <v>39981</v>
          </cell>
          <cell r="AH5">
            <v>39863</v>
          </cell>
          <cell r="AI5">
            <v>40012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×</v>
          </cell>
          <cell r="AQ5">
            <v>39938</v>
          </cell>
          <cell r="AR5">
            <v>39935</v>
          </cell>
        </row>
        <row r="6">
          <cell r="H6" t="str">
            <v>0：通常</v>
          </cell>
          <cell r="I6">
            <v>0</v>
          </cell>
          <cell r="J6" t="str">
            <v>B4</v>
          </cell>
          <cell r="K6">
            <v>16</v>
          </cell>
          <cell r="L6">
            <v>2</v>
          </cell>
          <cell r="M6" t="str">
            <v>夏</v>
          </cell>
          <cell r="N6">
            <v>39888</v>
          </cell>
          <cell r="O6">
            <v>39991</v>
          </cell>
          <cell r="P6">
            <v>104</v>
          </cell>
          <cell r="Q6" t="str">
            <v>35日前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 t="str">
            <v>通常体系</v>
          </cell>
          <cell r="AB6" t="str">
            <v>×</v>
          </cell>
          <cell r="AC6">
            <v>40047</v>
          </cell>
          <cell r="AD6">
            <v>700</v>
          </cell>
          <cell r="AE6" t="str">
            <v>35日前</v>
          </cell>
          <cell r="AF6">
            <v>39853</v>
          </cell>
          <cell r="AG6">
            <v>39995</v>
          </cell>
          <cell r="AH6">
            <v>39870</v>
          </cell>
          <cell r="AI6">
            <v>40026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×</v>
          </cell>
          <cell r="AQ6">
            <v>40008</v>
          </cell>
          <cell r="AR6">
            <v>40005</v>
          </cell>
        </row>
        <row r="7">
          <cell r="H7" t="str">
            <v>0：通常</v>
          </cell>
          <cell r="I7">
            <v>0</v>
          </cell>
          <cell r="J7" t="str">
            <v>B4</v>
          </cell>
          <cell r="K7">
            <v>16</v>
          </cell>
          <cell r="L7">
            <v>2</v>
          </cell>
          <cell r="M7" t="str">
            <v>夏</v>
          </cell>
          <cell r="N7">
            <v>39888</v>
          </cell>
          <cell r="O7">
            <v>39984</v>
          </cell>
          <cell r="P7">
            <v>97</v>
          </cell>
          <cell r="Q7" t="str">
            <v>35日前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 t="str">
            <v>通常体系</v>
          </cell>
          <cell r="AB7" t="str">
            <v>×</v>
          </cell>
          <cell r="AC7">
            <v>40166</v>
          </cell>
          <cell r="AD7">
            <v>700</v>
          </cell>
          <cell r="AE7" t="str">
            <v>35日前</v>
          </cell>
          <cell r="AF7">
            <v>39853</v>
          </cell>
          <cell r="AG7">
            <v>39988</v>
          </cell>
          <cell r="AH7">
            <v>39870</v>
          </cell>
          <cell r="AI7">
            <v>40019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×</v>
          </cell>
          <cell r="AQ7">
            <v>40127</v>
          </cell>
          <cell r="AR7">
            <v>40124</v>
          </cell>
        </row>
        <row r="8">
          <cell r="H8" t="str">
            <v>1：新枠</v>
          </cell>
          <cell r="I8">
            <v>1</v>
          </cell>
          <cell r="J8" t="str">
            <v>B4</v>
          </cell>
          <cell r="K8">
            <v>16</v>
          </cell>
          <cell r="L8">
            <v>2</v>
          </cell>
          <cell r="M8" t="str">
            <v>夏</v>
          </cell>
          <cell r="N8">
            <v>39888</v>
          </cell>
          <cell r="O8">
            <v>39963</v>
          </cell>
          <cell r="P8">
            <v>76</v>
          </cell>
          <cell r="Q8" t="str">
            <v>35日前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 t="str">
            <v>通常体系</v>
          </cell>
          <cell r="AB8" t="str">
            <v>×</v>
          </cell>
          <cell r="AC8">
            <v>40250</v>
          </cell>
          <cell r="AD8">
            <v>700</v>
          </cell>
          <cell r="AE8" t="str">
            <v>35日前</v>
          </cell>
          <cell r="AF8">
            <v>39853</v>
          </cell>
          <cell r="AG8">
            <v>39967</v>
          </cell>
          <cell r="AH8">
            <v>39870</v>
          </cell>
          <cell r="AI8">
            <v>39998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×</v>
          </cell>
          <cell r="AQ8">
            <v>40211</v>
          </cell>
          <cell r="AR8">
            <v>40208</v>
          </cell>
        </row>
        <row r="9">
          <cell r="H9" t="str">
            <v>0：通常</v>
          </cell>
          <cell r="I9">
            <v>0</v>
          </cell>
          <cell r="J9" t="str">
            <v>B4</v>
          </cell>
          <cell r="K9">
            <v>16</v>
          </cell>
          <cell r="L9">
            <v>2</v>
          </cell>
          <cell r="M9" t="str">
            <v>夏</v>
          </cell>
          <cell r="N9">
            <v>39895</v>
          </cell>
          <cell r="O9">
            <v>39998</v>
          </cell>
          <cell r="P9">
            <v>104</v>
          </cell>
          <cell r="Q9" t="str">
            <v>35日前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 t="str">
            <v>通常体系</v>
          </cell>
          <cell r="AB9" t="str">
            <v>○</v>
          </cell>
          <cell r="AC9">
            <v>40278</v>
          </cell>
          <cell r="AD9">
            <v>700</v>
          </cell>
          <cell r="AE9" t="str">
            <v>35日前</v>
          </cell>
          <cell r="AF9">
            <v>39860</v>
          </cell>
          <cell r="AG9">
            <v>40002</v>
          </cell>
          <cell r="AH9">
            <v>39877</v>
          </cell>
          <cell r="AI9">
            <v>40033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○</v>
          </cell>
          <cell r="AQ9">
            <v>40239</v>
          </cell>
          <cell r="AR9">
            <v>40236</v>
          </cell>
        </row>
        <row r="10">
          <cell r="H10" t="str">
            <v>1：新枠</v>
          </cell>
          <cell r="I10">
            <v>1</v>
          </cell>
          <cell r="J10" t="str">
            <v>B4</v>
          </cell>
          <cell r="K10">
            <v>8</v>
          </cell>
          <cell r="L10">
            <v>2</v>
          </cell>
          <cell r="M10" t="str">
            <v>夏</v>
          </cell>
          <cell r="N10">
            <v>39902</v>
          </cell>
          <cell r="O10">
            <v>40103</v>
          </cell>
          <cell r="P10">
            <v>202</v>
          </cell>
          <cell r="Q10" t="str">
            <v>35日前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 t="str">
            <v>通常体系</v>
          </cell>
          <cell r="AB10" t="str">
            <v>○</v>
          </cell>
          <cell r="AC10">
            <v>40075</v>
          </cell>
          <cell r="AD10">
            <v>700</v>
          </cell>
          <cell r="AE10" t="str">
            <v>35日前</v>
          </cell>
          <cell r="AF10">
            <v>39867</v>
          </cell>
          <cell r="AG10">
            <v>40107</v>
          </cell>
          <cell r="AH10">
            <v>39884</v>
          </cell>
          <cell r="AI10">
            <v>40138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○</v>
          </cell>
          <cell r="AQ10">
            <v>40036</v>
          </cell>
          <cell r="AR10">
            <v>40033</v>
          </cell>
        </row>
        <row r="11">
          <cell r="H11" t="str">
            <v>1：新枠</v>
          </cell>
          <cell r="I11">
            <v>1</v>
          </cell>
          <cell r="J11" t="str">
            <v>B4</v>
          </cell>
          <cell r="K11">
            <v>16</v>
          </cell>
          <cell r="L11">
            <v>2</v>
          </cell>
          <cell r="M11" t="str">
            <v>夏</v>
          </cell>
          <cell r="N11">
            <v>39902</v>
          </cell>
          <cell r="O11">
            <v>40082</v>
          </cell>
          <cell r="P11">
            <v>181</v>
          </cell>
          <cell r="Q11" t="str">
            <v>35日前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 t="str">
            <v>通常体系</v>
          </cell>
          <cell r="AB11" t="str">
            <v>×</v>
          </cell>
          <cell r="AC11">
            <v>40082</v>
          </cell>
          <cell r="AD11">
            <v>700</v>
          </cell>
          <cell r="AE11" t="str">
            <v>35日前</v>
          </cell>
          <cell r="AF11">
            <v>39867</v>
          </cell>
          <cell r="AG11">
            <v>40086</v>
          </cell>
          <cell r="AH11">
            <v>39884</v>
          </cell>
          <cell r="AI11">
            <v>40117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×</v>
          </cell>
          <cell r="AQ11">
            <v>40043</v>
          </cell>
          <cell r="AR11">
            <v>40040</v>
          </cell>
        </row>
        <row r="12">
          <cell r="H12" t="str">
            <v>1：新枠</v>
          </cell>
          <cell r="I12">
            <v>1</v>
          </cell>
          <cell r="J12" t="str">
            <v>B4</v>
          </cell>
          <cell r="K12">
            <v>16</v>
          </cell>
          <cell r="L12">
            <v>2</v>
          </cell>
          <cell r="M12" t="str">
            <v>夏</v>
          </cell>
          <cell r="N12">
            <v>39902</v>
          </cell>
          <cell r="O12">
            <v>39984</v>
          </cell>
          <cell r="P12">
            <v>83</v>
          </cell>
          <cell r="Q12" t="str">
            <v>35日前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 t="str">
            <v>通常体系</v>
          </cell>
          <cell r="AB12" t="str">
            <v>○</v>
          </cell>
          <cell r="AC12">
            <v>40082</v>
          </cell>
          <cell r="AD12">
            <v>700</v>
          </cell>
          <cell r="AE12" t="str">
            <v>35日前</v>
          </cell>
          <cell r="AF12">
            <v>39867</v>
          </cell>
          <cell r="AG12">
            <v>39988</v>
          </cell>
          <cell r="AH12">
            <v>39884</v>
          </cell>
          <cell r="AI12">
            <v>40019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○</v>
          </cell>
          <cell r="AQ12">
            <v>40045</v>
          </cell>
          <cell r="AR12">
            <v>40040</v>
          </cell>
        </row>
        <row r="13">
          <cell r="H13" t="str">
            <v>1：新枠</v>
          </cell>
          <cell r="I13">
            <v>1</v>
          </cell>
          <cell r="J13" t="str">
            <v>B4</v>
          </cell>
          <cell r="K13">
            <v>16</v>
          </cell>
          <cell r="L13">
            <v>2</v>
          </cell>
          <cell r="M13" t="str">
            <v>夏</v>
          </cell>
          <cell r="N13">
            <v>39916</v>
          </cell>
          <cell r="O13">
            <v>39998</v>
          </cell>
          <cell r="P13">
            <v>83</v>
          </cell>
          <cell r="Q13" t="str">
            <v>35日前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 t="str">
            <v>通常体系</v>
          </cell>
          <cell r="AB13" t="str">
            <v>○</v>
          </cell>
          <cell r="AC13">
            <v>40089</v>
          </cell>
          <cell r="AD13" t="str">
            <v>600→700</v>
          </cell>
          <cell r="AE13" t="str">
            <v>35日前</v>
          </cell>
          <cell r="AF13">
            <v>39881</v>
          </cell>
          <cell r="AG13">
            <v>40002</v>
          </cell>
          <cell r="AH13">
            <v>39898</v>
          </cell>
          <cell r="AI13">
            <v>40033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○</v>
          </cell>
          <cell r="AQ13">
            <v>40050</v>
          </cell>
          <cell r="AR13">
            <v>40047</v>
          </cell>
        </row>
        <row r="14">
          <cell r="H14" t="str">
            <v>3：増枠</v>
          </cell>
          <cell r="I14">
            <v>3</v>
          </cell>
          <cell r="J14" t="str">
            <v>A4</v>
          </cell>
          <cell r="K14">
            <v>169</v>
          </cell>
          <cell r="L14">
            <v>2</v>
          </cell>
          <cell r="M14" t="str">
            <v>夏</v>
          </cell>
          <cell r="N14">
            <v>39909</v>
          </cell>
          <cell r="O14">
            <v>40047</v>
          </cell>
          <cell r="P14">
            <v>139</v>
          </cell>
          <cell r="Q14" t="str">
            <v>35日前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 t="str">
            <v>通常体系</v>
          </cell>
          <cell r="AB14" t="str">
            <v>○</v>
          </cell>
          <cell r="AC14">
            <v>40229</v>
          </cell>
          <cell r="AD14">
            <v>700</v>
          </cell>
          <cell r="AE14" t="str">
            <v>35日前</v>
          </cell>
          <cell r="AF14">
            <v>39874</v>
          </cell>
          <cell r="AG14">
            <v>40051</v>
          </cell>
          <cell r="AH14">
            <v>39891</v>
          </cell>
          <cell r="AI14">
            <v>40082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○</v>
          </cell>
          <cell r="AQ14">
            <v>40182</v>
          </cell>
          <cell r="AR14">
            <v>40173</v>
          </cell>
        </row>
        <row r="15">
          <cell r="H15" t="str">
            <v>0：通常</v>
          </cell>
          <cell r="I15">
            <v>0</v>
          </cell>
          <cell r="J15" t="str">
            <v>B4</v>
          </cell>
          <cell r="K15">
            <v>24</v>
          </cell>
          <cell r="L15">
            <v>2</v>
          </cell>
          <cell r="M15" t="str">
            <v>夏</v>
          </cell>
          <cell r="N15">
            <v>39923</v>
          </cell>
          <cell r="O15">
            <v>40019</v>
          </cell>
          <cell r="P15">
            <v>97</v>
          </cell>
          <cell r="Q15" t="str">
            <v>35日前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 t="str">
            <v>通常体系</v>
          </cell>
          <cell r="AB15" t="str">
            <v>○</v>
          </cell>
          <cell r="AC15">
            <v>40229</v>
          </cell>
          <cell r="AD15">
            <v>700</v>
          </cell>
          <cell r="AE15" t="str">
            <v>35日前</v>
          </cell>
          <cell r="AF15">
            <v>39888</v>
          </cell>
          <cell r="AG15">
            <v>40023</v>
          </cell>
          <cell r="AH15">
            <v>39905</v>
          </cell>
          <cell r="AI15">
            <v>40054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○</v>
          </cell>
          <cell r="AQ15">
            <v>40184</v>
          </cell>
          <cell r="AR15">
            <v>40177</v>
          </cell>
        </row>
        <row r="16">
          <cell r="H16" t="str">
            <v>1：新枠</v>
          </cell>
          <cell r="I16">
            <v>1</v>
          </cell>
          <cell r="J16" t="str">
            <v>B4</v>
          </cell>
          <cell r="K16">
            <v>16</v>
          </cell>
          <cell r="L16">
            <v>2</v>
          </cell>
          <cell r="M16" t="str">
            <v>夏</v>
          </cell>
          <cell r="N16">
            <v>39916</v>
          </cell>
          <cell r="O16">
            <v>39998</v>
          </cell>
          <cell r="P16">
            <v>83</v>
          </cell>
          <cell r="Q16" t="str">
            <v>35日前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 t="str">
            <v>通常体系</v>
          </cell>
          <cell r="AB16" t="str">
            <v>○</v>
          </cell>
          <cell r="AC16">
            <v>40229</v>
          </cell>
          <cell r="AD16">
            <v>700</v>
          </cell>
          <cell r="AE16" t="str">
            <v>35日前</v>
          </cell>
          <cell r="AF16">
            <v>39881</v>
          </cell>
          <cell r="AG16">
            <v>40002</v>
          </cell>
          <cell r="AH16">
            <v>39898</v>
          </cell>
          <cell r="AI16">
            <v>40033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○</v>
          </cell>
          <cell r="AQ16">
            <v>40190</v>
          </cell>
          <cell r="AR16">
            <v>40177</v>
          </cell>
        </row>
        <row r="17">
          <cell r="H17" t="str">
            <v>3：増枠</v>
          </cell>
          <cell r="I17">
            <v>3</v>
          </cell>
          <cell r="J17" t="str">
            <v>A4変型版</v>
          </cell>
          <cell r="K17">
            <v>143</v>
          </cell>
          <cell r="L17">
            <v>2</v>
          </cell>
          <cell r="M17" t="str">
            <v>夏</v>
          </cell>
          <cell r="N17">
            <v>39916</v>
          </cell>
          <cell r="O17">
            <v>40005</v>
          </cell>
          <cell r="P17">
            <v>90</v>
          </cell>
          <cell r="Q17" t="str">
            <v>35日前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 t="str">
            <v>通常体系</v>
          </cell>
          <cell r="AB17" t="str">
            <v>○</v>
          </cell>
          <cell r="AC17">
            <v>40145</v>
          </cell>
          <cell r="AD17">
            <v>50</v>
          </cell>
          <cell r="AE17" t="str">
            <v>35日前</v>
          </cell>
          <cell r="AF17">
            <v>39881</v>
          </cell>
          <cell r="AG17">
            <v>40009</v>
          </cell>
          <cell r="AH17">
            <v>39898</v>
          </cell>
          <cell r="AI17">
            <v>40040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</row>
        <row r="18">
          <cell r="H18" t="str">
            <v>0：通常</v>
          </cell>
          <cell r="I18">
            <v>0</v>
          </cell>
          <cell r="J18" t="str">
            <v>B4</v>
          </cell>
          <cell r="K18">
            <v>24</v>
          </cell>
          <cell r="L18">
            <v>2</v>
          </cell>
          <cell r="M18" t="str">
            <v>夏</v>
          </cell>
          <cell r="N18">
            <v>39916</v>
          </cell>
          <cell r="O18">
            <v>40012</v>
          </cell>
          <cell r="P18">
            <v>97</v>
          </cell>
          <cell r="Q18" t="str">
            <v>35日前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 t="str">
            <v>通常体系</v>
          </cell>
          <cell r="AB18" t="str">
            <v>×</v>
          </cell>
          <cell r="AC18">
            <v>40341</v>
          </cell>
          <cell r="AD18">
            <v>50</v>
          </cell>
          <cell r="AE18" t="str">
            <v>35日前</v>
          </cell>
          <cell r="AF18">
            <v>39881</v>
          </cell>
          <cell r="AG18">
            <v>40016</v>
          </cell>
          <cell r="AH18">
            <v>39898</v>
          </cell>
          <cell r="AI18">
            <v>40047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</row>
        <row r="19">
          <cell r="H19" t="str">
            <v>1：新枠</v>
          </cell>
          <cell r="I19">
            <v>1</v>
          </cell>
          <cell r="J19" t="str">
            <v>B4</v>
          </cell>
          <cell r="K19">
            <v>8</v>
          </cell>
          <cell r="L19">
            <v>2</v>
          </cell>
          <cell r="M19" t="str">
            <v>夏</v>
          </cell>
          <cell r="N19">
            <v>39916</v>
          </cell>
          <cell r="O19">
            <v>40012</v>
          </cell>
          <cell r="P19">
            <v>97</v>
          </cell>
          <cell r="Q19" t="str">
            <v>35日前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 t="str">
            <v>通常体系</v>
          </cell>
          <cell r="AB19" t="str">
            <v>×</v>
          </cell>
          <cell r="AC19">
            <v>40292</v>
          </cell>
          <cell r="AD19">
            <v>100</v>
          </cell>
          <cell r="AE19" t="str">
            <v>35日前</v>
          </cell>
          <cell r="AF19">
            <v>39881</v>
          </cell>
          <cell r="AG19">
            <v>40016</v>
          </cell>
          <cell r="AH19">
            <v>39898</v>
          </cell>
          <cell r="AI19">
            <v>40047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</row>
        <row r="20">
          <cell r="H20" t="str">
            <v>0：通常</v>
          </cell>
          <cell r="I20">
            <v>0</v>
          </cell>
          <cell r="J20" t="str">
            <v>B4</v>
          </cell>
          <cell r="K20">
            <v>24</v>
          </cell>
          <cell r="L20">
            <v>2</v>
          </cell>
          <cell r="M20" t="str">
            <v>夏</v>
          </cell>
          <cell r="N20">
            <v>39930</v>
          </cell>
          <cell r="O20">
            <v>40019</v>
          </cell>
          <cell r="P20">
            <v>90</v>
          </cell>
          <cell r="Q20" t="str">
            <v>35日前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 t="str">
            <v>通常体系</v>
          </cell>
          <cell r="AB20" t="str">
            <v>○</v>
          </cell>
          <cell r="AC20">
            <v>40278</v>
          </cell>
          <cell r="AD20">
            <v>100</v>
          </cell>
          <cell r="AE20" t="str">
            <v>35日前</v>
          </cell>
          <cell r="AF20">
            <v>39895</v>
          </cell>
          <cell r="AG20">
            <v>40023</v>
          </cell>
          <cell r="AH20">
            <v>39912</v>
          </cell>
          <cell r="AI20">
            <v>40054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</row>
        <row r="21">
          <cell r="H21" t="str">
            <v>1：新枠</v>
          </cell>
          <cell r="I21">
            <v>1</v>
          </cell>
          <cell r="J21" t="str">
            <v>B4</v>
          </cell>
          <cell r="K21">
            <v>16</v>
          </cell>
          <cell r="L21">
            <v>2</v>
          </cell>
          <cell r="M21" t="str">
            <v>夏</v>
          </cell>
          <cell r="N21">
            <v>39930</v>
          </cell>
          <cell r="O21">
            <v>40026</v>
          </cell>
          <cell r="P21">
            <v>97</v>
          </cell>
          <cell r="Q21" t="str">
            <v>35日前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 t="str">
            <v>通常体系</v>
          </cell>
          <cell r="AB21" t="str">
            <v>○</v>
          </cell>
          <cell r="AC21">
            <v>40306</v>
          </cell>
          <cell r="AD21">
            <v>100</v>
          </cell>
          <cell r="AE21" t="str">
            <v>35日前</v>
          </cell>
          <cell r="AF21">
            <v>39895</v>
          </cell>
          <cell r="AG21">
            <v>40030</v>
          </cell>
          <cell r="AH21">
            <v>39912</v>
          </cell>
          <cell r="AI21">
            <v>40061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</row>
        <row r="22">
          <cell r="H22" t="str">
            <v>1：新枠</v>
          </cell>
          <cell r="I22">
            <v>1</v>
          </cell>
          <cell r="J22" t="str">
            <v>B4</v>
          </cell>
          <cell r="K22">
            <v>8</v>
          </cell>
          <cell r="L22">
            <v>2</v>
          </cell>
          <cell r="M22" t="str">
            <v>夏</v>
          </cell>
          <cell r="N22">
            <v>39944</v>
          </cell>
          <cell r="O22">
            <v>40040</v>
          </cell>
          <cell r="P22">
            <v>97</v>
          </cell>
          <cell r="Q22" t="str">
            <v>35日前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 t="str">
            <v>通常体系</v>
          </cell>
          <cell r="AB22" t="str">
            <v>×</v>
          </cell>
          <cell r="AC22">
            <v>40306</v>
          </cell>
          <cell r="AD22">
            <v>100</v>
          </cell>
          <cell r="AE22" t="str">
            <v>35日前</v>
          </cell>
          <cell r="AF22">
            <v>39909</v>
          </cell>
          <cell r="AG22">
            <v>40044</v>
          </cell>
          <cell r="AH22">
            <v>39926</v>
          </cell>
          <cell r="AI22">
            <v>40075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2">
        <row r="3">
          <cell r="H3" t="str">
            <v>ｶﾀﾛｸﾞ部号番号</v>
          </cell>
        </row>
      </sheetData>
      <sheetData sheetId="3" refreshError="1">
        <row r="3">
          <cell r="Q3" t="str">
            <v>マスター項目</v>
          </cell>
          <cell r="T3">
            <v>0.05</v>
          </cell>
          <cell r="V3" t="str">
            <v>営業情報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号番号</v>
          </cell>
          <cell r="I4" t="str">
            <v>申込番号枠</v>
          </cell>
          <cell r="J4" t="str">
            <v>版型</v>
          </cell>
          <cell r="K4" t="str">
            <v>同梱は○</v>
          </cell>
          <cell r="L4" t="str">
            <v>同梱記号</v>
          </cell>
          <cell r="M4" t="str">
            <v>冊子頁数</v>
          </cell>
          <cell r="N4" t="str">
            <v>売場頁数</v>
          </cell>
          <cell r="O4" t="str">
            <v>シーズン名</v>
          </cell>
          <cell r="P4" t="str">
            <v>ﾏｽﾀ展開開始日</v>
          </cell>
          <cell r="Q4" t="str">
            <v>展開終了日</v>
          </cell>
          <cell r="R4" t="str">
            <v>当初計画部数</v>
          </cell>
          <cell r="S4" t="str">
            <v>実配布部数</v>
          </cell>
          <cell r="T4" t="str">
            <v>総部数</v>
          </cell>
          <cell r="U4" t="str">
            <v>東北北海道  A</v>
          </cell>
          <cell r="V4" t="str">
            <v xml:space="preserve">首都圏          B </v>
          </cell>
          <cell r="W4" t="str">
            <v>信越北陸山陰C</v>
          </cell>
          <cell r="X4" t="str">
            <v>東海近畿    D</v>
          </cell>
          <cell r="Y4" t="str">
            <v>山陽北九州    E</v>
          </cell>
          <cell r="Z4" t="str">
            <v>南九州四国   F</v>
          </cell>
          <cell r="AA4" t="str">
            <v>マスター登録日（CATS登録日）</v>
          </cell>
          <cell r="AB4" t="str">
            <v>実終了日（展開終了日+3営業日）</v>
          </cell>
          <cell r="AC4" t="str">
            <v>マスター削除日</v>
          </cell>
          <cell r="AD4" t="str">
            <v>ＳＫＵ総枠</v>
          </cell>
          <cell r="AE4" t="str">
            <v>実ＳＫＵ数</v>
          </cell>
          <cell r="AF4" t="str">
            <v>媒体分類</v>
          </cell>
          <cell r="AG4" t="str">
            <v>BOOK代区分</v>
          </cell>
          <cell r="AH4" t="str">
            <v>有償/無償</v>
          </cell>
          <cell r="AI4" t="str">
            <v>会員GPR</v>
          </cell>
          <cell r="AJ4" t="str">
            <v>誌面媒体名(くらしと生協 媒体名 ２００４ 号名の構成）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表4のみ（号番号）</v>
          </cell>
          <cell r="AP4" t="str">
            <v>再編集媒体区分</v>
          </cell>
          <cell r="AQ4" t="str">
            <v>クリアランス抽選日</v>
          </cell>
          <cell r="AR4" t="str">
            <v>カタログ表示上の　受注終了日</v>
          </cell>
          <cell r="AS4" t="str">
            <v>備考</v>
          </cell>
          <cell r="AT4" t="str">
            <v>インターネットの有無</v>
          </cell>
        </row>
        <row r="5">
          <cell r="H5">
            <v>345</v>
          </cell>
          <cell r="I5" t="str">
            <v>+1</v>
          </cell>
          <cell r="J5" t="str">
            <v>Ｂ４</v>
          </cell>
          <cell r="K5">
            <v>24</v>
          </cell>
          <cell r="L5">
            <v>2</v>
          </cell>
          <cell r="M5">
            <v>8</v>
          </cell>
          <cell r="N5">
            <v>39881</v>
          </cell>
          <cell r="O5" t="str">
            <v>夏</v>
          </cell>
          <cell r="P5">
            <v>39923</v>
          </cell>
          <cell r="Q5">
            <v>39942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>
            <v>39895</v>
          </cell>
          <cell r="AB5">
            <v>39946</v>
          </cell>
          <cell r="AC5">
            <v>39977</v>
          </cell>
          <cell r="AD5">
            <v>700</v>
          </cell>
          <cell r="AE5" t="str">
            <v>35日前</v>
          </cell>
          <cell r="AF5" t="str">
            <v>20：抽選</v>
          </cell>
          <cell r="AG5">
            <v>1</v>
          </cell>
          <cell r="AH5" t="str">
            <v>無償</v>
          </cell>
          <cell r="AI5" t="str">
            <v>ブック代込み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再編集媒体区分</v>
          </cell>
          <cell r="AQ5">
            <v>39938</v>
          </cell>
          <cell r="AR5">
            <v>39935</v>
          </cell>
        </row>
        <row r="6">
          <cell r="H6">
            <v>346</v>
          </cell>
          <cell r="I6" t="str">
            <v>+1</v>
          </cell>
          <cell r="J6" t="str">
            <v>Ｂ４</v>
          </cell>
          <cell r="K6">
            <v>16</v>
          </cell>
          <cell r="L6">
            <v>2</v>
          </cell>
          <cell r="M6">
            <v>8</v>
          </cell>
          <cell r="N6">
            <v>39888</v>
          </cell>
          <cell r="O6" t="str">
            <v>盛夏</v>
          </cell>
          <cell r="P6">
            <v>39993</v>
          </cell>
          <cell r="Q6">
            <v>40012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>
            <v>39965</v>
          </cell>
          <cell r="AB6">
            <v>40016</v>
          </cell>
          <cell r="AC6">
            <v>40047</v>
          </cell>
          <cell r="AD6">
            <v>700</v>
          </cell>
          <cell r="AE6" t="str">
            <v>35日前</v>
          </cell>
          <cell r="AF6" t="str">
            <v>20：抽選</v>
          </cell>
          <cell r="AG6">
            <v>1</v>
          </cell>
          <cell r="AH6" t="str">
            <v>無償</v>
          </cell>
          <cell r="AI6" t="str">
            <v>ブック代込み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再編集媒体区分</v>
          </cell>
          <cell r="AQ6">
            <v>40008</v>
          </cell>
          <cell r="AR6">
            <v>40005</v>
          </cell>
        </row>
        <row r="7">
          <cell r="H7">
            <v>347</v>
          </cell>
          <cell r="I7" t="str">
            <v>+1</v>
          </cell>
          <cell r="J7" t="str">
            <v>Ｂ４</v>
          </cell>
          <cell r="K7">
            <v>16</v>
          </cell>
          <cell r="L7">
            <v>2</v>
          </cell>
          <cell r="M7">
            <v>8</v>
          </cell>
          <cell r="N7">
            <v>39888</v>
          </cell>
          <cell r="O7" t="str">
            <v>秋</v>
          </cell>
          <cell r="P7">
            <v>40112</v>
          </cell>
          <cell r="Q7">
            <v>40131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>
            <v>40084</v>
          </cell>
          <cell r="AB7">
            <v>40135</v>
          </cell>
          <cell r="AC7">
            <v>40166</v>
          </cell>
          <cell r="AD7">
            <v>700</v>
          </cell>
          <cell r="AE7">
            <v>575</v>
          </cell>
          <cell r="AF7" t="str">
            <v>20：抽選</v>
          </cell>
          <cell r="AG7">
            <v>1</v>
          </cell>
          <cell r="AH7" t="str">
            <v>無償</v>
          </cell>
          <cell r="AI7" t="str">
            <v>ブック代込み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再編集媒体区分</v>
          </cell>
          <cell r="AQ7">
            <v>40127</v>
          </cell>
          <cell r="AR7">
            <v>40124</v>
          </cell>
        </row>
        <row r="8">
          <cell r="H8">
            <v>348</v>
          </cell>
          <cell r="I8" t="str">
            <v>+1</v>
          </cell>
          <cell r="J8" t="str">
            <v>Ｂ４</v>
          </cell>
          <cell r="K8">
            <v>16</v>
          </cell>
          <cell r="L8">
            <v>2</v>
          </cell>
          <cell r="M8">
            <v>8</v>
          </cell>
          <cell r="N8">
            <v>39888</v>
          </cell>
          <cell r="O8" t="str">
            <v>新春</v>
          </cell>
          <cell r="P8">
            <v>40196</v>
          </cell>
          <cell r="Q8">
            <v>40215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>
            <v>40168</v>
          </cell>
          <cell r="AB8">
            <v>40219</v>
          </cell>
          <cell r="AC8">
            <v>40250</v>
          </cell>
          <cell r="AD8">
            <v>700</v>
          </cell>
          <cell r="AE8">
            <v>750</v>
          </cell>
          <cell r="AF8" t="str">
            <v>20：抽選</v>
          </cell>
          <cell r="AG8">
            <v>1</v>
          </cell>
          <cell r="AH8" t="str">
            <v>無償</v>
          </cell>
          <cell r="AI8" t="str">
            <v>ブック代込み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再編集媒体区分</v>
          </cell>
          <cell r="AQ8">
            <v>40211</v>
          </cell>
          <cell r="AR8">
            <v>40208</v>
          </cell>
        </row>
        <row r="9">
          <cell r="H9">
            <v>349</v>
          </cell>
          <cell r="I9" t="str">
            <v>+1</v>
          </cell>
          <cell r="J9" t="str">
            <v>Ｂ４</v>
          </cell>
          <cell r="K9">
            <v>16</v>
          </cell>
          <cell r="L9">
            <v>2</v>
          </cell>
          <cell r="M9">
            <v>8</v>
          </cell>
          <cell r="N9">
            <v>39895</v>
          </cell>
          <cell r="O9" t="str">
            <v>春</v>
          </cell>
          <cell r="P9">
            <v>40224</v>
          </cell>
          <cell r="Q9">
            <v>40243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>
            <v>40196</v>
          </cell>
          <cell r="AB9">
            <v>40247</v>
          </cell>
          <cell r="AC9">
            <v>40278</v>
          </cell>
          <cell r="AD9">
            <v>700</v>
          </cell>
          <cell r="AE9" t="str">
            <v>35日前</v>
          </cell>
          <cell r="AF9" t="str">
            <v>20：抽選</v>
          </cell>
          <cell r="AG9">
            <v>1</v>
          </cell>
          <cell r="AH9" t="str">
            <v>無償</v>
          </cell>
          <cell r="AI9" t="str">
            <v>ブック代込み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再編集媒体区分</v>
          </cell>
          <cell r="AQ9">
            <v>40239</v>
          </cell>
          <cell r="AR9">
            <v>40236</v>
          </cell>
        </row>
        <row r="10">
          <cell r="H10">
            <v>339</v>
          </cell>
          <cell r="I10" t="str">
            <v>+8</v>
          </cell>
          <cell r="J10" t="str">
            <v>Ｂ４</v>
          </cell>
          <cell r="K10">
            <v>8</v>
          </cell>
          <cell r="L10">
            <v>2</v>
          </cell>
          <cell r="M10">
            <v>8</v>
          </cell>
          <cell r="N10">
            <v>39902</v>
          </cell>
          <cell r="O10" t="str">
            <v>盛夏</v>
          </cell>
          <cell r="P10">
            <v>40021</v>
          </cell>
          <cell r="Q10">
            <v>40040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>
            <v>39993</v>
          </cell>
          <cell r="AB10">
            <v>40044</v>
          </cell>
          <cell r="AC10">
            <v>40075</v>
          </cell>
          <cell r="AD10">
            <v>700</v>
          </cell>
          <cell r="AE10">
            <v>639</v>
          </cell>
          <cell r="AF10" t="str">
            <v>20：抽選</v>
          </cell>
          <cell r="AG10">
            <v>1</v>
          </cell>
          <cell r="AH10" t="str">
            <v>無償</v>
          </cell>
          <cell r="AI10" t="str">
            <v>ブック代込み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再編集媒体区分</v>
          </cell>
          <cell r="AQ10">
            <v>40036</v>
          </cell>
          <cell r="AR10">
            <v>40033</v>
          </cell>
          <cell r="AS10" t="str">
            <v>2009/5/27媒体名　クリアランス夏1→クリアランス夏（339）</v>
          </cell>
        </row>
        <row r="11">
          <cell r="H11">
            <v>340</v>
          </cell>
          <cell r="I11" t="str">
            <v>+8</v>
          </cell>
          <cell r="J11" t="str">
            <v>Ｂ４</v>
          </cell>
          <cell r="K11">
            <v>16</v>
          </cell>
          <cell r="L11">
            <v>2</v>
          </cell>
          <cell r="M11">
            <v>8</v>
          </cell>
          <cell r="N11">
            <v>39902</v>
          </cell>
          <cell r="O11" t="str">
            <v>盛夏</v>
          </cell>
          <cell r="P11">
            <v>40028</v>
          </cell>
          <cell r="Q11">
            <v>40047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>
            <v>40000</v>
          </cell>
          <cell r="AB11">
            <v>40051</v>
          </cell>
          <cell r="AC11">
            <v>40082</v>
          </cell>
          <cell r="AD11">
            <v>700</v>
          </cell>
          <cell r="AE11">
            <v>636</v>
          </cell>
          <cell r="AF11" t="str">
            <v>20：抽選</v>
          </cell>
          <cell r="AG11">
            <v>1</v>
          </cell>
          <cell r="AH11" t="str">
            <v>無償</v>
          </cell>
          <cell r="AI11" t="str">
            <v>ブック代込み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再編集媒体区分</v>
          </cell>
          <cell r="AQ11">
            <v>40043</v>
          </cell>
          <cell r="AR11">
            <v>40040</v>
          </cell>
          <cell r="AS11" t="str">
            <v>2009/5/27媒体名　クリアランス夏2→クリアランス夏（340）</v>
          </cell>
        </row>
        <row r="12">
          <cell r="H12">
            <v>341</v>
          </cell>
          <cell r="I12" t="str">
            <v>+8</v>
          </cell>
          <cell r="J12" t="str">
            <v>Ｂ４</v>
          </cell>
          <cell r="K12">
            <v>16</v>
          </cell>
          <cell r="L12">
            <v>2</v>
          </cell>
          <cell r="M12">
            <v>8</v>
          </cell>
          <cell r="N12">
            <v>39902</v>
          </cell>
          <cell r="O12" t="str">
            <v>盛夏</v>
          </cell>
          <cell r="P12">
            <v>40028</v>
          </cell>
          <cell r="Q12">
            <v>40047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>
            <v>40000</v>
          </cell>
          <cell r="AB12">
            <v>40051</v>
          </cell>
          <cell r="AC12">
            <v>40082</v>
          </cell>
          <cell r="AD12">
            <v>700</v>
          </cell>
          <cell r="AE12">
            <v>531</v>
          </cell>
          <cell r="AF12" t="str">
            <v>20：抽選</v>
          </cell>
          <cell r="AG12">
            <v>1</v>
          </cell>
          <cell r="AH12" t="str">
            <v>無償</v>
          </cell>
          <cell r="AI12" t="str">
            <v>ブック代込み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再編集媒体区分</v>
          </cell>
          <cell r="AQ12">
            <v>40045</v>
          </cell>
          <cell r="AR12">
            <v>40040</v>
          </cell>
          <cell r="AS12" t="str">
            <v>2009/5/27媒体名　クリアランス夏3→クリアランス夏（341）</v>
          </cell>
        </row>
        <row r="13">
          <cell r="H13">
            <v>342</v>
          </cell>
          <cell r="I13" t="str">
            <v>+8</v>
          </cell>
          <cell r="J13" t="str">
            <v>Ｂ４</v>
          </cell>
          <cell r="K13">
            <v>16</v>
          </cell>
          <cell r="L13">
            <v>2</v>
          </cell>
          <cell r="M13">
            <v>8</v>
          </cell>
          <cell r="N13">
            <v>39916</v>
          </cell>
          <cell r="O13" t="str">
            <v>盛夏</v>
          </cell>
          <cell r="P13">
            <v>40035</v>
          </cell>
          <cell r="Q13">
            <v>40054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>
            <v>40007</v>
          </cell>
          <cell r="AB13">
            <v>40058</v>
          </cell>
          <cell r="AC13">
            <v>40089</v>
          </cell>
          <cell r="AD13" t="str">
            <v>600→700</v>
          </cell>
          <cell r="AE13">
            <v>616</v>
          </cell>
          <cell r="AF13" t="str">
            <v>20：抽選</v>
          </cell>
          <cell r="AG13">
            <v>1</v>
          </cell>
          <cell r="AH13" t="str">
            <v>無償</v>
          </cell>
          <cell r="AI13" t="str">
            <v>ブック代込み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再編集媒体区分</v>
          </cell>
          <cell r="AQ13">
            <v>40050</v>
          </cell>
          <cell r="AR13">
            <v>40047</v>
          </cell>
          <cell r="AS13" t="str">
            <v>2009/5/27媒体名　クリアランス夏4→クリアランス夏（342）</v>
          </cell>
        </row>
        <row r="14">
          <cell r="H14">
            <v>318</v>
          </cell>
          <cell r="I14" t="str">
            <v>+8</v>
          </cell>
          <cell r="J14" t="str">
            <v>Ｂ４</v>
          </cell>
          <cell r="K14">
            <v>169</v>
          </cell>
          <cell r="L14">
            <v>2</v>
          </cell>
          <cell r="M14">
            <v>8</v>
          </cell>
          <cell r="N14">
            <v>39909</v>
          </cell>
          <cell r="O14" t="str">
            <v>冬</v>
          </cell>
          <cell r="P14">
            <v>40161</v>
          </cell>
          <cell r="Q14">
            <v>40194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>
            <v>40133</v>
          </cell>
          <cell r="AB14">
            <v>40198</v>
          </cell>
          <cell r="AC14">
            <v>40229</v>
          </cell>
          <cell r="AD14">
            <v>700</v>
          </cell>
          <cell r="AE14">
            <v>611</v>
          </cell>
          <cell r="AF14" t="str">
            <v>20：抽選</v>
          </cell>
          <cell r="AG14">
            <v>1</v>
          </cell>
          <cell r="AH14" t="str">
            <v>無償</v>
          </cell>
          <cell r="AI14" t="str">
            <v>ブック代込み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再編集媒体区分</v>
          </cell>
          <cell r="AQ14">
            <v>40182</v>
          </cell>
          <cell r="AR14">
            <v>40173</v>
          </cell>
          <cell r="AS14" t="str">
            <v>3/25カタログ表示上の受注終了日変更　　　　　　　　　　　　　　　　　　　　　2009/7/28媒体名　クリアランス冬1→クリアランス冬（318）　　　　　　　　　　　　　　　2009/10/27媒体種類　衣料→混合</v>
          </cell>
        </row>
        <row r="15">
          <cell r="H15">
            <v>343</v>
          </cell>
          <cell r="I15" t="str">
            <v>+8</v>
          </cell>
          <cell r="J15" t="str">
            <v>Ｂ４</v>
          </cell>
          <cell r="K15">
            <v>24</v>
          </cell>
          <cell r="L15">
            <v>2</v>
          </cell>
          <cell r="M15">
            <v>16</v>
          </cell>
          <cell r="N15">
            <v>39923</v>
          </cell>
          <cell r="O15" t="str">
            <v>冬</v>
          </cell>
          <cell r="P15">
            <v>40161</v>
          </cell>
          <cell r="Q15">
            <v>40194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>
            <v>40133</v>
          </cell>
          <cell r="AB15">
            <v>40198</v>
          </cell>
          <cell r="AC15">
            <v>40229</v>
          </cell>
          <cell r="AD15">
            <v>700</v>
          </cell>
          <cell r="AE15">
            <v>1043</v>
          </cell>
          <cell r="AF15" t="str">
            <v>20：抽選</v>
          </cell>
          <cell r="AG15">
            <v>1</v>
          </cell>
          <cell r="AH15" t="str">
            <v>無償</v>
          </cell>
          <cell r="AI15" t="str">
            <v>ブック代込み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再編集媒体区分</v>
          </cell>
          <cell r="AQ15">
            <v>40184</v>
          </cell>
          <cell r="AR15">
            <v>40177</v>
          </cell>
          <cell r="AS15" t="str">
            <v>2009/7/28媒体名　クリアランス冬2→クリアランス冬（343）,2009/8/5頁数8→16</v>
          </cell>
        </row>
        <row r="16">
          <cell r="H16">
            <v>344</v>
          </cell>
          <cell r="I16" t="str">
            <v>+8</v>
          </cell>
          <cell r="J16" t="str">
            <v>Ｂ４</v>
          </cell>
          <cell r="K16">
            <v>16</v>
          </cell>
          <cell r="L16">
            <v>2</v>
          </cell>
          <cell r="M16">
            <v>8</v>
          </cell>
          <cell r="N16">
            <v>39916</v>
          </cell>
          <cell r="O16" t="str">
            <v>冬</v>
          </cell>
          <cell r="P16">
            <v>40161</v>
          </cell>
          <cell r="Q16">
            <v>40194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>
            <v>40133</v>
          </cell>
          <cell r="AB16">
            <v>40198</v>
          </cell>
          <cell r="AC16">
            <v>40229</v>
          </cell>
          <cell r="AD16">
            <v>700</v>
          </cell>
          <cell r="AE16">
            <v>678</v>
          </cell>
          <cell r="AF16" t="str">
            <v>20：抽選</v>
          </cell>
          <cell r="AG16">
            <v>1</v>
          </cell>
          <cell r="AH16" t="str">
            <v>無償</v>
          </cell>
          <cell r="AI16" t="str">
            <v>ブック代込み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再編集媒体区分</v>
          </cell>
          <cell r="AQ16">
            <v>40190</v>
          </cell>
          <cell r="AR16">
            <v>40177</v>
          </cell>
          <cell r="AS16" t="str">
            <v>2009/7/28媒体名　クリアランス冬3→クリアランス冬（344）　　　　　　　　　　　　　　　2009/10/27媒体種類　混合→衣料</v>
          </cell>
        </row>
        <row r="17">
          <cell r="H17">
            <v>6</v>
          </cell>
          <cell r="I17">
            <v>0</v>
          </cell>
          <cell r="J17" t="str">
            <v>-</v>
          </cell>
          <cell r="K17">
            <v>143</v>
          </cell>
          <cell r="L17">
            <v>2</v>
          </cell>
          <cell r="M17" t="str">
            <v>-</v>
          </cell>
          <cell r="N17">
            <v>39916</v>
          </cell>
          <cell r="O17" t="str">
            <v>通年</v>
          </cell>
          <cell r="P17">
            <v>39944</v>
          </cell>
          <cell r="Q17">
            <v>40110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>
            <v>39909</v>
          </cell>
          <cell r="AB17">
            <v>40114</v>
          </cell>
          <cell r="AC17">
            <v>40145</v>
          </cell>
          <cell r="AD17">
            <v>50</v>
          </cell>
          <cell r="AE17" t="str">
            <v>35日前</v>
          </cell>
          <cell r="AF17" t="str">
            <v>13：パーツ</v>
          </cell>
          <cell r="AG17">
            <v>1</v>
          </cell>
          <cell r="AH17" t="str">
            <v>無償</v>
          </cell>
          <cell r="AI17" t="str">
            <v>ブック代込み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  <cell r="AS17" t="str">
            <v>2009/1/13登録、3/13展開開始日変更</v>
          </cell>
        </row>
        <row r="18">
          <cell r="H18">
            <v>300</v>
          </cell>
          <cell r="I18">
            <v>0</v>
          </cell>
          <cell r="J18" t="str">
            <v>-</v>
          </cell>
          <cell r="K18">
            <v>24</v>
          </cell>
          <cell r="L18">
            <v>2</v>
          </cell>
          <cell r="M18" t="str">
            <v>-</v>
          </cell>
          <cell r="N18">
            <v>39916</v>
          </cell>
          <cell r="O18" t="str">
            <v>通年</v>
          </cell>
          <cell r="P18">
            <v>40105</v>
          </cell>
          <cell r="Q18">
            <v>40306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>
            <v>40070</v>
          </cell>
          <cell r="AB18">
            <v>40310</v>
          </cell>
          <cell r="AC18">
            <v>40341</v>
          </cell>
          <cell r="AD18">
            <v>50</v>
          </cell>
          <cell r="AE18">
            <v>44</v>
          </cell>
          <cell r="AF18" t="str">
            <v>13：パーツ</v>
          </cell>
          <cell r="AG18">
            <v>1</v>
          </cell>
          <cell r="AH18" t="str">
            <v>無償</v>
          </cell>
          <cell r="AI18" t="str">
            <v>ブック代込み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  <cell r="AS18" t="str">
            <v>2009/9/4登録</v>
          </cell>
        </row>
        <row r="19">
          <cell r="H19">
            <v>7</v>
          </cell>
          <cell r="I19" t="str">
            <v>+1</v>
          </cell>
          <cell r="J19" t="str">
            <v>-</v>
          </cell>
          <cell r="K19">
            <v>8</v>
          </cell>
          <cell r="L19">
            <v>2</v>
          </cell>
          <cell r="M19" t="str">
            <v>-</v>
          </cell>
          <cell r="N19">
            <v>39916</v>
          </cell>
          <cell r="O19" t="str">
            <v>通年</v>
          </cell>
          <cell r="P19">
            <v>39895</v>
          </cell>
          <cell r="Q19">
            <v>40257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>
            <v>39860</v>
          </cell>
          <cell r="AB19">
            <v>40261</v>
          </cell>
          <cell r="AC19">
            <v>40292</v>
          </cell>
          <cell r="AD19">
            <v>100</v>
          </cell>
          <cell r="AE19">
            <v>53</v>
          </cell>
          <cell r="AF19" t="str">
            <v>13：パーツ</v>
          </cell>
          <cell r="AG19">
            <v>1</v>
          </cell>
          <cell r="AH19" t="str">
            <v>無償</v>
          </cell>
          <cell r="AI19" t="str">
            <v>ブック代込み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  <cell r="AS19" t="str">
            <v>2009/1/13登録</v>
          </cell>
        </row>
        <row r="20">
          <cell r="H20">
            <v>187</v>
          </cell>
          <cell r="I20" t="str">
            <v>+8</v>
          </cell>
          <cell r="J20" t="str">
            <v>Ｂ４</v>
          </cell>
          <cell r="K20">
            <v>24</v>
          </cell>
          <cell r="L20">
            <v>2</v>
          </cell>
          <cell r="M20">
            <v>2</v>
          </cell>
          <cell r="N20">
            <v>39930</v>
          </cell>
          <cell r="O20" t="str">
            <v>新春</v>
          </cell>
          <cell r="P20">
            <v>40203</v>
          </cell>
          <cell r="Q20">
            <v>40243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>
            <v>40168</v>
          </cell>
          <cell r="AB20">
            <v>40247</v>
          </cell>
          <cell r="AC20">
            <v>40278</v>
          </cell>
          <cell r="AD20">
            <v>100</v>
          </cell>
          <cell r="AE20">
            <v>60</v>
          </cell>
          <cell r="AF20" t="str">
            <v>2：家庭用品ﾁﾗｼ</v>
          </cell>
          <cell r="AG20">
            <v>1</v>
          </cell>
          <cell r="AH20" t="str">
            <v>無償</v>
          </cell>
          <cell r="AI20" t="str">
            <v>ブック代込み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  <cell r="AS20" t="str">
            <v>2009/11/4登録　2009/12/2　ページ数4→2                                                                              2010/1/7 企画中止</v>
          </cell>
        </row>
        <row r="21">
          <cell r="H21">
            <v>189</v>
          </cell>
          <cell r="I21" t="str">
            <v>+1</v>
          </cell>
          <cell r="J21" t="str">
            <v>Ｂ４</v>
          </cell>
          <cell r="K21">
            <v>16</v>
          </cell>
          <cell r="L21">
            <v>2</v>
          </cell>
          <cell r="M21" t="str">
            <v>1(表）</v>
          </cell>
          <cell r="N21">
            <v>39930</v>
          </cell>
          <cell r="O21" t="str">
            <v>新春</v>
          </cell>
          <cell r="P21">
            <v>40203</v>
          </cell>
          <cell r="Q21">
            <v>40271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>
            <v>40168</v>
          </cell>
          <cell r="AB21">
            <v>40275</v>
          </cell>
          <cell r="AC21">
            <v>40306</v>
          </cell>
          <cell r="AD21">
            <v>100</v>
          </cell>
          <cell r="AE21">
            <v>24</v>
          </cell>
          <cell r="AF21" t="str">
            <v>700：週宅</v>
          </cell>
          <cell r="AG21">
            <v>1</v>
          </cell>
          <cell r="AH21" t="str">
            <v>無償</v>
          </cell>
          <cell r="AI21" t="str">
            <v>ブック代込み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  <cell r="AS21" t="str">
            <v>2009/12/2登録</v>
          </cell>
        </row>
        <row r="22">
          <cell r="H22">
            <v>640</v>
          </cell>
          <cell r="I22" t="str">
            <v>+1</v>
          </cell>
          <cell r="J22" t="str">
            <v>Ｂ４</v>
          </cell>
          <cell r="K22">
            <v>8</v>
          </cell>
          <cell r="L22">
            <v>2</v>
          </cell>
          <cell r="M22" t="str">
            <v>1(裏）</v>
          </cell>
          <cell r="N22">
            <v>39944</v>
          </cell>
          <cell r="O22" t="str">
            <v>新春</v>
          </cell>
          <cell r="P22">
            <v>40203</v>
          </cell>
          <cell r="Q22">
            <v>40271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>
            <v>40168</v>
          </cell>
          <cell r="AB22">
            <v>40275</v>
          </cell>
          <cell r="AC22">
            <v>40306</v>
          </cell>
          <cell r="AD22">
            <v>100</v>
          </cell>
          <cell r="AE22">
            <v>37</v>
          </cell>
          <cell r="AF22" t="str">
            <v>2：家庭用品ﾁﾗｼ</v>
          </cell>
          <cell r="AG22">
            <v>1</v>
          </cell>
          <cell r="AH22" t="str">
            <v>無償</v>
          </cell>
          <cell r="AI22" t="str">
            <v>ブック代込み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  <cell r="AS22" t="str">
            <v>2009/12/2登録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4">
        <row r="3">
          <cell r="H3" t="str">
            <v>ｶﾀﾛｸﾞ部号番号</v>
          </cell>
        </row>
      </sheetData>
      <sheetData sheetId="5"/>
      <sheetData sheetId="6" refreshError="1">
        <row r="3">
          <cell r="H3" t="str">
            <v>ｶﾀﾛｸﾞ部号番号</v>
          </cell>
          <cell r="I3" t="str">
            <v>ｷｬﾛｯﾄ部原稿号数</v>
          </cell>
          <cell r="J3" t="str">
            <v>ちば号数</v>
          </cell>
          <cell r="K3" t="str">
            <v>展開開始日</v>
          </cell>
          <cell r="L3" t="str">
            <v>展開終了日</v>
          </cell>
          <cell r="M3" t="str">
            <v>実質終了日</v>
          </cell>
          <cell r="N3" t="str">
            <v>展開日数</v>
          </cell>
          <cell r="O3" t="str">
            <v>申込番号枠</v>
          </cell>
          <cell r="P3" t="str">
            <v>計画ＳＫＵ枠</v>
          </cell>
          <cell r="Q3" t="str">
            <v>実ＳＫＵ</v>
          </cell>
          <cell r="R3" t="str">
            <v>CATS登録日</v>
          </cell>
          <cell r="S3" t="str">
            <v>マスタFD発送日</v>
          </cell>
          <cell r="T3" t="str">
            <v>マスタ削除日</v>
          </cell>
          <cell r="U3" t="str">
            <v>変更履歴</v>
          </cell>
          <cell r="V3" t="str">
            <v>備考</v>
          </cell>
        </row>
        <row r="4">
          <cell r="H4">
            <v>67</v>
          </cell>
          <cell r="K4">
            <v>39881</v>
          </cell>
          <cell r="L4">
            <v>39907</v>
          </cell>
          <cell r="M4">
            <v>39911</v>
          </cell>
          <cell r="N4">
            <v>27</v>
          </cell>
          <cell r="O4" t="str">
            <v>新枠（＋１）</v>
          </cell>
          <cell r="P4">
            <v>500</v>
          </cell>
          <cell r="Q4">
            <v>320</v>
          </cell>
          <cell r="R4">
            <v>39846</v>
          </cell>
          <cell r="S4">
            <v>39863</v>
          </cell>
          <cell r="T4">
            <v>39942</v>
          </cell>
          <cell r="U4" t="str">
            <v>2008/11/4展開期間：3/16-5/9→3/9-5/2（1週間繰り上げ）、　　　　　　　　　　　   媒体名称：「08週宅853（4-3）67」→「09週宅852（4-2）67」    　　　　　　　　　　　　　　2008/11/6終了日2009/5/2→2009/4/4</v>
          </cell>
        </row>
        <row r="5">
          <cell r="H5">
            <v>68</v>
          </cell>
          <cell r="K5">
            <v>39888</v>
          </cell>
          <cell r="L5">
            <v>39914</v>
          </cell>
          <cell r="M5">
            <v>39918</v>
          </cell>
          <cell r="N5">
            <v>27</v>
          </cell>
          <cell r="O5" t="str">
            <v>新枠（＋１）</v>
          </cell>
          <cell r="P5">
            <v>500</v>
          </cell>
          <cell r="Q5">
            <v>197</v>
          </cell>
          <cell r="R5">
            <v>39853</v>
          </cell>
          <cell r="S5">
            <v>39870</v>
          </cell>
          <cell r="T5">
            <v>39949</v>
          </cell>
          <cell r="U5" t="str">
            <v>2008/11/4展開期間：3/23-5/16→3/16-5/9（1週間繰り上げ）、　　　　　　　　　　　媒体名称：「09週宅854（4-4）68」→「09週宅901（4-3）68」　　　　　　　　　　　　　2008/11/6終了日2009/5/9→2009/4/11</v>
          </cell>
        </row>
        <row r="6">
          <cell r="H6">
            <v>69</v>
          </cell>
          <cell r="K6">
            <v>39895</v>
          </cell>
          <cell r="L6">
            <v>39921</v>
          </cell>
          <cell r="M6">
            <v>39925</v>
          </cell>
          <cell r="N6">
            <v>27</v>
          </cell>
          <cell r="O6" t="str">
            <v>新枠（＋１）</v>
          </cell>
          <cell r="P6">
            <v>500</v>
          </cell>
          <cell r="Q6">
            <v>245</v>
          </cell>
          <cell r="R6">
            <v>39860</v>
          </cell>
          <cell r="S6">
            <v>39877</v>
          </cell>
          <cell r="T6">
            <v>39956</v>
          </cell>
          <cell r="U6" t="str">
            <v>2008/11/4展開期間：3/30-5/23→3/23-5/16（1週間繰り上げ）、　　　　　　　　　　 　媒体名称：「09週宅855（4-5）69」→「09週宅902（4-4）69」　　　　　　　　　　　　2008/11/6終了日2009/5/16→2009/4/18</v>
          </cell>
        </row>
        <row r="7">
          <cell r="H7">
            <v>70</v>
          </cell>
          <cell r="K7">
            <v>39909</v>
          </cell>
          <cell r="L7">
            <v>39963</v>
          </cell>
          <cell r="M7">
            <v>39967</v>
          </cell>
          <cell r="N7">
            <v>55</v>
          </cell>
          <cell r="O7" t="str">
            <v>新枠（＋１）</v>
          </cell>
          <cell r="P7">
            <v>500</v>
          </cell>
          <cell r="R7">
            <v>39874</v>
          </cell>
          <cell r="S7">
            <v>39891</v>
          </cell>
          <cell r="T7">
            <v>39998</v>
          </cell>
          <cell r="U7" t="str">
            <v>2008/11/4企画中止</v>
          </cell>
        </row>
        <row r="8">
          <cell r="H8">
            <v>71</v>
          </cell>
          <cell r="K8">
            <v>39916</v>
          </cell>
          <cell r="L8">
            <v>39970</v>
          </cell>
          <cell r="M8">
            <v>39974</v>
          </cell>
          <cell r="N8">
            <v>55</v>
          </cell>
          <cell r="O8" t="str">
            <v>新枠（＋１）</v>
          </cell>
          <cell r="P8">
            <v>500</v>
          </cell>
          <cell r="R8">
            <v>39881</v>
          </cell>
          <cell r="S8">
            <v>39898</v>
          </cell>
          <cell r="T8">
            <v>40005</v>
          </cell>
          <cell r="U8" t="str">
            <v>2008/11/4企画中止</v>
          </cell>
        </row>
        <row r="9">
          <cell r="H9">
            <v>72</v>
          </cell>
          <cell r="K9">
            <v>39902</v>
          </cell>
          <cell r="L9">
            <v>39928</v>
          </cell>
          <cell r="M9">
            <v>39932</v>
          </cell>
          <cell r="N9">
            <v>27</v>
          </cell>
          <cell r="O9" t="str">
            <v>新枠（＋１）</v>
          </cell>
          <cell r="P9">
            <v>500</v>
          </cell>
          <cell r="Q9">
            <v>199</v>
          </cell>
          <cell r="R9">
            <v>39867</v>
          </cell>
          <cell r="S9">
            <v>39884</v>
          </cell>
          <cell r="T9">
            <v>39963</v>
          </cell>
          <cell r="U9" t="str">
            <v>2008/11/4展開期間：4/20-6/13→3/30-5/23（3週間繰り上げ）、　　　　　　　　　　　媒体名称：「09週宅858（5-3）72」→「09週宅903（4-5）72」　　　　　　　　　　　　　　2008/11/6終了日2009/5/23→2009/4/25</v>
          </cell>
        </row>
        <row r="10">
          <cell r="H10">
            <v>73</v>
          </cell>
          <cell r="K10">
            <v>39930</v>
          </cell>
          <cell r="L10">
            <v>39984</v>
          </cell>
          <cell r="M10">
            <v>39988</v>
          </cell>
          <cell r="N10">
            <v>55</v>
          </cell>
          <cell r="O10" t="str">
            <v>新枠（＋１）</v>
          </cell>
          <cell r="P10">
            <v>500</v>
          </cell>
          <cell r="R10">
            <v>39895</v>
          </cell>
          <cell r="S10">
            <v>39912</v>
          </cell>
          <cell r="T10">
            <v>40019</v>
          </cell>
          <cell r="U10" t="str">
            <v>2008/11/4企画中止</v>
          </cell>
        </row>
        <row r="11">
          <cell r="H11">
            <v>74</v>
          </cell>
          <cell r="K11">
            <v>39937</v>
          </cell>
          <cell r="L11">
            <v>39991</v>
          </cell>
          <cell r="M11">
            <v>39995</v>
          </cell>
          <cell r="N11">
            <v>55</v>
          </cell>
          <cell r="O11" t="str">
            <v>新枠（＋１）</v>
          </cell>
          <cell r="P11">
            <v>500</v>
          </cell>
          <cell r="R11">
            <v>39902</v>
          </cell>
          <cell r="S11">
            <v>39919</v>
          </cell>
          <cell r="T11">
            <v>40026</v>
          </cell>
          <cell r="U11" t="str">
            <v>2008/11/4企画中止</v>
          </cell>
        </row>
        <row r="12">
          <cell r="H12">
            <v>75</v>
          </cell>
          <cell r="K12">
            <v>39944</v>
          </cell>
          <cell r="L12">
            <v>39998</v>
          </cell>
          <cell r="M12">
            <v>40002</v>
          </cell>
          <cell r="N12">
            <v>55</v>
          </cell>
          <cell r="O12" t="str">
            <v>新枠（＋１）</v>
          </cell>
          <cell r="P12">
            <v>500</v>
          </cell>
          <cell r="R12">
            <v>39909</v>
          </cell>
          <cell r="S12">
            <v>39926</v>
          </cell>
          <cell r="T12">
            <v>40033</v>
          </cell>
          <cell r="U12" t="str">
            <v>2008/11/4企画中止</v>
          </cell>
        </row>
        <row r="13">
          <cell r="H13">
            <v>76</v>
          </cell>
          <cell r="K13">
            <v>39951</v>
          </cell>
          <cell r="L13">
            <v>40005</v>
          </cell>
          <cell r="M13">
            <v>40009</v>
          </cell>
          <cell r="N13">
            <v>55</v>
          </cell>
          <cell r="O13" t="str">
            <v>新枠（＋１）</v>
          </cell>
          <cell r="P13">
            <v>500</v>
          </cell>
          <cell r="R13">
            <v>39916</v>
          </cell>
          <cell r="S13">
            <v>39933</v>
          </cell>
          <cell r="T13">
            <v>40040</v>
          </cell>
          <cell r="U13" t="str">
            <v>2008/11/4企画中止</v>
          </cell>
        </row>
        <row r="14">
          <cell r="H14">
            <v>77</v>
          </cell>
          <cell r="K14">
            <v>39958</v>
          </cell>
          <cell r="L14">
            <v>40012</v>
          </cell>
          <cell r="M14">
            <v>40016</v>
          </cell>
          <cell r="N14">
            <v>55</v>
          </cell>
          <cell r="O14" t="str">
            <v>新枠（＋１）</v>
          </cell>
          <cell r="P14">
            <v>500</v>
          </cell>
          <cell r="R14">
            <v>39923</v>
          </cell>
          <cell r="S14">
            <v>39940</v>
          </cell>
          <cell r="T14">
            <v>40047</v>
          </cell>
          <cell r="U14" t="str">
            <v>2008/11/4企画中止</v>
          </cell>
        </row>
        <row r="15">
          <cell r="H15">
            <v>78</v>
          </cell>
          <cell r="K15">
            <v>39965</v>
          </cell>
          <cell r="L15">
            <v>40019</v>
          </cell>
          <cell r="M15">
            <v>40023</v>
          </cell>
          <cell r="N15">
            <v>55</v>
          </cell>
          <cell r="O15" t="str">
            <v>新枠（＋１）</v>
          </cell>
          <cell r="P15">
            <v>500</v>
          </cell>
          <cell r="R15">
            <v>39930</v>
          </cell>
          <cell r="S15">
            <v>39947</v>
          </cell>
          <cell r="T15">
            <v>40054</v>
          </cell>
          <cell r="U15" t="str">
            <v>2008/11/4企画中止</v>
          </cell>
        </row>
        <row r="16">
          <cell r="H16">
            <v>79</v>
          </cell>
          <cell r="K16">
            <v>39972</v>
          </cell>
          <cell r="L16">
            <v>40026</v>
          </cell>
          <cell r="M16">
            <v>40030</v>
          </cell>
          <cell r="N16">
            <v>55</v>
          </cell>
          <cell r="O16" t="str">
            <v>新枠（＋１）</v>
          </cell>
          <cell r="P16">
            <v>500</v>
          </cell>
          <cell r="R16">
            <v>39937</v>
          </cell>
          <cell r="S16">
            <v>39954</v>
          </cell>
          <cell r="T16">
            <v>40061</v>
          </cell>
          <cell r="U16" t="str">
            <v>2008/11/4企画中止</v>
          </cell>
        </row>
        <row r="17">
          <cell r="H17">
            <v>80</v>
          </cell>
          <cell r="K17">
            <v>39979</v>
          </cell>
          <cell r="L17">
            <v>40033</v>
          </cell>
          <cell r="M17">
            <v>40037</v>
          </cell>
          <cell r="N17">
            <v>55</v>
          </cell>
          <cell r="O17" t="str">
            <v>新枠（＋１）</v>
          </cell>
          <cell r="P17">
            <v>500</v>
          </cell>
          <cell r="R17">
            <v>39944</v>
          </cell>
          <cell r="S17">
            <v>39961</v>
          </cell>
          <cell r="T17">
            <v>40068</v>
          </cell>
          <cell r="U17" t="str">
            <v>2008/11/4企画中止</v>
          </cell>
        </row>
        <row r="18">
          <cell r="H18">
            <v>81</v>
          </cell>
          <cell r="K18">
            <v>39986</v>
          </cell>
          <cell r="L18">
            <v>40040</v>
          </cell>
          <cell r="M18">
            <v>40044</v>
          </cell>
          <cell r="N18">
            <v>55</v>
          </cell>
          <cell r="O18" t="str">
            <v>新枠（＋１）</v>
          </cell>
          <cell r="P18">
            <v>500</v>
          </cell>
          <cell r="R18">
            <v>39951</v>
          </cell>
          <cell r="S18">
            <v>39968</v>
          </cell>
          <cell r="T18">
            <v>40075</v>
          </cell>
          <cell r="U18" t="str">
            <v>2008/11/4企画中止</v>
          </cell>
        </row>
        <row r="19">
          <cell r="H19">
            <v>82</v>
          </cell>
          <cell r="K19">
            <v>39993</v>
          </cell>
          <cell r="L19">
            <v>40047</v>
          </cell>
          <cell r="M19">
            <v>40051</v>
          </cell>
          <cell r="N19">
            <v>55</v>
          </cell>
          <cell r="O19" t="str">
            <v>新枠（＋１）</v>
          </cell>
          <cell r="P19">
            <v>500</v>
          </cell>
          <cell r="R19">
            <v>39958</v>
          </cell>
          <cell r="S19">
            <v>39975</v>
          </cell>
          <cell r="T19">
            <v>40082</v>
          </cell>
          <cell r="U19" t="str">
            <v>2008/11/4企画中止</v>
          </cell>
        </row>
        <row r="20">
          <cell r="H20">
            <v>83</v>
          </cell>
          <cell r="K20">
            <v>40000</v>
          </cell>
          <cell r="L20">
            <v>40054</v>
          </cell>
          <cell r="M20">
            <v>40058</v>
          </cell>
          <cell r="N20">
            <v>55</v>
          </cell>
          <cell r="O20" t="str">
            <v>新枠（＋１）</v>
          </cell>
          <cell r="P20">
            <v>500</v>
          </cell>
          <cell r="R20">
            <v>39965</v>
          </cell>
          <cell r="S20">
            <v>39982</v>
          </cell>
          <cell r="T20">
            <v>40089</v>
          </cell>
          <cell r="U20" t="str">
            <v>2008/11/4企画中止</v>
          </cell>
        </row>
        <row r="21">
          <cell r="H21">
            <v>84</v>
          </cell>
          <cell r="K21">
            <v>40007</v>
          </cell>
          <cell r="L21">
            <v>40061</v>
          </cell>
          <cell r="M21">
            <v>40065</v>
          </cell>
          <cell r="N21">
            <v>55</v>
          </cell>
          <cell r="O21" t="str">
            <v>新枠（＋１）</v>
          </cell>
          <cell r="P21">
            <v>500</v>
          </cell>
          <cell r="R21">
            <v>39972</v>
          </cell>
          <cell r="S21">
            <v>39989</v>
          </cell>
          <cell r="T21">
            <v>40096</v>
          </cell>
          <cell r="U21" t="str">
            <v>2008/11/4企画中止</v>
          </cell>
        </row>
        <row r="22">
          <cell r="H22">
            <v>85</v>
          </cell>
          <cell r="K22">
            <v>40014</v>
          </cell>
          <cell r="L22">
            <v>40068</v>
          </cell>
          <cell r="M22">
            <v>40072</v>
          </cell>
          <cell r="N22">
            <v>55</v>
          </cell>
          <cell r="O22" t="str">
            <v>新枠（＋１）</v>
          </cell>
          <cell r="P22">
            <v>500</v>
          </cell>
          <cell r="R22">
            <v>39979</v>
          </cell>
          <cell r="S22">
            <v>39996</v>
          </cell>
          <cell r="T22">
            <v>40103</v>
          </cell>
          <cell r="U22" t="str">
            <v>2008/11/4企画中止</v>
          </cell>
        </row>
        <row r="23">
          <cell r="H23">
            <v>86</v>
          </cell>
          <cell r="K23">
            <v>40021</v>
          </cell>
          <cell r="L23">
            <v>40075</v>
          </cell>
          <cell r="M23">
            <v>40079</v>
          </cell>
          <cell r="N23">
            <v>55</v>
          </cell>
          <cell r="O23" t="str">
            <v>新枠（＋１）</v>
          </cell>
          <cell r="P23">
            <v>500</v>
          </cell>
          <cell r="R23">
            <v>39986</v>
          </cell>
          <cell r="S23">
            <v>40003</v>
          </cell>
          <cell r="T23">
            <v>40110</v>
          </cell>
          <cell r="U23" t="str">
            <v>2008/11/4企画中止</v>
          </cell>
        </row>
        <row r="24">
          <cell r="H24">
            <v>87</v>
          </cell>
          <cell r="K24">
            <v>39874</v>
          </cell>
          <cell r="L24">
            <v>40082</v>
          </cell>
          <cell r="M24">
            <v>40086</v>
          </cell>
          <cell r="N24">
            <v>209</v>
          </cell>
          <cell r="O24" t="str">
            <v>新枠（＋１）</v>
          </cell>
          <cell r="P24">
            <v>100</v>
          </cell>
          <cell r="R24">
            <v>39839</v>
          </cell>
          <cell r="S24">
            <v>39856</v>
          </cell>
          <cell r="T24">
            <v>40117</v>
          </cell>
          <cell r="U24" t="str">
            <v>2008/10/16登録</v>
          </cell>
        </row>
        <row r="25">
          <cell r="H25">
            <v>184</v>
          </cell>
          <cell r="K25">
            <v>40077</v>
          </cell>
          <cell r="L25">
            <v>40131</v>
          </cell>
          <cell r="M25">
            <v>40135</v>
          </cell>
          <cell r="N25">
            <v>55</v>
          </cell>
          <cell r="O25" t="str">
            <v>+8</v>
          </cell>
          <cell r="P25">
            <v>100</v>
          </cell>
          <cell r="R25">
            <v>40042</v>
          </cell>
          <cell r="S25">
            <v>40059</v>
          </cell>
          <cell r="T25">
            <v>40166</v>
          </cell>
          <cell r="U25" t="str">
            <v>2009/1/16登録 2009/9/9企画中止</v>
          </cell>
        </row>
        <row r="26">
          <cell r="H26">
            <v>185</v>
          </cell>
          <cell r="K26">
            <v>40077</v>
          </cell>
          <cell r="L26">
            <v>40138</v>
          </cell>
          <cell r="M26">
            <v>40142</v>
          </cell>
          <cell r="N26">
            <v>62</v>
          </cell>
          <cell r="O26" t="str">
            <v>+8</v>
          </cell>
          <cell r="P26">
            <v>100</v>
          </cell>
          <cell r="R26">
            <v>40042</v>
          </cell>
          <cell r="S26">
            <v>40059</v>
          </cell>
          <cell r="T26">
            <v>40173</v>
          </cell>
          <cell r="U26" t="str">
            <v>2009/1/16登録　2009/9/9　展開終了日2009/11/14→2009/11/21</v>
          </cell>
        </row>
        <row r="27">
          <cell r="H27">
            <v>186</v>
          </cell>
          <cell r="K27">
            <v>40077</v>
          </cell>
          <cell r="L27">
            <v>40138</v>
          </cell>
          <cell r="M27">
            <v>40142</v>
          </cell>
          <cell r="N27">
            <v>62</v>
          </cell>
          <cell r="O27" t="str">
            <v>+8</v>
          </cell>
          <cell r="P27">
            <v>100</v>
          </cell>
          <cell r="R27">
            <v>40042</v>
          </cell>
          <cell r="S27">
            <v>40059</v>
          </cell>
          <cell r="T27">
            <v>40173</v>
          </cell>
          <cell r="U27" t="str">
            <v>2009/1/16登録　2009/9/9　展開終了日2009/11/14→2009/11/21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得意先別_SKU"/>
      <sheetName val="得意先別受注データ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2C9F-1CF3-4873-8860-FDBDC490D4BF}">
  <dimension ref="B1:AC56"/>
  <sheetViews>
    <sheetView tabSelected="1" view="pageBreakPreview" zoomScaleNormal="100" zoomScaleSheetLayoutView="100" workbookViewId="0">
      <selection activeCell="H51" sqref="H51"/>
    </sheetView>
  </sheetViews>
  <sheetFormatPr defaultRowHeight="14.25"/>
  <cols>
    <col min="1" max="1" width="1.25" style="32" customWidth="1"/>
    <col min="2" max="2" width="9.125" style="32" customWidth="1"/>
    <col min="3" max="3" width="2.25" style="32" customWidth="1"/>
    <col min="4" max="5" width="9.5" style="32" customWidth="1"/>
    <col min="6" max="6" width="0.5" style="32" customWidth="1"/>
    <col min="7" max="7" width="8.625" style="32" customWidth="1"/>
    <col min="8" max="8" width="4.25" style="32" customWidth="1"/>
    <col min="9" max="9" width="4.625" style="32" customWidth="1"/>
    <col min="10" max="10" width="4.25" style="32" customWidth="1"/>
    <col min="11" max="11" width="4.875" style="32" customWidth="1"/>
    <col min="12" max="12" width="3.375" style="32" customWidth="1"/>
    <col min="13" max="13" width="6" style="32" customWidth="1"/>
    <col min="14" max="14" width="3.375" style="32" customWidth="1"/>
    <col min="15" max="15" width="6" style="32" customWidth="1"/>
    <col min="16" max="16" width="4.875" style="32" customWidth="1"/>
    <col min="17" max="17" width="4.75" style="32" customWidth="1"/>
    <col min="18" max="18" width="9" style="32" customWidth="1"/>
    <col min="19" max="19" width="0.875" style="32" customWidth="1"/>
    <col min="20" max="20" width="9.375" style="20" hidden="1" customWidth="1"/>
    <col min="21" max="21" width="4.5" style="20" hidden="1" customWidth="1"/>
    <col min="22" max="22" width="8.625" style="20" hidden="1" customWidth="1"/>
    <col min="23" max="23" width="4.25" style="20" hidden="1" customWidth="1"/>
    <col min="24" max="25" width="8.625" style="20" hidden="1" customWidth="1"/>
    <col min="26" max="26" width="4.125" style="20" hidden="1" customWidth="1"/>
    <col min="27" max="27" width="7.75" style="20" hidden="1" customWidth="1"/>
    <col min="28" max="28" width="8.625" style="20" hidden="1" customWidth="1"/>
    <col min="29" max="29" width="2.75" style="32" hidden="1" customWidth="1"/>
    <col min="30" max="256" width="9" style="32"/>
    <col min="257" max="257" width="1.25" style="32" customWidth="1"/>
    <col min="258" max="258" width="9.125" style="32" customWidth="1"/>
    <col min="259" max="259" width="2.25" style="32" customWidth="1"/>
    <col min="260" max="261" width="9.5" style="32" customWidth="1"/>
    <col min="262" max="262" width="0.5" style="32" customWidth="1"/>
    <col min="263" max="263" width="8.625" style="32" customWidth="1"/>
    <col min="264" max="264" width="4.25" style="32" customWidth="1"/>
    <col min="265" max="265" width="4.625" style="32" customWidth="1"/>
    <col min="266" max="266" width="4.25" style="32" customWidth="1"/>
    <col min="267" max="267" width="4.875" style="32" customWidth="1"/>
    <col min="268" max="268" width="3.375" style="32" customWidth="1"/>
    <col min="269" max="269" width="6" style="32" customWidth="1"/>
    <col min="270" max="270" width="3.375" style="32" customWidth="1"/>
    <col min="271" max="271" width="6" style="32" customWidth="1"/>
    <col min="272" max="272" width="4.875" style="32" customWidth="1"/>
    <col min="273" max="273" width="4.75" style="32" customWidth="1"/>
    <col min="274" max="274" width="9" style="32"/>
    <col min="275" max="275" width="0.875" style="32" customWidth="1"/>
    <col min="276" max="285" width="0" style="32" hidden="1" customWidth="1"/>
    <col min="286" max="512" width="9" style="32"/>
    <col min="513" max="513" width="1.25" style="32" customWidth="1"/>
    <col min="514" max="514" width="9.125" style="32" customWidth="1"/>
    <col min="515" max="515" width="2.25" style="32" customWidth="1"/>
    <col min="516" max="517" width="9.5" style="32" customWidth="1"/>
    <col min="518" max="518" width="0.5" style="32" customWidth="1"/>
    <col min="519" max="519" width="8.625" style="32" customWidth="1"/>
    <col min="520" max="520" width="4.25" style="32" customWidth="1"/>
    <col min="521" max="521" width="4.625" style="32" customWidth="1"/>
    <col min="522" max="522" width="4.25" style="32" customWidth="1"/>
    <col min="523" max="523" width="4.875" style="32" customWidth="1"/>
    <col min="524" max="524" width="3.375" style="32" customWidth="1"/>
    <col min="525" max="525" width="6" style="32" customWidth="1"/>
    <col min="526" max="526" width="3.375" style="32" customWidth="1"/>
    <col min="527" max="527" width="6" style="32" customWidth="1"/>
    <col min="528" max="528" width="4.875" style="32" customWidth="1"/>
    <col min="529" max="529" width="4.75" style="32" customWidth="1"/>
    <col min="530" max="530" width="9" style="32"/>
    <col min="531" max="531" width="0.875" style="32" customWidth="1"/>
    <col min="532" max="541" width="0" style="32" hidden="1" customWidth="1"/>
    <col min="542" max="768" width="9" style="32"/>
    <col min="769" max="769" width="1.25" style="32" customWidth="1"/>
    <col min="770" max="770" width="9.125" style="32" customWidth="1"/>
    <col min="771" max="771" width="2.25" style="32" customWidth="1"/>
    <col min="772" max="773" width="9.5" style="32" customWidth="1"/>
    <col min="774" max="774" width="0.5" style="32" customWidth="1"/>
    <col min="775" max="775" width="8.625" style="32" customWidth="1"/>
    <col min="776" max="776" width="4.25" style="32" customWidth="1"/>
    <col min="777" max="777" width="4.625" style="32" customWidth="1"/>
    <col min="778" max="778" width="4.25" style="32" customWidth="1"/>
    <col min="779" max="779" width="4.875" style="32" customWidth="1"/>
    <col min="780" max="780" width="3.375" style="32" customWidth="1"/>
    <col min="781" max="781" width="6" style="32" customWidth="1"/>
    <col min="782" max="782" width="3.375" style="32" customWidth="1"/>
    <col min="783" max="783" width="6" style="32" customWidth="1"/>
    <col min="784" max="784" width="4.875" style="32" customWidth="1"/>
    <col min="785" max="785" width="4.75" style="32" customWidth="1"/>
    <col min="786" max="786" width="9" style="32"/>
    <col min="787" max="787" width="0.875" style="32" customWidth="1"/>
    <col min="788" max="797" width="0" style="32" hidden="1" customWidth="1"/>
    <col min="798" max="1024" width="9" style="32"/>
    <col min="1025" max="1025" width="1.25" style="32" customWidth="1"/>
    <col min="1026" max="1026" width="9.125" style="32" customWidth="1"/>
    <col min="1027" max="1027" width="2.25" style="32" customWidth="1"/>
    <col min="1028" max="1029" width="9.5" style="32" customWidth="1"/>
    <col min="1030" max="1030" width="0.5" style="32" customWidth="1"/>
    <col min="1031" max="1031" width="8.625" style="32" customWidth="1"/>
    <col min="1032" max="1032" width="4.25" style="32" customWidth="1"/>
    <col min="1033" max="1033" width="4.625" style="32" customWidth="1"/>
    <col min="1034" max="1034" width="4.25" style="32" customWidth="1"/>
    <col min="1035" max="1035" width="4.875" style="32" customWidth="1"/>
    <col min="1036" max="1036" width="3.375" style="32" customWidth="1"/>
    <col min="1037" max="1037" width="6" style="32" customWidth="1"/>
    <col min="1038" max="1038" width="3.375" style="32" customWidth="1"/>
    <col min="1039" max="1039" width="6" style="32" customWidth="1"/>
    <col min="1040" max="1040" width="4.875" style="32" customWidth="1"/>
    <col min="1041" max="1041" width="4.75" style="32" customWidth="1"/>
    <col min="1042" max="1042" width="9" style="32"/>
    <col min="1043" max="1043" width="0.875" style="32" customWidth="1"/>
    <col min="1044" max="1053" width="0" style="32" hidden="1" customWidth="1"/>
    <col min="1054" max="1280" width="9" style="32"/>
    <col min="1281" max="1281" width="1.25" style="32" customWidth="1"/>
    <col min="1282" max="1282" width="9.125" style="32" customWidth="1"/>
    <col min="1283" max="1283" width="2.25" style="32" customWidth="1"/>
    <col min="1284" max="1285" width="9.5" style="32" customWidth="1"/>
    <col min="1286" max="1286" width="0.5" style="32" customWidth="1"/>
    <col min="1287" max="1287" width="8.625" style="32" customWidth="1"/>
    <col min="1288" max="1288" width="4.25" style="32" customWidth="1"/>
    <col min="1289" max="1289" width="4.625" style="32" customWidth="1"/>
    <col min="1290" max="1290" width="4.25" style="32" customWidth="1"/>
    <col min="1291" max="1291" width="4.875" style="32" customWidth="1"/>
    <col min="1292" max="1292" width="3.375" style="32" customWidth="1"/>
    <col min="1293" max="1293" width="6" style="32" customWidth="1"/>
    <col min="1294" max="1294" width="3.375" style="32" customWidth="1"/>
    <col min="1295" max="1295" width="6" style="32" customWidth="1"/>
    <col min="1296" max="1296" width="4.875" style="32" customWidth="1"/>
    <col min="1297" max="1297" width="4.75" style="32" customWidth="1"/>
    <col min="1298" max="1298" width="9" style="32"/>
    <col min="1299" max="1299" width="0.875" style="32" customWidth="1"/>
    <col min="1300" max="1309" width="0" style="32" hidden="1" customWidth="1"/>
    <col min="1310" max="1536" width="9" style="32"/>
    <col min="1537" max="1537" width="1.25" style="32" customWidth="1"/>
    <col min="1538" max="1538" width="9.125" style="32" customWidth="1"/>
    <col min="1539" max="1539" width="2.25" style="32" customWidth="1"/>
    <col min="1540" max="1541" width="9.5" style="32" customWidth="1"/>
    <col min="1542" max="1542" width="0.5" style="32" customWidth="1"/>
    <col min="1543" max="1543" width="8.625" style="32" customWidth="1"/>
    <col min="1544" max="1544" width="4.25" style="32" customWidth="1"/>
    <col min="1545" max="1545" width="4.625" style="32" customWidth="1"/>
    <col min="1546" max="1546" width="4.25" style="32" customWidth="1"/>
    <col min="1547" max="1547" width="4.875" style="32" customWidth="1"/>
    <col min="1548" max="1548" width="3.375" style="32" customWidth="1"/>
    <col min="1549" max="1549" width="6" style="32" customWidth="1"/>
    <col min="1550" max="1550" width="3.375" style="32" customWidth="1"/>
    <col min="1551" max="1551" width="6" style="32" customWidth="1"/>
    <col min="1552" max="1552" width="4.875" style="32" customWidth="1"/>
    <col min="1553" max="1553" width="4.75" style="32" customWidth="1"/>
    <col min="1554" max="1554" width="9" style="32"/>
    <col min="1555" max="1555" width="0.875" style="32" customWidth="1"/>
    <col min="1556" max="1565" width="0" style="32" hidden="1" customWidth="1"/>
    <col min="1566" max="1792" width="9" style="32"/>
    <col min="1793" max="1793" width="1.25" style="32" customWidth="1"/>
    <col min="1794" max="1794" width="9.125" style="32" customWidth="1"/>
    <col min="1795" max="1795" width="2.25" style="32" customWidth="1"/>
    <col min="1796" max="1797" width="9.5" style="32" customWidth="1"/>
    <col min="1798" max="1798" width="0.5" style="32" customWidth="1"/>
    <col min="1799" max="1799" width="8.625" style="32" customWidth="1"/>
    <col min="1800" max="1800" width="4.25" style="32" customWidth="1"/>
    <col min="1801" max="1801" width="4.625" style="32" customWidth="1"/>
    <col min="1802" max="1802" width="4.25" style="32" customWidth="1"/>
    <col min="1803" max="1803" width="4.875" style="32" customWidth="1"/>
    <col min="1804" max="1804" width="3.375" style="32" customWidth="1"/>
    <col min="1805" max="1805" width="6" style="32" customWidth="1"/>
    <col min="1806" max="1806" width="3.375" style="32" customWidth="1"/>
    <col min="1807" max="1807" width="6" style="32" customWidth="1"/>
    <col min="1808" max="1808" width="4.875" style="32" customWidth="1"/>
    <col min="1809" max="1809" width="4.75" style="32" customWidth="1"/>
    <col min="1810" max="1810" width="9" style="32"/>
    <col min="1811" max="1811" width="0.875" style="32" customWidth="1"/>
    <col min="1812" max="1821" width="0" style="32" hidden="1" customWidth="1"/>
    <col min="1822" max="2048" width="9" style="32"/>
    <col min="2049" max="2049" width="1.25" style="32" customWidth="1"/>
    <col min="2050" max="2050" width="9.125" style="32" customWidth="1"/>
    <col min="2051" max="2051" width="2.25" style="32" customWidth="1"/>
    <col min="2052" max="2053" width="9.5" style="32" customWidth="1"/>
    <col min="2054" max="2054" width="0.5" style="32" customWidth="1"/>
    <col min="2055" max="2055" width="8.625" style="32" customWidth="1"/>
    <col min="2056" max="2056" width="4.25" style="32" customWidth="1"/>
    <col min="2057" max="2057" width="4.625" style="32" customWidth="1"/>
    <col min="2058" max="2058" width="4.25" style="32" customWidth="1"/>
    <col min="2059" max="2059" width="4.875" style="32" customWidth="1"/>
    <col min="2060" max="2060" width="3.375" style="32" customWidth="1"/>
    <col min="2061" max="2061" width="6" style="32" customWidth="1"/>
    <col min="2062" max="2062" width="3.375" style="32" customWidth="1"/>
    <col min="2063" max="2063" width="6" style="32" customWidth="1"/>
    <col min="2064" max="2064" width="4.875" style="32" customWidth="1"/>
    <col min="2065" max="2065" width="4.75" style="32" customWidth="1"/>
    <col min="2066" max="2066" width="9" style="32"/>
    <col min="2067" max="2067" width="0.875" style="32" customWidth="1"/>
    <col min="2068" max="2077" width="0" style="32" hidden="1" customWidth="1"/>
    <col min="2078" max="2304" width="9" style="32"/>
    <col min="2305" max="2305" width="1.25" style="32" customWidth="1"/>
    <col min="2306" max="2306" width="9.125" style="32" customWidth="1"/>
    <col min="2307" max="2307" width="2.25" style="32" customWidth="1"/>
    <col min="2308" max="2309" width="9.5" style="32" customWidth="1"/>
    <col min="2310" max="2310" width="0.5" style="32" customWidth="1"/>
    <col min="2311" max="2311" width="8.625" style="32" customWidth="1"/>
    <col min="2312" max="2312" width="4.25" style="32" customWidth="1"/>
    <col min="2313" max="2313" width="4.625" style="32" customWidth="1"/>
    <col min="2314" max="2314" width="4.25" style="32" customWidth="1"/>
    <col min="2315" max="2315" width="4.875" style="32" customWidth="1"/>
    <col min="2316" max="2316" width="3.375" style="32" customWidth="1"/>
    <col min="2317" max="2317" width="6" style="32" customWidth="1"/>
    <col min="2318" max="2318" width="3.375" style="32" customWidth="1"/>
    <col min="2319" max="2319" width="6" style="32" customWidth="1"/>
    <col min="2320" max="2320" width="4.875" style="32" customWidth="1"/>
    <col min="2321" max="2321" width="4.75" style="32" customWidth="1"/>
    <col min="2322" max="2322" width="9" style="32"/>
    <col min="2323" max="2323" width="0.875" style="32" customWidth="1"/>
    <col min="2324" max="2333" width="0" style="32" hidden="1" customWidth="1"/>
    <col min="2334" max="2560" width="9" style="32"/>
    <col min="2561" max="2561" width="1.25" style="32" customWidth="1"/>
    <col min="2562" max="2562" width="9.125" style="32" customWidth="1"/>
    <col min="2563" max="2563" width="2.25" style="32" customWidth="1"/>
    <col min="2564" max="2565" width="9.5" style="32" customWidth="1"/>
    <col min="2566" max="2566" width="0.5" style="32" customWidth="1"/>
    <col min="2567" max="2567" width="8.625" style="32" customWidth="1"/>
    <col min="2568" max="2568" width="4.25" style="32" customWidth="1"/>
    <col min="2569" max="2569" width="4.625" style="32" customWidth="1"/>
    <col min="2570" max="2570" width="4.25" style="32" customWidth="1"/>
    <col min="2571" max="2571" width="4.875" style="32" customWidth="1"/>
    <col min="2572" max="2572" width="3.375" style="32" customWidth="1"/>
    <col min="2573" max="2573" width="6" style="32" customWidth="1"/>
    <col min="2574" max="2574" width="3.375" style="32" customWidth="1"/>
    <col min="2575" max="2575" width="6" style="32" customWidth="1"/>
    <col min="2576" max="2576" width="4.875" style="32" customWidth="1"/>
    <col min="2577" max="2577" width="4.75" style="32" customWidth="1"/>
    <col min="2578" max="2578" width="9" style="32"/>
    <col min="2579" max="2579" width="0.875" style="32" customWidth="1"/>
    <col min="2580" max="2589" width="0" style="32" hidden="1" customWidth="1"/>
    <col min="2590" max="2816" width="9" style="32"/>
    <col min="2817" max="2817" width="1.25" style="32" customWidth="1"/>
    <col min="2818" max="2818" width="9.125" style="32" customWidth="1"/>
    <col min="2819" max="2819" width="2.25" style="32" customWidth="1"/>
    <col min="2820" max="2821" width="9.5" style="32" customWidth="1"/>
    <col min="2822" max="2822" width="0.5" style="32" customWidth="1"/>
    <col min="2823" max="2823" width="8.625" style="32" customWidth="1"/>
    <col min="2824" max="2824" width="4.25" style="32" customWidth="1"/>
    <col min="2825" max="2825" width="4.625" style="32" customWidth="1"/>
    <col min="2826" max="2826" width="4.25" style="32" customWidth="1"/>
    <col min="2827" max="2827" width="4.875" style="32" customWidth="1"/>
    <col min="2828" max="2828" width="3.375" style="32" customWidth="1"/>
    <col min="2829" max="2829" width="6" style="32" customWidth="1"/>
    <col min="2830" max="2830" width="3.375" style="32" customWidth="1"/>
    <col min="2831" max="2831" width="6" style="32" customWidth="1"/>
    <col min="2832" max="2832" width="4.875" style="32" customWidth="1"/>
    <col min="2833" max="2833" width="4.75" style="32" customWidth="1"/>
    <col min="2834" max="2834" width="9" style="32"/>
    <col min="2835" max="2835" width="0.875" style="32" customWidth="1"/>
    <col min="2836" max="2845" width="0" style="32" hidden="1" customWidth="1"/>
    <col min="2846" max="3072" width="9" style="32"/>
    <col min="3073" max="3073" width="1.25" style="32" customWidth="1"/>
    <col min="3074" max="3074" width="9.125" style="32" customWidth="1"/>
    <col min="3075" max="3075" width="2.25" style="32" customWidth="1"/>
    <col min="3076" max="3077" width="9.5" style="32" customWidth="1"/>
    <col min="3078" max="3078" width="0.5" style="32" customWidth="1"/>
    <col min="3079" max="3079" width="8.625" style="32" customWidth="1"/>
    <col min="3080" max="3080" width="4.25" style="32" customWidth="1"/>
    <col min="3081" max="3081" width="4.625" style="32" customWidth="1"/>
    <col min="3082" max="3082" width="4.25" style="32" customWidth="1"/>
    <col min="3083" max="3083" width="4.875" style="32" customWidth="1"/>
    <col min="3084" max="3084" width="3.375" style="32" customWidth="1"/>
    <col min="3085" max="3085" width="6" style="32" customWidth="1"/>
    <col min="3086" max="3086" width="3.375" style="32" customWidth="1"/>
    <col min="3087" max="3087" width="6" style="32" customWidth="1"/>
    <col min="3088" max="3088" width="4.875" style="32" customWidth="1"/>
    <col min="3089" max="3089" width="4.75" style="32" customWidth="1"/>
    <col min="3090" max="3090" width="9" style="32"/>
    <col min="3091" max="3091" width="0.875" style="32" customWidth="1"/>
    <col min="3092" max="3101" width="0" style="32" hidden="1" customWidth="1"/>
    <col min="3102" max="3328" width="9" style="32"/>
    <col min="3329" max="3329" width="1.25" style="32" customWidth="1"/>
    <col min="3330" max="3330" width="9.125" style="32" customWidth="1"/>
    <col min="3331" max="3331" width="2.25" style="32" customWidth="1"/>
    <col min="3332" max="3333" width="9.5" style="32" customWidth="1"/>
    <col min="3334" max="3334" width="0.5" style="32" customWidth="1"/>
    <col min="3335" max="3335" width="8.625" style="32" customWidth="1"/>
    <col min="3336" max="3336" width="4.25" style="32" customWidth="1"/>
    <col min="3337" max="3337" width="4.625" style="32" customWidth="1"/>
    <col min="3338" max="3338" width="4.25" style="32" customWidth="1"/>
    <col min="3339" max="3339" width="4.875" style="32" customWidth="1"/>
    <col min="3340" max="3340" width="3.375" style="32" customWidth="1"/>
    <col min="3341" max="3341" width="6" style="32" customWidth="1"/>
    <col min="3342" max="3342" width="3.375" style="32" customWidth="1"/>
    <col min="3343" max="3343" width="6" style="32" customWidth="1"/>
    <col min="3344" max="3344" width="4.875" style="32" customWidth="1"/>
    <col min="3345" max="3345" width="4.75" style="32" customWidth="1"/>
    <col min="3346" max="3346" width="9" style="32"/>
    <col min="3347" max="3347" width="0.875" style="32" customWidth="1"/>
    <col min="3348" max="3357" width="0" style="32" hidden="1" customWidth="1"/>
    <col min="3358" max="3584" width="9" style="32"/>
    <col min="3585" max="3585" width="1.25" style="32" customWidth="1"/>
    <col min="3586" max="3586" width="9.125" style="32" customWidth="1"/>
    <col min="3587" max="3587" width="2.25" style="32" customWidth="1"/>
    <col min="3588" max="3589" width="9.5" style="32" customWidth="1"/>
    <col min="3590" max="3590" width="0.5" style="32" customWidth="1"/>
    <col min="3591" max="3591" width="8.625" style="32" customWidth="1"/>
    <col min="3592" max="3592" width="4.25" style="32" customWidth="1"/>
    <col min="3593" max="3593" width="4.625" style="32" customWidth="1"/>
    <col min="3594" max="3594" width="4.25" style="32" customWidth="1"/>
    <col min="3595" max="3595" width="4.875" style="32" customWidth="1"/>
    <col min="3596" max="3596" width="3.375" style="32" customWidth="1"/>
    <col min="3597" max="3597" width="6" style="32" customWidth="1"/>
    <col min="3598" max="3598" width="3.375" style="32" customWidth="1"/>
    <col min="3599" max="3599" width="6" style="32" customWidth="1"/>
    <col min="3600" max="3600" width="4.875" style="32" customWidth="1"/>
    <col min="3601" max="3601" width="4.75" style="32" customWidth="1"/>
    <col min="3602" max="3602" width="9" style="32"/>
    <col min="3603" max="3603" width="0.875" style="32" customWidth="1"/>
    <col min="3604" max="3613" width="0" style="32" hidden="1" customWidth="1"/>
    <col min="3614" max="3840" width="9" style="32"/>
    <col min="3841" max="3841" width="1.25" style="32" customWidth="1"/>
    <col min="3842" max="3842" width="9.125" style="32" customWidth="1"/>
    <col min="3843" max="3843" width="2.25" style="32" customWidth="1"/>
    <col min="3844" max="3845" width="9.5" style="32" customWidth="1"/>
    <col min="3846" max="3846" width="0.5" style="32" customWidth="1"/>
    <col min="3847" max="3847" width="8.625" style="32" customWidth="1"/>
    <col min="3848" max="3848" width="4.25" style="32" customWidth="1"/>
    <col min="3849" max="3849" width="4.625" style="32" customWidth="1"/>
    <col min="3850" max="3850" width="4.25" style="32" customWidth="1"/>
    <col min="3851" max="3851" width="4.875" style="32" customWidth="1"/>
    <col min="3852" max="3852" width="3.375" style="32" customWidth="1"/>
    <col min="3853" max="3853" width="6" style="32" customWidth="1"/>
    <col min="3854" max="3854" width="3.375" style="32" customWidth="1"/>
    <col min="3855" max="3855" width="6" style="32" customWidth="1"/>
    <col min="3856" max="3856" width="4.875" style="32" customWidth="1"/>
    <col min="3857" max="3857" width="4.75" style="32" customWidth="1"/>
    <col min="3858" max="3858" width="9" style="32"/>
    <col min="3859" max="3859" width="0.875" style="32" customWidth="1"/>
    <col min="3860" max="3869" width="0" style="32" hidden="1" customWidth="1"/>
    <col min="3870" max="4096" width="9" style="32"/>
    <col min="4097" max="4097" width="1.25" style="32" customWidth="1"/>
    <col min="4098" max="4098" width="9.125" style="32" customWidth="1"/>
    <col min="4099" max="4099" width="2.25" style="32" customWidth="1"/>
    <col min="4100" max="4101" width="9.5" style="32" customWidth="1"/>
    <col min="4102" max="4102" width="0.5" style="32" customWidth="1"/>
    <col min="4103" max="4103" width="8.625" style="32" customWidth="1"/>
    <col min="4104" max="4104" width="4.25" style="32" customWidth="1"/>
    <col min="4105" max="4105" width="4.625" style="32" customWidth="1"/>
    <col min="4106" max="4106" width="4.25" style="32" customWidth="1"/>
    <col min="4107" max="4107" width="4.875" style="32" customWidth="1"/>
    <col min="4108" max="4108" width="3.375" style="32" customWidth="1"/>
    <col min="4109" max="4109" width="6" style="32" customWidth="1"/>
    <col min="4110" max="4110" width="3.375" style="32" customWidth="1"/>
    <col min="4111" max="4111" width="6" style="32" customWidth="1"/>
    <col min="4112" max="4112" width="4.875" style="32" customWidth="1"/>
    <col min="4113" max="4113" width="4.75" style="32" customWidth="1"/>
    <col min="4114" max="4114" width="9" style="32"/>
    <col min="4115" max="4115" width="0.875" style="32" customWidth="1"/>
    <col min="4116" max="4125" width="0" style="32" hidden="1" customWidth="1"/>
    <col min="4126" max="4352" width="9" style="32"/>
    <col min="4353" max="4353" width="1.25" style="32" customWidth="1"/>
    <col min="4354" max="4354" width="9.125" style="32" customWidth="1"/>
    <col min="4355" max="4355" width="2.25" style="32" customWidth="1"/>
    <col min="4356" max="4357" width="9.5" style="32" customWidth="1"/>
    <col min="4358" max="4358" width="0.5" style="32" customWidth="1"/>
    <col min="4359" max="4359" width="8.625" style="32" customWidth="1"/>
    <col min="4360" max="4360" width="4.25" style="32" customWidth="1"/>
    <col min="4361" max="4361" width="4.625" style="32" customWidth="1"/>
    <col min="4362" max="4362" width="4.25" style="32" customWidth="1"/>
    <col min="4363" max="4363" width="4.875" style="32" customWidth="1"/>
    <col min="4364" max="4364" width="3.375" style="32" customWidth="1"/>
    <col min="4365" max="4365" width="6" style="32" customWidth="1"/>
    <col min="4366" max="4366" width="3.375" style="32" customWidth="1"/>
    <col min="4367" max="4367" width="6" style="32" customWidth="1"/>
    <col min="4368" max="4368" width="4.875" style="32" customWidth="1"/>
    <col min="4369" max="4369" width="4.75" style="32" customWidth="1"/>
    <col min="4370" max="4370" width="9" style="32"/>
    <col min="4371" max="4371" width="0.875" style="32" customWidth="1"/>
    <col min="4372" max="4381" width="0" style="32" hidden="1" customWidth="1"/>
    <col min="4382" max="4608" width="9" style="32"/>
    <col min="4609" max="4609" width="1.25" style="32" customWidth="1"/>
    <col min="4610" max="4610" width="9.125" style="32" customWidth="1"/>
    <col min="4611" max="4611" width="2.25" style="32" customWidth="1"/>
    <col min="4612" max="4613" width="9.5" style="32" customWidth="1"/>
    <col min="4614" max="4614" width="0.5" style="32" customWidth="1"/>
    <col min="4615" max="4615" width="8.625" style="32" customWidth="1"/>
    <col min="4616" max="4616" width="4.25" style="32" customWidth="1"/>
    <col min="4617" max="4617" width="4.625" style="32" customWidth="1"/>
    <col min="4618" max="4618" width="4.25" style="32" customWidth="1"/>
    <col min="4619" max="4619" width="4.875" style="32" customWidth="1"/>
    <col min="4620" max="4620" width="3.375" style="32" customWidth="1"/>
    <col min="4621" max="4621" width="6" style="32" customWidth="1"/>
    <col min="4622" max="4622" width="3.375" style="32" customWidth="1"/>
    <col min="4623" max="4623" width="6" style="32" customWidth="1"/>
    <col min="4624" max="4624" width="4.875" style="32" customWidth="1"/>
    <col min="4625" max="4625" width="4.75" style="32" customWidth="1"/>
    <col min="4626" max="4626" width="9" style="32"/>
    <col min="4627" max="4627" width="0.875" style="32" customWidth="1"/>
    <col min="4628" max="4637" width="0" style="32" hidden="1" customWidth="1"/>
    <col min="4638" max="4864" width="9" style="32"/>
    <col min="4865" max="4865" width="1.25" style="32" customWidth="1"/>
    <col min="4866" max="4866" width="9.125" style="32" customWidth="1"/>
    <col min="4867" max="4867" width="2.25" style="32" customWidth="1"/>
    <col min="4868" max="4869" width="9.5" style="32" customWidth="1"/>
    <col min="4870" max="4870" width="0.5" style="32" customWidth="1"/>
    <col min="4871" max="4871" width="8.625" style="32" customWidth="1"/>
    <col min="4872" max="4872" width="4.25" style="32" customWidth="1"/>
    <col min="4873" max="4873" width="4.625" style="32" customWidth="1"/>
    <col min="4874" max="4874" width="4.25" style="32" customWidth="1"/>
    <col min="4875" max="4875" width="4.875" style="32" customWidth="1"/>
    <col min="4876" max="4876" width="3.375" style="32" customWidth="1"/>
    <col min="4877" max="4877" width="6" style="32" customWidth="1"/>
    <col min="4878" max="4878" width="3.375" style="32" customWidth="1"/>
    <col min="4879" max="4879" width="6" style="32" customWidth="1"/>
    <col min="4880" max="4880" width="4.875" style="32" customWidth="1"/>
    <col min="4881" max="4881" width="4.75" style="32" customWidth="1"/>
    <col min="4882" max="4882" width="9" style="32"/>
    <col min="4883" max="4883" width="0.875" style="32" customWidth="1"/>
    <col min="4884" max="4893" width="0" style="32" hidden="1" customWidth="1"/>
    <col min="4894" max="5120" width="9" style="32"/>
    <col min="5121" max="5121" width="1.25" style="32" customWidth="1"/>
    <col min="5122" max="5122" width="9.125" style="32" customWidth="1"/>
    <col min="5123" max="5123" width="2.25" style="32" customWidth="1"/>
    <col min="5124" max="5125" width="9.5" style="32" customWidth="1"/>
    <col min="5126" max="5126" width="0.5" style="32" customWidth="1"/>
    <col min="5127" max="5127" width="8.625" style="32" customWidth="1"/>
    <col min="5128" max="5128" width="4.25" style="32" customWidth="1"/>
    <col min="5129" max="5129" width="4.625" style="32" customWidth="1"/>
    <col min="5130" max="5130" width="4.25" style="32" customWidth="1"/>
    <col min="5131" max="5131" width="4.875" style="32" customWidth="1"/>
    <col min="5132" max="5132" width="3.375" style="32" customWidth="1"/>
    <col min="5133" max="5133" width="6" style="32" customWidth="1"/>
    <col min="5134" max="5134" width="3.375" style="32" customWidth="1"/>
    <col min="5135" max="5135" width="6" style="32" customWidth="1"/>
    <col min="5136" max="5136" width="4.875" style="32" customWidth="1"/>
    <col min="5137" max="5137" width="4.75" style="32" customWidth="1"/>
    <col min="5138" max="5138" width="9" style="32"/>
    <col min="5139" max="5139" width="0.875" style="32" customWidth="1"/>
    <col min="5140" max="5149" width="0" style="32" hidden="1" customWidth="1"/>
    <col min="5150" max="5376" width="9" style="32"/>
    <col min="5377" max="5377" width="1.25" style="32" customWidth="1"/>
    <col min="5378" max="5378" width="9.125" style="32" customWidth="1"/>
    <col min="5379" max="5379" width="2.25" style="32" customWidth="1"/>
    <col min="5380" max="5381" width="9.5" style="32" customWidth="1"/>
    <col min="5382" max="5382" width="0.5" style="32" customWidth="1"/>
    <col min="5383" max="5383" width="8.625" style="32" customWidth="1"/>
    <col min="5384" max="5384" width="4.25" style="32" customWidth="1"/>
    <col min="5385" max="5385" width="4.625" style="32" customWidth="1"/>
    <col min="5386" max="5386" width="4.25" style="32" customWidth="1"/>
    <col min="5387" max="5387" width="4.875" style="32" customWidth="1"/>
    <col min="5388" max="5388" width="3.375" style="32" customWidth="1"/>
    <col min="5389" max="5389" width="6" style="32" customWidth="1"/>
    <col min="5390" max="5390" width="3.375" style="32" customWidth="1"/>
    <col min="5391" max="5391" width="6" style="32" customWidth="1"/>
    <col min="5392" max="5392" width="4.875" style="32" customWidth="1"/>
    <col min="5393" max="5393" width="4.75" style="32" customWidth="1"/>
    <col min="5394" max="5394" width="9" style="32"/>
    <col min="5395" max="5395" width="0.875" style="32" customWidth="1"/>
    <col min="5396" max="5405" width="0" style="32" hidden="1" customWidth="1"/>
    <col min="5406" max="5632" width="9" style="32"/>
    <col min="5633" max="5633" width="1.25" style="32" customWidth="1"/>
    <col min="5634" max="5634" width="9.125" style="32" customWidth="1"/>
    <col min="5635" max="5635" width="2.25" style="32" customWidth="1"/>
    <col min="5636" max="5637" width="9.5" style="32" customWidth="1"/>
    <col min="5638" max="5638" width="0.5" style="32" customWidth="1"/>
    <col min="5639" max="5639" width="8.625" style="32" customWidth="1"/>
    <col min="5640" max="5640" width="4.25" style="32" customWidth="1"/>
    <col min="5641" max="5641" width="4.625" style="32" customWidth="1"/>
    <col min="5642" max="5642" width="4.25" style="32" customWidth="1"/>
    <col min="5643" max="5643" width="4.875" style="32" customWidth="1"/>
    <col min="5644" max="5644" width="3.375" style="32" customWidth="1"/>
    <col min="5645" max="5645" width="6" style="32" customWidth="1"/>
    <col min="5646" max="5646" width="3.375" style="32" customWidth="1"/>
    <col min="5647" max="5647" width="6" style="32" customWidth="1"/>
    <col min="5648" max="5648" width="4.875" style="32" customWidth="1"/>
    <col min="5649" max="5649" width="4.75" style="32" customWidth="1"/>
    <col min="5650" max="5650" width="9" style="32"/>
    <col min="5651" max="5651" width="0.875" style="32" customWidth="1"/>
    <col min="5652" max="5661" width="0" style="32" hidden="1" customWidth="1"/>
    <col min="5662" max="5888" width="9" style="32"/>
    <col min="5889" max="5889" width="1.25" style="32" customWidth="1"/>
    <col min="5890" max="5890" width="9.125" style="32" customWidth="1"/>
    <col min="5891" max="5891" width="2.25" style="32" customWidth="1"/>
    <col min="5892" max="5893" width="9.5" style="32" customWidth="1"/>
    <col min="5894" max="5894" width="0.5" style="32" customWidth="1"/>
    <col min="5895" max="5895" width="8.625" style="32" customWidth="1"/>
    <col min="5896" max="5896" width="4.25" style="32" customWidth="1"/>
    <col min="5897" max="5897" width="4.625" style="32" customWidth="1"/>
    <col min="5898" max="5898" width="4.25" style="32" customWidth="1"/>
    <col min="5899" max="5899" width="4.875" style="32" customWidth="1"/>
    <col min="5900" max="5900" width="3.375" style="32" customWidth="1"/>
    <col min="5901" max="5901" width="6" style="32" customWidth="1"/>
    <col min="5902" max="5902" width="3.375" style="32" customWidth="1"/>
    <col min="5903" max="5903" width="6" style="32" customWidth="1"/>
    <col min="5904" max="5904" width="4.875" style="32" customWidth="1"/>
    <col min="5905" max="5905" width="4.75" style="32" customWidth="1"/>
    <col min="5906" max="5906" width="9" style="32"/>
    <col min="5907" max="5907" width="0.875" style="32" customWidth="1"/>
    <col min="5908" max="5917" width="0" style="32" hidden="1" customWidth="1"/>
    <col min="5918" max="6144" width="9" style="32"/>
    <col min="6145" max="6145" width="1.25" style="32" customWidth="1"/>
    <col min="6146" max="6146" width="9.125" style="32" customWidth="1"/>
    <col min="6147" max="6147" width="2.25" style="32" customWidth="1"/>
    <col min="6148" max="6149" width="9.5" style="32" customWidth="1"/>
    <col min="6150" max="6150" width="0.5" style="32" customWidth="1"/>
    <col min="6151" max="6151" width="8.625" style="32" customWidth="1"/>
    <col min="6152" max="6152" width="4.25" style="32" customWidth="1"/>
    <col min="6153" max="6153" width="4.625" style="32" customWidth="1"/>
    <col min="6154" max="6154" width="4.25" style="32" customWidth="1"/>
    <col min="6155" max="6155" width="4.875" style="32" customWidth="1"/>
    <col min="6156" max="6156" width="3.375" style="32" customWidth="1"/>
    <col min="6157" max="6157" width="6" style="32" customWidth="1"/>
    <col min="6158" max="6158" width="3.375" style="32" customWidth="1"/>
    <col min="6159" max="6159" width="6" style="32" customWidth="1"/>
    <col min="6160" max="6160" width="4.875" style="32" customWidth="1"/>
    <col min="6161" max="6161" width="4.75" style="32" customWidth="1"/>
    <col min="6162" max="6162" width="9" style="32"/>
    <col min="6163" max="6163" width="0.875" style="32" customWidth="1"/>
    <col min="6164" max="6173" width="0" style="32" hidden="1" customWidth="1"/>
    <col min="6174" max="6400" width="9" style="32"/>
    <col min="6401" max="6401" width="1.25" style="32" customWidth="1"/>
    <col min="6402" max="6402" width="9.125" style="32" customWidth="1"/>
    <col min="6403" max="6403" width="2.25" style="32" customWidth="1"/>
    <col min="6404" max="6405" width="9.5" style="32" customWidth="1"/>
    <col min="6406" max="6406" width="0.5" style="32" customWidth="1"/>
    <col min="6407" max="6407" width="8.625" style="32" customWidth="1"/>
    <col min="6408" max="6408" width="4.25" style="32" customWidth="1"/>
    <col min="6409" max="6409" width="4.625" style="32" customWidth="1"/>
    <col min="6410" max="6410" width="4.25" style="32" customWidth="1"/>
    <col min="6411" max="6411" width="4.875" style="32" customWidth="1"/>
    <col min="6412" max="6412" width="3.375" style="32" customWidth="1"/>
    <col min="6413" max="6413" width="6" style="32" customWidth="1"/>
    <col min="6414" max="6414" width="3.375" style="32" customWidth="1"/>
    <col min="6415" max="6415" width="6" style="32" customWidth="1"/>
    <col min="6416" max="6416" width="4.875" style="32" customWidth="1"/>
    <col min="6417" max="6417" width="4.75" style="32" customWidth="1"/>
    <col min="6418" max="6418" width="9" style="32"/>
    <col min="6419" max="6419" width="0.875" style="32" customWidth="1"/>
    <col min="6420" max="6429" width="0" style="32" hidden="1" customWidth="1"/>
    <col min="6430" max="6656" width="9" style="32"/>
    <col min="6657" max="6657" width="1.25" style="32" customWidth="1"/>
    <col min="6658" max="6658" width="9.125" style="32" customWidth="1"/>
    <col min="6659" max="6659" width="2.25" style="32" customWidth="1"/>
    <col min="6660" max="6661" width="9.5" style="32" customWidth="1"/>
    <col min="6662" max="6662" width="0.5" style="32" customWidth="1"/>
    <col min="6663" max="6663" width="8.625" style="32" customWidth="1"/>
    <col min="6664" max="6664" width="4.25" style="32" customWidth="1"/>
    <col min="6665" max="6665" width="4.625" style="32" customWidth="1"/>
    <col min="6666" max="6666" width="4.25" style="32" customWidth="1"/>
    <col min="6667" max="6667" width="4.875" style="32" customWidth="1"/>
    <col min="6668" max="6668" width="3.375" style="32" customWidth="1"/>
    <col min="6669" max="6669" width="6" style="32" customWidth="1"/>
    <col min="6670" max="6670" width="3.375" style="32" customWidth="1"/>
    <col min="6671" max="6671" width="6" style="32" customWidth="1"/>
    <col min="6672" max="6672" width="4.875" style="32" customWidth="1"/>
    <col min="6673" max="6673" width="4.75" style="32" customWidth="1"/>
    <col min="6674" max="6674" width="9" style="32"/>
    <col min="6675" max="6675" width="0.875" style="32" customWidth="1"/>
    <col min="6676" max="6685" width="0" style="32" hidden="1" customWidth="1"/>
    <col min="6686" max="6912" width="9" style="32"/>
    <col min="6913" max="6913" width="1.25" style="32" customWidth="1"/>
    <col min="6914" max="6914" width="9.125" style="32" customWidth="1"/>
    <col min="6915" max="6915" width="2.25" style="32" customWidth="1"/>
    <col min="6916" max="6917" width="9.5" style="32" customWidth="1"/>
    <col min="6918" max="6918" width="0.5" style="32" customWidth="1"/>
    <col min="6919" max="6919" width="8.625" style="32" customWidth="1"/>
    <col min="6920" max="6920" width="4.25" style="32" customWidth="1"/>
    <col min="6921" max="6921" width="4.625" style="32" customWidth="1"/>
    <col min="6922" max="6922" width="4.25" style="32" customWidth="1"/>
    <col min="6923" max="6923" width="4.875" style="32" customWidth="1"/>
    <col min="6924" max="6924" width="3.375" style="32" customWidth="1"/>
    <col min="6925" max="6925" width="6" style="32" customWidth="1"/>
    <col min="6926" max="6926" width="3.375" style="32" customWidth="1"/>
    <col min="6927" max="6927" width="6" style="32" customWidth="1"/>
    <col min="6928" max="6928" width="4.875" style="32" customWidth="1"/>
    <col min="6929" max="6929" width="4.75" style="32" customWidth="1"/>
    <col min="6930" max="6930" width="9" style="32"/>
    <col min="6931" max="6931" width="0.875" style="32" customWidth="1"/>
    <col min="6932" max="6941" width="0" style="32" hidden="1" customWidth="1"/>
    <col min="6942" max="7168" width="9" style="32"/>
    <col min="7169" max="7169" width="1.25" style="32" customWidth="1"/>
    <col min="7170" max="7170" width="9.125" style="32" customWidth="1"/>
    <col min="7171" max="7171" width="2.25" style="32" customWidth="1"/>
    <col min="7172" max="7173" width="9.5" style="32" customWidth="1"/>
    <col min="7174" max="7174" width="0.5" style="32" customWidth="1"/>
    <col min="7175" max="7175" width="8.625" style="32" customWidth="1"/>
    <col min="7176" max="7176" width="4.25" style="32" customWidth="1"/>
    <col min="7177" max="7177" width="4.625" style="32" customWidth="1"/>
    <col min="7178" max="7178" width="4.25" style="32" customWidth="1"/>
    <col min="7179" max="7179" width="4.875" style="32" customWidth="1"/>
    <col min="7180" max="7180" width="3.375" style="32" customWidth="1"/>
    <col min="7181" max="7181" width="6" style="32" customWidth="1"/>
    <col min="7182" max="7182" width="3.375" style="32" customWidth="1"/>
    <col min="7183" max="7183" width="6" style="32" customWidth="1"/>
    <col min="7184" max="7184" width="4.875" style="32" customWidth="1"/>
    <col min="7185" max="7185" width="4.75" style="32" customWidth="1"/>
    <col min="7186" max="7186" width="9" style="32"/>
    <col min="7187" max="7187" width="0.875" style="32" customWidth="1"/>
    <col min="7188" max="7197" width="0" style="32" hidden="1" customWidth="1"/>
    <col min="7198" max="7424" width="9" style="32"/>
    <col min="7425" max="7425" width="1.25" style="32" customWidth="1"/>
    <col min="7426" max="7426" width="9.125" style="32" customWidth="1"/>
    <col min="7427" max="7427" width="2.25" style="32" customWidth="1"/>
    <col min="7428" max="7429" width="9.5" style="32" customWidth="1"/>
    <col min="7430" max="7430" width="0.5" style="32" customWidth="1"/>
    <col min="7431" max="7431" width="8.625" style="32" customWidth="1"/>
    <col min="7432" max="7432" width="4.25" style="32" customWidth="1"/>
    <col min="7433" max="7433" width="4.625" style="32" customWidth="1"/>
    <col min="7434" max="7434" width="4.25" style="32" customWidth="1"/>
    <col min="7435" max="7435" width="4.875" style="32" customWidth="1"/>
    <col min="7436" max="7436" width="3.375" style="32" customWidth="1"/>
    <col min="7437" max="7437" width="6" style="32" customWidth="1"/>
    <col min="7438" max="7438" width="3.375" style="32" customWidth="1"/>
    <col min="7439" max="7439" width="6" style="32" customWidth="1"/>
    <col min="7440" max="7440" width="4.875" style="32" customWidth="1"/>
    <col min="7441" max="7441" width="4.75" style="32" customWidth="1"/>
    <col min="7442" max="7442" width="9" style="32"/>
    <col min="7443" max="7443" width="0.875" style="32" customWidth="1"/>
    <col min="7444" max="7453" width="0" style="32" hidden="1" customWidth="1"/>
    <col min="7454" max="7680" width="9" style="32"/>
    <col min="7681" max="7681" width="1.25" style="32" customWidth="1"/>
    <col min="7682" max="7682" width="9.125" style="32" customWidth="1"/>
    <col min="7683" max="7683" width="2.25" style="32" customWidth="1"/>
    <col min="7684" max="7685" width="9.5" style="32" customWidth="1"/>
    <col min="7686" max="7686" width="0.5" style="32" customWidth="1"/>
    <col min="7687" max="7687" width="8.625" style="32" customWidth="1"/>
    <col min="7688" max="7688" width="4.25" style="32" customWidth="1"/>
    <col min="7689" max="7689" width="4.625" style="32" customWidth="1"/>
    <col min="7690" max="7690" width="4.25" style="32" customWidth="1"/>
    <col min="7691" max="7691" width="4.875" style="32" customWidth="1"/>
    <col min="7692" max="7692" width="3.375" style="32" customWidth="1"/>
    <col min="7693" max="7693" width="6" style="32" customWidth="1"/>
    <col min="7694" max="7694" width="3.375" style="32" customWidth="1"/>
    <col min="7695" max="7695" width="6" style="32" customWidth="1"/>
    <col min="7696" max="7696" width="4.875" style="32" customWidth="1"/>
    <col min="7697" max="7697" width="4.75" style="32" customWidth="1"/>
    <col min="7698" max="7698" width="9" style="32"/>
    <col min="7699" max="7699" width="0.875" style="32" customWidth="1"/>
    <col min="7700" max="7709" width="0" style="32" hidden="1" customWidth="1"/>
    <col min="7710" max="7936" width="9" style="32"/>
    <col min="7937" max="7937" width="1.25" style="32" customWidth="1"/>
    <col min="7938" max="7938" width="9.125" style="32" customWidth="1"/>
    <col min="7939" max="7939" width="2.25" style="32" customWidth="1"/>
    <col min="7940" max="7941" width="9.5" style="32" customWidth="1"/>
    <col min="7942" max="7942" width="0.5" style="32" customWidth="1"/>
    <col min="7943" max="7943" width="8.625" style="32" customWidth="1"/>
    <col min="7944" max="7944" width="4.25" style="32" customWidth="1"/>
    <col min="7945" max="7945" width="4.625" style="32" customWidth="1"/>
    <col min="7946" max="7946" width="4.25" style="32" customWidth="1"/>
    <col min="7947" max="7947" width="4.875" style="32" customWidth="1"/>
    <col min="7948" max="7948" width="3.375" style="32" customWidth="1"/>
    <col min="7949" max="7949" width="6" style="32" customWidth="1"/>
    <col min="7950" max="7950" width="3.375" style="32" customWidth="1"/>
    <col min="7951" max="7951" width="6" style="32" customWidth="1"/>
    <col min="7952" max="7952" width="4.875" style="32" customWidth="1"/>
    <col min="7953" max="7953" width="4.75" style="32" customWidth="1"/>
    <col min="7954" max="7954" width="9" style="32"/>
    <col min="7955" max="7955" width="0.875" style="32" customWidth="1"/>
    <col min="7956" max="7965" width="0" style="32" hidden="1" customWidth="1"/>
    <col min="7966" max="8192" width="9" style="32"/>
    <col min="8193" max="8193" width="1.25" style="32" customWidth="1"/>
    <col min="8194" max="8194" width="9.125" style="32" customWidth="1"/>
    <col min="8195" max="8195" width="2.25" style="32" customWidth="1"/>
    <col min="8196" max="8197" width="9.5" style="32" customWidth="1"/>
    <col min="8198" max="8198" width="0.5" style="32" customWidth="1"/>
    <col min="8199" max="8199" width="8.625" style="32" customWidth="1"/>
    <col min="8200" max="8200" width="4.25" style="32" customWidth="1"/>
    <col min="8201" max="8201" width="4.625" style="32" customWidth="1"/>
    <col min="8202" max="8202" width="4.25" style="32" customWidth="1"/>
    <col min="8203" max="8203" width="4.875" style="32" customWidth="1"/>
    <col min="8204" max="8204" width="3.375" style="32" customWidth="1"/>
    <col min="8205" max="8205" width="6" style="32" customWidth="1"/>
    <col min="8206" max="8206" width="3.375" style="32" customWidth="1"/>
    <col min="8207" max="8207" width="6" style="32" customWidth="1"/>
    <col min="8208" max="8208" width="4.875" style="32" customWidth="1"/>
    <col min="8209" max="8209" width="4.75" style="32" customWidth="1"/>
    <col min="8210" max="8210" width="9" style="32"/>
    <col min="8211" max="8211" width="0.875" style="32" customWidth="1"/>
    <col min="8212" max="8221" width="0" style="32" hidden="1" customWidth="1"/>
    <col min="8222" max="8448" width="9" style="32"/>
    <col min="8449" max="8449" width="1.25" style="32" customWidth="1"/>
    <col min="8450" max="8450" width="9.125" style="32" customWidth="1"/>
    <col min="8451" max="8451" width="2.25" style="32" customWidth="1"/>
    <col min="8452" max="8453" width="9.5" style="32" customWidth="1"/>
    <col min="8454" max="8454" width="0.5" style="32" customWidth="1"/>
    <col min="8455" max="8455" width="8.625" style="32" customWidth="1"/>
    <col min="8456" max="8456" width="4.25" style="32" customWidth="1"/>
    <col min="8457" max="8457" width="4.625" style="32" customWidth="1"/>
    <col min="8458" max="8458" width="4.25" style="32" customWidth="1"/>
    <col min="8459" max="8459" width="4.875" style="32" customWidth="1"/>
    <col min="8460" max="8460" width="3.375" style="32" customWidth="1"/>
    <col min="8461" max="8461" width="6" style="32" customWidth="1"/>
    <col min="8462" max="8462" width="3.375" style="32" customWidth="1"/>
    <col min="8463" max="8463" width="6" style="32" customWidth="1"/>
    <col min="8464" max="8464" width="4.875" style="32" customWidth="1"/>
    <col min="8465" max="8465" width="4.75" style="32" customWidth="1"/>
    <col min="8466" max="8466" width="9" style="32"/>
    <col min="8467" max="8467" width="0.875" style="32" customWidth="1"/>
    <col min="8468" max="8477" width="0" style="32" hidden="1" customWidth="1"/>
    <col min="8478" max="8704" width="9" style="32"/>
    <col min="8705" max="8705" width="1.25" style="32" customWidth="1"/>
    <col min="8706" max="8706" width="9.125" style="32" customWidth="1"/>
    <col min="8707" max="8707" width="2.25" style="32" customWidth="1"/>
    <col min="8708" max="8709" width="9.5" style="32" customWidth="1"/>
    <col min="8710" max="8710" width="0.5" style="32" customWidth="1"/>
    <col min="8711" max="8711" width="8.625" style="32" customWidth="1"/>
    <col min="8712" max="8712" width="4.25" style="32" customWidth="1"/>
    <col min="8713" max="8713" width="4.625" style="32" customWidth="1"/>
    <col min="8714" max="8714" width="4.25" style="32" customWidth="1"/>
    <col min="8715" max="8715" width="4.875" style="32" customWidth="1"/>
    <col min="8716" max="8716" width="3.375" style="32" customWidth="1"/>
    <col min="8717" max="8717" width="6" style="32" customWidth="1"/>
    <col min="8718" max="8718" width="3.375" style="32" customWidth="1"/>
    <col min="8719" max="8719" width="6" style="32" customWidth="1"/>
    <col min="8720" max="8720" width="4.875" style="32" customWidth="1"/>
    <col min="8721" max="8721" width="4.75" style="32" customWidth="1"/>
    <col min="8722" max="8722" width="9" style="32"/>
    <col min="8723" max="8723" width="0.875" style="32" customWidth="1"/>
    <col min="8724" max="8733" width="0" style="32" hidden="1" customWidth="1"/>
    <col min="8734" max="8960" width="9" style="32"/>
    <col min="8961" max="8961" width="1.25" style="32" customWidth="1"/>
    <col min="8962" max="8962" width="9.125" style="32" customWidth="1"/>
    <col min="8963" max="8963" width="2.25" style="32" customWidth="1"/>
    <col min="8964" max="8965" width="9.5" style="32" customWidth="1"/>
    <col min="8966" max="8966" width="0.5" style="32" customWidth="1"/>
    <col min="8967" max="8967" width="8.625" style="32" customWidth="1"/>
    <col min="8968" max="8968" width="4.25" style="32" customWidth="1"/>
    <col min="8969" max="8969" width="4.625" style="32" customWidth="1"/>
    <col min="8970" max="8970" width="4.25" style="32" customWidth="1"/>
    <col min="8971" max="8971" width="4.875" style="32" customWidth="1"/>
    <col min="8972" max="8972" width="3.375" style="32" customWidth="1"/>
    <col min="8973" max="8973" width="6" style="32" customWidth="1"/>
    <col min="8974" max="8974" width="3.375" style="32" customWidth="1"/>
    <col min="8975" max="8975" width="6" style="32" customWidth="1"/>
    <col min="8976" max="8976" width="4.875" style="32" customWidth="1"/>
    <col min="8977" max="8977" width="4.75" style="32" customWidth="1"/>
    <col min="8978" max="8978" width="9" style="32"/>
    <col min="8979" max="8979" width="0.875" style="32" customWidth="1"/>
    <col min="8980" max="8989" width="0" style="32" hidden="1" customWidth="1"/>
    <col min="8990" max="9216" width="9" style="32"/>
    <col min="9217" max="9217" width="1.25" style="32" customWidth="1"/>
    <col min="9218" max="9218" width="9.125" style="32" customWidth="1"/>
    <col min="9219" max="9219" width="2.25" style="32" customWidth="1"/>
    <col min="9220" max="9221" width="9.5" style="32" customWidth="1"/>
    <col min="9222" max="9222" width="0.5" style="32" customWidth="1"/>
    <col min="9223" max="9223" width="8.625" style="32" customWidth="1"/>
    <col min="9224" max="9224" width="4.25" style="32" customWidth="1"/>
    <col min="9225" max="9225" width="4.625" style="32" customWidth="1"/>
    <col min="9226" max="9226" width="4.25" style="32" customWidth="1"/>
    <col min="9227" max="9227" width="4.875" style="32" customWidth="1"/>
    <col min="9228" max="9228" width="3.375" style="32" customWidth="1"/>
    <col min="9229" max="9229" width="6" style="32" customWidth="1"/>
    <col min="9230" max="9230" width="3.375" style="32" customWidth="1"/>
    <col min="9231" max="9231" width="6" style="32" customWidth="1"/>
    <col min="9232" max="9232" width="4.875" style="32" customWidth="1"/>
    <col min="9233" max="9233" width="4.75" style="32" customWidth="1"/>
    <col min="9234" max="9234" width="9" style="32"/>
    <col min="9235" max="9235" width="0.875" style="32" customWidth="1"/>
    <col min="9236" max="9245" width="0" style="32" hidden="1" customWidth="1"/>
    <col min="9246" max="9472" width="9" style="32"/>
    <col min="9473" max="9473" width="1.25" style="32" customWidth="1"/>
    <col min="9474" max="9474" width="9.125" style="32" customWidth="1"/>
    <col min="9475" max="9475" width="2.25" style="32" customWidth="1"/>
    <col min="9476" max="9477" width="9.5" style="32" customWidth="1"/>
    <col min="9478" max="9478" width="0.5" style="32" customWidth="1"/>
    <col min="9479" max="9479" width="8.625" style="32" customWidth="1"/>
    <col min="9480" max="9480" width="4.25" style="32" customWidth="1"/>
    <col min="9481" max="9481" width="4.625" style="32" customWidth="1"/>
    <col min="9482" max="9482" width="4.25" style="32" customWidth="1"/>
    <col min="9483" max="9483" width="4.875" style="32" customWidth="1"/>
    <col min="9484" max="9484" width="3.375" style="32" customWidth="1"/>
    <col min="9485" max="9485" width="6" style="32" customWidth="1"/>
    <col min="9486" max="9486" width="3.375" style="32" customWidth="1"/>
    <col min="9487" max="9487" width="6" style="32" customWidth="1"/>
    <col min="9488" max="9488" width="4.875" style="32" customWidth="1"/>
    <col min="9489" max="9489" width="4.75" style="32" customWidth="1"/>
    <col min="9490" max="9490" width="9" style="32"/>
    <col min="9491" max="9491" width="0.875" style="32" customWidth="1"/>
    <col min="9492" max="9501" width="0" style="32" hidden="1" customWidth="1"/>
    <col min="9502" max="9728" width="9" style="32"/>
    <col min="9729" max="9729" width="1.25" style="32" customWidth="1"/>
    <col min="9730" max="9730" width="9.125" style="32" customWidth="1"/>
    <col min="9731" max="9731" width="2.25" style="32" customWidth="1"/>
    <col min="9732" max="9733" width="9.5" style="32" customWidth="1"/>
    <col min="9734" max="9734" width="0.5" style="32" customWidth="1"/>
    <col min="9735" max="9735" width="8.625" style="32" customWidth="1"/>
    <col min="9736" max="9736" width="4.25" style="32" customWidth="1"/>
    <col min="9737" max="9737" width="4.625" style="32" customWidth="1"/>
    <col min="9738" max="9738" width="4.25" style="32" customWidth="1"/>
    <col min="9739" max="9739" width="4.875" style="32" customWidth="1"/>
    <col min="9740" max="9740" width="3.375" style="32" customWidth="1"/>
    <col min="9741" max="9741" width="6" style="32" customWidth="1"/>
    <col min="9742" max="9742" width="3.375" style="32" customWidth="1"/>
    <col min="9743" max="9743" width="6" style="32" customWidth="1"/>
    <col min="9744" max="9744" width="4.875" style="32" customWidth="1"/>
    <col min="9745" max="9745" width="4.75" style="32" customWidth="1"/>
    <col min="9746" max="9746" width="9" style="32"/>
    <col min="9747" max="9747" width="0.875" style="32" customWidth="1"/>
    <col min="9748" max="9757" width="0" style="32" hidden="1" customWidth="1"/>
    <col min="9758" max="9984" width="9" style="32"/>
    <col min="9985" max="9985" width="1.25" style="32" customWidth="1"/>
    <col min="9986" max="9986" width="9.125" style="32" customWidth="1"/>
    <col min="9987" max="9987" width="2.25" style="32" customWidth="1"/>
    <col min="9988" max="9989" width="9.5" style="32" customWidth="1"/>
    <col min="9990" max="9990" width="0.5" style="32" customWidth="1"/>
    <col min="9991" max="9991" width="8.625" style="32" customWidth="1"/>
    <col min="9992" max="9992" width="4.25" style="32" customWidth="1"/>
    <col min="9993" max="9993" width="4.625" style="32" customWidth="1"/>
    <col min="9994" max="9994" width="4.25" style="32" customWidth="1"/>
    <col min="9995" max="9995" width="4.875" style="32" customWidth="1"/>
    <col min="9996" max="9996" width="3.375" style="32" customWidth="1"/>
    <col min="9997" max="9997" width="6" style="32" customWidth="1"/>
    <col min="9998" max="9998" width="3.375" style="32" customWidth="1"/>
    <col min="9999" max="9999" width="6" style="32" customWidth="1"/>
    <col min="10000" max="10000" width="4.875" style="32" customWidth="1"/>
    <col min="10001" max="10001" width="4.75" style="32" customWidth="1"/>
    <col min="10002" max="10002" width="9" style="32"/>
    <col min="10003" max="10003" width="0.875" style="32" customWidth="1"/>
    <col min="10004" max="10013" width="0" style="32" hidden="1" customWidth="1"/>
    <col min="10014" max="10240" width="9" style="32"/>
    <col min="10241" max="10241" width="1.25" style="32" customWidth="1"/>
    <col min="10242" max="10242" width="9.125" style="32" customWidth="1"/>
    <col min="10243" max="10243" width="2.25" style="32" customWidth="1"/>
    <col min="10244" max="10245" width="9.5" style="32" customWidth="1"/>
    <col min="10246" max="10246" width="0.5" style="32" customWidth="1"/>
    <col min="10247" max="10247" width="8.625" style="32" customWidth="1"/>
    <col min="10248" max="10248" width="4.25" style="32" customWidth="1"/>
    <col min="10249" max="10249" width="4.625" style="32" customWidth="1"/>
    <col min="10250" max="10250" width="4.25" style="32" customWidth="1"/>
    <col min="10251" max="10251" width="4.875" style="32" customWidth="1"/>
    <col min="10252" max="10252" width="3.375" style="32" customWidth="1"/>
    <col min="10253" max="10253" width="6" style="32" customWidth="1"/>
    <col min="10254" max="10254" width="3.375" style="32" customWidth="1"/>
    <col min="10255" max="10255" width="6" style="32" customWidth="1"/>
    <col min="10256" max="10256" width="4.875" style="32" customWidth="1"/>
    <col min="10257" max="10257" width="4.75" style="32" customWidth="1"/>
    <col min="10258" max="10258" width="9" style="32"/>
    <col min="10259" max="10259" width="0.875" style="32" customWidth="1"/>
    <col min="10260" max="10269" width="0" style="32" hidden="1" customWidth="1"/>
    <col min="10270" max="10496" width="9" style="32"/>
    <col min="10497" max="10497" width="1.25" style="32" customWidth="1"/>
    <col min="10498" max="10498" width="9.125" style="32" customWidth="1"/>
    <col min="10499" max="10499" width="2.25" style="32" customWidth="1"/>
    <col min="10500" max="10501" width="9.5" style="32" customWidth="1"/>
    <col min="10502" max="10502" width="0.5" style="32" customWidth="1"/>
    <col min="10503" max="10503" width="8.625" style="32" customWidth="1"/>
    <col min="10504" max="10504" width="4.25" style="32" customWidth="1"/>
    <col min="10505" max="10505" width="4.625" style="32" customWidth="1"/>
    <col min="10506" max="10506" width="4.25" style="32" customWidth="1"/>
    <col min="10507" max="10507" width="4.875" style="32" customWidth="1"/>
    <col min="10508" max="10508" width="3.375" style="32" customWidth="1"/>
    <col min="10509" max="10509" width="6" style="32" customWidth="1"/>
    <col min="10510" max="10510" width="3.375" style="32" customWidth="1"/>
    <col min="10511" max="10511" width="6" style="32" customWidth="1"/>
    <col min="10512" max="10512" width="4.875" style="32" customWidth="1"/>
    <col min="10513" max="10513" width="4.75" style="32" customWidth="1"/>
    <col min="10514" max="10514" width="9" style="32"/>
    <col min="10515" max="10515" width="0.875" style="32" customWidth="1"/>
    <col min="10516" max="10525" width="0" style="32" hidden="1" customWidth="1"/>
    <col min="10526" max="10752" width="9" style="32"/>
    <col min="10753" max="10753" width="1.25" style="32" customWidth="1"/>
    <col min="10754" max="10754" width="9.125" style="32" customWidth="1"/>
    <col min="10755" max="10755" width="2.25" style="32" customWidth="1"/>
    <col min="10756" max="10757" width="9.5" style="32" customWidth="1"/>
    <col min="10758" max="10758" width="0.5" style="32" customWidth="1"/>
    <col min="10759" max="10759" width="8.625" style="32" customWidth="1"/>
    <col min="10760" max="10760" width="4.25" style="32" customWidth="1"/>
    <col min="10761" max="10761" width="4.625" style="32" customWidth="1"/>
    <col min="10762" max="10762" width="4.25" style="32" customWidth="1"/>
    <col min="10763" max="10763" width="4.875" style="32" customWidth="1"/>
    <col min="10764" max="10764" width="3.375" style="32" customWidth="1"/>
    <col min="10765" max="10765" width="6" style="32" customWidth="1"/>
    <col min="10766" max="10766" width="3.375" style="32" customWidth="1"/>
    <col min="10767" max="10767" width="6" style="32" customWidth="1"/>
    <col min="10768" max="10768" width="4.875" style="32" customWidth="1"/>
    <col min="10769" max="10769" width="4.75" style="32" customWidth="1"/>
    <col min="10770" max="10770" width="9" style="32"/>
    <col min="10771" max="10771" width="0.875" style="32" customWidth="1"/>
    <col min="10772" max="10781" width="0" style="32" hidden="1" customWidth="1"/>
    <col min="10782" max="11008" width="9" style="32"/>
    <col min="11009" max="11009" width="1.25" style="32" customWidth="1"/>
    <col min="11010" max="11010" width="9.125" style="32" customWidth="1"/>
    <col min="11011" max="11011" width="2.25" style="32" customWidth="1"/>
    <col min="11012" max="11013" width="9.5" style="32" customWidth="1"/>
    <col min="11014" max="11014" width="0.5" style="32" customWidth="1"/>
    <col min="11015" max="11015" width="8.625" style="32" customWidth="1"/>
    <col min="11016" max="11016" width="4.25" style="32" customWidth="1"/>
    <col min="11017" max="11017" width="4.625" style="32" customWidth="1"/>
    <col min="11018" max="11018" width="4.25" style="32" customWidth="1"/>
    <col min="11019" max="11019" width="4.875" style="32" customWidth="1"/>
    <col min="11020" max="11020" width="3.375" style="32" customWidth="1"/>
    <col min="11021" max="11021" width="6" style="32" customWidth="1"/>
    <col min="11022" max="11022" width="3.375" style="32" customWidth="1"/>
    <col min="11023" max="11023" width="6" style="32" customWidth="1"/>
    <col min="11024" max="11024" width="4.875" style="32" customWidth="1"/>
    <col min="11025" max="11025" width="4.75" style="32" customWidth="1"/>
    <col min="11026" max="11026" width="9" style="32"/>
    <col min="11027" max="11027" width="0.875" style="32" customWidth="1"/>
    <col min="11028" max="11037" width="0" style="32" hidden="1" customWidth="1"/>
    <col min="11038" max="11264" width="9" style="32"/>
    <col min="11265" max="11265" width="1.25" style="32" customWidth="1"/>
    <col min="11266" max="11266" width="9.125" style="32" customWidth="1"/>
    <col min="11267" max="11267" width="2.25" style="32" customWidth="1"/>
    <col min="11268" max="11269" width="9.5" style="32" customWidth="1"/>
    <col min="11270" max="11270" width="0.5" style="32" customWidth="1"/>
    <col min="11271" max="11271" width="8.625" style="32" customWidth="1"/>
    <col min="11272" max="11272" width="4.25" style="32" customWidth="1"/>
    <col min="11273" max="11273" width="4.625" style="32" customWidth="1"/>
    <col min="11274" max="11274" width="4.25" style="32" customWidth="1"/>
    <col min="11275" max="11275" width="4.875" style="32" customWidth="1"/>
    <col min="11276" max="11276" width="3.375" style="32" customWidth="1"/>
    <col min="11277" max="11277" width="6" style="32" customWidth="1"/>
    <col min="11278" max="11278" width="3.375" style="32" customWidth="1"/>
    <col min="11279" max="11279" width="6" style="32" customWidth="1"/>
    <col min="11280" max="11280" width="4.875" style="32" customWidth="1"/>
    <col min="11281" max="11281" width="4.75" style="32" customWidth="1"/>
    <col min="11282" max="11282" width="9" style="32"/>
    <col min="11283" max="11283" width="0.875" style="32" customWidth="1"/>
    <col min="11284" max="11293" width="0" style="32" hidden="1" customWidth="1"/>
    <col min="11294" max="11520" width="9" style="32"/>
    <col min="11521" max="11521" width="1.25" style="32" customWidth="1"/>
    <col min="11522" max="11522" width="9.125" style="32" customWidth="1"/>
    <col min="11523" max="11523" width="2.25" style="32" customWidth="1"/>
    <col min="11524" max="11525" width="9.5" style="32" customWidth="1"/>
    <col min="11526" max="11526" width="0.5" style="32" customWidth="1"/>
    <col min="11527" max="11527" width="8.625" style="32" customWidth="1"/>
    <col min="11528" max="11528" width="4.25" style="32" customWidth="1"/>
    <col min="11529" max="11529" width="4.625" style="32" customWidth="1"/>
    <col min="11530" max="11530" width="4.25" style="32" customWidth="1"/>
    <col min="11531" max="11531" width="4.875" style="32" customWidth="1"/>
    <col min="11532" max="11532" width="3.375" style="32" customWidth="1"/>
    <col min="11533" max="11533" width="6" style="32" customWidth="1"/>
    <col min="11534" max="11534" width="3.375" style="32" customWidth="1"/>
    <col min="11535" max="11535" width="6" style="32" customWidth="1"/>
    <col min="11536" max="11536" width="4.875" style="32" customWidth="1"/>
    <col min="11537" max="11537" width="4.75" style="32" customWidth="1"/>
    <col min="11538" max="11538" width="9" style="32"/>
    <col min="11539" max="11539" width="0.875" style="32" customWidth="1"/>
    <col min="11540" max="11549" width="0" style="32" hidden="1" customWidth="1"/>
    <col min="11550" max="11776" width="9" style="32"/>
    <col min="11777" max="11777" width="1.25" style="32" customWidth="1"/>
    <col min="11778" max="11778" width="9.125" style="32" customWidth="1"/>
    <col min="11779" max="11779" width="2.25" style="32" customWidth="1"/>
    <col min="11780" max="11781" width="9.5" style="32" customWidth="1"/>
    <col min="11782" max="11782" width="0.5" style="32" customWidth="1"/>
    <col min="11783" max="11783" width="8.625" style="32" customWidth="1"/>
    <col min="11784" max="11784" width="4.25" style="32" customWidth="1"/>
    <col min="11785" max="11785" width="4.625" style="32" customWidth="1"/>
    <col min="11786" max="11786" width="4.25" style="32" customWidth="1"/>
    <col min="11787" max="11787" width="4.875" style="32" customWidth="1"/>
    <col min="11788" max="11788" width="3.375" style="32" customWidth="1"/>
    <col min="11789" max="11789" width="6" style="32" customWidth="1"/>
    <col min="11790" max="11790" width="3.375" style="32" customWidth="1"/>
    <col min="11791" max="11791" width="6" style="32" customWidth="1"/>
    <col min="11792" max="11792" width="4.875" style="32" customWidth="1"/>
    <col min="11793" max="11793" width="4.75" style="32" customWidth="1"/>
    <col min="11794" max="11794" width="9" style="32"/>
    <col min="11795" max="11795" width="0.875" style="32" customWidth="1"/>
    <col min="11796" max="11805" width="0" style="32" hidden="1" customWidth="1"/>
    <col min="11806" max="12032" width="9" style="32"/>
    <col min="12033" max="12033" width="1.25" style="32" customWidth="1"/>
    <col min="12034" max="12034" width="9.125" style="32" customWidth="1"/>
    <col min="12035" max="12035" width="2.25" style="32" customWidth="1"/>
    <col min="12036" max="12037" width="9.5" style="32" customWidth="1"/>
    <col min="12038" max="12038" width="0.5" style="32" customWidth="1"/>
    <col min="12039" max="12039" width="8.625" style="32" customWidth="1"/>
    <col min="12040" max="12040" width="4.25" style="32" customWidth="1"/>
    <col min="12041" max="12041" width="4.625" style="32" customWidth="1"/>
    <col min="12042" max="12042" width="4.25" style="32" customWidth="1"/>
    <col min="12043" max="12043" width="4.875" style="32" customWidth="1"/>
    <col min="12044" max="12044" width="3.375" style="32" customWidth="1"/>
    <col min="12045" max="12045" width="6" style="32" customWidth="1"/>
    <col min="12046" max="12046" width="3.375" style="32" customWidth="1"/>
    <col min="12047" max="12047" width="6" style="32" customWidth="1"/>
    <col min="12048" max="12048" width="4.875" style="32" customWidth="1"/>
    <col min="12049" max="12049" width="4.75" style="32" customWidth="1"/>
    <col min="12050" max="12050" width="9" style="32"/>
    <col min="12051" max="12051" width="0.875" style="32" customWidth="1"/>
    <col min="12052" max="12061" width="0" style="32" hidden="1" customWidth="1"/>
    <col min="12062" max="12288" width="9" style="32"/>
    <col min="12289" max="12289" width="1.25" style="32" customWidth="1"/>
    <col min="12290" max="12290" width="9.125" style="32" customWidth="1"/>
    <col min="12291" max="12291" width="2.25" style="32" customWidth="1"/>
    <col min="12292" max="12293" width="9.5" style="32" customWidth="1"/>
    <col min="12294" max="12294" width="0.5" style="32" customWidth="1"/>
    <col min="12295" max="12295" width="8.625" style="32" customWidth="1"/>
    <col min="12296" max="12296" width="4.25" style="32" customWidth="1"/>
    <col min="12297" max="12297" width="4.625" style="32" customWidth="1"/>
    <col min="12298" max="12298" width="4.25" style="32" customWidth="1"/>
    <col min="12299" max="12299" width="4.875" style="32" customWidth="1"/>
    <col min="12300" max="12300" width="3.375" style="32" customWidth="1"/>
    <col min="12301" max="12301" width="6" style="32" customWidth="1"/>
    <col min="12302" max="12302" width="3.375" style="32" customWidth="1"/>
    <col min="12303" max="12303" width="6" style="32" customWidth="1"/>
    <col min="12304" max="12304" width="4.875" style="32" customWidth="1"/>
    <col min="12305" max="12305" width="4.75" style="32" customWidth="1"/>
    <col min="12306" max="12306" width="9" style="32"/>
    <col min="12307" max="12307" width="0.875" style="32" customWidth="1"/>
    <col min="12308" max="12317" width="0" style="32" hidden="1" customWidth="1"/>
    <col min="12318" max="12544" width="9" style="32"/>
    <col min="12545" max="12545" width="1.25" style="32" customWidth="1"/>
    <col min="12546" max="12546" width="9.125" style="32" customWidth="1"/>
    <col min="12547" max="12547" width="2.25" style="32" customWidth="1"/>
    <col min="12548" max="12549" width="9.5" style="32" customWidth="1"/>
    <col min="12550" max="12550" width="0.5" style="32" customWidth="1"/>
    <col min="12551" max="12551" width="8.625" style="32" customWidth="1"/>
    <col min="12552" max="12552" width="4.25" style="32" customWidth="1"/>
    <col min="12553" max="12553" width="4.625" style="32" customWidth="1"/>
    <col min="12554" max="12554" width="4.25" style="32" customWidth="1"/>
    <col min="12555" max="12555" width="4.875" style="32" customWidth="1"/>
    <col min="12556" max="12556" width="3.375" style="32" customWidth="1"/>
    <col min="12557" max="12557" width="6" style="32" customWidth="1"/>
    <col min="12558" max="12558" width="3.375" style="32" customWidth="1"/>
    <col min="12559" max="12559" width="6" style="32" customWidth="1"/>
    <col min="12560" max="12560" width="4.875" style="32" customWidth="1"/>
    <col min="12561" max="12561" width="4.75" style="32" customWidth="1"/>
    <col min="12562" max="12562" width="9" style="32"/>
    <col min="12563" max="12563" width="0.875" style="32" customWidth="1"/>
    <col min="12564" max="12573" width="0" style="32" hidden="1" customWidth="1"/>
    <col min="12574" max="12800" width="9" style="32"/>
    <col min="12801" max="12801" width="1.25" style="32" customWidth="1"/>
    <col min="12802" max="12802" width="9.125" style="32" customWidth="1"/>
    <col min="12803" max="12803" width="2.25" style="32" customWidth="1"/>
    <col min="12804" max="12805" width="9.5" style="32" customWidth="1"/>
    <col min="12806" max="12806" width="0.5" style="32" customWidth="1"/>
    <col min="12807" max="12807" width="8.625" style="32" customWidth="1"/>
    <col min="12808" max="12808" width="4.25" style="32" customWidth="1"/>
    <col min="12809" max="12809" width="4.625" style="32" customWidth="1"/>
    <col min="12810" max="12810" width="4.25" style="32" customWidth="1"/>
    <col min="12811" max="12811" width="4.875" style="32" customWidth="1"/>
    <col min="12812" max="12812" width="3.375" style="32" customWidth="1"/>
    <col min="12813" max="12813" width="6" style="32" customWidth="1"/>
    <col min="12814" max="12814" width="3.375" style="32" customWidth="1"/>
    <col min="12815" max="12815" width="6" style="32" customWidth="1"/>
    <col min="12816" max="12816" width="4.875" style="32" customWidth="1"/>
    <col min="12817" max="12817" width="4.75" style="32" customWidth="1"/>
    <col min="12818" max="12818" width="9" style="32"/>
    <col min="12819" max="12819" width="0.875" style="32" customWidth="1"/>
    <col min="12820" max="12829" width="0" style="32" hidden="1" customWidth="1"/>
    <col min="12830" max="13056" width="9" style="32"/>
    <col min="13057" max="13057" width="1.25" style="32" customWidth="1"/>
    <col min="13058" max="13058" width="9.125" style="32" customWidth="1"/>
    <col min="13059" max="13059" width="2.25" style="32" customWidth="1"/>
    <col min="13060" max="13061" width="9.5" style="32" customWidth="1"/>
    <col min="13062" max="13062" width="0.5" style="32" customWidth="1"/>
    <col min="13063" max="13063" width="8.625" style="32" customWidth="1"/>
    <col min="13064" max="13064" width="4.25" style="32" customWidth="1"/>
    <col min="13065" max="13065" width="4.625" style="32" customWidth="1"/>
    <col min="13066" max="13066" width="4.25" style="32" customWidth="1"/>
    <col min="13067" max="13067" width="4.875" style="32" customWidth="1"/>
    <col min="13068" max="13068" width="3.375" style="32" customWidth="1"/>
    <col min="13069" max="13069" width="6" style="32" customWidth="1"/>
    <col min="13070" max="13070" width="3.375" style="32" customWidth="1"/>
    <col min="13071" max="13071" width="6" style="32" customWidth="1"/>
    <col min="13072" max="13072" width="4.875" style="32" customWidth="1"/>
    <col min="13073" max="13073" width="4.75" style="32" customWidth="1"/>
    <col min="13074" max="13074" width="9" style="32"/>
    <col min="13075" max="13075" width="0.875" style="32" customWidth="1"/>
    <col min="13076" max="13085" width="0" style="32" hidden="1" customWidth="1"/>
    <col min="13086" max="13312" width="9" style="32"/>
    <col min="13313" max="13313" width="1.25" style="32" customWidth="1"/>
    <col min="13314" max="13314" width="9.125" style="32" customWidth="1"/>
    <col min="13315" max="13315" width="2.25" style="32" customWidth="1"/>
    <col min="13316" max="13317" width="9.5" style="32" customWidth="1"/>
    <col min="13318" max="13318" width="0.5" style="32" customWidth="1"/>
    <col min="13319" max="13319" width="8.625" style="32" customWidth="1"/>
    <col min="13320" max="13320" width="4.25" style="32" customWidth="1"/>
    <col min="13321" max="13321" width="4.625" style="32" customWidth="1"/>
    <col min="13322" max="13322" width="4.25" style="32" customWidth="1"/>
    <col min="13323" max="13323" width="4.875" style="32" customWidth="1"/>
    <col min="13324" max="13324" width="3.375" style="32" customWidth="1"/>
    <col min="13325" max="13325" width="6" style="32" customWidth="1"/>
    <col min="13326" max="13326" width="3.375" style="32" customWidth="1"/>
    <col min="13327" max="13327" width="6" style="32" customWidth="1"/>
    <col min="13328" max="13328" width="4.875" style="32" customWidth="1"/>
    <col min="13329" max="13329" width="4.75" style="32" customWidth="1"/>
    <col min="13330" max="13330" width="9" style="32"/>
    <col min="13331" max="13331" width="0.875" style="32" customWidth="1"/>
    <col min="13332" max="13341" width="0" style="32" hidden="1" customWidth="1"/>
    <col min="13342" max="13568" width="9" style="32"/>
    <col min="13569" max="13569" width="1.25" style="32" customWidth="1"/>
    <col min="13570" max="13570" width="9.125" style="32" customWidth="1"/>
    <col min="13571" max="13571" width="2.25" style="32" customWidth="1"/>
    <col min="13572" max="13573" width="9.5" style="32" customWidth="1"/>
    <col min="13574" max="13574" width="0.5" style="32" customWidth="1"/>
    <col min="13575" max="13575" width="8.625" style="32" customWidth="1"/>
    <col min="13576" max="13576" width="4.25" style="32" customWidth="1"/>
    <col min="13577" max="13577" width="4.625" style="32" customWidth="1"/>
    <col min="13578" max="13578" width="4.25" style="32" customWidth="1"/>
    <col min="13579" max="13579" width="4.875" style="32" customWidth="1"/>
    <col min="13580" max="13580" width="3.375" style="32" customWidth="1"/>
    <col min="13581" max="13581" width="6" style="32" customWidth="1"/>
    <col min="13582" max="13582" width="3.375" style="32" customWidth="1"/>
    <col min="13583" max="13583" width="6" style="32" customWidth="1"/>
    <col min="13584" max="13584" width="4.875" style="32" customWidth="1"/>
    <col min="13585" max="13585" width="4.75" style="32" customWidth="1"/>
    <col min="13586" max="13586" width="9" style="32"/>
    <col min="13587" max="13587" width="0.875" style="32" customWidth="1"/>
    <col min="13588" max="13597" width="0" style="32" hidden="1" customWidth="1"/>
    <col min="13598" max="13824" width="9" style="32"/>
    <col min="13825" max="13825" width="1.25" style="32" customWidth="1"/>
    <col min="13826" max="13826" width="9.125" style="32" customWidth="1"/>
    <col min="13827" max="13827" width="2.25" style="32" customWidth="1"/>
    <col min="13828" max="13829" width="9.5" style="32" customWidth="1"/>
    <col min="13830" max="13830" width="0.5" style="32" customWidth="1"/>
    <col min="13831" max="13831" width="8.625" style="32" customWidth="1"/>
    <col min="13832" max="13832" width="4.25" style="32" customWidth="1"/>
    <col min="13833" max="13833" width="4.625" style="32" customWidth="1"/>
    <col min="13834" max="13834" width="4.25" style="32" customWidth="1"/>
    <col min="13835" max="13835" width="4.875" style="32" customWidth="1"/>
    <col min="13836" max="13836" width="3.375" style="32" customWidth="1"/>
    <col min="13837" max="13837" width="6" style="32" customWidth="1"/>
    <col min="13838" max="13838" width="3.375" style="32" customWidth="1"/>
    <col min="13839" max="13839" width="6" style="32" customWidth="1"/>
    <col min="13840" max="13840" width="4.875" style="32" customWidth="1"/>
    <col min="13841" max="13841" width="4.75" style="32" customWidth="1"/>
    <col min="13842" max="13842" width="9" style="32"/>
    <col min="13843" max="13843" width="0.875" style="32" customWidth="1"/>
    <col min="13844" max="13853" width="0" style="32" hidden="1" customWidth="1"/>
    <col min="13854" max="14080" width="9" style="32"/>
    <col min="14081" max="14081" width="1.25" style="32" customWidth="1"/>
    <col min="14082" max="14082" width="9.125" style="32" customWidth="1"/>
    <col min="14083" max="14083" width="2.25" style="32" customWidth="1"/>
    <col min="14084" max="14085" width="9.5" style="32" customWidth="1"/>
    <col min="14086" max="14086" width="0.5" style="32" customWidth="1"/>
    <col min="14087" max="14087" width="8.625" style="32" customWidth="1"/>
    <col min="14088" max="14088" width="4.25" style="32" customWidth="1"/>
    <col min="14089" max="14089" width="4.625" style="32" customWidth="1"/>
    <col min="14090" max="14090" width="4.25" style="32" customWidth="1"/>
    <col min="14091" max="14091" width="4.875" style="32" customWidth="1"/>
    <col min="14092" max="14092" width="3.375" style="32" customWidth="1"/>
    <col min="14093" max="14093" width="6" style="32" customWidth="1"/>
    <col min="14094" max="14094" width="3.375" style="32" customWidth="1"/>
    <col min="14095" max="14095" width="6" style="32" customWidth="1"/>
    <col min="14096" max="14096" width="4.875" style="32" customWidth="1"/>
    <col min="14097" max="14097" width="4.75" style="32" customWidth="1"/>
    <col min="14098" max="14098" width="9" style="32"/>
    <col min="14099" max="14099" width="0.875" style="32" customWidth="1"/>
    <col min="14100" max="14109" width="0" style="32" hidden="1" customWidth="1"/>
    <col min="14110" max="14336" width="9" style="32"/>
    <col min="14337" max="14337" width="1.25" style="32" customWidth="1"/>
    <col min="14338" max="14338" width="9.125" style="32" customWidth="1"/>
    <col min="14339" max="14339" width="2.25" style="32" customWidth="1"/>
    <col min="14340" max="14341" width="9.5" style="32" customWidth="1"/>
    <col min="14342" max="14342" width="0.5" style="32" customWidth="1"/>
    <col min="14343" max="14343" width="8.625" style="32" customWidth="1"/>
    <col min="14344" max="14344" width="4.25" style="32" customWidth="1"/>
    <col min="14345" max="14345" width="4.625" style="32" customWidth="1"/>
    <col min="14346" max="14346" width="4.25" style="32" customWidth="1"/>
    <col min="14347" max="14347" width="4.875" style="32" customWidth="1"/>
    <col min="14348" max="14348" width="3.375" style="32" customWidth="1"/>
    <col min="14349" max="14349" width="6" style="32" customWidth="1"/>
    <col min="14350" max="14350" width="3.375" style="32" customWidth="1"/>
    <col min="14351" max="14351" width="6" style="32" customWidth="1"/>
    <col min="14352" max="14352" width="4.875" style="32" customWidth="1"/>
    <col min="14353" max="14353" width="4.75" style="32" customWidth="1"/>
    <col min="14354" max="14354" width="9" style="32"/>
    <col min="14355" max="14355" width="0.875" style="32" customWidth="1"/>
    <col min="14356" max="14365" width="0" style="32" hidden="1" customWidth="1"/>
    <col min="14366" max="14592" width="9" style="32"/>
    <col min="14593" max="14593" width="1.25" style="32" customWidth="1"/>
    <col min="14594" max="14594" width="9.125" style="32" customWidth="1"/>
    <col min="14595" max="14595" width="2.25" style="32" customWidth="1"/>
    <col min="14596" max="14597" width="9.5" style="32" customWidth="1"/>
    <col min="14598" max="14598" width="0.5" style="32" customWidth="1"/>
    <col min="14599" max="14599" width="8.625" style="32" customWidth="1"/>
    <col min="14600" max="14600" width="4.25" style="32" customWidth="1"/>
    <col min="14601" max="14601" width="4.625" style="32" customWidth="1"/>
    <col min="14602" max="14602" width="4.25" style="32" customWidth="1"/>
    <col min="14603" max="14603" width="4.875" style="32" customWidth="1"/>
    <col min="14604" max="14604" width="3.375" style="32" customWidth="1"/>
    <col min="14605" max="14605" width="6" style="32" customWidth="1"/>
    <col min="14606" max="14606" width="3.375" style="32" customWidth="1"/>
    <col min="14607" max="14607" width="6" style="32" customWidth="1"/>
    <col min="14608" max="14608" width="4.875" style="32" customWidth="1"/>
    <col min="14609" max="14609" width="4.75" style="32" customWidth="1"/>
    <col min="14610" max="14610" width="9" style="32"/>
    <col min="14611" max="14611" width="0.875" style="32" customWidth="1"/>
    <col min="14612" max="14621" width="0" style="32" hidden="1" customWidth="1"/>
    <col min="14622" max="14848" width="9" style="32"/>
    <col min="14849" max="14849" width="1.25" style="32" customWidth="1"/>
    <col min="14850" max="14850" width="9.125" style="32" customWidth="1"/>
    <col min="14851" max="14851" width="2.25" style="32" customWidth="1"/>
    <col min="14852" max="14853" width="9.5" style="32" customWidth="1"/>
    <col min="14854" max="14854" width="0.5" style="32" customWidth="1"/>
    <col min="14855" max="14855" width="8.625" style="32" customWidth="1"/>
    <col min="14856" max="14856" width="4.25" style="32" customWidth="1"/>
    <col min="14857" max="14857" width="4.625" style="32" customWidth="1"/>
    <col min="14858" max="14858" width="4.25" style="32" customWidth="1"/>
    <col min="14859" max="14859" width="4.875" style="32" customWidth="1"/>
    <col min="14860" max="14860" width="3.375" style="32" customWidth="1"/>
    <col min="14861" max="14861" width="6" style="32" customWidth="1"/>
    <col min="14862" max="14862" width="3.375" style="32" customWidth="1"/>
    <col min="14863" max="14863" width="6" style="32" customWidth="1"/>
    <col min="14864" max="14864" width="4.875" style="32" customWidth="1"/>
    <col min="14865" max="14865" width="4.75" style="32" customWidth="1"/>
    <col min="14866" max="14866" width="9" style="32"/>
    <col min="14867" max="14867" width="0.875" style="32" customWidth="1"/>
    <col min="14868" max="14877" width="0" style="32" hidden="1" customWidth="1"/>
    <col min="14878" max="15104" width="9" style="32"/>
    <col min="15105" max="15105" width="1.25" style="32" customWidth="1"/>
    <col min="15106" max="15106" width="9.125" style="32" customWidth="1"/>
    <col min="15107" max="15107" width="2.25" style="32" customWidth="1"/>
    <col min="15108" max="15109" width="9.5" style="32" customWidth="1"/>
    <col min="15110" max="15110" width="0.5" style="32" customWidth="1"/>
    <col min="15111" max="15111" width="8.625" style="32" customWidth="1"/>
    <col min="15112" max="15112" width="4.25" style="32" customWidth="1"/>
    <col min="15113" max="15113" width="4.625" style="32" customWidth="1"/>
    <col min="15114" max="15114" width="4.25" style="32" customWidth="1"/>
    <col min="15115" max="15115" width="4.875" style="32" customWidth="1"/>
    <col min="15116" max="15116" width="3.375" style="32" customWidth="1"/>
    <col min="15117" max="15117" width="6" style="32" customWidth="1"/>
    <col min="15118" max="15118" width="3.375" style="32" customWidth="1"/>
    <col min="15119" max="15119" width="6" style="32" customWidth="1"/>
    <col min="15120" max="15120" width="4.875" style="32" customWidth="1"/>
    <col min="15121" max="15121" width="4.75" style="32" customWidth="1"/>
    <col min="15122" max="15122" width="9" style="32"/>
    <col min="15123" max="15123" width="0.875" style="32" customWidth="1"/>
    <col min="15124" max="15133" width="0" style="32" hidden="1" customWidth="1"/>
    <col min="15134" max="15360" width="9" style="32"/>
    <col min="15361" max="15361" width="1.25" style="32" customWidth="1"/>
    <col min="15362" max="15362" width="9.125" style="32" customWidth="1"/>
    <col min="15363" max="15363" width="2.25" style="32" customWidth="1"/>
    <col min="15364" max="15365" width="9.5" style="32" customWidth="1"/>
    <col min="15366" max="15366" width="0.5" style="32" customWidth="1"/>
    <col min="15367" max="15367" width="8.625" style="32" customWidth="1"/>
    <col min="15368" max="15368" width="4.25" style="32" customWidth="1"/>
    <col min="15369" max="15369" width="4.625" style="32" customWidth="1"/>
    <col min="15370" max="15370" width="4.25" style="32" customWidth="1"/>
    <col min="15371" max="15371" width="4.875" style="32" customWidth="1"/>
    <col min="15372" max="15372" width="3.375" style="32" customWidth="1"/>
    <col min="15373" max="15373" width="6" style="32" customWidth="1"/>
    <col min="15374" max="15374" width="3.375" style="32" customWidth="1"/>
    <col min="15375" max="15375" width="6" style="32" customWidth="1"/>
    <col min="15376" max="15376" width="4.875" style="32" customWidth="1"/>
    <col min="15377" max="15377" width="4.75" style="32" customWidth="1"/>
    <col min="15378" max="15378" width="9" style="32"/>
    <col min="15379" max="15379" width="0.875" style="32" customWidth="1"/>
    <col min="15380" max="15389" width="0" style="32" hidden="1" customWidth="1"/>
    <col min="15390" max="15616" width="9" style="32"/>
    <col min="15617" max="15617" width="1.25" style="32" customWidth="1"/>
    <col min="15618" max="15618" width="9.125" style="32" customWidth="1"/>
    <col min="15619" max="15619" width="2.25" style="32" customWidth="1"/>
    <col min="15620" max="15621" width="9.5" style="32" customWidth="1"/>
    <col min="15622" max="15622" width="0.5" style="32" customWidth="1"/>
    <col min="15623" max="15623" width="8.625" style="32" customWidth="1"/>
    <col min="15624" max="15624" width="4.25" style="32" customWidth="1"/>
    <col min="15625" max="15625" width="4.625" style="32" customWidth="1"/>
    <col min="15626" max="15626" width="4.25" style="32" customWidth="1"/>
    <col min="15627" max="15627" width="4.875" style="32" customWidth="1"/>
    <col min="15628" max="15628" width="3.375" style="32" customWidth="1"/>
    <col min="15629" max="15629" width="6" style="32" customWidth="1"/>
    <col min="15630" max="15630" width="3.375" style="32" customWidth="1"/>
    <col min="15631" max="15631" width="6" style="32" customWidth="1"/>
    <col min="15632" max="15632" width="4.875" style="32" customWidth="1"/>
    <col min="15633" max="15633" width="4.75" style="32" customWidth="1"/>
    <col min="15634" max="15634" width="9" style="32"/>
    <col min="15635" max="15635" width="0.875" style="32" customWidth="1"/>
    <col min="15636" max="15645" width="0" style="32" hidden="1" customWidth="1"/>
    <col min="15646" max="15872" width="9" style="32"/>
    <col min="15873" max="15873" width="1.25" style="32" customWidth="1"/>
    <col min="15874" max="15874" width="9.125" style="32" customWidth="1"/>
    <col min="15875" max="15875" width="2.25" style="32" customWidth="1"/>
    <col min="15876" max="15877" width="9.5" style="32" customWidth="1"/>
    <col min="15878" max="15878" width="0.5" style="32" customWidth="1"/>
    <col min="15879" max="15879" width="8.625" style="32" customWidth="1"/>
    <col min="15880" max="15880" width="4.25" style="32" customWidth="1"/>
    <col min="15881" max="15881" width="4.625" style="32" customWidth="1"/>
    <col min="15882" max="15882" width="4.25" style="32" customWidth="1"/>
    <col min="15883" max="15883" width="4.875" style="32" customWidth="1"/>
    <col min="15884" max="15884" width="3.375" style="32" customWidth="1"/>
    <col min="15885" max="15885" width="6" style="32" customWidth="1"/>
    <col min="15886" max="15886" width="3.375" style="32" customWidth="1"/>
    <col min="15887" max="15887" width="6" style="32" customWidth="1"/>
    <col min="15888" max="15888" width="4.875" style="32" customWidth="1"/>
    <col min="15889" max="15889" width="4.75" style="32" customWidth="1"/>
    <col min="15890" max="15890" width="9" style="32"/>
    <col min="15891" max="15891" width="0.875" style="32" customWidth="1"/>
    <col min="15892" max="15901" width="0" style="32" hidden="1" customWidth="1"/>
    <col min="15902" max="16128" width="9" style="32"/>
    <col min="16129" max="16129" width="1.25" style="32" customWidth="1"/>
    <col min="16130" max="16130" width="9.125" style="32" customWidth="1"/>
    <col min="16131" max="16131" width="2.25" style="32" customWidth="1"/>
    <col min="16132" max="16133" width="9.5" style="32" customWidth="1"/>
    <col min="16134" max="16134" width="0.5" style="32" customWidth="1"/>
    <col min="16135" max="16135" width="8.625" style="32" customWidth="1"/>
    <col min="16136" max="16136" width="4.25" style="32" customWidth="1"/>
    <col min="16137" max="16137" width="4.625" style="32" customWidth="1"/>
    <col min="16138" max="16138" width="4.25" style="32" customWidth="1"/>
    <col min="16139" max="16139" width="4.875" style="32" customWidth="1"/>
    <col min="16140" max="16140" width="3.375" style="32" customWidth="1"/>
    <col min="16141" max="16141" width="6" style="32" customWidth="1"/>
    <col min="16142" max="16142" width="3.375" style="32" customWidth="1"/>
    <col min="16143" max="16143" width="6" style="32" customWidth="1"/>
    <col min="16144" max="16144" width="4.875" style="32" customWidth="1"/>
    <col min="16145" max="16145" width="4.75" style="32" customWidth="1"/>
    <col min="16146" max="16146" width="9" style="32"/>
    <col min="16147" max="16147" width="0.875" style="32" customWidth="1"/>
    <col min="16148" max="16157" width="0" style="32" hidden="1" customWidth="1"/>
    <col min="16158" max="16384" width="9" style="32"/>
  </cols>
  <sheetData>
    <row r="1" spans="2:29" s="2" customFormat="1" ht="30" customHeight="1" thickBot="1">
      <c r="B1" s="71" t="s">
        <v>2</v>
      </c>
      <c r="C1" s="72"/>
      <c r="D1" s="72"/>
      <c r="E1" s="72"/>
      <c r="F1" s="25"/>
      <c r="G1" s="73" t="s">
        <v>153</v>
      </c>
      <c r="H1" s="74"/>
      <c r="I1" s="1">
        <v>23</v>
      </c>
      <c r="J1" s="1" t="s">
        <v>3</v>
      </c>
      <c r="K1" s="60">
        <v>7</v>
      </c>
      <c r="L1" s="1" t="s">
        <v>4</v>
      </c>
      <c r="M1" s="1">
        <v>11</v>
      </c>
      <c r="N1" s="1" t="s">
        <v>5</v>
      </c>
      <c r="O1" s="75" t="s">
        <v>6</v>
      </c>
      <c r="P1" s="76"/>
      <c r="Q1" s="77" t="s">
        <v>67</v>
      </c>
      <c r="R1" s="76"/>
      <c r="S1" s="26"/>
    </row>
    <row r="2" spans="2:29" s="2" customFormat="1" ht="5.25" customHeight="1" thickTop="1">
      <c r="B2" s="27"/>
      <c r="C2" s="27"/>
      <c r="D2" s="27"/>
      <c r="E2" s="27"/>
    </row>
    <row r="3" spans="2:29" s="4" customFormat="1" ht="18" customHeight="1">
      <c r="B3" s="3" t="s">
        <v>7</v>
      </c>
      <c r="C3" s="78" t="s">
        <v>148</v>
      </c>
      <c r="D3" s="79"/>
      <c r="E3" s="80"/>
      <c r="F3" s="81" t="s">
        <v>8</v>
      </c>
      <c r="G3" s="82"/>
      <c r="H3" s="83">
        <v>433897</v>
      </c>
      <c r="I3" s="84"/>
      <c r="J3" s="84"/>
      <c r="K3" s="85"/>
      <c r="L3" s="86" t="s">
        <v>9</v>
      </c>
      <c r="M3" s="87"/>
      <c r="N3" s="88" t="s">
        <v>182</v>
      </c>
      <c r="O3" s="89"/>
      <c r="P3" s="89"/>
      <c r="Q3" s="89"/>
      <c r="R3" s="90"/>
      <c r="T3" s="91" t="s">
        <v>10</v>
      </c>
      <c r="U3" s="92"/>
      <c r="V3" s="92"/>
      <c r="W3" s="92"/>
      <c r="X3" s="92"/>
      <c r="Y3" s="92"/>
      <c r="Z3" s="92"/>
      <c r="AA3" s="92"/>
      <c r="AB3" s="92"/>
      <c r="AC3" s="93"/>
    </row>
    <row r="4" spans="2:29" s="2" customFormat="1" ht="17.25" customHeight="1">
      <c r="B4" s="94" t="s">
        <v>11</v>
      </c>
      <c r="C4" s="94"/>
      <c r="D4" s="95"/>
      <c r="E4" s="96"/>
      <c r="F4" s="5"/>
      <c r="G4" s="97" t="s">
        <v>63</v>
      </c>
      <c r="H4" s="98"/>
      <c r="I4" s="95" t="s">
        <v>155</v>
      </c>
      <c r="J4" s="99"/>
      <c r="K4" s="99"/>
      <c r="L4" s="99"/>
      <c r="M4" s="99"/>
      <c r="N4" s="99"/>
      <c r="O4" s="99"/>
      <c r="P4" s="99"/>
      <c r="Q4" s="99"/>
      <c r="R4" s="100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>
      <c r="B5" s="101" t="s">
        <v>19</v>
      </c>
      <c r="C5" s="101"/>
      <c r="D5" s="102">
        <v>4000</v>
      </c>
      <c r="E5" s="103"/>
      <c r="G5" s="97" t="s">
        <v>64</v>
      </c>
      <c r="H5" s="98"/>
      <c r="I5" s="95" t="s">
        <v>154</v>
      </c>
      <c r="J5" s="104"/>
      <c r="K5" s="104"/>
      <c r="L5" s="104"/>
      <c r="M5" s="104"/>
      <c r="N5" s="104"/>
      <c r="O5" s="104"/>
      <c r="P5" s="104"/>
      <c r="Q5" s="104"/>
      <c r="R5" s="105"/>
      <c r="S5" s="26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>
      <c r="B6" s="94" t="s">
        <v>22</v>
      </c>
      <c r="C6" s="94"/>
      <c r="D6" s="114">
        <v>3000</v>
      </c>
      <c r="E6" s="103"/>
      <c r="G6" s="115" t="s">
        <v>68</v>
      </c>
      <c r="H6" s="98"/>
      <c r="I6" s="116" t="s">
        <v>158</v>
      </c>
      <c r="J6" s="117"/>
      <c r="K6" s="117"/>
      <c r="L6" s="117"/>
      <c r="M6" s="117"/>
      <c r="N6" s="117"/>
      <c r="O6" s="117"/>
      <c r="P6" s="117"/>
      <c r="Q6" s="117"/>
      <c r="R6" s="118"/>
      <c r="S6" s="26" t="s">
        <v>20</v>
      </c>
      <c r="T6" s="10" t="s">
        <v>21</v>
      </c>
      <c r="U6" s="7" t="s">
        <v>13</v>
      </c>
      <c r="V6" s="8"/>
      <c r="W6" s="9" t="s">
        <v>14</v>
      </c>
      <c r="X6" s="10" t="s">
        <v>15</v>
      </c>
      <c r="Y6" s="8"/>
      <c r="Z6" s="11" t="s">
        <v>16</v>
      </c>
      <c r="AA6" s="12" t="s">
        <v>17</v>
      </c>
      <c r="AB6" s="8"/>
      <c r="AC6" s="11" t="s">
        <v>18</v>
      </c>
    </row>
    <row r="7" spans="2:29" s="5" customFormat="1" ht="17.25" customHeight="1">
      <c r="B7" s="119" t="s">
        <v>24</v>
      </c>
      <c r="C7" s="101"/>
      <c r="D7" s="13">
        <v>45220</v>
      </c>
      <c r="E7" s="28" t="s">
        <v>73</v>
      </c>
      <c r="G7" s="97" t="s">
        <v>23</v>
      </c>
      <c r="H7" s="98"/>
      <c r="I7" s="95" t="s">
        <v>156</v>
      </c>
      <c r="J7" s="104"/>
      <c r="K7" s="104"/>
      <c r="L7" s="104"/>
      <c r="M7" s="104"/>
      <c r="N7" s="104"/>
      <c r="O7" s="104"/>
      <c r="P7" s="104"/>
      <c r="Q7" s="104"/>
      <c r="R7" s="105"/>
      <c r="S7" s="26"/>
      <c r="T7" s="106"/>
      <c r="U7" s="107"/>
      <c r="V7" s="107"/>
      <c r="W7" s="107"/>
      <c r="X7" s="107"/>
      <c r="Y7" s="107"/>
      <c r="Z7" s="107"/>
      <c r="AA7" s="107"/>
      <c r="AB7" s="107"/>
      <c r="AC7" s="108"/>
    </row>
    <row r="8" spans="2:29" s="5" customFormat="1" ht="17.25" customHeight="1">
      <c r="B8" s="109" t="s">
        <v>26</v>
      </c>
      <c r="C8" s="110"/>
      <c r="D8" s="95" t="s">
        <v>27</v>
      </c>
      <c r="E8" s="96"/>
      <c r="G8" s="97" t="s">
        <v>25</v>
      </c>
      <c r="H8" s="98"/>
      <c r="I8" s="95" t="s">
        <v>157</v>
      </c>
      <c r="J8" s="104"/>
      <c r="K8" s="104"/>
      <c r="L8" s="104"/>
      <c r="M8" s="104"/>
      <c r="N8" s="104"/>
      <c r="O8" s="104"/>
      <c r="P8" s="104"/>
      <c r="Q8" s="104"/>
      <c r="R8" s="105"/>
      <c r="S8" s="26"/>
      <c r="T8" s="111"/>
      <c r="U8" s="112"/>
      <c r="V8" s="112"/>
      <c r="W8" s="112"/>
      <c r="X8" s="112"/>
      <c r="Y8" s="112"/>
      <c r="Z8" s="112"/>
      <c r="AA8" s="112"/>
      <c r="AB8" s="112"/>
      <c r="AC8" s="113"/>
    </row>
    <row r="9" spans="2:29" s="5" customFormat="1" ht="17.25" customHeight="1">
      <c r="B9" s="97" t="s">
        <v>29</v>
      </c>
      <c r="C9" s="98"/>
      <c r="D9" s="131">
        <v>2980</v>
      </c>
      <c r="E9" s="132"/>
      <c r="G9" s="97" t="s">
        <v>28</v>
      </c>
      <c r="H9" s="98"/>
      <c r="I9" s="95" t="s">
        <v>176</v>
      </c>
      <c r="J9" s="99"/>
      <c r="K9" s="99"/>
      <c r="L9" s="99"/>
      <c r="M9" s="99"/>
      <c r="N9" s="99"/>
      <c r="O9" s="99"/>
      <c r="P9" s="99"/>
      <c r="Q9" s="99"/>
      <c r="R9" s="100"/>
      <c r="S9" s="26"/>
      <c r="T9" s="111"/>
      <c r="U9" s="112"/>
      <c r="V9" s="112"/>
      <c r="W9" s="112"/>
      <c r="X9" s="112"/>
      <c r="Y9" s="112"/>
      <c r="Z9" s="112"/>
      <c r="AA9" s="112"/>
      <c r="AB9" s="112"/>
      <c r="AC9" s="113"/>
    </row>
    <row r="10" spans="2:29" s="5" customFormat="1" ht="17.25" customHeight="1">
      <c r="B10" s="109" t="s">
        <v>1</v>
      </c>
      <c r="C10" s="127"/>
      <c r="D10" s="29">
        <v>1490</v>
      </c>
      <c r="E10" s="30" t="s">
        <v>30</v>
      </c>
      <c r="G10" s="122" t="s">
        <v>65</v>
      </c>
      <c r="H10" s="123"/>
      <c r="I10" s="124" t="s">
        <v>146</v>
      </c>
      <c r="J10" s="125"/>
      <c r="K10" s="125"/>
      <c r="L10" s="125"/>
      <c r="M10" s="125"/>
      <c r="N10" s="125"/>
      <c r="O10" s="125"/>
      <c r="P10" s="125"/>
      <c r="Q10" s="125"/>
      <c r="R10" s="126"/>
      <c r="S10" s="26"/>
      <c r="T10" s="111"/>
      <c r="U10" s="112"/>
      <c r="V10" s="112"/>
      <c r="W10" s="112"/>
      <c r="X10" s="112"/>
      <c r="Y10" s="112"/>
      <c r="Z10" s="112"/>
      <c r="AA10" s="112"/>
      <c r="AB10" s="112"/>
      <c r="AC10" s="113"/>
    </row>
    <row r="11" spans="2:29" s="5" customFormat="1" ht="17.25" customHeight="1">
      <c r="B11" s="120" t="s">
        <v>147</v>
      </c>
      <c r="C11" s="121"/>
      <c r="D11" s="29">
        <v>1118</v>
      </c>
      <c r="E11" s="66" t="s">
        <v>175</v>
      </c>
      <c r="G11" s="122" t="s">
        <v>66</v>
      </c>
      <c r="H11" s="123"/>
      <c r="I11" s="124" t="s">
        <v>139</v>
      </c>
      <c r="J11" s="125"/>
      <c r="K11" s="125"/>
      <c r="L11" s="125"/>
      <c r="M11" s="125"/>
      <c r="N11" s="125"/>
      <c r="O11" s="125"/>
      <c r="P11" s="125"/>
      <c r="Q11" s="125"/>
      <c r="R11" s="126"/>
      <c r="S11" s="26"/>
      <c r="T11" s="111"/>
      <c r="U11" s="112"/>
      <c r="V11" s="112"/>
      <c r="W11" s="112"/>
      <c r="X11" s="112"/>
      <c r="Y11" s="112"/>
      <c r="Z11" s="112"/>
      <c r="AA11" s="112"/>
      <c r="AB11" s="112"/>
      <c r="AC11" s="113"/>
    </row>
    <row r="12" spans="2:29" s="5" customFormat="1" ht="17.25" customHeight="1">
      <c r="B12" s="109" t="s">
        <v>71</v>
      </c>
      <c r="C12" s="127"/>
      <c r="D12" s="42">
        <f>(D10-D11)/D10</f>
        <v>0.24966442953020135</v>
      </c>
      <c r="E12" s="48" t="s">
        <v>33</v>
      </c>
      <c r="G12" s="122" t="s">
        <v>69</v>
      </c>
      <c r="H12" s="123"/>
      <c r="I12" s="128" t="s">
        <v>70</v>
      </c>
      <c r="J12" s="129"/>
      <c r="K12" s="129"/>
      <c r="L12" s="129"/>
      <c r="M12" s="129"/>
      <c r="N12" s="129"/>
      <c r="O12" s="129"/>
      <c r="P12" s="129"/>
      <c r="Q12" s="129"/>
      <c r="R12" s="130"/>
      <c r="S12" s="26"/>
      <c r="T12" s="111"/>
      <c r="U12" s="112"/>
      <c r="V12" s="112"/>
      <c r="W12" s="112"/>
      <c r="X12" s="112"/>
      <c r="Y12" s="112"/>
      <c r="Z12" s="112"/>
      <c r="AA12" s="112"/>
      <c r="AB12" s="112"/>
      <c r="AC12" s="113"/>
    </row>
    <row r="13" spans="2:29" s="5" customFormat="1" ht="17.25" customHeight="1">
      <c r="B13" s="109" t="s">
        <v>1</v>
      </c>
      <c r="C13" s="127"/>
      <c r="D13" s="29"/>
      <c r="E13" s="30" t="s">
        <v>30</v>
      </c>
      <c r="G13" s="133" t="s">
        <v>31</v>
      </c>
      <c r="H13" s="98"/>
      <c r="I13" s="134" t="s">
        <v>32</v>
      </c>
      <c r="J13" s="135"/>
      <c r="K13" s="135"/>
      <c r="L13" s="135"/>
      <c r="M13" s="135"/>
      <c r="N13" s="135"/>
      <c r="O13" s="135"/>
      <c r="P13" s="135"/>
      <c r="Q13" s="135"/>
      <c r="R13" s="136"/>
      <c r="S13" s="26"/>
      <c r="T13" s="111"/>
      <c r="U13" s="112"/>
      <c r="V13" s="112"/>
      <c r="W13" s="112"/>
      <c r="X13" s="112"/>
      <c r="Y13" s="112"/>
      <c r="Z13" s="112"/>
      <c r="AA13" s="112"/>
      <c r="AB13" s="112"/>
      <c r="AC13" s="113"/>
    </row>
    <row r="14" spans="2:29" s="5" customFormat="1" ht="17.25" customHeight="1">
      <c r="B14" s="120" t="s">
        <v>147</v>
      </c>
      <c r="C14" s="121"/>
      <c r="D14" s="46"/>
      <c r="E14" s="47"/>
      <c r="G14" s="133" t="s">
        <v>34</v>
      </c>
      <c r="H14" s="98"/>
      <c r="I14" s="137"/>
      <c r="J14" s="104"/>
      <c r="K14" s="104"/>
      <c r="L14" s="104"/>
      <c r="M14" s="115" t="s">
        <v>35</v>
      </c>
      <c r="N14" s="98"/>
      <c r="O14" s="141" t="s">
        <v>72</v>
      </c>
      <c r="P14" s="142"/>
      <c r="Q14" s="142"/>
      <c r="R14" s="143"/>
      <c r="S14" s="26"/>
      <c r="T14" s="111"/>
      <c r="U14" s="112"/>
      <c r="V14" s="112"/>
      <c r="W14" s="112"/>
      <c r="X14" s="112"/>
      <c r="Y14" s="112"/>
      <c r="Z14" s="112"/>
      <c r="AA14" s="112"/>
      <c r="AB14" s="112"/>
      <c r="AC14" s="113"/>
    </row>
    <row r="15" spans="2:29" s="5" customFormat="1" ht="17.25" customHeight="1">
      <c r="B15" s="109" t="s">
        <v>71</v>
      </c>
      <c r="C15" s="127"/>
      <c r="D15" s="42" t="e">
        <f>(D13-D14)/D13</f>
        <v>#DIV/0!</v>
      </c>
      <c r="E15" s="48" t="s">
        <v>33</v>
      </c>
      <c r="G15" s="122" t="s">
        <v>0</v>
      </c>
      <c r="H15" s="123"/>
      <c r="I15" s="147" t="s">
        <v>177</v>
      </c>
      <c r="J15" s="148"/>
      <c r="K15" s="148"/>
      <c r="L15" s="148"/>
      <c r="M15" s="148"/>
      <c r="N15" s="148"/>
      <c r="O15" s="148"/>
      <c r="P15" s="148"/>
      <c r="Q15" s="148"/>
      <c r="R15" s="149"/>
      <c r="S15" s="26"/>
      <c r="T15" s="111"/>
      <c r="U15" s="112"/>
      <c r="V15" s="112"/>
      <c r="W15" s="112"/>
      <c r="X15" s="112"/>
      <c r="Y15" s="112"/>
      <c r="Z15" s="112"/>
      <c r="AA15" s="112"/>
      <c r="AB15" s="112"/>
      <c r="AC15" s="113"/>
    </row>
    <row r="16" spans="2:29" s="5" customFormat="1" ht="17.25" customHeight="1">
      <c r="B16" s="109" t="s">
        <v>36</v>
      </c>
      <c r="C16" s="127"/>
      <c r="D16" s="138" t="s">
        <v>37</v>
      </c>
      <c r="E16" s="139"/>
      <c r="G16" s="140" t="s">
        <v>38</v>
      </c>
      <c r="H16" s="110"/>
      <c r="I16" s="141" t="s">
        <v>74</v>
      </c>
      <c r="J16" s="142"/>
      <c r="K16" s="142"/>
      <c r="L16" s="142"/>
      <c r="M16" s="142"/>
      <c r="N16" s="142"/>
      <c r="O16" s="142"/>
      <c r="P16" s="142"/>
      <c r="Q16" s="142"/>
      <c r="R16" s="143"/>
      <c r="S16" s="26"/>
      <c r="T16" s="111"/>
      <c r="U16" s="112"/>
      <c r="V16" s="112"/>
      <c r="W16" s="112"/>
      <c r="X16" s="112"/>
      <c r="Y16" s="112"/>
      <c r="Z16" s="112"/>
      <c r="AA16" s="112"/>
      <c r="AB16" s="112"/>
      <c r="AC16" s="113"/>
    </row>
    <row r="17" spans="2:29" s="5" customFormat="1" ht="17.25" customHeight="1">
      <c r="B17" s="144" t="s">
        <v>39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6"/>
      <c r="S17" s="26"/>
      <c r="T17" s="111"/>
      <c r="U17" s="112"/>
      <c r="V17" s="112"/>
      <c r="W17" s="112"/>
      <c r="X17" s="112"/>
      <c r="Y17" s="112"/>
      <c r="Z17" s="112"/>
      <c r="AA17" s="112"/>
      <c r="AB17" s="112"/>
      <c r="AC17" s="113"/>
    </row>
    <row r="18" spans="2:29" ht="17.25" customHeight="1">
      <c r="B18" s="162" t="s">
        <v>40</v>
      </c>
      <c r="C18" s="163"/>
      <c r="D18" s="166" t="s">
        <v>41</v>
      </c>
      <c r="E18" s="168" t="s">
        <v>42</v>
      </c>
      <c r="F18" s="170" t="s">
        <v>43</v>
      </c>
      <c r="G18" s="171"/>
      <c r="H18" s="170" t="s">
        <v>44</v>
      </c>
      <c r="I18" s="171"/>
      <c r="J18" s="170" t="s">
        <v>45</v>
      </c>
      <c r="K18" s="174"/>
      <c r="L18" s="150" t="s">
        <v>46</v>
      </c>
      <c r="M18" s="151"/>
      <c r="N18" s="154" t="s">
        <v>47</v>
      </c>
      <c r="O18" s="155"/>
      <c r="P18" s="156" t="s">
        <v>48</v>
      </c>
      <c r="Q18" s="157"/>
      <c r="R18" s="160" t="s">
        <v>49</v>
      </c>
      <c r="S18" s="31"/>
      <c r="T18" s="111"/>
      <c r="U18" s="112"/>
      <c r="V18" s="112"/>
      <c r="W18" s="112"/>
      <c r="X18" s="112"/>
      <c r="Y18" s="112"/>
      <c r="Z18" s="112"/>
      <c r="AA18" s="112"/>
      <c r="AB18" s="112"/>
      <c r="AC18" s="113"/>
    </row>
    <row r="19" spans="2:29" ht="17.25" customHeight="1">
      <c r="B19" s="164"/>
      <c r="C19" s="165"/>
      <c r="D19" s="167"/>
      <c r="E19" s="169"/>
      <c r="F19" s="172"/>
      <c r="G19" s="173"/>
      <c r="H19" s="172"/>
      <c r="I19" s="173"/>
      <c r="J19" s="158"/>
      <c r="K19" s="159"/>
      <c r="L19" s="152"/>
      <c r="M19" s="153"/>
      <c r="N19" s="152"/>
      <c r="O19" s="153"/>
      <c r="P19" s="158"/>
      <c r="Q19" s="159"/>
      <c r="R19" s="161"/>
      <c r="S19" s="14"/>
      <c r="T19" s="111"/>
      <c r="U19" s="112"/>
      <c r="V19" s="112"/>
      <c r="W19" s="112"/>
      <c r="X19" s="112"/>
      <c r="Y19" s="112"/>
      <c r="Z19" s="112"/>
      <c r="AA19" s="112"/>
      <c r="AB19" s="112"/>
      <c r="AC19" s="113"/>
    </row>
    <row r="20" spans="2:29" ht="17.25" customHeight="1">
      <c r="B20" s="177" t="s">
        <v>50</v>
      </c>
      <c r="C20" s="178"/>
      <c r="D20" s="15">
        <v>45139</v>
      </c>
      <c r="E20" s="23"/>
      <c r="F20" s="175"/>
      <c r="G20" s="176"/>
      <c r="H20" s="175"/>
      <c r="I20" s="176"/>
      <c r="J20" s="175"/>
      <c r="K20" s="176"/>
      <c r="L20" s="175"/>
      <c r="M20" s="176"/>
      <c r="N20" s="175"/>
      <c r="O20" s="176"/>
      <c r="P20" s="175"/>
      <c r="Q20" s="176"/>
      <c r="R20" s="23">
        <v>45220</v>
      </c>
      <c r="S20" s="14"/>
      <c r="T20" s="111"/>
      <c r="U20" s="112"/>
      <c r="V20" s="112"/>
      <c r="W20" s="112"/>
      <c r="X20" s="112"/>
      <c r="Y20" s="112"/>
      <c r="Z20" s="112"/>
      <c r="AA20" s="112"/>
      <c r="AB20" s="112"/>
      <c r="AC20" s="113"/>
    </row>
    <row r="21" spans="2:29" ht="17.25" customHeight="1">
      <c r="B21" s="177" t="s">
        <v>51</v>
      </c>
      <c r="C21" s="178"/>
      <c r="D21" s="23"/>
      <c r="E21" s="23"/>
      <c r="F21" s="175"/>
      <c r="G21" s="176"/>
      <c r="H21" s="175"/>
      <c r="I21" s="176"/>
      <c r="J21" s="175"/>
      <c r="K21" s="176"/>
      <c r="L21" s="175"/>
      <c r="M21" s="176"/>
      <c r="N21" s="175"/>
      <c r="O21" s="176"/>
      <c r="P21" s="175"/>
      <c r="Q21" s="176"/>
      <c r="R21" s="23"/>
      <c r="S21" s="24"/>
      <c r="T21" s="111"/>
      <c r="U21" s="112"/>
      <c r="V21" s="112"/>
      <c r="W21" s="112"/>
      <c r="X21" s="112"/>
      <c r="Y21" s="112"/>
      <c r="Z21" s="112"/>
      <c r="AA21" s="112"/>
      <c r="AB21" s="112"/>
      <c r="AC21" s="113"/>
    </row>
    <row r="22" spans="2:29" ht="17.25" customHeight="1">
      <c r="B22" s="16" t="s">
        <v>52</v>
      </c>
      <c r="C22" s="33" t="s">
        <v>53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5"/>
      <c r="S22" s="24"/>
      <c r="T22" s="111"/>
      <c r="U22" s="112"/>
      <c r="V22" s="112"/>
      <c r="W22" s="112"/>
      <c r="X22" s="112"/>
      <c r="Y22" s="112"/>
      <c r="Z22" s="112"/>
      <c r="AA22" s="112"/>
      <c r="AB22" s="112"/>
      <c r="AC22" s="113"/>
    </row>
    <row r="23" spans="2:29" s="18" customFormat="1" ht="17.25" customHeight="1">
      <c r="B23" s="17"/>
      <c r="C23" s="179" t="s">
        <v>174</v>
      </c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6"/>
      <c r="T23" s="111"/>
      <c r="U23" s="112"/>
      <c r="V23" s="112"/>
      <c r="W23" s="112"/>
      <c r="X23" s="112"/>
      <c r="Y23" s="112"/>
      <c r="Z23" s="112"/>
      <c r="AA23" s="112"/>
      <c r="AB23" s="112"/>
      <c r="AC23" s="113"/>
    </row>
    <row r="24" spans="2:29" ht="17.25" customHeight="1">
      <c r="B24" s="19"/>
      <c r="C24" s="179" t="s">
        <v>172</v>
      </c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6"/>
      <c r="T24" s="111"/>
      <c r="U24" s="112"/>
      <c r="V24" s="112"/>
      <c r="W24" s="112"/>
      <c r="X24" s="112"/>
      <c r="Y24" s="112"/>
      <c r="Z24" s="112"/>
      <c r="AA24" s="112"/>
      <c r="AB24" s="112"/>
      <c r="AC24" s="113"/>
    </row>
    <row r="25" spans="2:29" s="20" customFormat="1" ht="17.25" customHeight="1">
      <c r="B25" s="19"/>
      <c r="C25" s="179" t="s">
        <v>173</v>
      </c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6"/>
      <c r="S25" s="36"/>
      <c r="T25" s="111"/>
      <c r="U25" s="112"/>
      <c r="V25" s="112"/>
      <c r="W25" s="112"/>
      <c r="X25" s="112"/>
      <c r="Y25" s="112"/>
      <c r="Z25" s="112"/>
      <c r="AA25" s="112"/>
      <c r="AB25" s="112"/>
      <c r="AC25" s="113"/>
    </row>
    <row r="26" spans="2:29" s="20" customFormat="1" ht="17.25" customHeight="1">
      <c r="B26" s="19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  <c r="S26" s="36"/>
      <c r="T26" s="43"/>
      <c r="U26" s="44"/>
      <c r="V26" s="44"/>
      <c r="W26" s="44"/>
      <c r="X26" s="44"/>
      <c r="Y26" s="44"/>
      <c r="Z26" s="44"/>
      <c r="AA26" s="44"/>
      <c r="AB26" s="44"/>
      <c r="AC26" s="45"/>
    </row>
    <row r="27" spans="2:29" s="20" customFormat="1" ht="17.25" customHeight="1">
      <c r="B27" s="19"/>
      <c r="C27" s="179" t="s">
        <v>150</v>
      </c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1"/>
      <c r="S27" s="37"/>
      <c r="T27" s="111"/>
      <c r="U27" s="112"/>
      <c r="V27" s="112"/>
      <c r="W27" s="112"/>
      <c r="X27" s="112"/>
      <c r="Y27" s="112"/>
      <c r="Z27" s="112"/>
      <c r="AA27" s="112"/>
      <c r="AB27" s="112"/>
      <c r="AC27" s="113"/>
    </row>
    <row r="28" spans="2:29" s="20" customFormat="1" ht="17.25" customHeight="1">
      <c r="B28" s="19"/>
      <c r="C28" s="179" t="s">
        <v>151</v>
      </c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1"/>
      <c r="S28" s="37"/>
      <c r="T28" s="43"/>
      <c r="U28" s="44"/>
      <c r="V28" s="44"/>
      <c r="W28" s="44"/>
      <c r="X28" s="44"/>
      <c r="Y28" s="44"/>
      <c r="Z28" s="44"/>
      <c r="AA28" s="44"/>
      <c r="AB28" s="44"/>
      <c r="AC28" s="45"/>
    </row>
    <row r="29" spans="2:29" s="20" customFormat="1" ht="17.25" customHeight="1">
      <c r="B29" s="19"/>
      <c r="C29" s="182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4"/>
      <c r="S29" s="37"/>
      <c r="T29" s="111"/>
      <c r="U29" s="112"/>
      <c r="V29" s="112"/>
      <c r="W29" s="112"/>
      <c r="X29" s="112"/>
      <c r="Y29" s="112"/>
      <c r="Z29" s="112"/>
      <c r="AA29" s="112"/>
      <c r="AB29" s="112"/>
      <c r="AC29" s="113"/>
    </row>
    <row r="30" spans="2:29" s="20" customFormat="1" ht="17.25" customHeight="1">
      <c r="B30" s="61"/>
      <c r="C30" s="182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4"/>
      <c r="S30" s="37"/>
      <c r="T30" s="111"/>
      <c r="U30" s="112"/>
      <c r="V30" s="112"/>
      <c r="W30" s="112"/>
      <c r="X30" s="112"/>
      <c r="Y30" s="112"/>
      <c r="Z30" s="112"/>
      <c r="AA30" s="112"/>
      <c r="AB30" s="112"/>
      <c r="AC30" s="113"/>
    </row>
    <row r="31" spans="2:29" s="20" customFormat="1" ht="17.25" customHeight="1">
      <c r="B31" s="38"/>
      <c r="C31" s="187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9"/>
      <c r="S31" s="37"/>
      <c r="T31" s="111"/>
      <c r="U31" s="112"/>
      <c r="V31" s="112"/>
      <c r="W31" s="112"/>
      <c r="X31" s="112"/>
      <c r="Y31" s="112"/>
      <c r="Z31" s="112"/>
      <c r="AA31" s="112"/>
      <c r="AB31" s="112"/>
      <c r="AC31" s="113"/>
    </row>
    <row r="32" spans="2:29" s="20" customFormat="1" ht="17.25" customHeight="1">
      <c r="B32" s="38"/>
      <c r="C32" s="187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9"/>
      <c r="S32" s="37"/>
      <c r="T32" s="111"/>
      <c r="U32" s="112"/>
      <c r="V32" s="112"/>
      <c r="W32" s="112"/>
      <c r="X32" s="112"/>
      <c r="Y32" s="112"/>
      <c r="Z32" s="112"/>
      <c r="AA32" s="112"/>
      <c r="AB32" s="112"/>
      <c r="AC32" s="113"/>
    </row>
    <row r="33" spans="2:29" s="20" customFormat="1" ht="17.25" customHeight="1">
      <c r="B33" s="38"/>
      <c r="C33" s="187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9"/>
      <c r="S33" s="37"/>
      <c r="T33" s="111"/>
      <c r="U33" s="112"/>
      <c r="V33" s="112"/>
      <c r="W33" s="112"/>
      <c r="X33" s="112"/>
      <c r="Y33" s="112"/>
      <c r="Z33" s="112"/>
      <c r="AA33" s="112"/>
      <c r="AB33" s="112"/>
      <c r="AC33" s="113"/>
    </row>
    <row r="34" spans="2:29" s="20" customFormat="1" ht="17.25" customHeight="1">
      <c r="B34" s="19"/>
      <c r="C34" s="190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2"/>
      <c r="S34" s="37"/>
      <c r="T34" s="111"/>
      <c r="U34" s="112"/>
      <c r="V34" s="112"/>
      <c r="W34" s="112"/>
      <c r="X34" s="112"/>
      <c r="Y34" s="112"/>
      <c r="Z34" s="112"/>
      <c r="AA34" s="112"/>
      <c r="AB34" s="112"/>
      <c r="AC34" s="113"/>
    </row>
    <row r="35" spans="2:29" s="20" customFormat="1" ht="17.25" customHeight="1">
      <c r="B35" s="19">
        <v>45163</v>
      </c>
      <c r="C35" s="179" t="s">
        <v>178</v>
      </c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1"/>
      <c r="S35" s="37"/>
      <c r="T35" s="111"/>
      <c r="U35" s="112"/>
      <c r="V35" s="112"/>
      <c r="W35" s="112"/>
      <c r="X35" s="112"/>
      <c r="Y35" s="112"/>
      <c r="Z35" s="112"/>
      <c r="AA35" s="112"/>
      <c r="AB35" s="112"/>
      <c r="AC35" s="113"/>
    </row>
    <row r="36" spans="2:29" s="20" customFormat="1" ht="17.25" customHeight="1">
      <c r="B36" s="19"/>
      <c r="C36" s="179" t="s">
        <v>179</v>
      </c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1"/>
      <c r="S36" s="37"/>
      <c r="T36" s="111"/>
      <c r="U36" s="112"/>
      <c r="V36" s="112"/>
      <c r="W36" s="112"/>
      <c r="X36" s="112"/>
      <c r="Y36" s="112"/>
      <c r="Z36" s="112"/>
      <c r="AA36" s="112"/>
      <c r="AB36" s="112"/>
      <c r="AC36" s="113"/>
    </row>
    <row r="37" spans="2:29" s="20" customFormat="1" ht="17.25" customHeight="1">
      <c r="B37" s="19"/>
      <c r="C37" s="182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4"/>
      <c r="S37" s="37"/>
      <c r="T37" s="111"/>
      <c r="U37" s="112"/>
      <c r="V37" s="112"/>
      <c r="W37" s="112"/>
      <c r="X37" s="112"/>
      <c r="Y37" s="112"/>
      <c r="Z37" s="112"/>
      <c r="AA37" s="112"/>
      <c r="AB37" s="112"/>
      <c r="AC37" s="113"/>
    </row>
    <row r="38" spans="2:29" s="20" customFormat="1" ht="17.25" customHeight="1">
      <c r="B38" s="61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4"/>
      <c r="S38" s="37"/>
      <c r="T38" s="111"/>
      <c r="U38" s="112"/>
      <c r="V38" s="112"/>
      <c r="W38" s="112"/>
      <c r="X38" s="112"/>
      <c r="Y38" s="112"/>
      <c r="Z38" s="112"/>
      <c r="AA38" s="112"/>
      <c r="AB38" s="112"/>
      <c r="AC38" s="113"/>
    </row>
    <row r="39" spans="2:29" s="20" customFormat="1" ht="17.25" customHeight="1">
      <c r="B39" s="38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9"/>
      <c r="S39" s="37"/>
      <c r="T39" s="111"/>
      <c r="U39" s="112"/>
      <c r="V39" s="112"/>
      <c r="W39" s="112"/>
      <c r="X39" s="112"/>
      <c r="Y39" s="112"/>
      <c r="Z39" s="112"/>
      <c r="AA39" s="112"/>
      <c r="AB39" s="112"/>
      <c r="AC39" s="113"/>
    </row>
    <row r="40" spans="2:29" s="20" customFormat="1" ht="17.25" customHeight="1">
      <c r="B40" s="38"/>
      <c r="C40" s="187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9"/>
      <c r="S40" s="37"/>
      <c r="T40" s="111"/>
      <c r="U40" s="112"/>
      <c r="V40" s="112"/>
      <c r="W40" s="112"/>
      <c r="X40" s="112"/>
      <c r="Y40" s="112"/>
      <c r="Z40" s="112"/>
      <c r="AA40" s="112"/>
      <c r="AB40" s="112"/>
      <c r="AC40" s="113"/>
    </row>
    <row r="41" spans="2:29" s="20" customFormat="1" ht="17.25" customHeight="1">
      <c r="B41" s="19"/>
      <c r="C41" s="187" t="s">
        <v>180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9"/>
      <c r="S41" s="37"/>
      <c r="T41" s="111"/>
      <c r="U41" s="112"/>
      <c r="V41" s="112"/>
      <c r="W41" s="112"/>
      <c r="X41" s="112"/>
      <c r="Y41" s="112"/>
      <c r="Z41" s="112"/>
      <c r="AA41" s="112"/>
      <c r="AB41" s="112"/>
      <c r="AC41" s="113"/>
    </row>
    <row r="42" spans="2:29" s="20" customFormat="1" ht="17.25" customHeight="1">
      <c r="B42" s="19"/>
      <c r="C42" s="193" t="s">
        <v>181</v>
      </c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5"/>
      <c r="S42" s="37"/>
      <c r="T42" s="111"/>
      <c r="U42" s="112"/>
      <c r="V42" s="112"/>
      <c r="W42" s="112"/>
      <c r="X42" s="112"/>
      <c r="Y42" s="112"/>
      <c r="Z42" s="112"/>
      <c r="AA42" s="112"/>
      <c r="AB42" s="112"/>
      <c r="AC42" s="113"/>
    </row>
    <row r="43" spans="2:29" s="20" customFormat="1" ht="17.25" customHeight="1">
      <c r="B43" s="19"/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1"/>
      <c r="S43" s="37"/>
      <c r="T43" s="43"/>
      <c r="U43" s="44"/>
      <c r="V43" s="44"/>
      <c r="W43" s="44"/>
      <c r="X43" s="44"/>
      <c r="Y43" s="44"/>
      <c r="Z43" s="44"/>
      <c r="AA43" s="44"/>
      <c r="AB43" s="44"/>
      <c r="AC43" s="45"/>
    </row>
    <row r="44" spans="2:29" s="20" customFormat="1" ht="17.25" customHeight="1">
      <c r="B44" s="19">
        <v>45176</v>
      </c>
      <c r="C44" s="179" t="s">
        <v>183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1"/>
      <c r="S44" s="37"/>
      <c r="T44" s="111"/>
      <c r="U44" s="112"/>
      <c r="V44" s="112"/>
      <c r="W44" s="112"/>
      <c r="X44" s="112"/>
      <c r="Y44" s="112"/>
      <c r="Z44" s="112"/>
      <c r="AA44" s="112"/>
      <c r="AB44" s="112"/>
      <c r="AC44" s="113"/>
    </row>
    <row r="45" spans="2:29" s="20" customFormat="1" ht="17.25" customHeight="1">
      <c r="B45" s="19"/>
      <c r="C45" s="202" t="s">
        <v>184</v>
      </c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4"/>
      <c r="S45" s="37"/>
      <c r="T45" s="111"/>
      <c r="U45" s="112"/>
      <c r="V45" s="112"/>
      <c r="W45" s="112"/>
      <c r="X45" s="112"/>
      <c r="Y45" s="112"/>
      <c r="Z45" s="112"/>
      <c r="AA45" s="112"/>
      <c r="AB45" s="112"/>
      <c r="AC45" s="113"/>
    </row>
    <row r="46" spans="2:29" s="20" customFormat="1" ht="17.25" customHeight="1">
      <c r="B46" s="19"/>
      <c r="C46" s="182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6"/>
      <c r="S46" s="37"/>
      <c r="T46" s="111"/>
      <c r="U46" s="112"/>
      <c r="V46" s="112"/>
      <c r="W46" s="112"/>
      <c r="X46" s="112"/>
      <c r="Y46" s="112"/>
      <c r="Z46" s="112"/>
      <c r="AA46" s="112"/>
      <c r="AB46" s="112"/>
      <c r="AC46" s="113"/>
    </row>
    <row r="47" spans="2:29" s="20" customFormat="1" ht="17.25" customHeight="1">
      <c r="B47" s="19"/>
      <c r="C47" s="196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8"/>
      <c r="S47" s="37"/>
      <c r="T47" s="111"/>
      <c r="U47" s="112"/>
      <c r="V47" s="112"/>
      <c r="W47" s="112"/>
      <c r="X47" s="112"/>
      <c r="Y47" s="112"/>
      <c r="Z47" s="112"/>
      <c r="AA47" s="112"/>
      <c r="AB47" s="112"/>
      <c r="AC47" s="113"/>
    </row>
    <row r="48" spans="2:29" s="20" customFormat="1" ht="17.25" customHeight="1">
      <c r="B48" s="19"/>
      <c r="C48" s="196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8"/>
      <c r="S48" s="37"/>
      <c r="T48" s="111"/>
      <c r="U48" s="112"/>
      <c r="V48" s="112"/>
      <c r="W48" s="112"/>
      <c r="X48" s="112"/>
      <c r="Y48" s="112"/>
      <c r="Z48" s="112"/>
      <c r="AA48" s="112"/>
      <c r="AB48" s="112"/>
      <c r="AC48" s="113"/>
    </row>
    <row r="49" spans="2:29" s="20" customFormat="1" ht="17.25" customHeight="1">
      <c r="B49" s="19"/>
      <c r="C49" s="196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8"/>
      <c r="S49" s="37"/>
      <c r="T49" s="111"/>
      <c r="U49" s="112"/>
      <c r="V49" s="112"/>
      <c r="W49" s="112"/>
      <c r="X49" s="112"/>
      <c r="Y49" s="112"/>
      <c r="Z49" s="112"/>
      <c r="AA49" s="112"/>
      <c r="AB49" s="112"/>
      <c r="AC49" s="113"/>
    </row>
    <row r="50" spans="2:29" s="20" customFormat="1" ht="17.25" customHeight="1">
      <c r="B50" s="67"/>
      <c r="C50" s="68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70"/>
      <c r="S50" s="37"/>
      <c r="T50" s="43"/>
      <c r="U50" s="44"/>
      <c r="V50" s="44"/>
      <c r="W50" s="44"/>
      <c r="X50" s="44"/>
      <c r="Y50" s="44"/>
      <c r="Z50" s="44"/>
      <c r="AA50" s="44"/>
      <c r="AB50" s="44"/>
      <c r="AC50" s="45"/>
    </row>
    <row r="51" spans="2:29" s="20" customFormat="1" ht="17.25" customHeight="1">
      <c r="B51" s="67"/>
      <c r="C51" s="68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70"/>
      <c r="S51" s="37"/>
      <c r="T51" s="43"/>
      <c r="U51" s="44"/>
      <c r="V51" s="44"/>
      <c r="W51" s="44"/>
      <c r="X51" s="44"/>
      <c r="Y51" s="44"/>
      <c r="Z51" s="44"/>
      <c r="AA51" s="44"/>
      <c r="AB51" s="44"/>
      <c r="AC51" s="45"/>
    </row>
    <row r="52" spans="2:29" s="20" customFormat="1" ht="17.25" customHeight="1">
      <c r="B52" s="21"/>
      <c r="C52" s="199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1"/>
      <c r="S52" s="37"/>
      <c r="T52" s="111"/>
      <c r="U52" s="112"/>
      <c r="V52" s="112"/>
      <c r="W52" s="112"/>
      <c r="X52" s="112"/>
      <c r="Y52" s="112"/>
      <c r="Z52" s="112"/>
      <c r="AA52" s="112"/>
      <c r="AB52" s="112"/>
      <c r="AC52" s="113"/>
    </row>
    <row r="53" spans="2:29" ht="9" customHeight="1">
      <c r="B53" s="207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</row>
    <row r="54" spans="2:29" ht="12" customHeight="1">
      <c r="B54" s="39"/>
      <c r="C54" s="209" t="s">
        <v>54</v>
      </c>
      <c r="D54" s="22" t="s">
        <v>55</v>
      </c>
      <c r="E54" s="22" t="s">
        <v>56</v>
      </c>
      <c r="F54" s="211" t="s">
        <v>57</v>
      </c>
      <c r="G54" s="143"/>
      <c r="H54" s="211" t="s">
        <v>58</v>
      </c>
      <c r="I54" s="143"/>
      <c r="J54" s="212" t="s">
        <v>59</v>
      </c>
      <c r="K54" s="213"/>
      <c r="L54" s="212" t="s">
        <v>60</v>
      </c>
      <c r="M54" s="213"/>
      <c r="N54" s="214"/>
      <c r="O54" s="215"/>
      <c r="P54" s="216"/>
      <c r="Q54" s="215"/>
      <c r="R54" s="22" t="s">
        <v>61</v>
      </c>
      <c r="S54" s="40"/>
      <c r="T54" s="111"/>
      <c r="U54" s="112"/>
      <c r="V54" s="112"/>
      <c r="W54" s="112"/>
      <c r="X54" s="112"/>
      <c r="Y54" s="112"/>
      <c r="Z54" s="112"/>
      <c r="AA54" s="112"/>
      <c r="AB54" s="112"/>
      <c r="AC54" s="113"/>
    </row>
    <row r="55" spans="2:29" ht="52.5" customHeight="1">
      <c r="B55" s="41"/>
      <c r="C55" s="210"/>
      <c r="D55" s="15"/>
      <c r="E55" s="15"/>
      <c r="F55" s="219"/>
      <c r="G55" s="219"/>
      <c r="H55" s="219" t="s">
        <v>62</v>
      </c>
      <c r="I55" s="219"/>
      <c r="J55" s="219" t="s">
        <v>62</v>
      </c>
      <c r="K55" s="219"/>
      <c r="L55" s="220" t="s">
        <v>152</v>
      </c>
      <c r="M55" s="219"/>
      <c r="N55" s="221"/>
      <c r="O55" s="222"/>
      <c r="P55" s="223"/>
      <c r="Q55" s="223"/>
      <c r="R55" s="23"/>
      <c r="S55" s="40"/>
      <c r="T55" s="111"/>
      <c r="U55" s="112"/>
      <c r="V55" s="112"/>
      <c r="W55" s="112"/>
      <c r="X55" s="112"/>
      <c r="Y55" s="112"/>
      <c r="Z55" s="112"/>
      <c r="AA55" s="112"/>
      <c r="AB55" s="112"/>
      <c r="AC55" s="113"/>
    </row>
    <row r="56" spans="2:29" ht="24" customHeight="1">
      <c r="B56" s="217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</row>
  </sheetData>
  <mergeCells count="167">
    <mergeCell ref="T54:AC54"/>
    <mergeCell ref="F55:G55"/>
    <mergeCell ref="H55:I55"/>
    <mergeCell ref="J55:K55"/>
    <mergeCell ref="L55:M55"/>
    <mergeCell ref="N55:O55"/>
    <mergeCell ref="P55:Q55"/>
    <mergeCell ref="T55:AC55"/>
    <mergeCell ref="C54:C55"/>
    <mergeCell ref="F54:G54"/>
    <mergeCell ref="H54:I54"/>
    <mergeCell ref="J54:K54"/>
    <mergeCell ref="L54:M54"/>
    <mergeCell ref="N54:O54"/>
    <mergeCell ref="P54:Q54"/>
    <mergeCell ref="C48:R48"/>
    <mergeCell ref="B56:R56"/>
    <mergeCell ref="C52:R52"/>
    <mergeCell ref="T52:AC52"/>
    <mergeCell ref="C45:R45"/>
    <mergeCell ref="T45:AC45"/>
    <mergeCell ref="C46:R46"/>
    <mergeCell ref="T46:AC46"/>
    <mergeCell ref="C47:R47"/>
    <mergeCell ref="T47:AC47"/>
    <mergeCell ref="B53:R53"/>
    <mergeCell ref="C44:R44"/>
    <mergeCell ref="T44:AC44"/>
    <mergeCell ref="C39:R39"/>
    <mergeCell ref="T39:AC39"/>
    <mergeCell ref="C40:R40"/>
    <mergeCell ref="T40:AC40"/>
    <mergeCell ref="C43:R43"/>
    <mergeCell ref="T48:AC48"/>
    <mergeCell ref="C49:R49"/>
    <mergeCell ref="T49:AC49"/>
    <mergeCell ref="C38:R38"/>
    <mergeCell ref="T38:AC38"/>
    <mergeCell ref="C34:R34"/>
    <mergeCell ref="T34:AC34"/>
    <mergeCell ref="C35:R35"/>
    <mergeCell ref="T35:AC35"/>
    <mergeCell ref="C41:R41"/>
    <mergeCell ref="T41:AC41"/>
    <mergeCell ref="C42:R42"/>
    <mergeCell ref="T42:AC42"/>
    <mergeCell ref="C31:R31"/>
    <mergeCell ref="T31:AC31"/>
    <mergeCell ref="C32:R32"/>
    <mergeCell ref="T32:AC32"/>
    <mergeCell ref="C33:R33"/>
    <mergeCell ref="T33:AC33"/>
    <mergeCell ref="C36:R36"/>
    <mergeCell ref="T36:AC36"/>
    <mergeCell ref="C37:R37"/>
    <mergeCell ref="T37:AC37"/>
    <mergeCell ref="C27:R27"/>
    <mergeCell ref="T27:AC27"/>
    <mergeCell ref="C29:R29"/>
    <mergeCell ref="T29:AC29"/>
    <mergeCell ref="C30:R30"/>
    <mergeCell ref="T30:AC30"/>
    <mergeCell ref="T22:AC22"/>
    <mergeCell ref="C23:R23"/>
    <mergeCell ref="T23:AC23"/>
    <mergeCell ref="C24:R24"/>
    <mergeCell ref="T24:AC24"/>
    <mergeCell ref="C25:R25"/>
    <mergeCell ref="T25:AC25"/>
    <mergeCell ref="C28:R28"/>
    <mergeCell ref="P20:Q20"/>
    <mergeCell ref="T20:AC20"/>
    <mergeCell ref="B21:C21"/>
    <mergeCell ref="F21:G21"/>
    <mergeCell ref="H21:I21"/>
    <mergeCell ref="J21:K21"/>
    <mergeCell ref="L21:M21"/>
    <mergeCell ref="N21:O21"/>
    <mergeCell ref="P21:Q21"/>
    <mergeCell ref="T21:AC21"/>
    <mergeCell ref="B20:C20"/>
    <mergeCell ref="F20:G20"/>
    <mergeCell ref="H20:I20"/>
    <mergeCell ref="J20:K20"/>
    <mergeCell ref="L20:M20"/>
    <mergeCell ref="N20:O20"/>
    <mergeCell ref="B17:R17"/>
    <mergeCell ref="T17:AC17"/>
    <mergeCell ref="O14:R14"/>
    <mergeCell ref="T14:AC14"/>
    <mergeCell ref="B15:C15"/>
    <mergeCell ref="G15:H15"/>
    <mergeCell ref="I15:R15"/>
    <mergeCell ref="T15:AC15"/>
    <mergeCell ref="L18:M19"/>
    <mergeCell ref="N18:O19"/>
    <mergeCell ref="P18:Q19"/>
    <mergeCell ref="R18:R19"/>
    <mergeCell ref="T18:AC18"/>
    <mergeCell ref="T19:AC19"/>
    <mergeCell ref="B18:C19"/>
    <mergeCell ref="D18:D19"/>
    <mergeCell ref="E18:E19"/>
    <mergeCell ref="F18:G19"/>
    <mergeCell ref="H18:I19"/>
    <mergeCell ref="J18:K19"/>
    <mergeCell ref="B13:C13"/>
    <mergeCell ref="G13:H13"/>
    <mergeCell ref="I13:R13"/>
    <mergeCell ref="T13:AC13"/>
    <mergeCell ref="B14:C14"/>
    <mergeCell ref="G14:H14"/>
    <mergeCell ref="I14:L14"/>
    <mergeCell ref="M14:N14"/>
    <mergeCell ref="B16:C16"/>
    <mergeCell ref="D16:E16"/>
    <mergeCell ref="G16:H16"/>
    <mergeCell ref="I16:R16"/>
    <mergeCell ref="T16:AC16"/>
    <mergeCell ref="B11:C11"/>
    <mergeCell ref="G11:H11"/>
    <mergeCell ref="I11:R11"/>
    <mergeCell ref="T11:AC11"/>
    <mergeCell ref="B12:C12"/>
    <mergeCell ref="G12:H12"/>
    <mergeCell ref="I12:R12"/>
    <mergeCell ref="T12:AC12"/>
    <mergeCell ref="B9:C9"/>
    <mergeCell ref="D9:E9"/>
    <mergeCell ref="G9:H9"/>
    <mergeCell ref="I9:R9"/>
    <mergeCell ref="T9:AC9"/>
    <mergeCell ref="B10:C10"/>
    <mergeCell ref="G10:H10"/>
    <mergeCell ref="I10:R10"/>
    <mergeCell ref="T10:AC10"/>
    <mergeCell ref="T7:AC7"/>
    <mergeCell ref="B8:C8"/>
    <mergeCell ref="D8:E8"/>
    <mergeCell ref="G8:H8"/>
    <mergeCell ref="I8:R8"/>
    <mergeCell ref="T8:AC8"/>
    <mergeCell ref="B6:C6"/>
    <mergeCell ref="D6:E6"/>
    <mergeCell ref="G6:H6"/>
    <mergeCell ref="I6:R6"/>
    <mergeCell ref="B7:C7"/>
    <mergeCell ref="G7:H7"/>
    <mergeCell ref="I7:R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15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E7EB-9027-459F-9C6C-030040888F77}">
  <sheetPr>
    <tabColor theme="7" tint="0.39997558519241921"/>
  </sheetPr>
  <dimension ref="B1:AQ328"/>
  <sheetViews>
    <sheetView view="pageBreakPreview" topLeftCell="A72" zoomScale="85" zoomScaleNormal="85" zoomScaleSheetLayoutView="85" workbookViewId="0">
      <selection activeCell="AB99" sqref="AB99"/>
    </sheetView>
  </sheetViews>
  <sheetFormatPr defaultColWidth="2.125" defaultRowHeight="13.5"/>
  <cols>
    <col min="1" max="1" width="2.125" style="49"/>
    <col min="2" max="2" width="1.625" style="49" customWidth="1"/>
    <col min="3" max="3" width="3.375" style="49" customWidth="1"/>
    <col min="4" max="5" width="2.125" style="49"/>
    <col min="6" max="6" width="2.125" style="49" customWidth="1"/>
    <col min="7" max="7" width="5.75" style="49" bestFit="1" customWidth="1"/>
    <col min="8" max="8" width="5.25" style="49" bestFit="1" customWidth="1"/>
    <col min="9" max="9" width="1.375" style="49" customWidth="1"/>
    <col min="10" max="10" width="0.5" style="49" customWidth="1"/>
    <col min="11" max="11" width="4.5" style="49" bestFit="1" customWidth="1"/>
    <col min="12" max="12" width="3" style="49" customWidth="1"/>
    <col min="13" max="13" width="2.125" style="49"/>
    <col min="14" max="14" width="1.125" style="49" customWidth="1"/>
    <col min="15" max="15" width="1.75" style="49" customWidth="1"/>
    <col min="16" max="16" width="1.25" style="49" customWidth="1"/>
    <col min="17" max="18" width="2.125" style="49"/>
    <col min="19" max="19" width="2" style="49" customWidth="1"/>
    <col min="20" max="21" width="1.875" style="49" customWidth="1"/>
    <col min="22" max="22" width="2.625" style="49" customWidth="1"/>
    <col min="23" max="23" width="1.625" style="49" customWidth="1"/>
    <col min="24" max="24" width="3.375" style="49" customWidth="1"/>
    <col min="25" max="26" width="2.125" style="49"/>
    <col min="27" max="27" width="2.125" style="49" customWidth="1"/>
    <col min="28" max="28" width="5.75" style="49" bestFit="1" customWidth="1"/>
    <col min="29" max="29" width="5.25" style="49" bestFit="1" customWidth="1"/>
    <col min="30" max="30" width="1.375" style="49" customWidth="1"/>
    <col min="31" max="31" width="0.5" style="49" customWidth="1"/>
    <col min="32" max="32" width="4.5" style="49" bestFit="1" customWidth="1"/>
    <col min="33" max="33" width="3" style="49" customWidth="1"/>
    <col min="34" max="34" width="2.125" style="49"/>
    <col min="35" max="35" width="1.125" style="49" customWidth="1"/>
    <col min="36" max="36" width="1.75" style="49" customWidth="1"/>
    <col min="37" max="37" width="1.25" style="49" customWidth="1"/>
    <col min="38" max="39" width="2.125" style="49"/>
    <col min="40" max="40" width="2" style="49" customWidth="1"/>
    <col min="41" max="42" width="1.875" style="49" customWidth="1"/>
    <col min="43" max="255" width="2.125" style="49"/>
    <col min="256" max="256" width="1.625" style="49" customWidth="1"/>
    <col min="257" max="257" width="3.375" style="49" customWidth="1"/>
    <col min="258" max="260" width="2.125" style="49"/>
    <col min="261" max="261" width="3.5" style="49" customWidth="1"/>
    <col min="262" max="262" width="3" style="49" customWidth="1"/>
    <col min="263" max="263" width="1.375" style="49" customWidth="1"/>
    <col min="264" max="264" width="0.5" style="49" customWidth="1"/>
    <col min="265" max="265" width="3.125" style="49" customWidth="1"/>
    <col min="266" max="266" width="3" style="49" customWidth="1"/>
    <col min="267" max="267" width="2.125" style="49"/>
    <col min="268" max="268" width="1.125" style="49" customWidth="1"/>
    <col min="269" max="269" width="1.75" style="49" customWidth="1"/>
    <col min="270" max="270" width="0.75" style="49" customWidth="1"/>
    <col min="271" max="273" width="2.125" style="49"/>
    <col min="274" max="274" width="1.875" style="49" customWidth="1"/>
    <col min="275" max="275" width="2.375" style="49" customWidth="1"/>
    <col min="276" max="276" width="0" style="49" hidden="1" customWidth="1"/>
    <col min="277" max="277" width="3.25" style="49" customWidth="1"/>
    <col min="278" max="278" width="1.625" style="49" customWidth="1"/>
    <col min="279" max="279" width="3.375" style="49" customWidth="1"/>
    <col min="280" max="282" width="2.125" style="49"/>
    <col min="283" max="283" width="3.5" style="49" customWidth="1"/>
    <col min="284" max="284" width="3" style="49" customWidth="1"/>
    <col min="285" max="285" width="1.375" style="49" customWidth="1"/>
    <col min="286" max="286" width="0.5" style="49" customWidth="1"/>
    <col min="287" max="287" width="3.125" style="49" customWidth="1"/>
    <col min="288" max="288" width="3" style="49" customWidth="1"/>
    <col min="289" max="289" width="2.125" style="49"/>
    <col min="290" max="290" width="1.125" style="49" customWidth="1"/>
    <col min="291" max="291" width="1.75" style="49" customWidth="1"/>
    <col min="292" max="292" width="0.75" style="49" customWidth="1"/>
    <col min="293" max="295" width="2.125" style="49"/>
    <col min="296" max="296" width="1.875" style="49" customWidth="1"/>
    <col min="297" max="297" width="2.375" style="49" customWidth="1"/>
    <col min="298" max="298" width="0.25" style="49" customWidth="1"/>
    <col min="299" max="511" width="2.125" style="49"/>
    <col min="512" max="512" width="1.625" style="49" customWidth="1"/>
    <col min="513" max="513" width="3.375" style="49" customWidth="1"/>
    <col min="514" max="516" width="2.125" style="49"/>
    <col min="517" max="517" width="3.5" style="49" customWidth="1"/>
    <col min="518" max="518" width="3" style="49" customWidth="1"/>
    <col min="519" max="519" width="1.375" style="49" customWidth="1"/>
    <col min="520" max="520" width="0.5" style="49" customWidth="1"/>
    <col min="521" max="521" width="3.125" style="49" customWidth="1"/>
    <col min="522" max="522" width="3" style="49" customWidth="1"/>
    <col min="523" max="523" width="2.125" style="49"/>
    <col min="524" max="524" width="1.125" style="49" customWidth="1"/>
    <col min="525" max="525" width="1.75" style="49" customWidth="1"/>
    <col min="526" max="526" width="0.75" style="49" customWidth="1"/>
    <col min="527" max="529" width="2.125" style="49"/>
    <col min="530" max="530" width="1.875" style="49" customWidth="1"/>
    <col min="531" max="531" width="2.375" style="49" customWidth="1"/>
    <col min="532" max="532" width="0" style="49" hidden="1" customWidth="1"/>
    <col min="533" max="533" width="3.25" style="49" customWidth="1"/>
    <col min="534" max="534" width="1.625" style="49" customWidth="1"/>
    <col min="535" max="535" width="3.375" style="49" customWidth="1"/>
    <col min="536" max="538" width="2.125" style="49"/>
    <col min="539" max="539" width="3.5" style="49" customWidth="1"/>
    <col min="540" max="540" width="3" style="49" customWidth="1"/>
    <col min="541" max="541" width="1.375" style="49" customWidth="1"/>
    <col min="542" max="542" width="0.5" style="49" customWidth="1"/>
    <col min="543" max="543" width="3.125" style="49" customWidth="1"/>
    <col min="544" max="544" width="3" style="49" customWidth="1"/>
    <col min="545" max="545" width="2.125" style="49"/>
    <col min="546" max="546" width="1.125" style="49" customWidth="1"/>
    <col min="547" max="547" width="1.75" style="49" customWidth="1"/>
    <col min="548" max="548" width="0.75" style="49" customWidth="1"/>
    <col min="549" max="551" width="2.125" style="49"/>
    <col min="552" max="552" width="1.875" style="49" customWidth="1"/>
    <col min="553" max="553" width="2.375" style="49" customWidth="1"/>
    <col min="554" max="554" width="0.25" style="49" customWidth="1"/>
    <col min="555" max="767" width="2.125" style="49"/>
    <col min="768" max="768" width="1.625" style="49" customWidth="1"/>
    <col min="769" max="769" width="3.375" style="49" customWidth="1"/>
    <col min="770" max="772" width="2.125" style="49"/>
    <col min="773" max="773" width="3.5" style="49" customWidth="1"/>
    <col min="774" max="774" width="3" style="49" customWidth="1"/>
    <col min="775" max="775" width="1.375" style="49" customWidth="1"/>
    <col min="776" max="776" width="0.5" style="49" customWidth="1"/>
    <col min="777" max="777" width="3.125" style="49" customWidth="1"/>
    <col min="778" max="778" width="3" style="49" customWidth="1"/>
    <col min="779" max="779" width="2.125" style="49"/>
    <col min="780" max="780" width="1.125" style="49" customWidth="1"/>
    <col min="781" max="781" width="1.75" style="49" customWidth="1"/>
    <col min="782" max="782" width="0.75" style="49" customWidth="1"/>
    <col min="783" max="785" width="2.125" style="49"/>
    <col min="786" max="786" width="1.875" style="49" customWidth="1"/>
    <col min="787" max="787" width="2.375" style="49" customWidth="1"/>
    <col min="788" max="788" width="0" style="49" hidden="1" customWidth="1"/>
    <col min="789" max="789" width="3.25" style="49" customWidth="1"/>
    <col min="790" max="790" width="1.625" style="49" customWidth="1"/>
    <col min="791" max="791" width="3.375" style="49" customWidth="1"/>
    <col min="792" max="794" width="2.125" style="49"/>
    <col min="795" max="795" width="3.5" style="49" customWidth="1"/>
    <col min="796" max="796" width="3" style="49" customWidth="1"/>
    <col min="797" max="797" width="1.375" style="49" customWidth="1"/>
    <col min="798" max="798" width="0.5" style="49" customWidth="1"/>
    <col min="799" max="799" width="3.125" style="49" customWidth="1"/>
    <col min="800" max="800" width="3" style="49" customWidth="1"/>
    <col min="801" max="801" width="2.125" style="49"/>
    <col min="802" max="802" width="1.125" style="49" customWidth="1"/>
    <col min="803" max="803" width="1.75" style="49" customWidth="1"/>
    <col min="804" max="804" width="0.75" style="49" customWidth="1"/>
    <col min="805" max="807" width="2.125" style="49"/>
    <col min="808" max="808" width="1.875" style="49" customWidth="1"/>
    <col min="809" max="809" width="2.375" style="49" customWidth="1"/>
    <col min="810" max="810" width="0.25" style="49" customWidth="1"/>
    <col min="811" max="1023" width="2.125" style="49"/>
    <col min="1024" max="1024" width="1.625" style="49" customWidth="1"/>
    <col min="1025" max="1025" width="3.375" style="49" customWidth="1"/>
    <col min="1026" max="1028" width="2.125" style="49"/>
    <col min="1029" max="1029" width="3.5" style="49" customWidth="1"/>
    <col min="1030" max="1030" width="3" style="49" customWidth="1"/>
    <col min="1031" max="1031" width="1.375" style="49" customWidth="1"/>
    <col min="1032" max="1032" width="0.5" style="49" customWidth="1"/>
    <col min="1033" max="1033" width="3.125" style="49" customWidth="1"/>
    <col min="1034" max="1034" width="3" style="49" customWidth="1"/>
    <col min="1035" max="1035" width="2.125" style="49"/>
    <col min="1036" max="1036" width="1.125" style="49" customWidth="1"/>
    <col min="1037" max="1037" width="1.75" style="49" customWidth="1"/>
    <col min="1038" max="1038" width="0.75" style="49" customWidth="1"/>
    <col min="1039" max="1041" width="2.125" style="49"/>
    <col min="1042" max="1042" width="1.875" style="49" customWidth="1"/>
    <col min="1043" max="1043" width="2.375" style="49" customWidth="1"/>
    <col min="1044" max="1044" width="0" style="49" hidden="1" customWidth="1"/>
    <col min="1045" max="1045" width="3.25" style="49" customWidth="1"/>
    <col min="1046" max="1046" width="1.625" style="49" customWidth="1"/>
    <col min="1047" max="1047" width="3.375" style="49" customWidth="1"/>
    <col min="1048" max="1050" width="2.125" style="49"/>
    <col min="1051" max="1051" width="3.5" style="49" customWidth="1"/>
    <col min="1052" max="1052" width="3" style="49" customWidth="1"/>
    <col min="1053" max="1053" width="1.375" style="49" customWidth="1"/>
    <col min="1054" max="1054" width="0.5" style="49" customWidth="1"/>
    <col min="1055" max="1055" width="3.125" style="49" customWidth="1"/>
    <col min="1056" max="1056" width="3" style="49" customWidth="1"/>
    <col min="1057" max="1057" width="2.125" style="49"/>
    <col min="1058" max="1058" width="1.125" style="49" customWidth="1"/>
    <col min="1059" max="1059" width="1.75" style="49" customWidth="1"/>
    <col min="1060" max="1060" width="0.75" style="49" customWidth="1"/>
    <col min="1061" max="1063" width="2.125" style="49"/>
    <col min="1064" max="1064" width="1.875" style="49" customWidth="1"/>
    <col min="1065" max="1065" width="2.375" style="49" customWidth="1"/>
    <col min="1066" max="1066" width="0.25" style="49" customWidth="1"/>
    <col min="1067" max="1279" width="2.125" style="49"/>
    <col min="1280" max="1280" width="1.625" style="49" customWidth="1"/>
    <col min="1281" max="1281" width="3.375" style="49" customWidth="1"/>
    <col min="1282" max="1284" width="2.125" style="49"/>
    <col min="1285" max="1285" width="3.5" style="49" customWidth="1"/>
    <col min="1286" max="1286" width="3" style="49" customWidth="1"/>
    <col min="1287" max="1287" width="1.375" style="49" customWidth="1"/>
    <col min="1288" max="1288" width="0.5" style="49" customWidth="1"/>
    <col min="1289" max="1289" width="3.125" style="49" customWidth="1"/>
    <col min="1290" max="1290" width="3" style="49" customWidth="1"/>
    <col min="1291" max="1291" width="2.125" style="49"/>
    <col min="1292" max="1292" width="1.125" style="49" customWidth="1"/>
    <col min="1293" max="1293" width="1.75" style="49" customWidth="1"/>
    <col min="1294" max="1294" width="0.75" style="49" customWidth="1"/>
    <col min="1295" max="1297" width="2.125" style="49"/>
    <col min="1298" max="1298" width="1.875" style="49" customWidth="1"/>
    <col min="1299" max="1299" width="2.375" style="49" customWidth="1"/>
    <col min="1300" max="1300" width="0" style="49" hidden="1" customWidth="1"/>
    <col min="1301" max="1301" width="3.25" style="49" customWidth="1"/>
    <col min="1302" max="1302" width="1.625" style="49" customWidth="1"/>
    <col min="1303" max="1303" width="3.375" style="49" customWidth="1"/>
    <col min="1304" max="1306" width="2.125" style="49"/>
    <col min="1307" max="1307" width="3.5" style="49" customWidth="1"/>
    <col min="1308" max="1308" width="3" style="49" customWidth="1"/>
    <col min="1309" max="1309" width="1.375" style="49" customWidth="1"/>
    <col min="1310" max="1310" width="0.5" style="49" customWidth="1"/>
    <col min="1311" max="1311" width="3.125" style="49" customWidth="1"/>
    <col min="1312" max="1312" width="3" style="49" customWidth="1"/>
    <col min="1313" max="1313" width="2.125" style="49"/>
    <col min="1314" max="1314" width="1.125" style="49" customWidth="1"/>
    <col min="1315" max="1315" width="1.75" style="49" customWidth="1"/>
    <col min="1316" max="1316" width="0.75" style="49" customWidth="1"/>
    <col min="1317" max="1319" width="2.125" style="49"/>
    <col min="1320" max="1320" width="1.875" style="49" customWidth="1"/>
    <col min="1321" max="1321" width="2.375" style="49" customWidth="1"/>
    <col min="1322" max="1322" width="0.25" style="49" customWidth="1"/>
    <col min="1323" max="1535" width="2.125" style="49"/>
    <col min="1536" max="1536" width="1.625" style="49" customWidth="1"/>
    <col min="1537" max="1537" width="3.375" style="49" customWidth="1"/>
    <col min="1538" max="1540" width="2.125" style="49"/>
    <col min="1541" max="1541" width="3.5" style="49" customWidth="1"/>
    <col min="1542" max="1542" width="3" style="49" customWidth="1"/>
    <col min="1543" max="1543" width="1.375" style="49" customWidth="1"/>
    <col min="1544" max="1544" width="0.5" style="49" customWidth="1"/>
    <col min="1545" max="1545" width="3.125" style="49" customWidth="1"/>
    <col min="1546" max="1546" width="3" style="49" customWidth="1"/>
    <col min="1547" max="1547" width="2.125" style="49"/>
    <col min="1548" max="1548" width="1.125" style="49" customWidth="1"/>
    <col min="1549" max="1549" width="1.75" style="49" customWidth="1"/>
    <col min="1550" max="1550" width="0.75" style="49" customWidth="1"/>
    <col min="1551" max="1553" width="2.125" style="49"/>
    <col min="1554" max="1554" width="1.875" style="49" customWidth="1"/>
    <col min="1555" max="1555" width="2.375" style="49" customWidth="1"/>
    <col min="1556" max="1556" width="0" style="49" hidden="1" customWidth="1"/>
    <col min="1557" max="1557" width="3.25" style="49" customWidth="1"/>
    <col min="1558" max="1558" width="1.625" style="49" customWidth="1"/>
    <col min="1559" max="1559" width="3.375" style="49" customWidth="1"/>
    <col min="1560" max="1562" width="2.125" style="49"/>
    <col min="1563" max="1563" width="3.5" style="49" customWidth="1"/>
    <col min="1564" max="1564" width="3" style="49" customWidth="1"/>
    <col min="1565" max="1565" width="1.375" style="49" customWidth="1"/>
    <col min="1566" max="1566" width="0.5" style="49" customWidth="1"/>
    <col min="1567" max="1567" width="3.125" style="49" customWidth="1"/>
    <col min="1568" max="1568" width="3" style="49" customWidth="1"/>
    <col min="1569" max="1569" width="2.125" style="49"/>
    <col min="1570" max="1570" width="1.125" style="49" customWidth="1"/>
    <col min="1571" max="1571" width="1.75" style="49" customWidth="1"/>
    <col min="1572" max="1572" width="0.75" style="49" customWidth="1"/>
    <col min="1573" max="1575" width="2.125" style="49"/>
    <col min="1576" max="1576" width="1.875" style="49" customWidth="1"/>
    <col min="1577" max="1577" width="2.375" style="49" customWidth="1"/>
    <col min="1578" max="1578" width="0.25" style="49" customWidth="1"/>
    <col min="1579" max="1791" width="2.125" style="49"/>
    <col min="1792" max="1792" width="1.625" style="49" customWidth="1"/>
    <col min="1793" max="1793" width="3.375" style="49" customWidth="1"/>
    <col min="1794" max="1796" width="2.125" style="49"/>
    <col min="1797" max="1797" width="3.5" style="49" customWidth="1"/>
    <col min="1798" max="1798" width="3" style="49" customWidth="1"/>
    <col min="1799" max="1799" width="1.375" style="49" customWidth="1"/>
    <col min="1800" max="1800" width="0.5" style="49" customWidth="1"/>
    <col min="1801" max="1801" width="3.125" style="49" customWidth="1"/>
    <col min="1802" max="1802" width="3" style="49" customWidth="1"/>
    <col min="1803" max="1803" width="2.125" style="49"/>
    <col min="1804" max="1804" width="1.125" style="49" customWidth="1"/>
    <col min="1805" max="1805" width="1.75" style="49" customWidth="1"/>
    <col min="1806" max="1806" width="0.75" style="49" customWidth="1"/>
    <col min="1807" max="1809" width="2.125" style="49"/>
    <col min="1810" max="1810" width="1.875" style="49" customWidth="1"/>
    <col min="1811" max="1811" width="2.375" style="49" customWidth="1"/>
    <col min="1812" max="1812" width="0" style="49" hidden="1" customWidth="1"/>
    <col min="1813" max="1813" width="3.25" style="49" customWidth="1"/>
    <col min="1814" max="1814" width="1.625" style="49" customWidth="1"/>
    <col min="1815" max="1815" width="3.375" style="49" customWidth="1"/>
    <col min="1816" max="1818" width="2.125" style="49"/>
    <col min="1819" max="1819" width="3.5" style="49" customWidth="1"/>
    <col min="1820" max="1820" width="3" style="49" customWidth="1"/>
    <col min="1821" max="1821" width="1.375" style="49" customWidth="1"/>
    <col min="1822" max="1822" width="0.5" style="49" customWidth="1"/>
    <col min="1823" max="1823" width="3.125" style="49" customWidth="1"/>
    <col min="1824" max="1824" width="3" style="49" customWidth="1"/>
    <col min="1825" max="1825" width="2.125" style="49"/>
    <col min="1826" max="1826" width="1.125" style="49" customWidth="1"/>
    <col min="1827" max="1827" width="1.75" style="49" customWidth="1"/>
    <col min="1828" max="1828" width="0.75" style="49" customWidth="1"/>
    <col min="1829" max="1831" width="2.125" style="49"/>
    <col min="1832" max="1832" width="1.875" style="49" customWidth="1"/>
    <col min="1833" max="1833" width="2.375" style="49" customWidth="1"/>
    <col min="1834" max="1834" width="0.25" style="49" customWidth="1"/>
    <col min="1835" max="2047" width="2.125" style="49"/>
    <col min="2048" max="2048" width="1.625" style="49" customWidth="1"/>
    <col min="2049" max="2049" width="3.375" style="49" customWidth="1"/>
    <col min="2050" max="2052" width="2.125" style="49"/>
    <col min="2053" max="2053" width="3.5" style="49" customWidth="1"/>
    <col min="2054" max="2054" width="3" style="49" customWidth="1"/>
    <col min="2055" max="2055" width="1.375" style="49" customWidth="1"/>
    <col min="2056" max="2056" width="0.5" style="49" customWidth="1"/>
    <col min="2057" max="2057" width="3.125" style="49" customWidth="1"/>
    <col min="2058" max="2058" width="3" style="49" customWidth="1"/>
    <col min="2059" max="2059" width="2.125" style="49"/>
    <col min="2060" max="2060" width="1.125" style="49" customWidth="1"/>
    <col min="2061" max="2061" width="1.75" style="49" customWidth="1"/>
    <col min="2062" max="2062" width="0.75" style="49" customWidth="1"/>
    <col min="2063" max="2065" width="2.125" style="49"/>
    <col min="2066" max="2066" width="1.875" style="49" customWidth="1"/>
    <col min="2067" max="2067" width="2.375" style="49" customWidth="1"/>
    <col min="2068" max="2068" width="0" style="49" hidden="1" customWidth="1"/>
    <col min="2069" max="2069" width="3.25" style="49" customWidth="1"/>
    <col min="2070" max="2070" width="1.625" style="49" customWidth="1"/>
    <col min="2071" max="2071" width="3.375" style="49" customWidth="1"/>
    <col min="2072" max="2074" width="2.125" style="49"/>
    <col min="2075" max="2075" width="3.5" style="49" customWidth="1"/>
    <col min="2076" max="2076" width="3" style="49" customWidth="1"/>
    <col min="2077" max="2077" width="1.375" style="49" customWidth="1"/>
    <col min="2078" max="2078" width="0.5" style="49" customWidth="1"/>
    <col min="2079" max="2079" width="3.125" style="49" customWidth="1"/>
    <col min="2080" max="2080" width="3" style="49" customWidth="1"/>
    <col min="2081" max="2081" width="2.125" style="49"/>
    <col min="2082" max="2082" width="1.125" style="49" customWidth="1"/>
    <col min="2083" max="2083" width="1.75" style="49" customWidth="1"/>
    <col min="2084" max="2084" width="0.75" style="49" customWidth="1"/>
    <col min="2085" max="2087" width="2.125" style="49"/>
    <col min="2088" max="2088" width="1.875" style="49" customWidth="1"/>
    <col min="2089" max="2089" width="2.375" style="49" customWidth="1"/>
    <col min="2090" max="2090" width="0.25" style="49" customWidth="1"/>
    <col min="2091" max="2303" width="2.125" style="49"/>
    <col min="2304" max="2304" width="1.625" style="49" customWidth="1"/>
    <col min="2305" max="2305" width="3.375" style="49" customWidth="1"/>
    <col min="2306" max="2308" width="2.125" style="49"/>
    <col min="2309" max="2309" width="3.5" style="49" customWidth="1"/>
    <col min="2310" max="2310" width="3" style="49" customWidth="1"/>
    <col min="2311" max="2311" width="1.375" style="49" customWidth="1"/>
    <col min="2312" max="2312" width="0.5" style="49" customWidth="1"/>
    <col min="2313" max="2313" width="3.125" style="49" customWidth="1"/>
    <col min="2314" max="2314" width="3" style="49" customWidth="1"/>
    <col min="2315" max="2315" width="2.125" style="49"/>
    <col min="2316" max="2316" width="1.125" style="49" customWidth="1"/>
    <col min="2317" max="2317" width="1.75" style="49" customWidth="1"/>
    <col min="2318" max="2318" width="0.75" style="49" customWidth="1"/>
    <col min="2319" max="2321" width="2.125" style="49"/>
    <col min="2322" max="2322" width="1.875" style="49" customWidth="1"/>
    <col min="2323" max="2323" width="2.375" style="49" customWidth="1"/>
    <col min="2324" max="2324" width="0" style="49" hidden="1" customWidth="1"/>
    <col min="2325" max="2325" width="3.25" style="49" customWidth="1"/>
    <col min="2326" max="2326" width="1.625" style="49" customWidth="1"/>
    <col min="2327" max="2327" width="3.375" style="49" customWidth="1"/>
    <col min="2328" max="2330" width="2.125" style="49"/>
    <col min="2331" max="2331" width="3.5" style="49" customWidth="1"/>
    <col min="2332" max="2332" width="3" style="49" customWidth="1"/>
    <col min="2333" max="2333" width="1.375" style="49" customWidth="1"/>
    <col min="2334" max="2334" width="0.5" style="49" customWidth="1"/>
    <col min="2335" max="2335" width="3.125" style="49" customWidth="1"/>
    <col min="2336" max="2336" width="3" style="49" customWidth="1"/>
    <col min="2337" max="2337" width="2.125" style="49"/>
    <col min="2338" max="2338" width="1.125" style="49" customWidth="1"/>
    <col min="2339" max="2339" width="1.75" style="49" customWidth="1"/>
    <col min="2340" max="2340" width="0.75" style="49" customWidth="1"/>
    <col min="2341" max="2343" width="2.125" style="49"/>
    <col min="2344" max="2344" width="1.875" style="49" customWidth="1"/>
    <col min="2345" max="2345" width="2.375" style="49" customWidth="1"/>
    <col min="2346" max="2346" width="0.25" style="49" customWidth="1"/>
    <col min="2347" max="2559" width="2.125" style="49"/>
    <col min="2560" max="2560" width="1.625" style="49" customWidth="1"/>
    <col min="2561" max="2561" width="3.375" style="49" customWidth="1"/>
    <col min="2562" max="2564" width="2.125" style="49"/>
    <col min="2565" max="2565" width="3.5" style="49" customWidth="1"/>
    <col min="2566" max="2566" width="3" style="49" customWidth="1"/>
    <col min="2567" max="2567" width="1.375" style="49" customWidth="1"/>
    <col min="2568" max="2568" width="0.5" style="49" customWidth="1"/>
    <col min="2569" max="2569" width="3.125" style="49" customWidth="1"/>
    <col min="2570" max="2570" width="3" style="49" customWidth="1"/>
    <col min="2571" max="2571" width="2.125" style="49"/>
    <col min="2572" max="2572" width="1.125" style="49" customWidth="1"/>
    <col min="2573" max="2573" width="1.75" style="49" customWidth="1"/>
    <col min="2574" max="2574" width="0.75" style="49" customWidth="1"/>
    <col min="2575" max="2577" width="2.125" style="49"/>
    <col min="2578" max="2578" width="1.875" style="49" customWidth="1"/>
    <col min="2579" max="2579" width="2.375" style="49" customWidth="1"/>
    <col min="2580" max="2580" width="0" style="49" hidden="1" customWidth="1"/>
    <col min="2581" max="2581" width="3.25" style="49" customWidth="1"/>
    <col min="2582" max="2582" width="1.625" style="49" customWidth="1"/>
    <col min="2583" max="2583" width="3.375" style="49" customWidth="1"/>
    <col min="2584" max="2586" width="2.125" style="49"/>
    <col min="2587" max="2587" width="3.5" style="49" customWidth="1"/>
    <col min="2588" max="2588" width="3" style="49" customWidth="1"/>
    <col min="2589" max="2589" width="1.375" style="49" customWidth="1"/>
    <col min="2590" max="2590" width="0.5" style="49" customWidth="1"/>
    <col min="2591" max="2591" width="3.125" style="49" customWidth="1"/>
    <col min="2592" max="2592" width="3" style="49" customWidth="1"/>
    <col min="2593" max="2593" width="2.125" style="49"/>
    <col min="2594" max="2594" width="1.125" style="49" customWidth="1"/>
    <col min="2595" max="2595" width="1.75" style="49" customWidth="1"/>
    <col min="2596" max="2596" width="0.75" style="49" customWidth="1"/>
    <col min="2597" max="2599" width="2.125" style="49"/>
    <col min="2600" max="2600" width="1.875" style="49" customWidth="1"/>
    <col min="2601" max="2601" width="2.375" style="49" customWidth="1"/>
    <col min="2602" max="2602" width="0.25" style="49" customWidth="1"/>
    <col min="2603" max="2815" width="2.125" style="49"/>
    <col min="2816" max="2816" width="1.625" style="49" customWidth="1"/>
    <col min="2817" max="2817" width="3.375" style="49" customWidth="1"/>
    <col min="2818" max="2820" width="2.125" style="49"/>
    <col min="2821" max="2821" width="3.5" style="49" customWidth="1"/>
    <col min="2822" max="2822" width="3" style="49" customWidth="1"/>
    <col min="2823" max="2823" width="1.375" style="49" customWidth="1"/>
    <col min="2824" max="2824" width="0.5" style="49" customWidth="1"/>
    <col min="2825" max="2825" width="3.125" style="49" customWidth="1"/>
    <col min="2826" max="2826" width="3" style="49" customWidth="1"/>
    <col min="2827" max="2827" width="2.125" style="49"/>
    <col min="2828" max="2828" width="1.125" style="49" customWidth="1"/>
    <col min="2829" max="2829" width="1.75" style="49" customWidth="1"/>
    <col min="2830" max="2830" width="0.75" style="49" customWidth="1"/>
    <col min="2831" max="2833" width="2.125" style="49"/>
    <col min="2834" max="2834" width="1.875" style="49" customWidth="1"/>
    <col min="2835" max="2835" width="2.375" style="49" customWidth="1"/>
    <col min="2836" max="2836" width="0" style="49" hidden="1" customWidth="1"/>
    <col min="2837" max="2837" width="3.25" style="49" customWidth="1"/>
    <col min="2838" max="2838" width="1.625" style="49" customWidth="1"/>
    <col min="2839" max="2839" width="3.375" style="49" customWidth="1"/>
    <col min="2840" max="2842" width="2.125" style="49"/>
    <col min="2843" max="2843" width="3.5" style="49" customWidth="1"/>
    <col min="2844" max="2844" width="3" style="49" customWidth="1"/>
    <col min="2845" max="2845" width="1.375" style="49" customWidth="1"/>
    <col min="2846" max="2846" width="0.5" style="49" customWidth="1"/>
    <col min="2847" max="2847" width="3.125" style="49" customWidth="1"/>
    <col min="2848" max="2848" width="3" style="49" customWidth="1"/>
    <col min="2849" max="2849" width="2.125" style="49"/>
    <col min="2850" max="2850" width="1.125" style="49" customWidth="1"/>
    <col min="2851" max="2851" width="1.75" style="49" customWidth="1"/>
    <col min="2852" max="2852" width="0.75" style="49" customWidth="1"/>
    <col min="2853" max="2855" width="2.125" style="49"/>
    <col min="2856" max="2856" width="1.875" style="49" customWidth="1"/>
    <col min="2857" max="2857" width="2.375" style="49" customWidth="1"/>
    <col min="2858" max="2858" width="0.25" style="49" customWidth="1"/>
    <col min="2859" max="3071" width="2.125" style="49"/>
    <col min="3072" max="3072" width="1.625" style="49" customWidth="1"/>
    <col min="3073" max="3073" width="3.375" style="49" customWidth="1"/>
    <col min="3074" max="3076" width="2.125" style="49"/>
    <col min="3077" max="3077" width="3.5" style="49" customWidth="1"/>
    <col min="3078" max="3078" width="3" style="49" customWidth="1"/>
    <col min="3079" max="3079" width="1.375" style="49" customWidth="1"/>
    <col min="3080" max="3080" width="0.5" style="49" customWidth="1"/>
    <col min="3081" max="3081" width="3.125" style="49" customWidth="1"/>
    <col min="3082" max="3082" width="3" style="49" customWidth="1"/>
    <col min="3083" max="3083" width="2.125" style="49"/>
    <col min="3084" max="3084" width="1.125" style="49" customWidth="1"/>
    <col min="3085" max="3085" width="1.75" style="49" customWidth="1"/>
    <col min="3086" max="3086" width="0.75" style="49" customWidth="1"/>
    <col min="3087" max="3089" width="2.125" style="49"/>
    <col min="3090" max="3090" width="1.875" style="49" customWidth="1"/>
    <col min="3091" max="3091" width="2.375" style="49" customWidth="1"/>
    <col min="3092" max="3092" width="0" style="49" hidden="1" customWidth="1"/>
    <col min="3093" max="3093" width="3.25" style="49" customWidth="1"/>
    <col min="3094" max="3094" width="1.625" style="49" customWidth="1"/>
    <col min="3095" max="3095" width="3.375" style="49" customWidth="1"/>
    <col min="3096" max="3098" width="2.125" style="49"/>
    <col min="3099" max="3099" width="3.5" style="49" customWidth="1"/>
    <col min="3100" max="3100" width="3" style="49" customWidth="1"/>
    <col min="3101" max="3101" width="1.375" style="49" customWidth="1"/>
    <col min="3102" max="3102" width="0.5" style="49" customWidth="1"/>
    <col min="3103" max="3103" width="3.125" style="49" customWidth="1"/>
    <col min="3104" max="3104" width="3" style="49" customWidth="1"/>
    <col min="3105" max="3105" width="2.125" style="49"/>
    <col min="3106" max="3106" width="1.125" style="49" customWidth="1"/>
    <col min="3107" max="3107" width="1.75" style="49" customWidth="1"/>
    <col min="3108" max="3108" width="0.75" style="49" customWidth="1"/>
    <col min="3109" max="3111" width="2.125" style="49"/>
    <col min="3112" max="3112" width="1.875" style="49" customWidth="1"/>
    <col min="3113" max="3113" width="2.375" style="49" customWidth="1"/>
    <col min="3114" max="3114" width="0.25" style="49" customWidth="1"/>
    <col min="3115" max="3327" width="2.125" style="49"/>
    <col min="3328" max="3328" width="1.625" style="49" customWidth="1"/>
    <col min="3329" max="3329" width="3.375" style="49" customWidth="1"/>
    <col min="3330" max="3332" width="2.125" style="49"/>
    <col min="3333" max="3333" width="3.5" style="49" customWidth="1"/>
    <col min="3334" max="3334" width="3" style="49" customWidth="1"/>
    <col min="3335" max="3335" width="1.375" style="49" customWidth="1"/>
    <col min="3336" max="3336" width="0.5" style="49" customWidth="1"/>
    <col min="3337" max="3337" width="3.125" style="49" customWidth="1"/>
    <col min="3338" max="3338" width="3" style="49" customWidth="1"/>
    <col min="3339" max="3339" width="2.125" style="49"/>
    <col min="3340" max="3340" width="1.125" style="49" customWidth="1"/>
    <col min="3341" max="3341" width="1.75" style="49" customWidth="1"/>
    <col min="3342" max="3342" width="0.75" style="49" customWidth="1"/>
    <col min="3343" max="3345" width="2.125" style="49"/>
    <col min="3346" max="3346" width="1.875" style="49" customWidth="1"/>
    <col min="3347" max="3347" width="2.375" style="49" customWidth="1"/>
    <col min="3348" max="3348" width="0" style="49" hidden="1" customWidth="1"/>
    <col min="3349" max="3349" width="3.25" style="49" customWidth="1"/>
    <col min="3350" max="3350" width="1.625" style="49" customWidth="1"/>
    <col min="3351" max="3351" width="3.375" style="49" customWidth="1"/>
    <col min="3352" max="3354" width="2.125" style="49"/>
    <col min="3355" max="3355" width="3.5" style="49" customWidth="1"/>
    <col min="3356" max="3356" width="3" style="49" customWidth="1"/>
    <col min="3357" max="3357" width="1.375" style="49" customWidth="1"/>
    <col min="3358" max="3358" width="0.5" style="49" customWidth="1"/>
    <col min="3359" max="3359" width="3.125" style="49" customWidth="1"/>
    <col min="3360" max="3360" width="3" style="49" customWidth="1"/>
    <col min="3361" max="3361" width="2.125" style="49"/>
    <col min="3362" max="3362" width="1.125" style="49" customWidth="1"/>
    <col min="3363" max="3363" width="1.75" style="49" customWidth="1"/>
    <col min="3364" max="3364" width="0.75" style="49" customWidth="1"/>
    <col min="3365" max="3367" width="2.125" style="49"/>
    <col min="3368" max="3368" width="1.875" style="49" customWidth="1"/>
    <col min="3369" max="3369" width="2.375" style="49" customWidth="1"/>
    <col min="3370" max="3370" width="0.25" style="49" customWidth="1"/>
    <col min="3371" max="3583" width="2.125" style="49"/>
    <col min="3584" max="3584" width="1.625" style="49" customWidth="1"/>
    <col min="3585" max="3585" width="3.375" style="49" customWidth="1"/>
    <col min="3586" max="3588" width="2.125" style="49"/>
    <col min="3589" max="3589" width="3.5" style="49" customWidth="1"/>
    <col min="3590" max="3590" width="3" style="49" customWidth="1"/>
    <col min="3591" max="3591" width="1.375" style="49" customWidth="1"/>
    <col min="3592" max="3592" width="0.5" style="49" customWidth="1"/>
    <col min="3593" max="3593" width="3.125" style="49" customWidth="1"/>
    <col min="3594" max="3594" width="3" style="49" customWidth="1"/>
    <col min="3595" max="3595" width="2.125" style="49"/>
    <col min="3596" max="3596" width="1.125" style="49" customWidth="1"/>
    <col min="3597" max="3597" width="1.75" style="49" customWidth="1"/>
    <col min="3598" max="3598" width="0.75" style="49" customWidth="1"/>
    <col min="3599" max="3601" width="2.125" style="49"/>
    <col min="3602" max="3602" width="1.875" style="49" customWidth="1"/>
    <col min="3603" max="3603" width="2.375" style="49" customWidth="1"/>
    <col min="3604" max="3604" width="0" style="49" hidden="1" customWidth="1"/>
    <col min="3605" max="3605" width="3.25" style="49" customWidth="1"/>
    <col min="3606" max="3606" width="1.625" style="49" customWidth="1"/>
    <col min="3607" max="3607" width="3.375" style="49" customWidth="1"/>
    <col min="3608" max="3610" width="2.125" style="49"/>
    <col min="3611" max="3611" width="3.5" style="49" customWidth="1"/>
    <col min="3612" max="3612" width="3" style="49" customWidth="1"/>
    <col min="3613" max="3613" width="1.375" style="49" customWidth="1"/>
    <col min="3614" max="3614" width="0.5" style="49" customWidth="1"/>
    <col min="3615" max="3615" width="3.125" style="49" customWidth="1"/>
    <col min="3616" max="3616" width="3" style="49" customWidth="1"/>
    <col min="3617" max="3617" width="2.125" style="49"/>
    <col min="3618" max="3618" width="1.125" style="49" customWidth="1"/>
    <col min="3619" max="3619" width="1.75" style="49" customWidth="1"/>
    <col min="3620" max="3620" width="0.75" style="49" customWidth="1"/>
    <col min="3621" max="3623" width="2.125" style="49"/>
    <col min="3624" max="3624" width="1.875" style="49" customWidth="1"/>
    <col min="3625" max="3625" width="2.375" style="49" customWidth="1"/>
    <col min="3626" max="3626" width="0.25" style="49" customWidth="1"/>
    <col min="3627" max="3839" width="2.125" style="49"/>
    <col min="3840" max="3840" width="1.625" style="49" customWidth="1"/>
    <col min="3841" max="3841" width="3.375" style="49" customWidth="1"/>
    <col min="3842" max="3844" width="2.125" style="49"/>
    <col min="3845" max="3845" width="3.5" style="49" customWidth="1"/>
    <col min="3846" max="3846" width="3" style="49" customWidth="1"/>
    <col min="3847" max="3847" width="1.375" style="49" customWidth="1"/>
    <col min="3848" max="3848" width="0.5" style="49" customWidth="1"/>
    <col min="3849" max="3849" width="3.125" style="49" customWidth="1"/>
    <col min="3850" max="3850" width="3" style="49" customWidth="1"/>
    <col min="3851" max="3851" width="2.125" style="49"/>
    <col min="3852" max="3852" width="1.125" style="49" customWidth="1"/>
    <col min="3853" max="3853" width="1.75" style="49" customWidth="1"/>
    <col min="3854" max="3854" width="0.75" style="49" customWidth="1"/>
    <col min="3855" max="3857" width="2.125" style="49"/>
    <col min="3858" max="3858" width="1.875" style="49" customWidth="1"/>
    <col min="3859" max="3859" width="2.375" style="49" customWidth="1"/>
    <col min="3860" max="3860" width="0" style="49" hidden="1" customWidth="1"/>
    <col min="3861" max="3861" width="3.25" style="49" customWidth="1"/>
    <col min="3862" max="3862" width="1.625" style="49" customWidth="1"/>
    <col min="3863" max="3863" width="3.375" style="49" customWidth="1"/>
    <col min="3864" max="3866" width="2.125" style="49"/>
    <col min="3867" max="3867" width="3.5" style="49" customWidth="1"/>
    <col min="3868" max="3868" width="3" style="49" customWidth="1"/>
    <col min="3869" max="3869" width="1.375" style="49" customWidth="1"/>
    <col min="3870" max="3870" width="0.5" style="49" customWidth="1"/>
    <col min="3871" max="3871" width="3.125" style="49" customWidth="1"/>
    <col min="3872" max="3872" width="3" style="49" customWidth="1"/>
    <col min="3873" max="3873" width="2.125" style="49"/>
    <col min="3874" max="3874" width="1.125" style="49" customWidth="1"/>
    <col min="3875" max="3875" width="1.75" style="49" customWidth="1"/>
    <col min="3876" max="3876" width="0.75" style="49" customWidth="1"/>
    <col min="3877" max="3879" width="2.125" style="49"/>
    <col min="3880" max="3880" width="1.875" style="49" customWidth="1"/>
    <col min="3881" max="3881" width="2.375" style="49" customWidth="1"/>
    <col min="3882" max="3882" width="0.25" style="49" customWidth="1"/>
    <col min="3883" max="4095" width="2.125" style="49"/>
    <col min="4096" max="4096" width="1.625" style="49" customWidth="1"/>
    <col min="4097" max="4097" width="3.375" style="49" customWidth="1"/>
    <col min="4098" max="4100" width="2.125" style="49"/>
    <col min="4101" max="4101" width="3.5" style="49" customWidth="1"/>
    <col min="4102" max="4102" width="3" style="49" customWidth="1"/>
    <col min="4103" max="4103" width="1.375" style="49" customWidth="1"/>
    <col min="4104" max="4104" width="0.5" style="49" customWidth="1"/>
    <col min="4105" max="4105" width="3.125" style="49" customWidth="1"/>
    <col min="4106" max="4106" width="3" style="49" customWidth="1"/>
    <col min="4107" max="4107" width="2.125" style="49"/>
    <col min="4108" max="4108" width="1.125" style="49" customWidth="1"/>
    <col min="4109" max="4109" width="1.75" style="49" customWidth="1"/>
    <col min="4110" max="4110" width="0.75" style="49" customWidth="1"/>
    <col min="4111" max="4113" width="2.125" style="49"/>
    <col min="4114" max="4114" width="1.875" style="49" customWidth="1"/>
    <col min="4115" max="4115" width="2.375" style="49" customWidth="1"/>
    <col min="4116" max="4116" width="0" style="49" hidden="1" customWidth="1"/>
    <col min="4117" max="4117" width="3.25" style="49" customWidth="1"/>
    <col min="4118" max="4118" width="1.625" style="49" customWidth="1"/>
    <col min="4119" max="4119" width="3.375" style="49" customWidth="1"/>
    <col min="4120" max="4122" width="2.125" style="49"/>
    <col min="4123" max="4123" width="3.5" style="49" customWidth="1"/>
    <col min="4124" max="4124" width="3" style="49" customWidth="1"/>
    <col min="4125" max="4125" width="1.375" style="49" customWidth="1"/>
    <col min="4126" max="4126" width="0.5" style="49" customWidth="1"/>
    <col min="4127" max="4127" width="3.125" style="49" customWidth="1"/>
    <col min="4128" max="4128" width="3" style="49" customWidth="1"/>
    <col min="4129" max="4129" width="2.125" style="49"/>
    <col min="4130" max="4130" width="1.125" style="49" customWidth="1"/>
    <col min="4131" max="4131" width="1.75" style="49" customWidth="1"/>
    <col min="4132" max="4132" width="0.75" style="49" customWidth="1"/>
    <col min="4133" max="4135" width="2.125" style="49"/>
    <col min="4136" max="4136" width="1.875" style="49" customWidth="1"/>
    <col min="4137" max="4137" width="2.375" style="49" customWidth="1"/>
    <col min="4138" max="4138" width="0.25" style="49" customWidth="1"/>
    <col min="4139" max="4351" width="2.125" style="49"/>
    <col min="4352" max="4352" width="1.625" style="49" customWidth="1"/>
    <col min="4353" max="4353" width="3.375" style="49" customWidth="1"/>
    <col min="4354" max="4356" width="2.125" style="49"/>
    <col min="4357" max="4357" width="3.5" style="49" customWidth="1"/>
    <col min="4358" max="4358" width="3" style="49" customWidth="1"/>
    <col min="4359" max="4359" width="1.375" style="49" customWidth="1"/>
    <col min="4360" max="4360" width="0.5" style="49" customWidth="1"/>
    <col min="4361" max="4361" width="3.125" style="49" customWidth="1"/>
    <col min="4362" max="4362" width="3" style="49" customWidth="1"/>
    <col min="4363" max="4363" width="2.125" style="49"/>
    <col min="4364" max="4364" width="1.125" style="49" customWidth="1"/>
    <col min="4365" max="4365" width="1.75" style="49" customWidth="1"/>
    <col min="4366" max="4366" width="0.75" style="49" customWidth="1"/>
    <col min="4367" max="4369" width="2.125" style="49"/>
    <col min="4370" max="4370" width="1.875" style="49" customWidth="1"/>
    <col min="4371" max="4371" width="2.375" style="49" customWidth="1"/>
    <col min="4372" max="4372" width="0" style="49" hidden="1" customWidth="1"/>
    <col min="4373" max="4373" width="3.25" style="49" customWidth="1"/>
    <col min="4374" max="4374" width="1.625" style="49" customWidth="1"/>
    <col min="4375" max="4375" width="3.375" style="49" customWidth="1"/>
    <col min="4376" max="4378" width="2.125" style="49"/>
    <col min="4379" max="4379" width="3.5" style="49" customWidth="1"/>
    <col min="4380" max="4380" width="3" style="49" customWidth="1"/>
    <col min="4381" max="4381" width="1.375" style="49" customWidth="1"/>
    <col min="4382" max="4382" width="0.5" style="49" customWidth="1"/>
    <col min="4383" max="4383" width="3.125" style="49" customWidth="1"/>
    <col min="4384" max="4384" width="3" style="49" customWidth="1"/>
    <col min="4385" max="4385" width="2.125" style="49"/>
    <col min="4386" max="4386" width="1.125" style="49" customWidth="1"/>
    <col min="4387" max="4387" width="1.75" style="49" customWidth="1"/>
    <col min="4388" max="4388" width="0.75" style="49" customWidth="1"/>
    <col min="4389" max="4391" width="2.125" style="49"/>
    <col min="4392" max="4392" width="1.875" style="49" customWidth="1"/>
    <col min="4393" max="4393" width="2.375" style="49" customWidth="1"/>
    <col min="4394" max="4394" width="0.25" style="49" customWidth="1"/>
    <col min="4395" max="4607" width="2.125" style="49"/>
    <col min="4608" max="4608" width="1.625" style="49" customWidth="1"/>
    <col min="4609" max="4609" width="3.375" style="49" customWidth="1"/>
    <col min="4610" max="4612" width="2.125" style="49"/>
    <col min="4613" max="4613" width="3.5" style="49" customWidth="1"/>
    <col min="4614" max="4614" width="3" style="49" customWidth="1"/>
    <col min="4615" max="4615" width="1.375" style="49" customWidth="1"/>
    <col min="4616" max="4616" width="0.5" style="49" customWidth="1"/>
    <col min="4617" max="4617" width="3.125" style="49" customWidth="1"/>
    <col min="4618" max="4618" width="3" style="49" customWidth="1"/>
    <col min="4619" max="4619" width="2.125" style="49"/>
    <col min="4620" max="4620" width="1.125" style="49" customWidth="1"/>
    <col min="4621" max="4621" width="1.75" style="49" customWidth="1"/>
    <col min="4622" max="4622" width="0.75" style="49" customWidth="1"/>
    <col min="4623" max="4625" width="2.125" style="49"/>
    <col min="4626" max="4626" width="1.875" style="49" customWidth="1"/>
    <col min="4627" max="4627" width="2.375" style="49" customWidth="1"/>
    <col min="4628" max="4628" width="0" style="49" hidden="1" customWidth="1"/>
    <col min="4629" max="4629" width="3.25" style="49" customWidth="1"/>
    <col min="4630" max="4630" width="1.625" style="49" customWidth="1"/>
    <col min="4631" max="4631" width="3.375" style="49" customWidth="1"/>
    <col min="4632" max="4634" width="2.125" style="49"/>
    <col min="4635" max="4635" width="3.5" style="49" customWidth="1"/>
    <col min="4636" max="4636" width="3" style="49" customWidth="1"/>
    <col min="4637" max="4637" width="1.375" style="49" customWidth="1"/>
    <col min="4638" max="4638" width="0.5" style="49" customWidth="1"/>
    <col min="4639" max="4639" width="3.125" style="49" customWidth="1"/>
    <col min="4640" max="4640" width="3" style="49" customWidth="1"/>
    <col min="4641" max="4641" width="2.125" style="49"/>
    <col min="4642" max="4642" width="1.125" style="49" customWidth="1"/>
    <col min="4643" max="4643" width="1.75" style="49" customWidth="1"/>
    <col min="4644" max="4644" width="0.75" style="49" customWidth="1"/>
    <col min="4645" max="4647" width="2.125" style="49"/>
    <col min="4648" max="4648" width="1.875" style="49" customWidth="1"/>
    <col min="4649" max="4649" width="2.375" style="49" customWidth="1"/>
    <col min="4650" max="4650" width="0.25" style="49" customWidth="1"/>
    <col min="4651" max="4863" width="2.125" style="49"/>
    <col min="4864" max="4864" width="1.625" style="49" customWidth="1"/>
    <col min="4865" max="4865" width="3.375" style="49" customWidth="1"/>
    <col min="4866" max="4868" width="2.125" style="49"/>
    <col min="4869" max="4869" width="3.5" style="49" customWidth="1"/>
    <col min="4870" max="4870" width="3" style="49" customWidth="1"/>
    <col min="4871" max="4871" width="1.375" style="49" customWidth="1"/>
    <col min="4872" max="4872" width="0.5" style="49" customWidth="1"/>
    <col min="4873" max="4873" width="3.125" style="49" customWidth="1"/>
    <col min="4874" max="4874" width="3" style="49" customWidth="1"/>
    <col min="4875" max="4875" width="2.125" style="49"/>
    <col min="4876" max="4876" width="1.125" style="49" customWidth="1"/>
    <col min="4877" max="4877" width="1.75" style="49" customWidth="1"/>
    <col min="4878" max="4878" width="0.75" style="49" customWidth="1"/>
    <col min="4879" max="4881" width="2.125" style="49"/>
    <col min="4882" max="4882" width="1.875" style="49" customWidth="1"/>
    <col min="4883" max="4883" width="2.375" style="49" customWidth="1"/>
    <col min="4884" max="4884" width="0" style="49" hidden="1" customWidth="1"/>
    <col min="4885" max="4885" width="3.25" style="49" customWidth="1"/>
    <col min="4886" max="4886" width="1.625" style="49" customWidth="1"/>
    <col min="4887" max="4887" width="3.375" style="49" customWidth="1"/>
    <col min="4888" max="4890" width="2.125" style="49"/>
    <col min="4891" max="4891" width="3.5" style="49" customWidth="1"/>
    <col min="4892" max="4892" width="3" style="49" customWidth="1"/>
    <col min="4893" max="4893" width="1.375" style="49" customWidth="1"/>
    <col min="4894" max="4894" width="0.5" style="49" customWidth="1"/>
    <col min="4895" max="4895" width="3.125" style="49" customWidth="1"/>
    <col min="4896" max="4896" width="3" style="49" customWidth="1"/>
    <col min="4897" max="4897" width="2.125" style="49"/>
    <col min="4898" max="4898" width="1.125" style="49" customWidth="1"/>
    <col min="4899" max="4899" width="1.75" style="49" customWidth="1"/>
    <col min="4900" max="4900" width="0.75" style="49" customWidth="1"/>
    <col min="4901" max="4903" width="2.125" style="49"/>
    <col min="4904" max="4904" width="1.875" style="49" customWidth="1"/>
    <col min="4905" max="4905" width="2.375" style="49" customWidth="1"/>
    <col min="4906" max="4906" width="0.25" style="49" customWidth="1"/>
    <col min="4907" max="5119" width="2.125" style="49"/>
    <col min="5120" max="5120" width="1.625" style="49" customWidth="1"/>
    <col min="5121" max="5121" width="3.375" style="49" customWidth="1"/>
    <col min="5122" max="5124" width="2.125" style="49"/>
    <col min="5125" max="5125" width="3.5" style="49" customWidth="1"/>
    <col min="5126" max="5126" width="3" style="49" customWidth="1"/>
    <col min="5127" max="5127" width="1.375" style="49" customWidth="1"/>
    <col min="5128" max="5128" width="0.5" style="49" customWidth="1"/>
    <col min="5129" max="5129" width="3.125" style="49" customWidth="1"/>
    <col min="5130" max="5130" width="3" style="49" customWidth="1"/>
    <col min="5131" max="5131" width="2.125" style="49"/>
    <col min="5132" max="5132" width="1.125" style="49" customWidth="1"/>
    <col min="5133" max="5133" width="1.75" style="49" customWidth="1"/>
    <col min="5134" max="5134" width="0.75" style="49" customWidth="1"/>
    <col min="5135" max="5137" width="2.125" style="49"/>
    <col min="5138" max="5138" width="1.875" style="49" customWidth="1"/>
    <col min="5139" max="5139" width="2.375" style="49" customWidth="1"/>
    <col min="5140" max="5140" width="0" style="49" hidden="1" customWidth="1"/>
    <col min="5141" max="5141" width="3.25" style="49" customWidth="1"/>
    <col min="5142" max="5142" width="1.625" style="49" customWidth="1"/>
    <col min="5143" max="5143" width="3.375" style="49" customWidth="1"/>
    <col min="5144" max="5146" width="2.125" style="49"/>
    <col min="5147" max="5147" width="3.5" style="49" customWidth="1"/>
    <col min="5148" max="5148" width="3" style="49" customWidth="1"/>
    <col min="5149" max="5149" width="1.375" style="49" customWidth="1"/>
    <col min="5150" max="5150" width="0.5" style="49" customWidth="1"/>
    <col min="5151" max="5151" width="3.125" style="49" customWidth="1"/>
    <col min="5152" max="5152" width="3" style="49" customWidth="1"/>
    <col min="5153" max="5153" width="2.125" style="49"/>
    <col min="5154" max="5154" width="1.125" style="49" customWidth="1"/>
    <col min="5155" max="5155" width="1.75" style="49" customWidth="1"/>
    <col min="5156" max="5156" width="0.75" style="49" customWidth="1"/>
    <col min="5157" max="5159" width="2.125" style="49"/>
    <col min="5160" max="5160" width="1.875" style="49" customWidth="1"/>
    <col min="5161" max="5161" width="2.375" style="49" customWidth="1"/>
    <col min="5162" max="5162" width="0.25" style="49" customWidth="1"/>
    <col min="5163" max="5375" width="2.125" style="49"/>
    <col min="5376" max="5376" width="1.625" style="49" customWidth="1"/>
    <col min="5377" max="5377" width="3.375" style="49" customWidth="1"/>
    <col min="5378" max="5380" width="2.125" style="49"/>
    <col min="5381" max="5381" width="3.5" style="49" customWidth="1"/>
    <col min="5382" max="5382" width="3" style="49" customWidth="1"/>
    <col min="5383" max="5383" width="1.375" style="49" customWidth="1"/>
    <col min="5384" max="5384" width="0.5" style="49" customWidth="1"/>
    <col min="5385" max="5385" width="3.125" style="49" customWidth="1"/>
    <col min="5386" max="5386" width="3" style="49" customWidth="1"/>
    <col min="5387" max="5387" width="2.125" style="49"/>
    <col min="5388" max="5388" width="1.125" style="49" customWidth="1"/>
    <col min="5389" max="5389" width="1.75" style="49" customWidth="1"/>
    <col min="5390" max="5390" width="0.75" style="49" customWidth="1"/>
    <col min="5391" max="5393" width="2.125" style="49"/>
    <col min="5394" max="5394" width="1.875" style="49" customWidth="1"/>
    <col min="5395" max="5395" width="2.375" style="49" customWidth="1"/>
    <col min="5396" max="5396" width="0" style="49" hidden="1" customWidth="1"/>
    <col min="5397" max="5397" width="3.25" style="49" customWidth="1"/>
    <col min="5398" max="5398" width="1.625" style="49" customWidth="1"/>
    <col min="5399" max="5399" width="3.375" style="49" customWidth="1"/>
    <col min="5400" max="5402" width="2.125" style="49"/>
    <col min="5403" max="5403" width="3.5" style="49" customWidth="1"/>
    <col min="5404" max="5404" width="3" style="49" customWidth="1"/>
    <col min="5405" max="5405" width="1.375" style="49" customWidth="1"/>
    <col min="5406" max="5406" width="0.5" style="49" customWidth="1"/>
    <col min="5407" max="5407" width="3.125" style="49" customWidth="1"/>
    <col min="5408" max="5408" width="3" style="49" customWidth="1"/>
    <col min="5409" max="5409" width="2.125" style="49"/>
    <col min="5410" max="5410" width="1.125" style="49" customWidth="1"/>
    <col min="5411" max="5411" width="1.75" style="49" customWidth="1"/>
    <col min="5412" max="5412" width="0.75" style="49" customWidth="1"/>
    <col min="5413" max="5415" width="2.125" style="49"/>
    <col min="5416" max="5416" width="1.875" style="49" customWidth="1"/>
    <col min="5417" max="5417" width="2.375" style="49" customWidth="1"/>
    <col min="5418" max="5418" width="0.25" style="49" customWidth="1"/>
    <col min="5419" max="5631" width="2.125" style="49"/>
    <col min="5632" max="5632" width="1.625" style="49" customWidth="1"/>
    <col min="5633" max="5633" width="3.375" style="49" customWidth="1"/>
    <col min="5634" max="5636" width="2.125" style="49"/>
    <col min="5637" max="5637" width="3.5" style="49" customWidth="1"/>
    <col min="5638" max="5638" width="3" style="49" customWidth="1"/>
    <col min="5639" max="5639" width="1.375" style="49" customWidth="1"/>
    <col min="5640" max="5640" width="0.5" style="49" customWidth="1"/>
    <col min="5641" max="5641" width="3.125" style="49" customWidth="1"/>
    <col min="5642" max="5642" width="3" style="49" customWidth="1"/>
    <col min="5643" max="5643" width="2.125" style="49"/>
    <col min="5644" max="5644" width="1.125" style="49" customWidth="1"/>
    <col min="5645" max="5645" width="1.75" style="49" customWidth="1"/>
    <col min="5646" max="5646" width="0.75" style="49" customWidth="1"/>
    <col min="5647" max="5649" width="2.125" style="49"/>
    <col min="5650" max="5650" width="1.875" style="49" customWidth="1"/>
    <col min="5651" max="5651" width="2.375" style="49" customWidth="1"/>
    <col min="5652" max="5652" width="0" style="49" hidden="1" customWidth="1"/>
    <col min="5653" max="5653" width="3.25" style="49" customWidth="1"/>
    <col min="5654" max="5654" width="1.625" style="49" customWidth="1"/>
    <col min="5655" max="5655" width="3.375" style="49" customWidth="1"/>
    <col min="5656" max="5658" width="2.125" style="49"/>
    <col min="5659" max="5659" width="3.5" style="49" customWidth="1"/>
    <col min="5660" max="5660" width="3" style="49" customWidth="1"/>
    <col min="5661" max="5661" width="1.375" style="49" customWidth="1"/>
    <col min="5662" max="5662" width="0.5" style="49" customWidth="1"/>
    <col min="5663" max="5663" width="3.125" style="49" customWidth="1"/>
    <col min="5664" max="5664" width="3" style="49" customWidth="1"/>
    <col min="5665" max="5665" width="2.125" style="49"/>
    <col min="5666" max="5666" width="1.125" style="49" customWidth="1"/>
    <col min="5667" max="5667" width="1.75" style="49" customWidth="1"/>
    <col min="5668" max="5668" width="0.75" style="49" customWidth="1"/>
    <col min="5669" max="5671" width="2.125" style="49"/>
    <col min="5672" max="5672" width="1.875" style="49" customWidth="1"/>
    <col min="5673" max="5673" width="2.375" style="49" customWidth="1"/>
    <col min="5674" max="5674" width="0.25" style="49" customWidth="1"/>
    <col min="5675" max="5887" width="2.125" style="49"/>
    <col min="5888" max="5888" width="1.625" style="49" customWidth="1"/>
    <col min="5889" max="5889" width="3.375" style="49" customWidth="1"/>
    <col min="5890" max="5892" width="2.125" style="49"/>
    <col min="5893" max="5893" width="3.5" style="49" customWidth="1"/>
    <col min="5894" max="5894" width="3" style="49" customWidth="1"/>
    <col min="5895" max="5895" width="1.375" style="49" customWidth="1"/>
    <col min="5896" max="5896" width="0.5" style="49" customWidth="1"/>
    <col min="5897" max="5897" width="3.125" style="49" customWidth="1"/>
    <col min="5898" max="5898" width="3" style="49" customWidth="1"/>
    <col min="5899" max="5899" width="2.125" style="49"/>
    <col min="5900" max="5900" width="1.125" style="49" customWidth="1"/>
    <col min="5901" max="5901" width="1.75" style="49" customWidth="1"/>
    <col min="5902" max="5902" width="0.75" style="49" customWidth="1"/>
    <col min="5903" max="5905" width="2.125" style="49"/>
    <col min="5906" max="5906" width="1.875" style="49" customWidth="1"/>
    <col min="5907" max="5907" width="2.375" style="49" customWidth="1"/>
    <col min="5908" max="5908" width="0" style="49" hidden="1" customWidth="1"/>
    <col min="5909" max="5909" width="3.25" style="49" customWidth="1"/>
    <col min="5910" max="5910" width="1.625" style="49" customWidth="1"/>
    <col min="5911" max="5911" width="3.375" style="49" customWidth="1"/>
    <col min="5912" max="5914" width="2.125" style="49"/>
    <col min="5915" max="5915" width="3.5" style="49" customWidth="1"/>
    <col min="5916" max="5916" width="3" style="49" customWidth="1"/>
    <col min="5917" max="5917" width="1.375" style="49" customWidth="1"/>
    <col min="5918" max="5918" width="0.5" style="49" customWidth="1"/>
    <col min="5919" max="5919" width="3.125" style="49" customWidth="1"/>
    <col min="5920" max="5920" width="3" style="49" customWidth="1"/>
    <col min="5921" max="5921" width="2.125" style="49"/>
    <col min="5922" max="5922" width="1.125" style="49" customWidth="1"/>
    <col min="5923" max="5923" width="1.75" style="49" customWidth="1"/>
    <col min="5924" max="5924" width="0.75" style="49" customWidth="1"/>
    <col min="5925" max="5927" width="2.125" style="49"/>
    <col min="5928" max="5928" width="1.875" style="49" customWidth="1"/>
    <col min="5929" max="5929" width="2.375" style="49" customWidth="1"/>
    <col min="5930" max="5930" width="0.25" style="49" customWidth="1"/>
    <col min="5931" max="6143" width="2.125" style="49"/>
    <col min="6144" max="6144" width="1.625" style="49" customWidth="1"/>
    <col min="6145" max="6145" width="3.375" style="49" customWidth="1"/>
    <col min="6146" max="6148" width="2.125" style="49"/>
    <col min="6149" max="6149" width="3.5" style="49" customWidth="1"/>
    <col min="6150" max="6150" width="3" style="49" customWidth="1"/>
    <col min="6151" max="6151" width="1.375" style="49" customWidth="1"/>
    <col min="6152" max="6152" width="0.5" style="49" customWidth="1"/>
    <col min="6153" max="6153" width="3.125" style="49" customWidth="1"/>
    <col min="6154" max="6154" width="3" style="49" customWidth="1"/>
    <col min="6155" max="6155" width="2.125" style="49"/>
    <col min="6156" max="6156" width="1.125" style="49" customWidth="1"/>
    <col min="6157" max="6157" width="1.75" style="49" customWidth="1"/>
    <col min="6158" max="6158" width="0.75" style="49" customWidth="1"/>
    <col min="6159" max="6161" width="2.125" style="49"/>
    <col min="6162" max="6162" width="1.875" style="49" customWidth="1"/>
    <col min="6163" max="6163" width="2.375" style="49" customWidth="1"/>
    <col min="6164" max="6164" width="0" style="49" hidden="1" customWidth="1"/>
    <col min="6165" max="6165" width="3.25" style="49" customWidth="1"/>
    <col min="6166" max="6166" width="1.625" style="49" customWidth="1"/>
    <col min="6167" max="6167" width="3.375" style="49" customWidth="1"/>
    <col min="6168" max="6170" width="2.125" style="49"/>
    <col min="6171" max="6171" width="3.5" style="49" customWidth="1"/>
    <col min="6172" max="6172" width="3" style="49" customWidth="1"/>
    <col min="6173" max="6173" width="1.375" style="49" customWidth="1"/>
    <col min="6174" max="6174" width="0.5" style="49" customWidth="1"/>
    <col min="6175" max="6175" width="3.125" style="49" customWidth="1"/>
    <col min="6176" max="6176" width="3" style="49" customWidth="1"/>
    <col min="6177" max="6177" width="2.125" style="49"/>
    <col min="6178" max="6178" width="1.125" style="49" customWidth="1"/>
    <col min="6179" max="6179" width="1.75" style="49" customWidth="1"/>
    <col min="6180" max="6180" width="0.75" style="49" customWidth="1"/>
    <col min="6181" max="6183" width="2.125" style="49"/>
    <col min="6184" max="6184" width="1.875" style="49" customWidth="1"/>
    <col min="6185" max="6185" width="2.375" style="49" customWidth="1"/>
    <col min="6186" max="6186" width="0.25" style="49" customWidth="1"/>
    <col min="6187" max="6399" width="2.125" style="49"/>
    <col min="6400" max="6400" width="1.625" style="49" customWidth="1"/>
    <col min="6401" max="6401" width="3.375" style="49" customWidth="1"/>
    <col min="6402" max="6404" width="2.125" style="49"/>
    <col min="6405" max="6405" width="3.5" style="49" customWidth="1"/>
    <col min="6406" max="6406" width="3" style="49" customWidth="1"/>
    <col min="6407" max="6407" width="1.375" style="49" customWidth="1"/>
    <col min="6408" max="6408" width="0.5" style="49" customWidth="1"/>
    <col min="6409" max="6409" width="3.125" style="49" customWidth="1"/>
    <col min="6410" max="6410" width="3" style="49" customWidth="1"/>
    <col min="6411" max="6411" width="2.125" style="49"/>
    <col min="6412" max="6412" width="1.125" style="49" customWidth="1"/>
    <col min="6413" max="6413" width="1.75" style="49" customWidth="1"/>
    <col min="6414" max="6414" width="0.75" style="49" customWidth="1"/>
    <col min="6415" max="6417" width="2.125" style="49"/>
    <col min="6418" max="6418" width="1.875" style="49" customWidth="1"/>
    <col min="6419" max="6419" width="2.375" style="49" customWidth="1"/>
    <col min="6420" max="6420" width="0" style="49" hidden="1" customWidth="1"/>
    <col min="6421" max="6421" width="3.25" style="49" customWidth="1"/>
    <col min="6422" max="6422" width="1.625" style="49" customWidth="1"/>
    <col min="6423" max="6423" width="3.375" style="49" customWidth="1"/>
    <col min="6424" max="6426" width="2.125" style="49"/>
    <col min="6427" max="6427" width="3.5" style="49" customWidth="1"/>
    <col min="6428" max="6428" width="3" style="49" customWidth="1"/>
    <col min="6429" max="6429" width="1.375" style="49" customWidth="1"/>
    <col min="6430" max="6430" width="0.5" style="49" customWidth="1"/>
    <col min="6431" max="6431" width="3.125" style="49" customWidth="1"/>
    <col min="6432" max="6432" width="3" style="49" customWidth="1"/>
    <col min="6433" max="6433" width="2.125" style="49"/>
    <col min="6434" max="6434" width="1.125" style="49" customWidth="1"/>
    <col min="6435" max="6435" width="1.75" style="49" customWidth="1"/>
    <col min="6436" max="6436" width="0.75" style="49" customWidth="1"/>
    <col min="6437" max="6439" width="2.125" style="49"/>
    <col min="6440" max="6440" width="1.875" style="49" customWidth="1"/>
    <col min="6441" max="6441" width="2.375" style="49" customWidth="1"/>
    <col min="6442" max="6442" width="0.25" style="49" customWidth="1"/>
    <col min="6443" max="6655" width="2.125" style="49"/>
    <col min="6656" max="6656" width="1.625" style="49" customWidth="1"/>
    <col min="6657" max="6657" width="3.375" style="49" customWidth="1"/>
    <col min="6658" max="6660" width="2.125" style="49"/>
    <col min="6661" max="6661" width="3.5" style="49" customWidth="1"/>
    <col min="6662" max="6662" width="3" style="49" customWidth="1"/>
    <col min="6663" max="6663" width="1.375" style="49" customWidth="1"/>
    <col min="6664" max="6664" width="0.5" style="49" customWidth="1"/>
    <col min="6665" max="6665" width="3.125" style="49" customWidth="1"/>
    <col min="6666" max="6666" width="3" style="49" customWidth="1"/>
    <col min="6667" max="6667" width="2.125" style="49"/>
    <col min="6668" max="6668" width="1.125" style="49" customWidth="1"/>
    <col min="6669" max="6669" width="1.75" style="49" customWidth="1"/>
    <col min="6670" max="6670" width="0.75" style="49" customWidth="1"/>
    <col min="6671" max="6673" width="2.125" style="49"/>
    <col min="6674" max="6674" width="1.875" style="49" customWidth="1"/>
    <col min="6675" max="6675" width="2.375" style="49" customWidth="1"/>
    <col min="6676" max="6676" width="0" style="49" hidden="1" customWidth="1"/>
    <col min="6677" max="6677" width="3.25" style="49" customWidth="1"/>
    <col min="6678" max="6678" width="1.625" style="49" customWidth="1"/>
    <col min="6679" max="6679" width="3.375" style="49" customWidth="1"/>
    <col min="6680" max="6682" width="2.125" style="49"/>
    <col min="6683" max="6683" width="3.5" style="49" customWidth="1"/>
    <col min="6684" max="6684" width="3" style="49" customWidth="1"/>
    <col min="6685" max="6685" width="1.375" style="49" customWidth="1"/>
    <col min="6686" max="6686" width="0.5" style="49" customWidth="1"/>
    <col min="6687" max="6687" width="3.125" style="49" customWidth="1"/>
    <col min="6688" max="6688" width="3" style="49" customWidth="1"/>
    <col min="6689" max="6689" width="2.125" style="49"/>
    <col min="6690" max="6690" width="1.125" style="49" customWidth="1"/>
    <col min="6691" max="6691" width="1.75" style="49" customWidth="1"/>
    <col min="6692" max="6692" width="0.75" style="49" customWidth="1"/>
    <col min="6693" max="6695" width="2.125" style="49"/>
    <col min="6696" max="6696" width="1.875" style="49" customWidth="1"/>
    <col min="6697" max="6697" width="2.375" style="49" customWidth="1"/>
    <col min="6698" max="6698" width="0.25" style="49" customWidth="1"/>
    <col min="6699" max="6911" width="2.125" style="49"/>
    <col min="6912" max="6912" width="1.625" style="49" customWidth="1"/>
    <col min="6913" max="6913" width="3.375" style="49" customWidth="1"/>
    <col min="6914" max="6916" width="2.125" style="49"/>
    <col min="6917" max="6917" width="3.5" style="49" customWidth="1"/>
    <col min="6918" max="6918" width="3" style="49" customWidth="1"/>
    <col min="6919" max="6919" width="1.375" style="49" customWidth="1"/>
    <col min="6920" max="6920" width="0.5" style="49" customWidth="1"/>
    <col min="6921" max="6921" width="3.125" style="49" customWidth="1"/>
    <col min="6922" max="6922" width="3" style="49" customWidth="1"/>
    <col min="6923" max="6923" width="2.125" style="49"/>
    <col min="6924" max="6924" width="1.125" style="49" customWidth="1"/>
    <col min="6925" max="6925" width="1.75" style="49" customWidth="1"/>
    <col min="6926" max="6926" width="0.75" style="49" customWidth="1"/>
    <col min="6927" max="6929" width="2.125" style="49"/>
    <col min="6930" max="6930" width="1.875" style="49" customWidth="1"/>
    <col min="6931" max="6931" width="2.375" style="49" customWidth="1"/>
    <col min="6932" max="6932" width="0" style="49" hidden="1" customWidth="1"/>
    <col min="6933" max="6933" width="3.25" style="49" customWidth="1"/>
    <col min="6934" max="6934" width="1.625" style="49" customWidth="1"/>
    <col min="6935" max="6935" width="3.375" style="49" customWidth="1"/>
    <col min="6936" max="6938" width="2.125" style="49"/>
    <col min="6939" max="6939" width="3.5" style="49" customWidth="1"/>
    <col min="6940" max="6940" width="3" style="49" customWidth="1"/>
    <col min="6941" max="6941" width="1.375" style="49" customWidth="1"/>
    <col min="6942" max="6942" width="0.5" style="49" customWidth="1"/>
    <col min="6943" max="6943" width="3.125" style="49" customWidth="1"/>
    <col min="6944" max="6944" width="3" style="49" customWidth="1"/>
    <col min="6945" max="6945" width="2.125" style="49"/>
    <col min="6946" max="6946" width="1.125" style="49" customWidth="1"/>
    <col min="6947" max="6947" width="1.75" style="49" customWidth="1"/>
    <col min="6948" max="6948" width="0.75" style="49" customWidth="1"/>
    <col min="6949" max="6951" width="2.125" style="49"/>
    <col min="6952" max="6952" width="1.875" style="49" customWidth="1"/>
    <col min="6953" max="6953" width="2.375" style="49" customWidth="1"/>
    <col min="6954" max="6954" width="0.25" style="49" customWidth="1"/>
    <col min="6955" max="7167" width="2.125" style="49"/>
    <col min="7168" max="7168" width="1.625" style="49" customWidth="1"/>
    <col min="7169" max="7169" width="3.375" style="49" customWidth="1"/>
    <col min="7170" max="7172" width="2.125" style="49"/>
    <col min="7173" max="7173" width="3.5" style="49" customWidth="1"/>
    <col min="7174" max="7174" width="3" style="49" customWidth="1"/>
    <col min="7175" max="7175" width="1.375" style="49" customWidth="1"/>
    <col min="7176" max="7176" width="0.5" style="49" customWidth="1"/>
    <col min="7177" max="7177" width="3.125" style="49" customWidth="1"/>
    <col min="7178" max="7178" width="3" style="49" customWidth="1"/>
    <col min="7179" max="7179" width="2.125" style="49"/>
    <col min="7180" max="7180" width="1.125" style="49" customWidth="1"/>
    <col min="7181" max="7181" width="1.75" style="49" customWidth="1"/>
    <col min="7182" max="7182" width="0.75" style="49" customWidth="1"/>
    <col min="7183" max="7185" width="2.125" style="49"/>
    <col min="7186" max="7186" width="1.875" style="49" customWidth="1"/>
    <col min="7187" max="7187" width="2.375" style="49" customWidth="1"/>
    <col min="7188" max="7188" width="0" style="49" hidden="1" customWidth="1"/>
    <col min="7189" max="7189" width="3.25" style="49" customWidth="1"/>
    <col min="7190" max="7190" width="1.625" style="49" customWidth="1"/>
    <col min="7191" max="7191" width="3.375" style="49" customWidth="1"/>
    <col min="7192" max="7194" width="2.125" style="49"/>
    <col min="7195" max="7195" width="3.5" style="49" customWidth="1"/>
    <col min="7196" max="7196" width="3" style="49" customWidth="1"/>
    <col min="7197" max="7197" width="1.375" style="49" customWidth="1"/>
    <col min="7198" max="7198" width="0.5" style="49" customWidth="1"/>
    <col min="7199" max="7199" width="3.125" style="49" customWidth="1"/>
    <col min="7200" max="7200" width="3" style="49" customWidth="1"/>
    <col min="7201" max="7201" width="2.125" style="49"/>
    <col min="7202" max="7202" width="1.125" style="49" customWidth="1"/>
    <col min="7203" max="7203" width="1.75" style="49" customWidth="1"/>
    <col min="7204" max="7204" width="0.75" style="49" customWidth="1"/>
    <col min="7205" max="7207" width="2.125" style="49"/>
    <col min="7208" max="7208" width="1.875" style="49" customWidth="1"/>
    <col min="7209" max="7209" width="2.375" style="49" customWidth="1"/>
    <col min="7210" max="7210" width="0.25" style="49" customWidth="1"/>
    <col min="7211" max="7423" width="2.125" style="49"/>
    <col min="7424" max="7424" width="1.625" style="49" customWidth="1"/>
    <col min="7425" max="7425" width="3.375" style="49" customWidth="1"/>
    <col min="7426" max="7428" width="2.125" style="49"/>
    <col min="7429" max="7429" width="3.5" style="49" customWidth="1"/>
    <col min="7430" max="7430" width="3" style="49" customWidth="1"/>
    <col min="7431" max="7431" width="1.375" style="49" customWidth="1"/>
    <col min="7432" max="7432" width="0.5" style="49" customWidth="1"/>
    <col min="7433" max="7433" width="3.125" style="49" customWidth="1"/>
    <col min="7434" max="7434" width="3" style="49" customWidth="1"/>
    <col min="7435" max="7435" width="2.125" style="49"/>
    <col min="7436" max="7436" width="1.125" style="49" customWidth="1"/>
    <col min="7437" max="7437" width="1.75" style="49" customWidth="1"/>
    <col min="7438" max="7438" width="0.75" style="49" customWidth="1"/>
    <col min="7439" max="7441" width="2.125" style="49"/>
    <col min="7442" max="7442" width="1.875" style="49" customWidth="1"/>
    <col min="7443" max="7443" width="2.375" style="49" customWidth="1"/>
    <col min="7444" max="7444" width="0" style="49" hidden="1" customWidth="1"/>
    <col min="7445" max="7445" width="3.25" style="49" customWidth="1"/>
    <col min="7446" max="7446" width="1.625" style="49" customWidth="1"/>
    <col min="7447" max="7447" width="3.375" style="49" customWidth="1"/>
    <col min="7448" max="7450" width="2.125" style="49"/>
    <col min="7451" max="7451" width="3.5" style="49" customWidth="1"/>
    <col min="7452" max="7452" width="3" style="49" customWidth="1"/>
    <col min="7453" max="7453" width="1.375" style="49" customWidth="1"/>
    <col min="7454" max="7454" width="0.5" style="49" customWidth="1"/>
    <col min="7455" max="7455" width="3.125" style="49" customWidth="1"/>
    <col min="7456" max="7456" width="3" style="49" customWidth="1"/>
    <col min="7457" max="7457" width="2.125" style="49"/>
    <col min="7458" max="7458" width="1.125" style="49" customWidth="1"/>
    <col min="7459" max="7459" width="1.75" style="49" customWidth="1"/>
    <col min="7460" max="7460" width="0.75" style="49" customWidth="1"/>
    <col min="7461" max="7463" width="2.125" style="49"/>
    <col min="7464" max="7464" width="1.875" style="49" customWidth="1"/>
    <col min="7465" max="7465" width="2.375" style="49" customWidth="1"/>
    <col min="7466" max="7466" width="0.25" style="49" customWidth="1"/>
    <col min="7467" max="7679" width="2.125" style="49"/>
    <col min="7680" max="7680" width="1.625" style="49" customWidth="1"/>
    <col min="7681" max="7681" width="3.375" style="49" customWidth="1"/>
    <col min="7682" max="7684" width="2.125" style="49"/>
    <col min="7685" max="7685" width="3.5" style="49" customWidth="1"/>
    <col min="7686" max="7686" width="3" style="49" customWidth="1"/>
    <col min="7687" max="7687" width="1.375" style="49" customWidth="1"/>
    <col min="7688" max="7688" width="0.5" style="49" customWidth="1"/>
    <col min="7689" max="7689" width="3.125" style="49" customWidth="1"/>
    <col min="7690" max="7690" width="3" style="49" customWidth="1"/>
    <col min="7691" max="7691" width="2.125" style="49"/>
    <col min="7692" max="7692" width="1.125" style="49" customWidth="1"/>
    <col min="7693" max="7693" width="1.75" style="49" customWidth="1"/>
    <col min="7694" max="7694" width="0.75" style="49" customWidth="1"/>
    <col min="7695" max="7697" width="2.125" style="49"/>
    <col min="7698" max="7698" width="1.875" style="49" customWidth="1"/>
    <col min="7699" max="7699" width="2.375" style="49" customWidth="1"/>
    <col min="7700" max="7700" width="0" style="49" hidden="1" customWidth="1"/>
    <col min="7701" max="7701" width="3.25" style="49" customWidth="1"/>
    <col min="7702" max="7702" width="1.625" style="49" customWidth="1"/>
    <col min="7703" max="7703" width="3.375" style="49" customWidth="1"/>
    <col min="7704" max="7706" width="2.125" style="49"/>
    <col min="7707" max="7707" width="3.5" style="49" customWidth="1"/>
    <col min="7708" max="7708" width="3" style="49" customWidth="1"/>
    <col min="7709" max="7709" width="1.375" style="49" customWidth="1"/>
    <col min="7710" max="7710" width="0.5" style="49" customWidth="1"/>
    <col min="7711" max="7711" width="3.125" style="49" customWidth="1"/>
    <col min="7712" max="7712" width="3" style="49" customWidth="1"/>
    <col min="7713" max="7713" width="2.125" style="49"/>
    <col min="7714" max="7714" width="1.125" style="49" customWidth="1"/>
    <col min="7715" max="7715" width="1.75" style="49" customWidth="1"/>
    <col min="7716" max="7716" width="0.75" style="49" customWidth="1"/>
    <col min="7717" max="7719" width="2.125" style="49"/>
    <col min="7720" max="7720" width="1.875" style="49" customWidth="1"/>
    <col min="7721" max="7721" width="2.375" style="49" customWidth="1"/>
    <col min="7722" max="7722" width="0.25" style="49" customWidth="1"/>
    <col min="7723" max="7935" width="2.125" style="49"/>
    <col min="7936" max="7936" width="1.625" style="49" customWidth="1"/>
    <col min="7937" max="7937" width="3.375" style="49" customWidth="1"/>
    <col min="7938" max="7940" width="2.125" style="49"/>
    <col min="7941" max="7941" width="3.5" style="49" customWidth="1"/>
    <col min="7942" max="7942" width="3" style="49" customWidth="1"/>
    <col min="7943" max="7943" width="1.375" style="49" customWidth="1"/>
    <col min="7944" max="7944" width="0.5" style="49" customWidth="1"/>
    <col min="7945" max="7945" width="3.125" style="49" customWidth="1"/>
    <col min="7946" max="7946" width="3" style="49" customWidth="1"/>
    <col min="7947" max="7947" width="2.125" style="49"/>
    <col min="7948" max="7948" width="1.125" style="49" customWidth="1"/>
    <col min="7949" max="7949" width="1.75" style="49" customWidth="1"/>
    <col min="7950" max="7950" width="0.75" style="49" customWidth="1"/>
    <col min="7951" max="7953" width="2.125" style="49"/>
    <col min="7954" max="7954" width="1.875" style="49" customWidth="1"/>
    <col min="7955" max="7955" width="2.375" style="49" customWidth="1"/>
    <col min="7956" max="7956" width="0" style="49" hidden="1" customWidth="1"/>
    <col min="7957" max="7957" width="3.25" style="49" customWidth="1"/>
    <col min="7958" max="7958" width="1.625" style="49" customWidth="1"/>
    <col min="7959" max="7959" width="3.375" style="49" customWidth="1"/>
    <col min="7960" max="7962" width="2.125" style="49"/>
    <col min="7963" max="7963" width="3.5" style="49" customWidth="1"/>
    <col min="7964" max="7964" width="3" style="49" customWidth="1"/>
    <col min="7965" max="7965" width="1.375" style="49" customWidth="1"/>
    <col min="7966" max="7966" width="0.5" style="49" customWidth="1"/>
    <col min="7967" max="7967" width="3.125" style="49" customWidth="1"/>
    <col min="7968" max="7968" width="3" style="49" customWidth="1"/>
    <col min="7969" max="7969" width="2.125" style="49"/>
    <col min="7970" max="7970" width="1.125" style="49" customWidth="1"/>
    <col min="7971" max="7971" width="1.75" style="49" customWidth="1"/>
    <col min="7972" max="7972" width="0.75" style="49" customWidth="1"/>
    <col min="7973" max="7975" width="2.125" style="49"/>
    <col min="7976" max="7976" width="1.875" style="49" customWidth="1"/>
    <col min="7977" max="7977" width="2.375" style="49" customWidth="1"/>
    <col min="7978" max="7978" width="0.25" style="49" customWidth="1"/>
    <col min="7979" max="8191" width="2.125" style="49"/>
    <col min="8192" max="8192" width="1.625" style="49" customWidth="1"/>
    <col min="8193" max="8193" width="3.375" style="49" customWidth="1"/>
    <col min="8194" max="8196" width="2.125" style="49"/>
    <col min="8197" max="8197" width="3.5" style="49" customWidth="1"/>
    <col min="8198" max="8198" width="3" style="49" customWidth="1"/>
    <col min="8199" max="8199" width="1.375" style="49" customWidth="1"/>
    <col min="8200" max="8200" width="0.5" style="49" customWidth="1"/>
    <col min="8201" max="8201" width="3.125" style="49" customWidth="1"/>
    <col min="8202" max="8202" width="3" style="49" customWidth="1"/>
    <col min="8203" max="8203" width="2.125" style="49"/>
    <col min="8204" max="8204" width="1.125" style="49" customWidth="1"/>
    <col min="8205" max="8205" width="1.75" style="49" customWidth="1"/>
    <col min="8206" max="8206" width="0.75" style="49" customWidth="1"/>
    <col min="8207" max="8209" width="2.125" style="49"/>
    <col min="8210" max="8210" width="1.875" style="49" customWidth="1"/>
    <col min="8211" max="8211" width="2.375" style="49" customWidth="1"/>
    <col min="8212" max="8212" width="0" style="49" hidden="1" customWidth="1"/>
    <col min="8213" max="8213" width="3.25" style="49" customWidth="1"/>
    <col min="8214" max="8214" width="1.625" style="49" customWidth="1"/>
    <col min="8215" max="8215" width="3.375" style="49" customWidth="1"/>
    <col min="8216" max="8218" width="2.125" style="49"/>
    <col min="8219" max="8219" width="3.5" style="49" customWidth="1"/>
    <col min="8220" max="8220" width="3" style="49" customWidth="1"/>
    <col min="8221" max="8221" width="1.375" style="49" customWidth="1"/>
    <col min="8222" max="8222" width="0.5" style="49" customWidth="1"/>
    <col min="8223" max="8223" width="3.125" style="49" customWidth="1"/>
    <col min="8224" max="8224" width="3" style="49" customWidth="1"/>
    <col min="8225" max="8225" width="2.125" style="49"/>
    <col min="8226" max="8226" width="1.125" style="49" customWidth="1"/>
    <col min="8227" max="8227" width="1.75" style="49" customWidth="1"/>
    <col min="8228" max="8228" width="0.75" style="49" customWidth="1"/>
    <col min="8229" max="8231" width="2.125" style="49"/>
    <col min="8232" max="8232" width="1.875" style="49" customWidth="1"/>
    <col min="8233" max="8233" width="2.375" style="49" customWidth="1"/>
    <col min="8234" max="8234" width="0.25" style="49" customWidth="1"/>
    <col min="8235" max="8447" width="2.125" style="49"/>
    <col min="8448" max="8448" width="1.625" style="49" customWidth="1"/>
    <col min="8449" max="8449" width="3.375" style="49" customWidth="1"/>
    <col min="8450" max="8452" width="2.125" style="49"/>
    <col min="8453" max="8453" width="3.5" style="49" customWidth="1"/>
    <col min="8454" max="8454" width="3" style="49" customWidth="1"/>
    <col min="8455" max="8455" width="1.375" style="49" customWidth="1"/>
    <col min="8456" max="8456" width="0.5" style="49" customWidth="1"/>
    <col min="8457" max="8457" width="3.125" style="49" customWidth="1"/>
    <col min="8458" max="8458" width="3" style="49" customWidth="1"/>
    <col min="8459" max="8459" width="2.125" style="49"/>
    <col min="8460" max="8460" width="1.125" style="49" customWidth="1"/>
    <col min="8461" max="8461" width="1.75" style="49" customWidth="1"/>
    <col min="8462" max="8462" width="0.75" style="49" customWidth="1"/>
    <col min="8463" max="8465" width="2.125" style="49"/>
    <col min="8466" max="8466" width="1.875" style="49" customWidth="1"/>
    <col min="8467" max="8467" width="2.375" style="49" customWidth="1"/>
    <col min="8468" max="8468" width="0" style="49" hidden="1" customWidth="1"/>
    <col min="8469" max="8469" width="3.25" style="49" customWidth="1"/>
    <col min="8470" max="8470" width="1.625" style="49" customWidth="1"/>
    <col min="8471" max="8471" width="3.375" style="49" customWidth="1"/>
    <col min="8472" max="8474" width="2.125" style="49"/>
    <col min="8475" max="8475" width="3.5" style="49" customWidth="1"/>
    <col min="8476" max="8476" width="3" style="49" customWidth="1"/>
    <col min="8477" max="8477" width="1.375" style="49" customWidth="1"/>
    <col min="8478" max="8478" width="0.5" style="49" customWidth="1"/>
    <col min="8479" max="8479" width="3.125" style="49" customWidth="1"/>
    <col min="8480" max="8480" width="3" style="49" customWidth="1"/>
    <col min="8481" max="8481" width="2.125" style="49"/>
    <col min="8482" max="8482" width="1.125" style="49" customWidth="1"/>
    <col min="8483" max="8483" width="1.75" style="49" customWidth="1"/>
    <col min="8484" max="8484" width="0.75" style="49" customWidth="1"/>
    <col min="8485" max="8487" width="2.125" style="49"/>
    <col min="8488" max="8488" width="1.875" style="49" customWidth="1"/>
    <col min="8489" max="8489" width="2.375" style="49" customWidth="1"/>
    <col min="8490" max="8490" width="0.25" style="49" customWidth="1"/>
    <col min="8491" max="8703" width="2.125" style="49"/>
    <col min="8704" max="8704" width="1.625" style="49" customWidth="1"/>
    <col min="8705" max="8705" width="3.375" style="49" customWidth="1"/>
    <col min="8706" max="8708" width="2.125" style="49"/>
    <col min="8709" max="8709" width="3.5" style="49" customWidth="1"/>
    <col min="8710" max="8710" width="3" style="49" customWidth="1"/>
    <col min="8711" max="8711" width="1.375" style="49" customWidth="1"/>
    <col min="8712" max="8712" width="0.5" style="49" customWidth="1"/>
    <col min="8713" max="8713" width="3.125" style="49" customWidth="1"/>
    <col min="8714" max="8714" width="3" style="49" customWidth="1"/>
    <col min="8715" max="8715" width="2.125" style="49"/>
    <col min="8716" max="8716" width="1.125" style="49" customWidth="1"/>
    <col min="8717" max="8717" width="1.75" style="49" customWidth="1"/>
    <col min="8718" max="8718" width="0.75" style="49" customWidth="1"/>
    <col min="8719" max="8721" width="2.125" style="49"/>
    <col min="8722" max="8722" width="1.875" style="49" customWidth="1"/>
    <col min="8723" max="8723" width="2.375" style="49" customWidth="1"/>
    <col min="8724" max="8724" width="0" style="49" hidden="1" customWidth="1"/>
    <col min="8725" max="8725" width="3.25" style="49" customWidth="1"/>
    <col min="8726" max="8726" width="1.625" style="49" customWidth="1"/>
    <col min="8727" max="8727" width="3.375" style="49" customWidth="1"/>
    <col min="8728" max="8730" width="2.125" style="49"/>
    <col min="8731" max="8731" width="3.5" style="49" customWidth="1"/>
    <col min="8732" max="8732" width="3" style="49" customWidth="1"/>
    <col min="8733" max="8733" width="1.375" style="49" customWidth="1"/>
    <col min="8734" max="8734" width="0.5" style="49" customWidth="1"/>
    <col min="8735" max="8735" width="3.125" style="49" customWidth="1"/>
    <col min="8736" max="8736" width="3" style="49" customWidth="1"/>
    <col min="8737" max="8737" width="2.125" style="49"/>
    <col min="8738" max="8738" width="1.125" style="49" customWidth="1"/>
    <col min="8739" max="8739" width="1.75" style="49" customWidth="1"/>
    <col min="8740" max="8740" width="0.75" style="49" customWidth="1"/>
    <col min="8741" max="8743" width="2.125" style="49"/>
    <col min="8744" max="8744" width="1.875" style="49" customWidth="1"/>
    <col min="8745" max="8745" width="2.375" style="49" customWidth="1"/>
    <col min="8746" max="8746" width="0.25" style="49" customWidth="1"/>
    <col min="8747" max="8959" width="2.125" style="49"/>
    <col min="8960" max="8960" width="1.625" style="49" customWidth="1"/>
    <col min="8961" max="8961" width="3.375" style="49" customWidth="1"/>
    <col min="8962" max="8964" width="2.125" style="49"/>
    <col min="8965" max="8965" width="3.5" style="49" customWidth="1"/>
    <col min="8966" max="8966" width="3" style="49" customWidth="1"/>
    <col min="8967" max="8967" width="1.375" style="49" customWidth="1"/>
    <col min="8968" max="8968" width="0.5" style="49" customWidth="1"/>
    <col min="8969" max="8969" width="3.125" style="49" customWidth="1"/>
    <col min="8970" max="8970" width="3" style="49" customWidth="1"/>
    <col min="8971" max="8971" width="2.125" style="49"/>
    <col min="8972" max="8972" width="1.125" style="49" customWidth="1"/>
    <col min="8973" max="8973" width="1.75" style="49" customWidth="1"/>
    <col min="8974" max="8974" width="0.75" style="49" customWidth="1"/>
    <col min="8975" max="8977" width="2.125" style="49"/>
    <col min="8978" max="8978" width="1.875" style="49" customWidth="1"/>
    <col min="8979" max="8979" width="2.375" style="49" customWidth="1"/>
    <col min="8980" max="8980" width="0" style="49" hidden="1" customWidth="1"/>
    <col min="8981" max="8981" width="3.25" style="49" customWidth="1"/>
    <col min="8982" max="8982" width="1.625" style="49" customWidth="1"/>
    <col min="8983" max="8983" width="3.375" style="49" customWidth="1"/>
    <col min="8984" max="8986" width="2.125" style="49"/>
    <col min="8987" max="8987" width="3.5" style="49" customWidth="1"/>
    <col min="8988" max="8988" width="3" style="49" customWidth="1"/>
    <col min="8989" max="8989" width="1.375" style="49" customWidth="1"/>
    <col min="8990" max="8990" width="0.5" style="49" customWidth="1"/>
    <col min="8991" max="8991" width="3.125" style="49" customWidth="1"/>
    <col min="8992" max="8992" width="3" style="49" customWidth="1"/>
    <col min="8993" max="8993" width="2.125" style="49"/>
    <col min="8994" max="8994" width="1.125" style="49" customWidth="1"/>
    <col min="8995" max="8995" width="1.75" style="49" customWidth="1"/>
    <col min="8996" max="8996" width="0.75" style="49" customWidth="1"/>
    <col min="8997" max="8999" width="2.125" style="49"/>
    <col min="9000" max="9000" width="1.875" style="49" customWidth="1"/>
    <col min="9001" max="9001" width="2.375" style="49" customWidth="1"/>
    <col min="9002" max="9002" width="0.25" style="49" customWidth="1"/>
    <col min="9003" max="9215" width="2.125" style="49"/>
    <col min="9216" max="9216" width="1.625" style="49" customWidth="1"/>
    <col min="9217" max="9217" width="3.375" style="49" customWidth="1"/>
    <col min="9218" max="9220" width="2.125" style="49"/>
    <col min="9221" max="9221" width="3.5" style="49" customWidth="1"/>
    <col min="9222" max="9222" width="3" style="49" customWidth="1"/>
    <col min="9223" max="9223" width="1.375" style="49" customWidth="1"/>
    <col min="9224" max="9224" width="0.5" style="49" customWidth="1"/>
    <col min="9225" max="9225" width="3.125" style="49" customWidth="1"/>
    <col min="9226" max="9226" width="3" style="49" customWidth="1"/>
    <col min="9227" max="9227" width="2.125" style="49"/>
    <col min="9228" max="9228" width="1.125" style="49" customWidth="1"/>
    <col min="9229" max="9229" width="1.75" style="49" customWidth="1"/>
    <col min="9230" max="9230" width="0.75" style="49" customWidth="1"/>
    <col min="9231" max="9233" width="2.125" style="49"/>
    <col min="9234" max="9234" width="1.875" style="49" customWidth="1"/>
    <col min="9235" max="9235" width="2.375" style="49" customWidth="1"/>
    <col min="9236" max="9236" width="0" style="49" hidden="1" customWidth="1"/>
    <col min="9237" max="9237" width="3.25" style="49" customWidth="1"/>
    <col min="9238" max="9238" width="1.625" style="49" customWidth="1"/>
    <col min="9239" max="9239" width="3.375" style="49" customWidth="1"/>
    <col min="9240" max="9242" width="2.125" style="49"/>
    <col min="9243" max="9243" width="3.5" style="49" customWidth="1"/>
    <col min="9244" max="9244" width="3" style="49" customWidth="1"/>
    <col min="9245" max="9245" width="1.375" style="49" customWidth="1"/>
    <col min="9246" max="9246" width="0.5" style="49" customWidth="1"/>
    <col min="9247" max="9247" width="3.125" style="49" customWidth="1"/>
    <col min="9248" max="9248" width="3" style="49" customWidth="1"/>
    <col min="9249" max="9249" width="2.125" style="49"/>
    <col min="9250" max="9250" width="1.125" style="49" customWidth="1"/>
    <col min="9251" max="9251" width="1.75" style="49" customWidth="1"/>
    <col min="9252" max="9252" width="0.75" style="49" customWidth="1"/>
    <col min="9253" max="9255" width="2.125" style="49"/>
    <col min="9256" max="9256" width="1.875" style="49" customWidth="1"/>
    <col min="9257" max="9257" width="2.375" style="49" customWidth="1"/>
    <col min="9258" max="9258" width="0.25" style="49" customWidth="1"/>
    <col min="9259" max="9471" width="2.125" style="49"/>
    <col min="9472" max="9472" width="1.625" style="49" customWidth="1"/>
    <col min="9473" max="9473" width="3.375" style="49" customWidth="1"/>
    <col min="9474" max="9476" width="2.125" style="49"/>
    <col min="9477" max="9477" width="3.5" style="49" customWidth="1"/>
    <col min="9478" max="9478" width="3" style="49" customWidth="1"/>
    <col min="9479" max="9479" width="1.375" style="49" customWidth="1"/>
    <col min="9480" max="9480" width="0.5" style="49" customWidth="1"/>
    <col min="9481" max="9481" width="3.125" style="49" customWidth="1"/>
    <col min="9482" max="9482" width="3" style="49" customWidth="1"/>
    <col min="9483" max="9483" width="2.125" style="49"/>
    <col min="9484" max="9484" width="1.125" style="49" customWidth="1"/>
    <col min="9485" max="9485" width="1.75" style="49" customWidth="1"/>
    <col min="9486" max="9486" width="0.75" style="49" customWidth="1"/>
    <col min="9487" max="9489" width="2.125" style="49"/>
    <col min="9490" max="9490" width="1.875" style="49" customWidth="1"/>
    <col min="9491" max="9491" width="2.375" style="49" customWidth="1"/>
    <col min="9492" max="9492" width="0" style="49" hidden="1" customWidth="1"/>
    <col min="9493" max="9493" width="3.25" style="49" customWidth="1"/>
    <col min="9494" max="9494" width="1.625" style="49" customWidth="1"/>
    <col min="9495" max="9495" width="3.375" style="49" customWidth="1"/>
    <col min="9496" max="9498" width="2.125" style="49"/>
    <col min="9499" max="9499" width="3.5" style="49" customWidth="1"/>
    <col min="9500" max="9500" width="3" style="49" customWidth="1"/>
    <col min="9501" max="9501" width="1.375" style="49" customWidth="1"/>
    <col min="9502" max="9502" width="0.5" style="49" customWidth="1"/>
    <col min="9503" max="9503" width="3.125" style="49" customWidth="1"/>
    <col min="9504" max="9504" width="3" style="49" customWidth="1"/>
    <col min="9505" max="9505" width="2.125" style="49"/>
    <col min="9506" max="9506" width="1.125" style="49" customWidth="1"/>
    <col min="9507" max="9507" width="1.75" style="49" customWidth="1"/>
    <col min="9508" max="9508" width="0.75" style="49" customWidth="1"/>
    <col min="9509" max="9511" width="2.125" style="49"/>
    <col min="9512" max="9512" width="1.875" style="49" customWidth="1"/>
    <col min="9513" max="9513" width="2.375" style="49" customWidth="1"/>
    <col min="9514" max="9514" width="0.25" style="49" customWidth="1"/>
    <col min="9515" max="9727" width="2.125" style="49"/>
    <col min="9728" max="9728" width="1.625" style="49" customWidth="1"/>
    <col min="9729" max="9729" width="3.375" style="49" customWidth="1"/>
    <col min="9730" max="9732" width="2.125" style="49"/>
    <col min="9733" max="9733" width="3.5" style="49" customWidth="1"/>
    <col min="9734" max="9734" width="3" style="49" customWidth="1"/>
    <col min="9735" max="9735" width="1.375" style="49" customWidth="1"/>
    <col min="9736" max="9736" width="0.5" style="49" customWidth="1"/>
    <col min="9737" max="9737" width="3.125" style="49" customWidth="1"/>
    <col min="9738" max="9738" width="3" style="49" customWidth="1"/>
    <col min="9739" max="9739" width="2.125" style="49"/>
    <col min="9740" max="9740" width="1.125" style="49" customWidth="1"/>
    <col min="9741" max="9741" width="1.75" style="49" customWidth="1"/>
    <col min="9742" max="9742" width="0.75" style="49" customWidth="1"/>
    <col min="9743" max="9745" width="2.125" style="49"/>
    <col min="9746" max="9746" width="1.875" style="49" customWidth="1"/>
    <col min="9747" max="9747" width="2.375" style="49" customWidth="1"/>
    <col min="9748" max="9748" width="0" style="49" hidden="1" customWidth="1"/>
    <col min="9749" max="9749" width="3.25" style="49" customWidth="1"/>
    <col min="9750" max="9750" width="1.625" style="49" customWidth="1"/>
    <col min="9751" max="9751" width="3.375" style="49" customWidth="1"/>
    <col min="9752" max="9754" width="2.125" style="49"/>
    <col min="9755" max="9755" width="3.5" style="49" customWidth="1"/>
    <col min="9756" max="9756" width="3" style="49" customWidth="1"/>
    <col min="9757" max="9757" width="1.375" style="49" customWidth="1"/>
    <col min="9758" max="9758" width="0.5" style="49" customWidth="1"/>
    <col min="9759" max="9759" width="3.125" style="49" customWidth="1"/>
    <col min="9760" max="9760" width="3" style="49" customWidth="1"/>
    <col min="9761" max="9761" width="2.125" style="49"/>
    <col min="9762" max="9762" width="1.125" style="49" customWidth="1"/>
    <col min="9763" max="9763" width="1.75" style="49" customWidth="1"/>
    <col min="9764" max="9764" width="0.75" style="49" customWidth="1"/>
    <col min="9765" max="9767" width="2.125" style="49"/>
    <col min="9768" max="9768" width="1.875" style="49" customWidth="1"/>
    <col min="9769" max="9769" width="2.375" style="49" customWidth="1"/>
    <col min="9770" max="9770" width="0.25" style="49" customWidth="1"/>
    <col min="9771" max="9983" width="2.125" style="49"/>
    <col min="9984" max="9984" width="1.625" style="49" customWidth="1"/>
    <col min="9985" max="9985" width="3.375" style="49" customWidth="1"/>
    <col min="9986" max="9988" width="2.125" style="49"/>
    <col min="9989" max="9989" width="3.5" style="49" customWidth="1"/>
    <col min="9990" max="9990" width="3" style="49" customWidth="1"/>
    <col min="9991" max="9991" width="1.375" style="49" customWidth="1"/>
    <col min="9992" max="9992" width="0.5" style="49" customWidth="1"/>
    <col min="9993" max="9993" width="3.125" style="49" customWidth="1"/>
    <col min="9994" max="9994" width="3" style="49" customWidth="1"/>
    <col min="9995" max="9995" width="2.125" style="49"/>
    <col min="9996" max="9996" width="1.125" style="49" customWidth="1"/>
    <col min="9997" max="9997" width="1.75" style="49" customWidth="1"/>
    <col min="9998" max="9998" width="0.75" style="49" customWidth="1"/>
    <col min="9999" max="10001" width="2.125" style="49"/>
    <col min="10002" max="10002" width="1.875" style="49" customWidth="1"/>
    <col min="10003" max="10003" width="2.375" style="49" customWidth="1"/>
    <col min="10004" max="10004" width="0" style="49" hidden="1" customWidth="1"/>
    <col min="10005" max="10005" width="3.25" style="49" customWidth="1"/>
    <col min="10006" max="10006" width="1.625" style="49" customWidth="1"/>
    <col min="10007" max="10007" width="3.375" style="49" customWidth="1"/>
    <col min="10008" max="10010" width="2.125" style="49"/>
    <col min="10011" max="10011" width="3.5" style="49" customWidth="1"/>
    <col min="10012" max="10012" width="3" style="49" customWidth="1"/>
    <col min="10013" max="10013" width="1.375" style="49" customWidth="1"/>
    <col min="10014" max="10014" width="0.5" style="49" customWidth="1"/>
    <col min="10015" max="10015" width="3.125" style="49" customWidth="1"/>
    <col min="10016" max="10016" width="3" style="49" customWidth="1"/>
    <col min="10017" max="10017" width="2.125" style="49"/>
    <col min="10018" max="10018" width="1.125" style="49" customWidth="1"/>
    <col min="10019" max="10019" width="1.75" style="49" customWidth="1"/>
    <col min="10020" max="10020" width="0.75" style="49" customWidth="1"/>
    <col min="10021" max="10023" width="2.125" style="49"/>
    <col min="10024" max="10024" width="1.875" style="49" customWidth="1"/>
    <col min="10025" max="10025" width="2.375" style="49" customWidth="1"/>
    <col min="10026" max="10026" width="0.25" style="49" customWidth="1"/>
    <col min="10027" max="10239" width="2.125" style="49"/>
    <col min="10240" max="10240" width="1.625" style="49" customWidth="1"/>
    <col min="10241" max="10241" width="3.375" style="49" customWidth="1"/>
    <col min="10242" max="10244" width="2.125" style="49"/>
    <col min="10245" max="10245" width="3.5" style="49" customWidth="1"/>
    <col min="10246" max="10246" width="3" style="49" customWidth="1"/>
    <col min="10247" max="10247" width="1.375" style="49" customWidth="1"/>
    <col min="10248" max="10248" width="0.5" style="49" customWidth="1"/>
    <col min="10249" max="10249" width="3.125" style="49" customWidth="1"/>
    <col min="10250" max="10250" width="3" style="49" customWidth="1"/>
    <col min="10251" max="10251" width="2.125" style="49"/>
    <col min="10252" max="10252" width="1.125" style="49" customWidth="1"/>
    <col min="10253" max="10253" width="1.75" style="49" customWidth="1"/>
    <col min="10254" max="10254" width="0.75" style="49" customWidth="1"/>
    <col min="10255" max="10257" width="2.125" style="49"/>
    <col min="10258" max="10258" width="1.875" style="49" customWidth="1"/>
    <col min="10259" max="10259" width="2.375" style="49" customWidth="1"/>
    <col min="10260" max="10260" width="0" style="49" hidden="1" customWidth="1"/>
    <col min="10261" max="10261" width="3.25" style="49" customWidth="1"/>
    <col min="10262" max="10262" width="1.625" style="49" customWidth="1"/>
    <col min="10263" max="10263" width="3.375" style="49" customWidth="1"/>
    <col min="10264" max="10266" width="2.125" style="49"/>
    <col min="10267" max="10267" width="3.5" style="49" customWidth="1"/>
    <col min="10268" max="10268" width="3" style="49" customWidth="1"/>
    <col min="10269" max="10269" width="1.375" style="49" customWidth="1"/>
    <col min="10270" max="10270" width="0.5" style="49" customWidth="1"/>
    <col min="10271" max="10271" width="3.125" style="49" customWidth="1"/>
    <col min="10272" max="10272" width="3" style="49" customWidth="1"/>
    <col min="10273" max="10273" width="2.125" style="49"/>
    <col min="10274" max="10274" width="1.125" style="49" customWidth="1"/>
    <col min="10275" max="10275" width="1.75" style="49" customWidth="1"/>
    <col min="10276" max="10276" width="0.75" style="49" customWidth="1"/>
    <col min="10277" max="10279" width="2.125" style="49"/>
    <col min="10280" max="10280" width="1.875" style="49" customWidth="1"/>
    <col min="10281" max="10281" width="2.375" style="49" customWidth="1"/>
    <col min="10282" max="10282" width="0.25" style="49" customWidth="1"/>
    <col min="10283" max="10495" width="2.125" style="49"/>
    <col min="10496" max="10496" width="1.625" style="49" customWidth="1"/>
    <col min="10497" max="10497" width="3.375" style="49" customWidth="1"/>
    <col min="10498" max="10500" width="2.125" style="49"/>
    <col min="10501" max="10501" width="3.5" style="49" customWidth="1"/>
    <col min="10502" max="10502" width="3" style="49" customWidth="1"/>
    <col min="10503" max="10503" width="1.375" style="49" customWidth="1"/>
    <col min="10504" max="10504" width="0.5" style="49" customWidth="1"/>
    <col min="10505" max="10505" width="3.125" style="49" customWidth="1"/>
    <col min="10506" max="10506" width="3" style="49" customWidth="1"/>
    <col min="10507" max="10507" width="2.125" style="49"/>
    <col min="10508" max="10508" width="1.125" style="49" customWidth="1"/>
    <col min="10509" max="10509" width="1.75" style="49" customWidth="1"/>
    <col min="10510" max="10510" width="0.75" style="49" customWidth="1"/>
    <col min="10511" max="10513" width="2.125" style="49"/>
    <col min="10514" max="10514" width="1.875" style="49" customWidth="1"/>
    <col min="10515" max="10515" width="2.375" style="49" customWidth="1"/>
    <col min="10516" max="10516" width="0" style="49" hidden="1" customWidth="1"/>
    <col min="10517" max="10517" width="3.25" style="49" customWidth="1"/>
    <col min="10518" max="10518" width="1.625" style="49" customWidth="1"/>
    <col min="10519" max="10519" width="3.375" style="49" customWidth="1"/>
    <col min="10520" max="10522" width="2.125" style="49"/>
    <col min="10523" max="10523" width="3.5" style="49" customWidth="1"/>
    <col min="10524" max="10524" width="3" style="49" customWidth="1"/>
    <col min="10525" max="10525" width="1.375" style="49" customWidth="1"/>
    <col min="10526" max="10526" width="0.5" style="49" customWidth="1"/>
    <col min="10527" max="10527" width="3.125" style="49" customWidth="1"/>
    <col min="10528" max="10528" width="3" style="49" customWidth="1"/>
    <col min="10529" max="10529" width="2.125" style="49"/>
    <col min="10530" max="10530" width="1.125" style="49" customWidth="1"/>
    <col min="10531" max="10531" width="1.75" style="49" customWidth="1"/>
    <col min="10532" max="10532" width="0.75" style="49" customWidth="1"/>
    <col min="10533" max="10535" width="2.125" style="49"/>
    <col min="10536" max="10536" width="1.875" style="49" customWidth="1"/>
    <col min="10537" max="10537" width="2.375" style="49" customWidth="1"/>
    <col min="10538" max="10538" width="0.25" style="49" customWidth="1"/>
    <col min="10539" max="10751" width="2.125" style="49"/>
    <col min="10752" max="10752" width="1.625" style="49" customWidth="1"/>
    <col min="10753" max="10753" width="3.375" style="49" customWidth="1"/>
    <col min="10754" max="10756" width="2.125" style="49"/>
    <col min="10757" max="10757" width="3.5" style="49" customWidth="1"/>
    <col min="10758" max="10758" width="3" style="49" customWidth="1"/>
    <col min="10759" max="10759" width="1.375" style="49" customWidth="1"/>
    <col min="10760" max="10760" width="0.5" style="49" customWidth="1"/>
    <col min="10761" max="10761" width="3.125" style="49" customWidth="1"/>
    <col min="10762" max="10762" width="3" style="49" customWidth="1"/>
    <col min="10763" max="10763" width="2.125" style="49"/>
    <col min="10764" max="10764" width="1.125" style="49" customWidth="1"/>
    <col min="10765" max="10765" width="1.75" style="49" customWidth="1"/>
    <col min="10766" max="10766" width="0.75" style="49" customWidth="1"/>
    <col min="10767" max="10769" width="2.125" style="49"/>
    <col min="10770" max="10770" width="1.875" style="49" customWidth="1"/>
    <col min="10771" max="10771" width="2.375" style="49" customWidth="1"/>
    <col min="10772" max="10772" width="0" style="49" hidden="1" customWidth="1"/>
    <col min="10773" max="10773" width="3.25" style="49" customWidth="1"/>
    <col min="10774" max="10774" width="1.625" style="49" customWidth="1"/>
    <col min="10775" max="10775" width="3.375" style="49" customWidth="1"/>
    <col min="10776" max="10778" width="2.125" style="49"/>
    <col min="10779" max="10779" width="3.5" style="49" customWidth="1"/>
    <col min="10780" max="10780" width="3" style="49" customWidth="1"/>
    <col min="10781" max="10781" width="1.375" style="49" customWidth="1"/>
    <col min="10782" max="10782" width="0.5" style="49" customWidth="1"/>
    <col min="10783" max="10783" width="3.125" style="49" customWidth="1"/>
    <col min="10784" max="10784" width="3" style="49" customWidth="1"/>
    <col min="10785" max="10785" width="2.125" style="49"/>
    <col min="10786" max="10786" width="1.125" style="49" customWidth="1"/>
    <col min="10787" max="10787" width="1.75" style="49" customWidth="1"/>
    <col min="10788" max="10788" width="0.75" style="49" customWidth="1"/>
    <col min="10789" max="10791" width="2.125" style="49"/>
    <col min="10792" max="10792" width="1.875" style="49" customWidth="1"/>
    <col min="10793" max="10793" width="2.375" style="49" customWidth="1"/>
    <col min="10794" max="10794" width="0.25" style="49" customWidth="1"/>
    <col min="10795" max="11007" width="2.125" style="49"/>
    <col min="11008" max="11008" width="1.625" style="49" customWidth="1"/>
    <col min="11009" max="11009" width="3.375" style="49" customWidth="1"/>
    <col min="11010" max="11012" width="2.125" style="49"/>
    <col min="11013" max="11013" width="3.5" style="49" customWidth="1"/>
    <col min="11014" max="11014" width="3" style="49" customWidth="1"/>
    <col min="11015" max="11015" width="1.375" style="49" customWidth="1"/>
    <col min="11016" max="11016" width="0.5" style="49" customWidth="1"/>
    <col min="11017" max="11017" width="3.125" style="49" customWidth="1"/>
    <col min="11018" max="11018" width="3" style="49" customWidth="1"/>
    <col min="11019" max="11019" width="2.125" style="49"/>
    <col min="11020" max="11020" width="1.125" style="49" customWidth="1"/>
    <col min="11021" max="11021" width="1.75" style="49" customWidth="1"/>
    <col min="11022" max="11022" width="0.75" style="49" customWidth="1"/>
    <col min="11023" max="11025" width="2.125" style="49"/>
    <col min="11026" max="11026" width="1.875" style="49" customWidth="1"/>
    <col min="11027" max="11027" width="2.375" style="49" customWidth="1"/>
    <col min="11028" max="11028" width="0" style="49" hidden="1" customWidth="1"/>
    <col min="11029" max="11029" width="3.25" style="49" customWidth="1"/>
    <col min="11030" max="11030" width="1.625" style="49" customWidth="1"/>
    <col min="11031" max="11031" width="3.375" style="49" customWidth="1"/>
    <col min="11032" max="11034" width="2.125" style="49"/>
    <col min="11035" max="11035" width="3.5" style="49" customWidth="1"/>
    <col min="11036" max="11036" width="3" style="49" customWidth="1"/>
    <col min="11037" max="11037" width="1.375" style="49" customWidth="1"/>
    <col min="11038" max="11038" width="0.5" style="49" customWidth="1"/>
    <col min="11039" max="11039" width="3.125" style="49" customWidth="1"/>
    <col min="11040" max="11040" width="3" style="49" customWidth="1"/>
    <col min="11041" max="11041" width="2.125" style="49"/>
    <col min="11042" max="11042" width="1.125" style="49" customWidth="1"/>
    <col min="11043" max="11043" width="1.75" style="49" customWidth="1"/>
    <col min="11044" max="11044" width="0.75" style="49" customWidth="1"/>
    <col min="11045" max="11047" width="2.125" style="49"/>
    <col min="11048" max="11048" width="1.875" style="49" customWidth="1"/>
    <col min="11049" max="11049" width="2.375" style="49" customWidth="1"/>
    <col min="11050" max="11050" width="0.25" style="49" customWidth="1"/>
    <col min="11051" max="11263" width="2.125" style="49"/>
    <col min="11264" max="11264" width="1.625" style="49" customWidth="1"/>
    <col min="11265" max="11265" width="3.375" style="49" customWidth="1"/>
    <col min="11266" max="11268" width="2.125" style="49"/>
    <col min="11269" max="11269" width="3.5" style="49" customWidth="1"/>
    <col min="11270" max="11270" width="3" style="49" customWidth="1"/>
    <col min="11271" max="11271" width="1.375" style="49" customWidth="1"/>
    <col min="11272" max="11272" width="0.5" style="49" customWidth="1"/>
    <col min="11273" max="11273" width="3.125" style="49" customWidth="1"/>
    <col min="11274" max="11274" width="3" style="49" customWidth="1"/>
    <col min="11275" max="11275" width="2.125" style="49"/>
    <col min="11276" max="11276" width="1.125" style="49" customWidth="1"/>
    <col min="11277" max="11277" width="1.75" style="49" customWidth="1"/>
    <col min="11278" max="11278" width="0.75" style="49" customWidth="1"/>
    <col min="11279" max="11281" width="2.125" style="49"/>
    <col min="11282" max="11282" width="1.875" style="49" customWidth="1"/>
    <col min="11283" max="11283" width="2.375" style="49" customWidth="1"/>
    <col min="11284" max="11284" width="0" style="49" hidden="1" customWidth="1"/>
    <col min="11285" max="11285" width="3.25" style="49" customWidth="1"/>
    <col min="11286" max="11286" width="1.625" style="49" customWidth="1"/>
    <col min="11287" max="11287" width="3.375" style="49" customWidth="1"/>
    <col min="11288" max="11290" width="2.125" style="49"/>
    <col min="11291" max="11291" width="3.5" style="49" customWidth="1"/>
    <col min="11292" max="11292" width="3" style="49" customWidth="1"/>
    <col min="11293" max="11293" width="1.375" style="49" customWidth="1"/>
    <col min="11294" max="11294" width="0.5" style="49" customWidth="1"/>
    <col min="11295" max="11295" width="3.125" style="49" customWidth="1"/>
    <col min="11296" max="11296" width="3" style="49" customWidth="1"/>
    <col min="11297" max="11297" width="2.125" style="49"/>
    <col min="11298" max="11298" width="1.125" style="49" customWidth="1"/>
    <col min="11299" max="11299" width="1.75" style="49" customWidth="1"/>
    <col min="11300" max="11300" width="0.75" style="49" customWidth="1"/>
    <col min="11301" max="11303" width="2.125" style="49"/>
    <col min="11304" max="11304" width="1.875" style="49" customWidth="1"/>
    <col min="11305" max="11305" width="2.375" style="49" customWidth="1"/>
    <col min="11306" max="11306" width="0.25" style="49" customWidth="1"/>
    <col min="11307" max="11519" width="2.125" style="49"/>
    <col min="11520" max="11520" width="1.625" style="49" customWidth="1"/>
    <col min="11521" max="11521" width="3.375" style="49" customWidth="1"/>
    <col min="11522" max="11524" width="2.125" style="49"/>
    <col min="11525" max="11525" width="3.5" style="49" customWidth="1"/>
    <col min="11526" max="11526" width="3" style="49" customWidth="1"/>
    <col min="11527" max="11527" width="1.375" style="49" customWidth="1"/>
    <col min="11528" max="11528" width="0.5" style="49" customWidth="1"/>
    <col min="11529" max="11529" width="3.125" style="49" customWidth="1"/>
    <col min="11530" max="11530" width="3" style="49" customWidth="1"/>
    <col min="11531" max="11531" width="2.125" style="49"/>
    <col min="11532" max="11532" width="1.125" style="49" customWidth="1"/>
    <col min="11533" max="11533" width="1.75" style="49" customWidth="1"/>
    <col min="11534" max="11534" width="0.75" style="49" customWidth="1"/>
    <col min="11535" max="11537" width="2.125" style="49"/>
    <col min="11538" max="11538" width="1.875" style="49" customWidth="1"/>
    <col min="11539" max="11539" width="2.375" style="49" customWidth="1"/>
    <col min="11540" max="11540" width="0" style="49" hidden="1" customWidth="1"/>
    <col min="11541" max="11541" width="3.25" style="49" customWidth="1"/>
    <col min="11542" max="11542" width="1.625" style="49" customWidth="1"/>
    <col min="11543" max="11543" width="3.375" style="49" customWidth="1"/>
    <col min="11544" max="11546" width="2.125" style="49"/>
    <col min="11547" max="11547" width="3.5" style="49" customWidth="1"/>
    <col min="11548" max="11548" width="3" style="49" customWidth="1"/>
    <col min="11549" max="11549" width="1.375" style="49" customWidth="1"/>
    <col min="11550" max="11550" width="0.5" style="49" customWidth="1"/>
    <col min="11551" max="11551" width="3.125" style="49" customWidth="1"/>
    <col min="11552" max="11552" width="3" style="49" customWidth="1"/>
    <col min="11553" max="11553" width="2.125" style="49"/>
    <col min="11554" max="11554" width="1.125" style="49" customWidth="1"/>
    <col min="11555" max="11555" width="1.75" style="49" customWidth="1"/>
    <col min="11556" max="11556" width="0.75" style="49" customWidth="1"/>
    <col min="11557" max="11559" width="2.125" style="49"/>
    <col min="11560" max="11560" width="1.875" style="49" customWidth="1"/>
    <col min="11561" max="11561" width="2.375" style="49" customWidth="1"/>
    <col min="11562" max="11562" width="0.25" style="49" customWidth="1"/>
    <col min="11563" max="11775" width="2.125" style="49"/>
    <col min="11776" max="11776" width="1.625" style="49" customWidth="1"/>
    <col min="11777" max="11777" width="3.375" style="49" customWidth="1"/>
    <col min="11778" max="11780" width="2.125" style="49"/>
    <col min="11781" max="11781" width="3.5" style="49" customWidth="1"/>
    <col min="11782" max="11782" width="3" style="49" customWidth="1"/>
    <col min="11783" max="11783" width="1.375" style="49" customWidth="1"/>
    <col min="11784" max="11784" width="0.5" style="49" customWidth="1"/>
    <col min="11785" max="11785" width="3.125" style="49" customWidth="1"/>
    <col min="11786" max="11786" width="3" style="49" customWidth="1"/>
    <col min="11787" max="11787" width="2.125" style="49"/>
    <col min="11788" max="11788" width="1.125" style="49" customWidth="1"/>
    <col min="11789" max="11789" width="1.75" style="49" customWidth="1"/>
    <col min="11790" max="11790" width="0.75" style="49" customWidth="1"/>
    <col min="11791" max="11793" width="2.125" style="49"/>
    <col min="11794" max="11794" width="1.875" style="49" customWidth="1"/>
    <col min="11795" max="11795" width="2.375" style="49" customWidth="1"/>
    <col min="11796" max="11796" width="0" style="49" hidden="1" customWidth="1"/>
    <col min="11797" max="11797" width="3.25" style="49" customWidth="1"/>
    <col min="11798" max="11798" width="1.625" style="49" customWidth="1"/>
    <col min="11799" max="11799" width="3.375" style="49" customWidth="1"/>
    <col min="11800" max="11802" width="2.125" style="49"/>
    <col min="11803" max="11803" width="3.5" style="49" customWidth="1"/>
    <col min="11804" max="11804" width="3" style="49" customWidth="1"/>
    <col min="11805" max="11805" width="1.375" style="49" customWidth="1"/>
    <col min="11806" max="11806" width="0.5" style="49" customWidth="1"/>
    <col min="11807" max="11807" width="3.125" style="49" customWidth="1"/>
    <col min="11808" max="11808" width="3" style="49" customWidth="1"/>
    <col min="11809" max="11809" width="2.125" style="49"/>
    <col min="11810" max="11810" width="1.125" style="49" customWidth="1"/>
    <col min="11811" max="11811" width="1.75" style="49" customWidth="1"/>
    <col min="11812" max="11812" width="0.75" style="49" customWidth="1"/>
    <col min="11813" max="11815" width="2.125" style="49"/>
    <col min="11816" max="11816" width="1.875" style="49" customWidth="1"/>
    <col min="11817" max="11817" width="2.375" style="49" customWidth="1"/>
    <col min="11818" max="11818" width="0.25" style="49" customWidth="1"/>
    <col min="11819" max="12031" width="2.125" style="49"/>
    <col min="12032" max="12032" width="1.625" style="49" customWidth="1"/>
    <col min="12033" max="12033" width="3.375" style="49" customWidth="1"/>
    <col min="12034" max="12036" width="2.125" style="49"/>
    <col min="12037" max="12037" width="3.5" style="49" customWidth="1"/>
    <col min="12038" max="12038" width="3" style="49" customWidth="1"/>
    <col min="12039" max="12039" width="1.375" style="49" customWidth="1"/>
    <col min="12040" max="12040" width="0.5" style="49" customWidth="1"/>
    <col min="12041" max="12041" width="3.125" style="49" customWidth="1"/>
    <col min="12042" max="12042" width="3" style="49" customWidth="1"/>
    <col min="12043" max="12043" width="2.125" style="49"/>
    <col min="12044" max="12044" width="1.125" style="49" customWidth="1"/>
    <col min="12045" max="12045" width="1.75" style="49" customWidth="1"/>
    <col min="12046" max="12046" width="0.75" style="49" customWidth="1"/>
    <col min="12047" max="12049" width="2.125" style="49"/>
    <col min="12050" max="12050" width="1.875" style="49" customWidth="1"/>
    <col min="12051" max="12051" width="2.375" style="49" customWidth="1"/>
    <col min="12052" max="12052" width="0" style="49" hidden="1" customWidth="1"/>
    <col min="12053" max="12053" width="3.25" style="49" customWidth="1"/>
    <col min="12054" max="12054" width="1.625" style="49" customWidth="1"/>
    <col min="12055" max="12055" width="3.375" style="49" customWidth="1"/>
    <col min="12056" max="12058" width="2.125" style="49"/>
    <col min="12059" max="12059" width="3.5" style="49" customWidth="1"/>
    <col min="12060" max="12060" width="3" style="49" customWidth="1"/>
    <col min="12061" max="12061" width="1.375" style="49" customWidth="1"/>
    <col min="12062" max="12062" width="0.5" style="49" customWidth="1"/>
    <col min="12063" max="12063" width="3.125" style="49" customWidth="1"/>
    <col min="12064" max="12064" width="3" style="49" customWidth="1"/>
    <col min="12065" max="12065" width="2.125" style="49"/>
    <col min="12066" max="12066" width="1.125" style="49" customWidth="1"/>
    <col min="12067" max="12067" width="1.75" style="49" customWidth="1"/>
    <col min="12068" max="12068" width="0.75" style="49" customWidth="1"/>
    <col min="12069" max="12071" width="2.125" style="49"/>
    <col min="12072" max="12072" width="1.875" style="49" customWidth="1"/>
    <col min="12073" max="12073" width="2.375" style="49" customWidth="1"/>
    <col min="12074" max="12074" width="0.25" style="49" customWidth="1"/>
    <col min="12075" max="12287" width="2.125" style="49"/>
    <col min="12288" max="12288" width="1.625" style="49" customWidth="1"/>
    <col min="12289" max="12289" width="3.375" style="49" customWidth="1"/>
    <col min="12290" max="12292" width="2.125" style="49"/>
    <col min="12293" max="12293" width="3.5" style="49" customWidth="1"/>
    <col min="12294" max="12294" width="3" style="49" customWidth="1"/>
    <col min="12295" max="12295" width="1.375" style="49" customWidth="1"/>
    <col min="12296" max="12296" width="0.5" style="49" customWidth="1"/>
    <col min="12297" max="12297" width="3.125" style="49" customWidth="1"/>
    <col min="12298" max="12298" width="3" style="49" customWidth="1"/>
    <col min="12299" max="12299" width="2.125" style="49"/>
    <col min="12300" max="12300" width="1.125" style="49" customWidth="1"/>
    <col min="12301" max="12301" width="1.75" style="49" customWidth="1"/>
    <col min="12302" max="12302" width="0.75" style="49" customWidth="1"/>
    <col min="12303" max="12305" width="2.125" style="49"/>
    <col min="12306" max="12306" width="1.875" style="49" customWidth="1"/>
    <col min="12307" max="12307" width="2.375" style="49" customWidth="1"/>
    <col min="12308" max="12308" width="0" style="49" hidden="1" customWidth="1"/>
    <col min="12309" max="12309" width="3.25" style="49" customWidth="1"/>
    <col min="12310" max="12310" width="1.625" style="49" customWidth="1"/>
    <col min="12311" max="12311" width="3.375" style="49" customWidth="1"/>
    <col min="12312" max="12314" width="2.125" style="49"/>
    <col min="12315" max="12315" width="3.5" style="49" customWidth="1"/>
    <col min="12316" max="12316" width="3" style="49" customWidth="1"/>
    <col min="12317" max="12317" width="1.375" style="49" customWidth="1"/>
    <col min="12318" max="12318" width="0.5" style="49" customWidth="1"/>
    <col min="12319" max="12319" width="3.125" style="49" customWidth="1"/>
    <col min="12320" max="12320" width="3" style="49" customWidth="1"/>
    <col min="12321" max="12321" width="2.125" style="49"/>
    <col min="12322" max="12322" width="1.125" style="49" customWidth="1"/>
    <col min="12323" max="12323" width="1.75" style="49" customWidth="1"/>
    <col min="12324" max="12324" width="0.75" style="49" customWidth="1"/>
    <col min="12325" max="12327" width="2.125" style="49"/>
    <col min="12328" max="12328" width="1.875" style="49" customWidth="1"/>
    <col min="12329" max="12329" width="2.375" style="49" customWidth="1"/>
    <col min="12330" max="12330" width="0.25" style="49" customWidth="1"/>
    <col min="12331" max="12543" width="2.125" style="49"/>
    <col min="12544" max="12544" width="1.625" style="49" customWidth="1"/>
    <col min="12545" max="12545" width="3.375" style="49" customWidth="1"/>
    <col min="12546" max="12548" width="2.125" style="49"/>
    <col min="12549" max="12549" width="3.5" style="49" customWidth="1"/>
    <col min="12550" max="12550" width="3" style="49" customWidth="1"/>
    <col min="12551" max="12551" width="1.375" style="49" customWidth="1"/>
    <col min="12552" max="12552" width="0.5" style="49" customWidth="1"/>
    <col min="12553" max="12553" width="3.125" style="49" customWidth="1"/>
    <col min="12554" max="12554" width="3" style="49" customWidth="1"/>
    <col min="12555" max="12555" width="2.125" style="49"/>
    <col min="12556" max="12556" width="1.125" style="49" customWidth="1"/>
    <col min="12557" max="12557" width="1.75" style="49" customWidth="1"/>
    <col min="12558" max="12558" width="0.75" style="49" customWidth="1"/>
    <col min="12559" max="12561" width="2.125" style="49"/>
    <col min="12562" max="12562" width="1.875" style="49" customWidth="1"/>
    <col min="12563" max="12563" width="2.375" style="49" customWidth="1"/>
    <col min="12564" max="12564" width="0" style="49" hidden="1" customWidth="1"/>
    <col min="12565" max="12565" width="3.25" style="49" customWidth="1"/>
    <col min="12566" max="12566" width="1.625" style="49" customWidth="1"/>
    <col min="12567" max="12567" width="3.375" style="49" customWidth="1"/>
    <col min="12568" max="12570" width="2.125" style="49"/>
    <col min="12571" max="12571" width="3.5" style="49" customWidth="1"/>
    <col min="12572" max="12572" width="3" style="49" customWidth="1"/>
    <col min="12573" max="12573" width="1.375" style="49" customWidth="1"/>
    <col min="12574" max="12574" width="0.5" style="49" customWidth="1"/>
    <col min="12575" max="12575" width="3.125" style="49" customWidth="1"/>
    <col min="12576" max="12576" width="3" style="49" customWidth="1"/>
    <col min="12577" max="12577" width="2.125" style="49"/>
    <col min="12578" max="12578" width="1.125" style="49" customWidth="1"/>
    <col min="12579" max="12579" width="1.75" style="49" customWidth="1"/>
    <col min="12580" max="12580" width="0.75" style="49" customWidth="1"/>
    <col min="12581" max="12583" width="2.125" style="49"/>
    <col min="12584" max="12584" width="1.875" style="49" customWidth="1"/>
    <col min="12585" max="12585" width="2.375" style="49" customWidth="1"/>
    <col min="12586" max="12586" width="0.25" style="49" customWidth="1"/>
    <col min="12587" max="12799" width="2.125" style="49"/>
    <col min="12800" max="12800" width="1.625" style="49" customWidth="1"/>
    <col min="12801" max="12801" width="3.375" style="49" customWidth="1"/>
    <col min="12802" max="12804" width="2.125" style="49"/>
    <col min="12805" max="12805" width="3.5" style="49" customWidth="1"/>
    <col min="12806" max="12806" width="3" style="49" customWidth="1"/>
    <col min="12807" max="12807" width="1.375" style="49" customWidth="1"/>
    <col min="12808" max="12808" width="0.5" style="49" customWidth="1"/>
    <col min="12809" max="12809" width="3.125" style="49" customWidth="1"/>
    <col min="12810" max="12810" width="3" style="49" customWidth="1"/>
    <col min="12811" max="12811" width="2.125" style="49"/>
    <col min="12812" max="12812" width="1.125" style="49" customWidth="1"/>
    <col min="12813" max="12813" width="1.75" style="49" customWidth="1"/>
    <col min="12814" max="12814" width="0.75" style="49" customWidth="1"/>
    <col min="12815" max="12817" width="2.125" style="49"/>
    <col min="12818" max="12818" width="1.875" style="49" customWidth="1"/>
    <col min="12819" max="12819" width="2.375" style="49" customWidth="1"/>
    <col min="12820" max="12820" width="0" style="49" hidden="1" customWidth="1"/>
    <col min="12821" max="12821" width="3.25" style="49" customWidth="1"/>
    <col min="12822" max="12822" width="1.625" style="49" customWidth="1"/>
    <col min="12823" max="12823" width="3.375" style="49" customWidth="1"/>
    <col min="12824" max="12826" width="2.125" style="49"/>
    <col min="12827" max="12827" width="3.5" style="49" customWidth="1"/>
    <col min="12828" max="12828" width="3" style="49" customWidth="1"/>
    <col min="12829" max="12829" width="1.375" style="49" customWidth="1"/>
    <col min="12830" max="12830" width="0.5" style="49" customWidth="1"/>
    <col min="12831" max="12831" width="3.125" style="49" customWidth="1"/>
    <col min="12832" max="12832" width="3" style="49" customWidth="1"/>
    <col min="12833" max="12833" width="2.125" style="49"/>
    <col min="12834" max="12834" width="1.125" style="49" customWidth="1"/>
    <col min="12835" max="12835" width="1.75" style="49" customWidth="1"/>
    <col min="12836" max="12836" width="0.75" style="49" customWidth="1"/>
    <col min="12837" max="12839" width="2.125" style="49"/>
    <col min="12840" max="12840" width="1.875" style="49" customWidth="1"/>
    <col min="12841" max="12841" width="2.375" style="49" customWidth="1"/>
    <col min="12842" max="12842" width="0.25" style="49" customWidth="1"/>
    <col min="12843" max="13055" width="2.125" style="49"/>
    <col min="13056" max="13056" width="1.625" style="49" customWidth="1"/>
    <col min="13057" max="13057" width="3.375" style="49" customWidth="1"/>
    <col min="13058" max="13060" width="2.125" style="49"/>
    <col min="13061" max="13061" width="3.5" style="49" customWidth="1"/>
    <col min="13062" max="13062" width="3" style="49" customWidth="1"/>
    <col min="13063" max="13063" width="1.375" style="49" customWidth="1"/>
    <col min="13064" max="13064" width="0.5" style="49" customWidth="1"/>
    <col min="13065" max="13065" width="3.125" style="49" customWidth="1"/>
    <col min="13066" max="13066" width="3" style="49" customWidth="1"/>
    <col min="13067" max="13067" width="2.125" style="49"/>
    <col min="13068" max="13068" width="1.125" style="49" customWidth="1"/>
    <col min="13069" max="13069" width="1.75" style="49" customWidth="1"/>
    <col min="13070" max="13070" width="0.75" style="49" customWidth="1"/>
    <col min="13071" max="13073" width="2.125" style="49"/>
    <col min="13074" max="13074" width="1.875" style="49" customWidth="1"/>
    <col min="13075" max="13075" width="2.375" style="49" customWidth="1"/>
    <col min="13076" max="13076" width="0" style="49" hidden="1" customWidth="1"/>
    <col min="13077" max="13077" width="3.25" style="49" customWidth="1"/>
    <col min="13078" max="13078" width="1.625" style="49" customWidth="1"/>
    <col min="13079" max="13079" width="3.375" style="49" customWidth="1"/>
    <col min="13080" max="13082" width="2.125" style="49"/>
    <col min="13083" max="13083" width="3.5" style="49" customWidth="1"/>
    <col min="13084" max="13084" width="3" style="49" customWidth="1"/>
    <col min="13085" max="13085" width="1.375" style="49" customWidth="1"/>
    <col min="13086" max="13086" width="0.5" style="49" customWidth="1"/>
    <col min="13087" max="13087" width="3.125" style="49" customWidth="1"/>
    <col min="13088" max="13088" width="3" style="49" customWidth="1"/>
    <col min="13089" max="13089" width="2.125" style="49"/>
    <col min="13090" max="13090" width="1.125" style="49" customWidth="1"/>
    <col min="13091" max="13091" width="1.75" style="49" customWidth="1"/>
    <col min="13092" max="13092" width="0.75" style="49" customWidth="1"/>
    <col min="13093" max="13095" width="2.125" style="49"/>
    <col min="13096" max="13096" width="1.875" style="49" customWidth="1"/>
    <col min="13097" max="13097" width="2.375" style="49" customWidth="1"/>
    <col min="13098" max="13098" width="0.25" style="49" customWidth="1"/>
    <col min="13099" max="13311" width="2.125" style="49"/>
    <col min="13312" max="13312" width="1.625" style="49" customWidth="1"/>
    <col min="13313" max="13313" width="3.375" style="49" customWidth="1"/>
    <col min="13314" max="13316" width="2.125" style="49"/>
    <col min="13317" max="13317" width="3.5" style="49" customWidth="1"/>
    <col min="13318" max="13318" width="3" style="49" customWidth="1"/>
    <col min="13319" max="13319" width="1.375" style="49" customWidth="1"/>
    <col min="13320" max="13320" width="0.5" style="49" customWidth="1"/>
    <col min="13321" max="13321" width="3.125" style="49" customWidth="1"/>
    <col min="13322" max="13322" width="3" style="49" customWidth="1"/>
    <col min="13323" max="13323" width="2.125" style="49"/>
    <col min="13324" max="13324" width="1.125" style="49" customWidth="1"/>
    <col min="13325" max="13325" width="1.75" style="49" customWidth="1"/>
    <col min="13326" max="13326" width="0.75" style="49" customWidth="1"/>
    <col min="13327" max="13329" width="2.125" style="49"/>
    <col min="13330" max="13330" width="1.875" style="49" customWidth="1"/>
    <col min="13331" max="13331" width="2.375" style="49" customWidth="1"/>
    <col min="13332" max="13332" width="0" style="49" hidden="1" customWidth="1"/>
    <col min="13333" max="13333" width="3.25" style="49" customWidth="1"/>
    <col min="13334" max="13334" width="1.625" style="49" customWidth="1"/>
    <col min="13335" max="13335" width="3.375" style="49" customWidth="1"/>
    <col min="13336" max="13338" width="2.125" style="49"/>
    <col min="13339" max="13339" width="3.5" style="49" customWidth="1"/>
    <col min="13340" max="13340" width="3" style="49" customWidth="1"/>
    <col min="13341" max="13341" width="1.375" style="49" customWidth="1"/>
    <col min="13342" max="13342" width="0.5" style="49" customWidth="1"/>
    <col min="13343" max="13343" width="3.125" style="49" customWidth="1"/>
    <col min="13344" max="13344" width="3" style="49" customWidth="1"/>
    <col min="13345" max="13345" width="2.125" style="49"/>
    <col min="13346" max="13346" width="1.125" style="49" customWidth="1"/>
    <col min="13347" max="13347" width="1.75" style="49" customWidth="1"/>
    <col min="13348" max="13348" width="0.75" style="49" customWidth="1"/>
    <col min="13349" max="13351" width="2.125" style="49"/>
    <col min="13352" max="13352" width="1.875" style="49" customWidth="1"/>
    <col min="13353" max="13353" width="2.375" style="49" customWidth="1"/>
    <col min="13354" max="13354" width="0.25" style="49" customWidth="1"/>
    <col min="13355" max="13567" width="2.125" style="49"/>
    <col min="13568" max="13568" width="1.625" style="49" customWidth="1"/>
    <col min="13569" max="13569" width="3.375" style="49" customWidth="1"/>
    <col min="13570" max="13572" width="2.125" style="49"/>
    <col min="13573" max="13573" width="3.5" style="49" customWidth="1"/>
    <col min="13574" max="13574" width="3" style="49" customWidth="1"/>
    <col min="13575" max="13575" width="1.375" style="49" customWidth="1"/>
    <col min="13576" max="13576" width="0.5" style="49" customWidth="1"/>
    <col min="13577" max="13577" width="3.125" style="49" customWidth="1"/>
    <col min="13578" max="13578" width="3" style="49" customWidth="1"/>
    <col min="13579" max="13579" width="2.125" style="49"/>
    <col min="13580" max="13580" width="1.125" style="49" customWidth="1"/>
    <col min="13581" max="13581" width="1.75" style="49" customWidth="1"/>
    <col min="13582" max="13582" width="0.75" style="49" customWidth="1"/>
    <col min="13583" max="13585" width="2.125" style="49"/>
    <col min="13586" max="13586" width="1.875" style="49" customWidth="1"/>
    <col min="13587" max="13587" width="2.375" style="49" customWidth="1"/>
    <col min="13588" max="13588" width="0" style="49" hidden="1" customWidth="1"/>
    <col min="13589" max="13589" width="3.25" style="49" customWidth="1"/>
    <col min="13590" max="13590" width="1.625" style="49" customWidth="1"/>
    <col min="13591" max="13591" width="3.375" style="49" customWidth="1"/>
    <col min="13592" max="13594" width="2.125" style="49"/>
    <col min="13595" max="13595" width="3.5" style="49" customWidth="1"/>
    <col min="13596" max="13596" width="3" style="49" customWidth="1"/>
    <col min="13597" max="13597" width="1.375" style="49" customWidth="1"/>
    <col min="13598" max="13598" width="0.5" style="49" customWidth="1"/>
    <col min="13599" max="13599" width="3.125" style="49" customWidth="1"/>
    <col min="13600" max="13600" width="3" style="49" customWidth="1"/>
    <col min="13601" max="13601" width="2.125" style="49"/>
    <col min="13602" max="13602" width="1.125" style="49" customWidth="1"/>
    <col min="13603" max="13603" width="1.75" style="49" customWidth="1"/>
    <col min="13604" max="13604" width="0.75" style="49" customWidth="1"/>
    <col min="13605" max="13607" width="2.125" style="49"/>
    <col min="13608" max="13608" width="1.875" style="49" customWidth="1"/>
    <col min="13609" max="13609" width="2.375" style="49" customWidth="1"/>
    <col min="13610" max="13610" width="0.25" style="49" customWidth="1"/>
    <col min="13611" max="13823" width="2.125" style="49"/>
    <col min="13824" max="13824" width="1.625" style="49" customWidth="1"/>
    <col min="13825" max="13825" width="3.375" style="49" customWidth="1"/>
    <col min="13826" max="13828" width="2.125" style="49"/>
    <col min="13829" max="13829" width="3.5" style="49" customWidth="1"/>
    <col min="13830" max="13830" width="3" style="49" customWidth="1"/>
    <col min="13831" max="13831" width="1.375" style="49" customWidth="1"/>
    <col min="13832" max="13832" width="0.5" style="49" customWidth="1"/>
    <col min="13833" max="13833" width="3.125" style="49" customWidth="1"/>
    <col min="13834" max="13834" width="3" style="49" customWidth="1"/>
    <col min="13835" max="13835" width="2.125" style="49"/>
    <col min="13836" max="13836" width="1.125" style="49" customWidth="1"/>
    <col min="13837" max="13837" width="1.75" style="49" customWidth="1"/>
    <col min="13838" max="13838" width="0.75" style="49" customWidth="1"/>
    <col min="13839" max="13841" width="2.125" style="49"/>
    <col min="13842" max="13842" width="1.875" style="49" customWidth="1"/>
    <col min="13843" max="13843" width="2.375" style="49" customWidth="1"/>
    <col min="13844" max="13844" width="0" style="49" hidden="1" customWidth="1"/>
    <col min="13845" max="13845" width="3.25" style="49" customWidth="1"/>
    <col min="13846" max="13846" width="1.625" style="49" customWidth="1"/>
    <col min="13847" max="13847" width="3.375" style="49" customWidth="1"/>
    <col min="13848" max="13850" width="2.125" style="49"/>
    <col min="13851" max="13851" width="3.5" style="49" customWidth="1"/>
    <col min="13852" max="13852" width="3" style="49" customWidth="1"/>
    <col min="13853" max="13853" width="1.375" style="49" customWidth="1"/>
    <col min="13854" max="13854" width="0.5" style="49" customWidth="1"/>
    <col min="13855" max="13855" width="3.125" style="49" customWidth="1"/>
    <col min="13856" max="13856" width="3" style="49" customWidth="1"/>
    <col min="13857" max="13857" width="2.125" style="49"/>
    <col min="13858" max="13858" width="1.125" style="49" customWidth="1"/>
    <col min="13859" max="13859" width="1.75" style="49" customWidth="1"/>
    <col min="13860" max="13860" width="0.75" style="49" customWidth="1"/>
    <col min="13861" max="13863" width="2.125" style="49"/>
    <col min="13864" max="13864" width="1.875" style="49" customWidth="1"/>
    <col min="13865" max="13865" width="2.375" style="49" customWidth="1"/>
    <col min="13866" max="13866" width="0.25" style="49" customWidth="1"/>
    <col min="13867" max="14079" width="2.125" style="49"/>
    <col min="14080" max="14080" width="1.625" style="49" customWidth="1"/>
    <col min="14081" max="14081" width="3.375" style="49" customWidth="1"/>
    <col min="14082" max="14084" width="2.125" style="49"/>
    <col min="14085" max="14085" width="3.5" style="49" customWidth="1"/>
    <col min="14086" max="14086" width="3" style="49" customWidth="1"/>
    <col min="14087" max="14087" width="1.375" style="49" customWidth="1"/>
    <col min="14088" max="14088" width="0.5" style="49" customWidth="1"/>
    <col min="14089" max="14089" width="3.125" style="49" customWidth="1"/>
    <col min="14090" max="14090" width="3" style="49" customWidth="1"/>
    <col min="14091" max="14091" width="2.125" style="49"/>
    <col min="14092" max="14092" width="1.125" style="49" customWidth="1"/>
    <col min="14093" max="14093" width="1.75" style="49" customWidth="1"/>
    <col min="14094" max="14094" width="0.75" style="49" customWidth="1"/>
    <col min="14095" max="14097" width="2.125" style="49"/>
    <col min="14098" max="14098" width="1.875" style="49" customWidth="1"/>
    <col min="14099" max="14099" width="2.375" style="49" customWidth="1"/>
    <col min="14100" max="14100" width="0" style="49" hidden="1" customWidth="1"/>
    <col min="14101" max="14101" width="3.25" style="49" customWidth="1"/>
    <col min="14102" max="14102" width="1.625" style="49" customWidth="1"/>
    <col min="14103" max="14103" width="3.375" style="49" customWidth="1"/>
    <col min="14104" max="14106" width="2.125" style="49"/>
    <col min="14107" max="14107" width="3.5" style="49" customWidth="1"/>
    <col min="14108" max="14108" width="3" style="49" customWidth="1"/>
    <col min="14109" max="14109" width="1.375" style="49" customWidth="1"/>
    <col min="14110" max="14110" width="0.5" style="49" customWidth="1"/>
    <col min="14111" max="14111" width="3.125" style="49" customWidth="1"/>
    <col min="14112" max="14112" width="3" style="49" customWidth="1"/>
    <col min="14113" max="14113" width="2.125" style="49"/>
    <col min="14114" max="14114" width="1.125" style="49" customWidth="1"/>
    <col min="14115" max="14115" width="1.75" style="49" customWidth="1"/>
    <col min="14116" max="14116" width="0.75" style="49" customWidth="1"/>
    <col min="14117" max="14119" width="2.125" style="49"/>
    <col min="14120" max="14120" width="1.875" style="49" customWidth="1"/>
    <col min="14121" max="14121" width="2.375" style="49" customWidth="1"/>
    <col min="14122" max="14122" width="0.25" style="49" customWidth="1"/>
    <col min="14123" max="14335" width="2.125" style="49"/>
    <col min="14336" max="14336" width="1.625" style="49" customWidth="1"/>
    <col min="14337" max="14337" width="3.375" style="49" customWidth="1"/>
    <col min="14338" max="14340" width="2.125" style="49"/>
    <col min="14341" max="14341" width="3.5" style="49" customWidth="1"/>
    <col min="14342" max="14342" width="3" style="49" customWidth="1"/>
    <col min="14343" max="14343" width="1.375" style="49" customWidth="1"/>
    <col min="14344" max="14344" width="0.5" style="49" customWidth="1"/>
    <col min="14345" max="14345" width="3.125" style="49" customWidth="1"/>
    <col min="14346" max="14346" width="3" style="49" customWidth="1"/>
    <col min="14347" max="14347" width="2.125" style="49"/>
    <col min="14348" max="14348" width="1.125" style="49" customWidth="1"/>
    <col min="14349" max="14349" width="1.75" style="49" customWidth="1"/>
    <col min="14350" max="14350" width="0.75" style="49" customWidth="1"/>
    <col min="14351" max="14353" width="2.125" style="49"/>
    <col min="14354" max="14354" width="1.875" style="49" customWidth="1"/>
    <col min="14355" max="14355" width="2.375" style="49" customWidth="1"/>
    <col min="14356" max="14356" width="0" style="49" hidden="1" customWidth="1"/>
    <col min="14357" max="14357" width="3.25" style="49" customWidth="1"/>
    <col min="14358" max="14358" width="1.625" style="49" customWidth="1"/>
    <col min="14359" max="14359" width="3.375" style="49" customWidth="1"/>
    <col min="14360" max="14362" width="2.125" style="49"/>
    <col min="14363" max="14363" width="3.5" style="49" customWidth="1"/>
    <col min="14364" max="14364" width="3" style="49" customWidth="1"/>
    <col min="14365" max="14365" width="1.375" style="49" customWidth="1"/>
    <col min="14366" max="14366" width="0.5" style="49" customWidth="1"/>
    <col min="14367" max="14367" width="3.125" style="49" customWidth="1"/>
    <col min="14368" max="14368" width="3" style="49" customWidth="1"/>
    <col min="14369" max="14369" width="2.125" style="49"/>
    <col min="14370" max="14370" width="1.125" style="49" customWidth="1"/>
    <col min="14371" max="14371" width="1.75" style="49" customWidth="1"/>
    <col min="14372" max="14372" width="0.75" style="49" customWidth="1"/>
    <col min="14373" max="14375" width="2.125" style="49"/>
    <col min="14376" max="14376" width="1.875" style="49" customWidth="1"/>
    <col min="14377" max="14377" width="2.375" style="49" customWidth="1"/>
    <col min="14378" max="14378" width="0.25" style="49" customWidth="1"/>
    <col min="14379" max="14591" width="2.125" style="49"/>
    <col min="14592" max="14592" width="1.625" style="49" customWidth="1"/>
    <col min="14593" max="14593" width="3.375" style="49" customWidth="1"/>
    <col min="14594" max="14596" width="2.125" style="49"/>
    <col min="14597" max="14597" width="3.5" style="49" customWidth="1"/>
    <col min="14598" max="14598" width="3" style="49" customWidth="1"/>
    <col min="14599" max="14599" width="1.375" style="49" customWidth="1"/>
    <col min="14600" max="14600" width="0.5" style="49" customWidth="1"/>
    <col min="14601" max="14601" width="3.125" style="49" customWidth="1"/>
    <col min="14602" max="14602" width="3" style="49" customWidth="1"/>
    <col min="14603" max="14603" width="2.125" style="49"/>
    <col min="14604" max="14604" width="1.125" style="49" customWidth="1"/>
    <col min="14605" max="14605" width="1.75" style="49" customWidth="1"/>
    <col min="14606" max="14606" width="0.75" style="49" customWidth="1"/>
    <col min="14607" max="14609" width="2.125" style="49"/>
    <col min="14610" max="14610" width="1.875" style="49" customWidth="1"/>
    <col min="14611" max="14611" width="2.375" style="49" customWidth="1"/>
    <col min="14612" max="14612" width="0" style="49" hidden="1" customWidth="1"/>
    <col min="14613" max="14613" width="3.25" style="49" customWidth="1"/>
    <col min="14614" max="14614" width="1.625" style="49" customWidth="1"/>
    <col min="14615" max="14615" width="3.375" style="49" customWidth="1"/>
    <col min="14616" max="14618" width="2.125" style="49"/>
    <col min="14619" max="14619" width="3.5" style="49" customWidth="1"/>
    <col min="14620" max="14620" width="3" style="49" customWidth="1"/>
    <col min="14621" max="14621" width="1.375" style="49" customWidth="1"/>
    <col min="14622" max="14622" width="0.5" style="49" customWidth="1"/>
    <col min="14623" max="14623" width="3.125" style="49" customWidth="1"/>
    <col min="14624" max="14624" width="3" style="49" customWidth="1"/>
    <col min="14625" max="14625" width="2.125" style="49"/>
    <col min="14626" max="14626" width="1.125" style="49" customWidth="1"/>
    <col min="14627" max="14627" width="1.75" style="49" customWidth="1"/>
    <col min="14628" max="14628" width="0.75" style="49" customWidth="1"/>
    <col min="14629" max="14631" width="2.125" style="49"/>
    <col min="14632" max="14632" width="1.875" style="49" customWidth="1"/>
    <col min="14633" max="14633" width="2.375" style="49" customWidth="1"/>
    <col min="14634" max="14634" width="0.25" style="49" customWidth="1"/>
    <col min="14635" max="14847" width="2.125" style="49"/>
    <col min="14848" max="14848" width="1.625" style="49" customWidth="1"/>
    <col min="14849" max="14849" width="3.375" style="49" customWidth="1"/>
    <col min="14850" max="14852" width="2.125" style="49"/>
    <col min="14853" max="14853" width="3.5" style="49" customWidth="1"/>
    <col min="14854" max="14854" width="3" style="49" customWidth="1"/>
    <col min="14855" max="14855" width="1.375" style="49" customWidth="1"/>
    <col min="14856" max="14856" width="0.5" style="49" customWidth="1"/>
    <col min="14857" max="14857" width="3.125" style="49" customWidth="1"/>
    <col min="14858" max="14858" width="3" style="49" customWidth="1"/>
    <col min="14859" max="14859" width="2.125" style="49"/>
    <col min="14860" max="14860" width="1.125" style="49" customWidth="1"/>
    <col min="14861" max="14861" width="1.75" style="49" customWidth="1"/>
    <col min="14862" max="14862" width="0.75" style="49" customWidth="1"/>
    <col min="14863" max="14865" width="2.125" style="49"/>
    <col min="14866" max="14866" width="1.875" style="49" customWidth="1"/>
    <col min="14867" max="14867" width="2.375" style="49" customWidth="1"/>
    <col min="14868" max="14868" width="0" style="49" hidden="1" customWidth="1"/>
    <col min="14869" max="14869" width="3.25" style="49" customWidth="1"/>
    <col min="14870" max="14870" width="1.625" style="49" customWidth="1"/>
    <col min="14871" max="14871" width="3.375" style="49" customWidth="1"/>
    <col min="14872" max="14874" width="2.125" style="49"/>
    <col min="14875" max="14875" width="3.5" style="49" customWidth="1"/>
    <col min="14876" max="14876" width="3" style="49" customWidth="1"/>
    <col min="14877" max="14877" width="1.375" style="49" customWidth="1"/>
    <col min="14878" max="14878" width="0.5" style="49" customWidth="1"/>
    <col min="14879" max="14879" width="3.125" style="49" customWidth="1"/>
    <col min="14880" max="14880" width="3" style="49" customWidth="1"/>
    <col min="14881" max="14881" width="2.125" style="49"/>
    <col min="14882" max="14882" width="1.125" style="49" customWidth="1"/>
    <col min="14883" max="14883" width="1.75" style="49" customWidth="1"/>
    <col min="14884" max="14884" width="0.75" style="49" customWidth="1"/>
    <col min="14885" max="14887" width="2.125" style="49"/>
    <col min="14888" max="14888" width="1.875" style="49" customWidth="1"/>
    <col min="14889" max="14889" width="2.375" style="49" customWidth="1"/>
    <col min="14890" max="14890" width="0.25" style="49" customWidth="1"/>
    <col min="14891" max="15103" width="2.125" style="49"/>
    <col min="15104" max="15104" width="1.625" style="49" customWidth="1"/>
    <col min="15105" max="15105" width="3.375" style="49" customWidth="1"/>
    <col min="15106" max="15108" width="2.125" style="49"/>
    <col min="15109" max="15109" width="3.5" style="49" customWidth="1"/>
    <col min="15110" max="15110" width="3" style="49" customWidth="1"/>
    <col min="15111" max="15111" width="1.375" style="49" customWidth="1"/>
    <col min="15112" max="15112" width="0.5" style="49" customWidth="1"/>
    <col min="15113" max="15113" width="3.125" style="49" customWidth="1"/>
    <col min="15114" max="15114" width="3" style="49" customWidth="1"/>
    <col min="15115" max="15115" width="2.125" style="49"/>
    <col min="15116" max="15116" width="1.125" style="49" customWidth="1"/>
    <col min="15117" max="15117" width="1.75" style="49" customWidth="1"/>
    <col min="15118" max="15118" width="0.75" style="49" customWidth="1"/>
    <col min="15119" max="15121" width="2.125" style="49"/>
    <col min="15122" max="15122" width="1.875" style="49" customWidth="1"/>
    <col min="15123" max="15123" width="2.375" style="49" customWidth="1"/>
    <col min="15124" max="15124" width="0" style="49" hidden="1" customWidth="1"/>
    <col min="15125" max="15125" width="3.25" style="49" customWidth="1"/>
    <col min="15126" max="15126" width="1.625" style="49" customWidth="1"/>
    <col min="15127" max="15127" width="3.375" style="49" customWidth="1"/>
    <col min="15128" max="15130" width="2.125" style="49"/>
    <col min="15131" max="15131" width="3.5" style="49" customWidth="1"/>
    <col min="15132" max="15132" width="3" style="49" customWidth="1"/>
    <col min="15133" max="15133" width="1.375" style="49" customWidth="1"/>
    <col min="15134" max="15134" width="0.5" style="49" customWidth="1"/>
    <col min="15135" max="15135" width="3.125" style="49" customWidth="1"/>
    <col min="15136" max="15136" width="3" style="49" customWidth="1"/>
    <col min="15137" max="15137" width="2.125" style="49"/>
    <col min="15138" max="15138" width="1.125" style="49" customWidth="1"/>
    <col min="15139" max="15139" width="1.75" style="49" customWidth="1"/>
    <col min="15140" max="15140" width="0.75" style="49" customWidth="1"/>
    <col min="15141" max="15143" width="2.125" style="49"/>
    <col min="15144" max="15144" width="1.875" style="49" customWidth="1"/>
    <col min="15145" max="15145" width="2.375" style="49" customWidth="1"/>
    <col min="15146" max="15146" width="0.25" style="49" customWidth="1"/>
    <col min="15147" max="15359" width="2.125" style="49"/>
    <col min="15360" max="15360" width="1.625" style="49" customWidth="1"/>
    <col min="15361" max="15361" width="3.375" style="49" customWidth="1"/>
    <col min="15362" max="15364" width="2.125" style="49"/>
    <col min="15365" max="15365" width="3.5" style="49" customWidth="1"/>
    <col min="15366" max="15366" width="3" style="49" customWidth="1"/>
    <col min="15367" max="15367" width="1.375" style="49" customWidth="1"/>
    <col min="15368" max="15368" width="0.5" style="49" customWidth="1"/>
    <col min="15369" max="15369" width="3.125" style="49" customWidth="1"/>
    <col min="15370" max="15370" width="3" style="49" customWidth="1"/>
    <col min="15371" max="15371" width="2.125" style="49"/>
    <col min="15372" max="15372" width="1.125" style="49" customWidth="1"/>
    <col min="15373" max="15373" width="1.75" style="49" customWidth="1"/>
    <col min="15374" max="15374" width="0.75" style="49" customWidth="1"/>
    <col min="15375" max="15377" width="2.125" style="49"/>
    <col min="15378" max="15378" width="1.875" style="49" customWidth="1"/>
    <col min="15379" max="15379" width="2.375" style="49" customWidth="1"/>
    <col min="15380" max="15380" width="0" style="49" hidden="1" customWidth="1"/>
    <col min="15381" max="15381" width="3.25" style="49" customWidth="1"/>
    <col min="15382" max="15382" width="1.625" style="49" customWidth="1"/>
    <col min="15383" max="15383" width="3.375" style="49" customWidth="1"/>
    <col min="15384" max="15386" width="2.125" style="49"/>
    <col min="15387" max="15387" width="3.5" style="49" customWidth="1"/>
    <col min="15388" max="15388" width="3" style="49" customWidth="1"/>
    <col min="15389" max="15389" width="1.375" style="49" customWidth="1"/>
    <col min="15390" max="15390" width="0.5" style="49" customWidth="1"/>
    <col min="15391" max="15391" width="3.125" style="49" customWidth="1"/>
    <col min="15392" max="15392" width="3" style="49" customWidth="1"/>
    <col min="15393" max="15393" width="2.125" style="49"/>
    <col min="15394" max="15394" width="1.125" style="49" customWidth="1"/>
    <col min="15395" max="15395" width="1.75" style="49" customWidth="1"/>
    <col min="15396" max="15396" width="0.75" style="49" customWidth="1"/>
    <col min="15397" max="15399" width="2.125" style="49"/>
    <col min="15400" max="15400" width="1.875" style="49" customWidth="1"/>
    <col min="15401" max="15401" width="2.375" style="49" customWidth="1"/>
    <col min="15402" max="15402" width="0.25" style="49" customWidth="1"/>
    <col min="15403" max="15615" width="2.125" style="49"/>
    <col min="15616" max="15616" width="1.625" style="49" customWidth="1"/>
    <col min="15617" max="15617" width="3.375" style="49" customWidth="1"/>
    <col min="15618" max="15620" width="2.125" style="49"/>
    <col min="15621" max="15621" width="3.5" style="49" customWidth="1"/>
    <col min="15622" max="15622" width="3" style="49" customWidth="1"/>
    <col min="15623" max="15623" width="1.375" style="49" customWidth="1"/>
    <col min="15624" max="15624" width="0.5" style="49" customWidth="1"/>
    <col min="15625" max="15625" width="3.125" style="49" customWidth="1"/>
    <col min="15626" max="15626" width="3" style="49" customWidth="1"/>
    <col min="15627" max="15627" width="2.125" style="49"/>
    <col min="15628" max="15628" width="1.125" style="49" customWidth="1"/>
    <col min="15629" max="15629" width="1.75" style="49" customWidth="1"/>
    <col min="15630" max="15630" width="0.75" style="49" customWidth="1"/>
    <col min="15631" max="15633" width="2.125" style="49"/>
    <col min="15634" max="15634" width="1.875" style="49" customWidth="1"/>
    <col min="15635" max="15635" width="2.375" style="49" customWidth="1"/>
    <col min="15636" max="15636" width="0" style="49" hidden="1" customWidth="1"/>
    <col min="15637" max="15637" width="3.25" style="49" customWidth="1"/>
    <col min="15638" max="15638" width="1.625" style="49" customWidth="1"/>
    <col min="15639" max="15639" width="3.375" style="49" customWidth="1"/>
    <col min="15640" max="15642" width="2.125" style="49"/>
    <col min="15643" max="15643" width="3.5" style="49" customWidth="1"/>
    <col min="15644" max="15644" width="3" style="49" customWidth="1"/>
    <col min="15645" max="15645" width="1.375" style="49" customWidth="1"/>
    <col min="15646" max="15646" width="0.5" style="49" customWidth="1"/>
    <col min="15647" max="15647" width="3.125" style="49" customWidth="1"/>
    <col min="15648" max="15648" width="3" style="49" customWidth="1"/>
    <col min="15649" max="15649" width="2.125" style="49"/>
    <col min="15650" max="15650" width="1.125" style="49" customWidth="1"/>
    <col min="15651" max="15651" width="1.75" style="49" customWidth="1"/>
    <col min="15652" max="15652" width="0.75" style="49" customWidth="1"/>
    <col min="15653" max="15655" width="2.125" style="49"/>
    <col min="15656" max="15656" width="1.875" style="49" customWidth="1"/>
    <col min="15657" max="15657" width="2.375" style="49" customWidth="1"/>
    <col min="15658" max="15658" width="0.25" style="49" customWidth="1"/>
    <col min="15659" max="15871" width="2.125" style="49"/>
    <col min="15872" max="15872" width="1.625" style="49" customWidth="1"/>
    <col min="15873" max="15873" width="3.375" style="49" customWidth="1"/>
    <col min="15874" max="15876" width="2.125" style="49"/>
    <col min="15877" max="15877" width="3.5" style="49" customWidth="1"/>
    <col min="15878" max="15878" width="3" style="49" customWidth="1"/>
    <col min="15879" max="15879" width="1.375" style="49" customWidth="1"/>
    <col min="15880" max="15880" width="0.5" style="49" customWidth="1"/>
    <col min="15881" max="15881" width="3.125" style="49" customWidth="1"/>
    <col min="15882" max="15882" width="3" style="49" customWidth="1"/>
    <col min="15883" max="15883" width="2.125" style="49"/>
    <col min="15884" max="15884" width="1.125" style="49" customWidth="1"/>
    <col min="15885" max="15885" width="1.75" style="49" customWidth="1"/>
    <col min="15886" max="15886" width="0.75" style="49" customWidth="1"/>
    <col min="15887" max="15889" width="2.125" style="49"/>
    <col min="15890" max="15890" width="1.875" style="49" customWidth="1"/>
    <col min="15891" max="15891" width="2.375" style="49" customWidth="1"/>
    <col min="15892" max="15892" width="0" style="49" hidden="1" customWidth="1"/>
    <col min="15893" max="15893" width="3.25" style="49" customWidth="1"/>
    <col min="15894" max="15894" width="1.625" style="49" customWidth="1"/>
    <col min="15895" max="15895" width="3.375" style="49" customWidth="1"/>
    <col min="15896" max="15898" width="2.125" style="49"/>
    <col min="15899" max="15899" width="3.5" style="49" customWidth="1"/>
    <col min="15900" max="15900" width="3" style="49" customWidth="1"/>
    <col min="15901" max="15901" width="1.375" style="49" customWidth="1"/>
    <col min="15902" max="15902" width="0.5" style="49" customWidth="1"/>
    <col min="15903" max="15903" width="3.125" style="49" customWidth="1"/>
    <col min="15904" max="15904" width="3" style="49" customWidth="1"/>
    <col min="15905" max="15905" width="2.125" style="49"/>
    <col min="15906" max="15906" width="1.125" style="49" customWidth="1"/>
    <col min="15907" max="15907" width="1.75" style="49" customWidth="1"/>
    <col min="15908" max="15908" width="0.75" style="49" customWidth="1"/>
    <col min="15909" max="15911" width="2.125" style="49"/>
    <col min="15912" max="15912" width="1.875" style="49" customWidth="1"/>
    <col min="15913" max="15913" width="2.375" style="49" customWidth="1"/>
    <col min="15914" max="15914" width="0.25" style="49" customWidth="1"/>
    <col min="15915" max="16127" width="2.125" style="49"/>
    <col min="16128" max="16128" width="1.625" style="49" customWidth="1"/>
    <col min="16129" max="16129" width="3.375" style="49" customWidth="1"/>
    <col min="16130" max="16132" width="2.125" style="49"/>
    <col min="16133" max="16133" width="3.5" style="49" customWidth="1"/>
    <col min="16134" max="16134" width="3" style="49" customWidth="1"/>
    <col min="16135" max="16135" width="1.375" style="49" customWidth="1"/>
    <col min="16136" max="16136" width="0.5" style="49" customWidth="1"/>
    <col min="16137" max="16137" width="3.125" style="49" customWidth="1"/>
    <col min="16138" max="16138" width="3" style="49" customWidth="1"/>
    <col min="16139" max="16139" width="2.125" style="49"/>
    <col min="16140" max="16140" width="1.125" style="49" customWidth="1"/>
    <col min="16141" max="16141" width="1.75" style="49" customWidth="1"/>
    <col min="16142" max="16142" width="0.75" style="49" customWidth="1"/>
    <col min="16143" max="16145" width="2.125" style="49"/>
    <col min="16146" max="16146" width="1.875" style="49" customWidth="1"/>
    <col min="16147" max="16147" width="2.375" style="49" customWidth="1"/>
    <col min="16148" max="16148" width="0" style="49" hidden="1" customWidth="1"/>
    <col min="16149" max="16149" width="3.25" style="49" customWidth="1"/>
    <col min="16150" max="16150" width="1.625" style="49" customWidth="1"/>
    <col min="16151" max="16151" width="3.375" style="49" customWidth="1"/>
    <col min="16152" max="16154" width="2.125" style="49"/>
    <col min="16155" max="16155" width="3.5" style="49" customWidth="1"/>
    <col min="16156" max="16156" width="3" style="49" customWidth="1"/>
    <col min="16157" max="16157" width="1.375" style="49" customWidth="1"/>
    <col min="16158" max="16158" width="0.5" style="49" customWidth="1"/>
    <col min="16159" max="16159" width="3.125" style="49" customWidth="1"/>
    <col min="16160" max="16160" width="3" style="49" customWidth="1"/>
    <col min="16161" max="16161" width="2.125" style="49"/>
    <col min="16162" max="16162" width="1.125" style="49" customWidth="1"/>
    <col min="16163" max="16163" width="1.75" style="49" customWidth="1"/>
    <col min="16164" max="16164" width="0.75" style="49" customWidth="1"/>
    <col min="16165" max="16167" width="2.125" style="49"/>
    <col min="16168" max="16168" width="1.875" style="49" customWidth="1"/>
    <col min="16169" max="16169" width="2.375" style="49" customWidth="1"/>
    <col min="16170" max="16170" width="0.25" style="49" customWidth="1"/>
    <col min="16171" max="16384" width="2.125" style="49"/>
  </cols>
  <sheetData>
    <row r="1" spans="2:43" ht="12.75" customHeight="1">
      <c r="M1" s="344" t="s">
        <v>75</v>
      </c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</row>
    <row r="2" spans="2:43" ht="7.5" customHeight="1"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M2" s="345">
        <f>Q71-Q65-Q64-Q63-Q59-Q57</f>
        <v>5.5962650000000016</v>
      </c>
      <c r="AN2" s="345"/>
      <c r="AO2" s="345"/>
      <c r="AP2" s="345"/>
    </row>
    <row r="3" spans="2:43" ht="8.25" customHeight="1">
      <c r="G3" s="50"/>
      <c r="H3" s="346" t="s">
        <v>76</v>
      </c>
      <c r="I3" s="346"/>
      <c r="J3" s="346"/>
      <c r="K3" s="346"/>
      <c r="AB3" s="50"/>
      <c r="AC3" s="346" t="s">
        <v>76</v>
      </c>
      <c r="AD3" s="346"/>
      <c r="AE3" s="346"/>
      <c r="AF3" s="346"/>
      <c r="AM3" s="345"/>
      <c r="AN3" s="345"/>
      <c r="AO3" s="345"/>
      <c r="AP3" s="345"/>
    </row>
    <row r="4" spans="2:43" ht="6" customHeight="1">
      <c r="G4" s="50"/>
      <c r="H4" s="346"/>
      <c r="I4" s="346"/>
      <c r="J4" s="346"/>
      <c r="K4" s="346"/>
      <c r="AB4" s="50"/>
      <c r="AC4" s="346"/>
      <c r="AD4" s="346"/>
      <c r="AE4" s="346"/>
      <c r="AF4" s="346"/>
    </row>
    <row r="5" spans="2:43" ht="8.25" customHeight="1">
      <c r="B5" s="347"/>
      <c r="C5" s="349" t="s">
        <v>159</v>
      </c>
      <c r="D5" s="349"/>
      <c r="E5" s="351">
        <v>145</v>
      </c>
      <c r="F5" s="351"/>
      <c r="G5" s="353"/>
      <c r="H5" s="347"/>
      <c r="I5" s="347"/>
      <c r="J5" s="347"/>
      <c r="K5" s="347"/>
      <c r="L5" s="347"/>
      <c r="M5" s="347"/>
      <c r="N5" s="347"/>
      <c r="O5" s="347"/>
      <c r="P5" s="347"/>
      <c r="Q5" s="358">
        <v>44815</v>
      </c>
      <c r="R5" s="359"/>
      <c r="S5" s="359"/>
      <c r="T5" s="359"/>
      <c r="U5" s="359"/>
      <c r="V5" s="51"/>
      <c r="W5" s="347"/>
      <c r="X5" s="361"/>
      <c r="Y5" s="361"/>
      <c r="Z5" s="363"/>
      <c r="AA5" s="363"/>
      <c r="AB5" s="365" t="s">
        <v>149</v>
      </c>
      <c r="AC5" s="366"/>
      <c r="AD5" s="366"/>
      <c r="AE5" s="366"/>
      <c r="AF5" s="366"/>
      <c r="AG5" s="369"/>
      <c r="AH5" s="369"/>
      <c r="AI5" s="369"/>
      <c r="AJ5" s="369"/>
      <c r="AK5" s="369"/>
      <c r="AL5" s="355">
        <v>45056</v>
      </c>
      <c r="AM5" s="356"/>
      <c r="AN5" s="356"/>
      <c r="AO5" s="356"/>
      <c r="AP5" s="356"/>
    </row>
    <row r="6" spans="2:43" ht="6" customHeight="1">
      <c r="B6" s="348"/>
      <c r="C6" s="350"/>
      <c r="D6" s="350"/>
      <c r="E6" s="352"/>
      <c r="F6" s="352"/>
      <c r="G6" s="354"/>
      <c r="H6" s="348"/>
      <c r="I6" s="348"/>
      <c r="J6" s="348"/>
      <c r="K6" s="348"/>
      <c r="L6" s="348"/>
      <c r="M6" s="348"/>
      <c r="N6" s="348"/>
      <c r="O6" s="348"/>
      <c r="P6" s="348"/>
      <c r="Q6" s="360"/>
      <c r="R6" s="360"/>
      <c r="S6" s="360"/>
      <c r="T6" s="360"/>
      <c r="U6" s="360"/>
      <c r="V6" s="51"/>
      <c r="W6" s="348"/>
      <c r="X6" s="362"/>
      <c r="Y6" s="362"/>
      <c r="Z6" s="364"/>
      <c r="AA6" s="364"/>
      <c r="AB6" s="367"/>
      <c r="AC6" s="368"/>
      <c r="AD6" s="368"/>
      <c r="AE6" s="368"/>
      <c r="AF6" s="368"/>
      <c r="AG6" s="370"/>
      <c r="AH6" s="370"/>
      <c r="AI6" s="370"/>
      <c r="AJ6" s="370"/>
      <c r="AK6" s="370"/>
      <c r="AL6" s="357"/>
      <c r="AM6" s="357"/>
      <c r="AN6" s="357"/>
      <c r="AO6" s="357"/>
      <c r="AP6" s="357"/>
    </row>
    <row r="7" spans="2:43" ht="9" customHeight="1">
      <c r="B7" s="341"/>
      <c r="C7" s="270" t="s">
        <v>77</v>
      </c>
      <c r="D7" s="270"/>
      <c r="E7" s="270"/>
      <c r="F7" s="270"/>
      <c r="G7" s="343">
        <v>530617</v>
      </c>
      <c r="H7" s="343"/>
      <c r="I7" s="343"/>
      <c r="J7" s="343"/>
      <c r="K7" s="343"/>
      <c r="L7" s="270" t="s">
        <v>78</v>
      </c>
      <c r="M7" s="270"/>
      <c r="N7" s="270"/>
      <c r="O7" s="270"/>
      <c r="P7" s="270"/>
      <c r="Q7" s="270" t="s">
        <v>79</v>
      </c>
      <c r="R7" s="270"/>
      <c r="S7" s="270"/>
      <c r="T7" s="270"/>
      <c r="U7" s="270"/>
      <c r="V7" s="52"/>
      <c r="W7" s="341"/>
      <c r="X7" s="270" t="s">
        <v>77</v>
      </c>
      <c r="Y7" s="270"/>
      <c r="Z7" s="270"/>
      <c r="AA7" s="270"/>
      <c r="AB7" s="343" t="s">
        <v>160</v>
      </c>
      <c r="AC7" s="343"/>
      <c r="AD7" s="343"/>
      <c r="AE7" s="343"/>
      <c r="AF7" s="343"/>
      <c r="AG7" s="270" t="s">
        <v>78</v>
      </c>
      <c r="AH7" s="270"/>
      <c r="AI7" s="270"/>
      <c r="AJ7" s="270"/>
      <c r="AK7" s="270"/>
      <c r="AL7" s="270" t="s">
        <v>79</v>
      </c>
      <c r="AM7" s="270"/>
      <c r="AN7" s="270"/>
      <c r="AO7" s="270"/>
      <c r="AP7" s="270"/>
      <c r="AQ7" s="65"/>
    </row>
    <row r="8" spans="2:43" ht="12.75" customHeight="1">
      <c r="B8" s="342"/>
      <c r="C8" s="270"/>
      <c r="D8" s="270"/>
      <c r="E8" s="270"/>
      <c r="F8" s="270"/>
      <c r="G8" s="343"/>
      <c r="H8" s="343"/>
      <c r="I8" s="343"/>
      <c r="J8" s="343"/>
      <c r="K8" s="343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52"/>
      <c r="W8" s="342"/>
      <c r="X8" s="270"/>
      <c r="Y8" s="270"/>
      <c r="Z8" s="270"/>
      <c r="AA8" s="270"/>
      <c r="AB8" s="343"/>
      <c r="AC8" s="343"/>
      <c r="AD8" s="343"/>
      <c r="AE8" s="343"/>
      <c r="AF8" s="343"/>
      <c r="AG8" s="270"/>
      <c r="AH8" s="270"/>
      <c r="AI8" s="270"/>
      <c r="AJ8" s="270"/>
      <c r="AK8" s="270"/>
      <c r="AL8" s="270"/>
      <c r="AM8" s="270"/>
      <c r="AN8" s="270"/>
      <c r="AO8" s="270"/>
      <c r="AP8" s="270"/>
    </row>
    <row r="9" spans="2:43" ht="9.75" customHeight="1">
      <c r="B9" s="53"/>
      <c r="C9" s="270" t="s">
        <v>80</v>
      </c>
      <c r="D9" s="270"/>
      <c r="E9" s="270"/>
      <c r="F9" s="270"/>
      <c r="G9" s="335" t="s">
        <v>161</v>
      </c>
      <c r="H9" s="336"/>
      <c r="I9" s="336"/>
      <c r="J9" s="336"/>
      <c r="K9" s="337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52"/>
      <c r="W9" s="53"/>
      <c r="X9" s="270" t="s">
        <v>80</v>
      </c>
      <c r="Y9" s="270"/>
      <c r="Z9" s="270"/>
      <c r="AA9" s="270"/>
      <c r="AB9" s="335" t="s">
        <v>162</v>
      </c>
      <c r="AC9" s="336"/>
      <c r="AD9" s="336"/>
      <c r="AE9" s="336"/>
      <c r="AF9" s="337"/>
      <c r="AG9" s="270"/>
      <c r="AH9" s="270"/>
      <c r="AI9" s="270"/>
      <c r="AJ9" s="270"/>
      <c r="AK9" s="270"/>
      <c r="AL9" s="270"/>
      <c r="AM9" s="270"/>
      <c r="AN9" s="270"/>
      <c r="AO9" s="270"/>
      <c r="AP9" s="270"/>
    </row>
    <row r="10" spans="2:43" ht="9.75" customHeight="1">
      <c r="B10" s="53"/>
      <c r="C10" s="270"/>
      <c r="D10" s="270"/>
      <c r="E10" s="270"/>
      <c r="F10" s="270"/>
      <c r="G10" s="338"/>
      <c r="H10" s="339"/>
      <c r="I10" s="339"/>
      <c r="J10" s="339"/>
      <c r="K10" s="34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52"/>
      <c r="W10" s="53"/>
      <c r="X10" s="270"/>
      <c r="Y10" s="270"/>
      <c r="Z10" s="270"/>
      <c r="AA10" s="270"/>
      <c r="AB10" s="338"/>
      <c r="AC10" s="339"/>
      <c r="AD10" s="339"/>
      <c r="AE10" s="339"/>
      <c r="AF10" s="34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</row>
    <row r="11" spans="2:43" ht="9.75" customHeight="1">
      <c r="B11" s="53"/>
      <c r="C11" s="270" t="s">
        <v>81</v>
      </c>
      <c r="D11" s="270"/>
      <c r="E11" s="270"/>
      <c r="F11" s="270"/>
      <c r="G11" s="270" t="s">
        <v>140</v>
      </c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52"/>
      <c r="W11" s="53"/>
      <c r="X11" s="270" t="s">
        <v>81</v>
      </c>
      <c r="Y11" s="270"/>
      <c r="Z11" s="270"/>
      <c r="AA11" s="270"/>
      <c r="AB11" s="270" t="s">
        <v>171</v>
      </c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</row>
    <row r="12" spans="2:43" ht="9.75" customHeight="1">
      <c r="B12" s="53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52"/>
      <c r="W12" s="53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</row>
    <row r="13" spans="2:43" ht="17.25" customHeight="1">
      <c r="B13" s="53"/>
      <c r="C13" s="270" t="s">
        <v>82</v>
      </c>
      <c r="D13" s="270"/>
      <c r="E13" s="270"/>
      <c r="F13" s="270"/>
      <c r="G13" s="270" t="s">
        <v>83</v>
      </c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52"/>
      <c r="W13" s="53"/>
      <c r="X13" s="270" t="s">
        <v>82</v>
      </c>
      <c r="Y13" s="270"/>
      <c r="Z13" s="270"/>
      <c r="AA13" s="270"/>
      <c r="AB13" s="270" t="s">
        <v>83</v>
      </c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</row>
    <row r="14" spans="2:43" ht="9.75" customHeight="1">
      <c r="B14" s="53"/>
      <c r="C14" s="270" t="s">
        <v>84</v>
      </c>
      <c r="D14" s="270"/>
      <c r="E14" s="270"/>
      <c r="F14" s="270"/>
      <c r="G14" s="335" t="s">
        <v>163</v>
      </c>
      <c r="H14" s="336"/>
      <c r="I14" s="336"/>
      <c r="J14" s="336"/>
      <c r="K14" s="337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52"/>
      <c r="W14" s="53"/>
      <c r="X14" s="270" t="s">
        <v>84</v>
      </c>
      <c r="Y14" s="270"/>
      <c r="Z14" s="270"/>
      <c r="AA14" s="270"/>
      <c r="AB14" s="335" t="s">
        <v>164</v>
      </c>
      <c r="AC14" s="336"/>
      <c r="AD14" s="336"/>
      <c r="AE14" s="336"/>
      <c r="AF14" s="337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65"/>
    </row>
    <row r="15" spans="2:43" ht="9.75" customHeight="1">
      <c r="B15" s="53"/>
      <c r="C15" s="270"/>
      <c r="D15" s="270"/>
      <c r="E15" s="270"/>
      <c r="F15" s="270"/>
      <c r="G15" s="338"/>
      <c r="H15" s="339"/>
      <c r="I15" s="339"/>
      <c r="J15" s="339"/>
      <c r="K15" s="34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52"/>
      <c r="W15" s="53"/>
      <c r="X15" s="270"/>
      <c r="Y15" s="270"/>
      <c r="Z15" s="270"/>
      <c r="AA15" s="270"/>
      <c r="AB15" s="338"/>
      <c r="AC15" s="339"/>
      <c r="AD15" s="339"/>
      <c r="AE15" s="339"/>
      <c r="AF15" s="34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</row>
    <row r="16" spans="2:43" ht="9" customHeight="1">
      <c r="B16" s="53"/>
      <c r="C16" s="270" t="s">
        <v>85</v>
      </c>
      <c r="D16" s="270"/>
      <c r="E16" s="270"/>
      <c r="F16" s="270"/>
      <c r="G16" s="283">
        <v>132</v>
      </c>
      <c r="H16" s="284"/>
      <c r="I16" s="327"/>
      <c r="J16" s="284" t="s">
        <v>141</v>
      </c>
      <c r="K16" s="285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52"/>
      <c r="W16" s="53"/>
      <c r="X16" s="270" t="s">
        <v>85</v>
      </c>
      <c r="Y16" s="270"/>
      <c r="Z16" s="270"/>
      <c r="AA16" s="270"/>
      <c r="AB16" s="283">
        <v>135</v>
      </c>
      <c r="AC16" s="284"/>
      <c r="AD16" s="327"/>
      <c r="AE16" s="284" t="s">
        <v>141</v>
      </c>
      <c r="AF16" s="285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</row>
    <row r="17" spans="2:42" ht="9.75" customHeight="1">
      <c r="B17" s="53"/>
      <c r="C17" s="270"/>
      <c r="D17" s="270"/>
      <c r="E17" s="270"/>
      <c r="F17" s="270"/>
      <c r="G17" s="286"/>
      <c r="H17" s="287"/>
      <c r="I17" s="328"/>
      <c r="J17" s="287"/>
      <c r="K17" s="288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52"/>
      <c r="W17" s="53"/>
      <c r="X17" s="270"/>
      <c r="Y17" s="270"/>
      <c r="Z17" s="270"/>
      <c r="AA17" s="270"/>
      <c r="AB17" s="286"/>
      <c r="AC17" s="287"/>
      <c r="AD17" s="328"/>
      <c r="AE17" s="287"/>
      <c r="AF17" s="288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</row>
    <row r="18" spans="2:42" ht="9" customHeight="1">
      <c r="B18" s="53"/>
      <c r="C18" s="270" t="s">
        <v>86</v>
      </c>
      <c r="D18" s="270"/>
      <c r="E18" s="270"/>
      <c r="F18" s="270"/>
      <c r="G18" s="283"/>
      <c r="H18" s="284"/>
      <c r="I18" s="327"/>
      <c r="J18" s="284" t="s">
        <v>87</v>
      </c>
      <c r="K18" s="285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52"/>
      <c r="W18" s="53"/>
      <c r="X18" s="270" t="s">
        <v>86</v>
      </c>
      <c r="Y18" s="270"/>
      <c r="Z18" s="270"/>
      <c r="AA18" s="270"/>
      <c r="AB18" s="283"/>
      <c r="AC18" s="284"/>
      <c r="AD18" s="327"/>
      <c r="AE18" s="284" t="s">
        <v>87</v>
      </c>
      <c r="AF18" s="285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</row>
    <row r="19" spans="2:42" ht="9" customHeight="1">
      <c r="B19" s="53"/>
      <c r="C19" s="270"/>
      <c r="D19" s="270"/>
      <c r="E19" s="270"/>
      <c r="F19" s="270"/>
      <c r="G19" s="286"/>
      <c r="H19" s="287"/>
      <c r="I19" s="328"/>
      <c r="J19" s="287"/>
      <c r="K19" s="288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52"/>
      <c r="W19" s="53"/>
      <c r="X19" s="270"/>
      <c r="Y19" s="270"/>
      <c r="Z19" s="270"/>
      <c r="AA19" s="270"/>
      <c r="AB19" s="286"/>
      <c r="AC19" s="287"/>
      <c r="AD19" s="328"/>
      <c r="AE19" s="287"/>
      <c r="AF19" s="288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</row>
    <row r="20" spans="2:42" ht="9" customHeight="1">
      <c r="B20" s="53"/>
      <c r="C20" s="270" t="s">
        <v>88</v>
      </c>
      <c r="D20" s="270"/>
      <c r="E20" s="270"/>
      <c r="F20" s="270"/>
      <c r="G20" s="283">
        <v>2.75</v>
      </c>
      <c r="H20" s="284"/>
      <c r="I20" s="327"/>
      <c r="J20" s="284" t="s">
        <v>87</v>
      </c>
      <c r="K20" s="285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52"/>
      <c r="W20" s="53"/>
      <c r="X20" s="270" t="s">
        <v>88</v>
      </c>
      <c r="Y20" s="270"/>
      <c r="Z20" s="270"/>
      <c r="AA20" s="270"/>
      <c r="AB20" s="329">
        <v>2.58</v>
      </c>
      <c r="AC20" s="330"/>
      <c r="AD20" s="331"/>
      <c r="AE20" s="284" t="s">
        <v>87</v>
      </c>
      <c r="AF20" s="285"/>
      <c r="AG20" s="270"/>
      <c r="AH20" s="270"/>
      <c r="AI20" s="270"/>
      <c r="AJ20" s="270"/>
      <c r="AK20" s="270"/>
      <c r="AL20" s="270"/>
      <c r="AM20" s="270"/>
      <c r="AN20" s="270"/>
      <c r="AO20" s="270"/>
      <c r="AP20" s="270"/>
    </row>
    <row r="21" spans="2:42" ht="9" customHeight="1">
      <c r="B21" s="53"/>
      <c r="C21" s="270"/>
      <c r="D21" s="270"/>
      <c r="E21" s="270"/>
      <c r="F21" s="270"/>
      <c r="G21" s="286"/>
      <c r="H21" s="287"/>
      <c r="I21" s="328"/>
      <c r="J21" s="287"/>
      <c r="K21" s="288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52"/>
      <c r="W21" s="53"/>
      <c r="X21" s="270"/>
      <c r="Y21" s="270"/>
      <c r="Z21" s="270"/>
      <c r="AA21" s="270"/>
      <c r="AB21" s="332"/>
      <c r="AC21" s="333"/>
      <c r="AD21" s="334"/>
      <c r="AE21" s="287"/>
      <c r="AF21" s="288"/>
      <c r="AG21" s="270"/>
      <c r="AH21" s="270"/>
      <c r="AI21" s="270"/>
      <c r="AJ21" s="270"/>
      <c r="AK21" s="270"/>
      <c r="AL21" s="270"/>
      <c r="AM21" s="270"/>
      <c r="AN21" s="270"/>
      <c r="AO21" s="270"/>
      <c r="AP21" s="270"/>
    </row>
    <row r="22" spans="2:42" ht="9" customHeight="1">
      <c r="B22" s="53"/>
      <c r="C22" s="270" t="s">
        <v>89</v>
      </c>
      <c r="D22" s="270"/>
      <c r="E22" s="270"/>
      <c r="F22" s="270"/>
      <c r="G22" s="326">
        <v>1.3599000000000001</v>
      </c>
      <c r="H22" s="326"/>
      <c r="I22" s="326"/>
      <c r="J22" s="326"/>
      <c r="K22" s="326"/>
      <c r="L22" s="270"/>
      <c r="M22" s="270"/>
      <c r="N22" s="270"/>
      <c r="O22" s="270"/>
      <c r="P22" s="270"/>
      <c r="Q22" s="271">
        <f>G20*G22</f>
        <v>3.7397250000000004</v>
      </c>
      <c r="R22" s="271"/>
      <c r="S22" s="271"/>
      <c r="T22" s="271"/>
      <c r="U22" s="271"/>
      <c r="V22" s="52"/>
      <c r="W22" s="53"/>
      <c r="X22" s="270" t="s">
        <v>89</v>
      </c>
      <c r="Y22" s="270"/>
      <c r="Z22" s="270"/>
      <c r="AA22" s="270"/>
      <c r="AB22" s="326">
        <v>1.24</v>
      </c>
      <c r="AC22" s="326"/>
      <c r="AD22" s="326"/>
      <c r="AE22" s="326"/>
      <c r="AF22" s="326"/>
      <c r="AG22" s="270"/>
      <c r="AH22" s="270"/>
      <c r="AI22" s="270"/>
      <c r="AJ22" s="270"/>
      <c r="AK22" s="270"/>
      <c r="AL22" s="271">
        <f>AB20*AB22</f>
        <v>3.1992000000000003</v>
      </c>
      <c r="AM22" s="271"/>
      <c r="AN22" s="271"/>
      <c r="AO22" s="271"/>
      <c r="AP22" s="271"/>
    </row>
    <row r="23" spans="2:42" ht="9" customHeight="1">
      <c r="B23" s="53"/>
      <c r="C23" s="270"/>
      <c r="D23" s="270"/>
      <c r="E23" s="270"/>
      <c r="F23" s="270"/>
      <c r="G23" s="326"/>
      <c r="H23" s="326"/>
      <c r="I23" s="326"/>
      <c r="J23" s="326"/>
      <c r="K23" s="326"/>
      <c r="L23" s="270"/>
      <c r="M23" s="270"/>
      <c r="N23" s="270"/>
      <c r="O23" s="270"/>
      <c r="P23" s="270"/>
      <c r="Q23" s="271"/>
      <c r="R23" s="271"/>
      <c r="S23" s="271"/>
      <c r="T23" s="271"/>
      <c r="U23" s="271"/>
      <c r="V23" s="52"/>
      <c r="W23" s="53"/>
      <c r="X23" s="270"/>
      <c r="Y23" s="270"/>
      <c r="Z23" s="270"/>
      <c r="AA23" s="270"/>
      <c r="AB23" s="326"/>
      <c r="AC23" s="326"/>
      <c r="AD23" s="326"/>
      <c r="AE23" s="326"/>
      <c r="AF23" s="326"/>
      <c r="AG23" s="270"/>
      <c r="AH23" s="270"/>
      <c r="AI23" s="270"/>
      <c r="AJ23" s="270"/>
      <c r="AK23" s="270"/>
      <c r="AL23" s="271"/>
      <c r="AM23" s="271"/>
      <c r="AN23" s="271"/>
      <c r="AO23" s="271"/>
      <c r="AP23" s="271"/>
    </row>
    <row r="24" spans="2:42" ht="9" customHeight="1">
      <c r="B24" s="53"/>
      <c r="C24" s="270" t="s">
        <v>90</v>
      </c>
      <c r="D24" s="270"/>
      <c r="E24" s="270"/>
      <c r="F24" s="322"/>
      <c r="G24" s="323" t="s">
        <v>91</v>
      </c>
      <c r="H24" s="324">
        <v>0.2</v>
      </c>
      <c r="I24" s="324" t="s">
        <v>92</v>
      </c>
      <c r="J24" s="324"/>
      <c r="K24" s="325">
        <v>1.08</v>
      </c>
      <c r="L24" s="270"/>
      <c r="M24" s="270"/>
      <c r="N24" s="270"/>
      <c r="O24" s="270"/>
      <c r="P24" s="270"/>
      <c r="Q24" s="271">
        <f>H24*K24</f>
        <v>0.21600000000000003</v>
      </c>
      <c r="R24" s="271"/>
      <c r="S24" s="271"/>
      <c r="T24" s="271"/>
      <c r="U24" s="271"/>
      <c r="V24" s="52"/>
      <c r="W24" s="53"/>
      <c r="X24" s="270" t="s">
        <v>90</v>
      </c>
      <c r="Y24" s="270"/>
      <c r="Z24" s="270"/>
      <c r="AA24" s="322"/>
      <c r="AB24" s="323" t="s">
        <v>91</v>
      </c>
      <c r="AC24" s="324">
        <v>0.2</v>
      </c>
      <c r="AD24" s="324" t="s">
        <v>92</v>
      </c>
      <c r="AE24" s="324"/>
      <c r="AF24" s="325">
        <v>1.08</v>
      </c>
      <c r="AG24" s="270"/>
      <c r="AH24" s="270"/>
      <c r="AI24" s="270"/>
      <c r="AJ24" s="270"/>
      <c r="AK24" s="270"/>
      <c r="AL24" s="271">
        <f>AC24*AF24</f>
        <v>0.21600000000000003</v>
      </c>
      <c r="AM24" s="271"/>
      <c r="AN24" s="271"/>
      <c r="AO24" s="271"/>
      <c r="AP24" s="271"/>
    </row>
    <row r="25" spans="2:42" ht="9" customHeight="1">
      <c r="B25" s="53"/>
      <c r="C25" s="270"/>
      <c r="D25" s="270"/>
      <c r="E25" s="270"/>
      <c r="F25" s="322"/>
      <c r="G25" s="323"/>
      <c r="H25" s="324"/>
      <c r="I25" s="324"/>
      <c r="J25" s="324"/>
      <c r="K25" s="325"/>
      <c r="L25" s="270"/>
      <c r="M25" s="270"/>
      <c r="N25" s="270"/>
      <c r="O25" s="270"/>
      <c r="P25" s="270"/>
      <c r="Q25" s="271"/>
      <c r="R25" s="271"/>
      <c r="S25" s="271"/>
      <c r="T25" s="271"/>
      <c r="U25" s="271"/>
      <c r="V25" s="52"/>
      <c r="W25" s="53"/>
      <c r="X25" s="270"/>
      <c r="Y25" s="270"/>
      <c r="Z25" s="270"/>
      <c r="AA25" s="322"/>
      <c r="AB25" s="323"/>
      <c r="AC25" s="324"/>
      <c r="AD25" s="324"/>
      <c r="AE25" s="324"/>
      <c r="AF25" s="325"/>
      <c r="AG25" s="270"/>
      <c r="AH25" s="270"/>
      <c r="AI25" s="270"/>
      <c r="AJ25" s="270"/>
      <c r="AK25" s="270"/>
      <c r="AL25" s="271"/>
      <c r="AM25" s="271"/>
      <c r="AN25" s="271"/>
      <c r="AO25" s="271"/>
      <c r="AP25" s="271"/>
    </row>
    <row r="26" spans="2:42" ht="9" customHeight="1">
      <c r="B26" s="53"/>
      <c r="C26" s="270" t="s">
        <v>93</v>
      </c>
      <c r="D26" s="270"/>
      <c r="E26" s="270"/>
      <c r="F26" s="322"/>
      <c r="G26" s="323" t="s">
        <v>91</v>
      </c>
      <c r="H26" s="324">
        <v>0.15</v>
      </c>
      <c r="I26" s="324" t="s">
        <v>92</v>
      </c>
      <c r="J26" s="324"/>
      <c r="K26" s="325">
        <v>0.69</v>
      </c>
      <c r="L26" s="270"/>
      <c r="M26" s="270"/>
      <c r="N26" s="270"/>
      <c r="O26" s="270"/>
      <c r="P26" s="270"/>
      <c r="Q26" s="271">
        <f>H26*K26</f>
        <v>0.10349999999999999</v>
      </c>
      <c r="R26" s="271"/>
      <c r="S26" s="271"/>
      <c r="T26" s="271"/>
      <c r="U26" s="271"/>
      <c r="V26" s="52"/>
      <c r="W26" s="53"/>
      <c r="X26" s="270" t="s">
        <v>93</v>
      </c>
      <c r="Y26" s="270"/>
      <c r="Z26" s="270"/>
      <c r="AA26" s="322"/>
      <c r="AB26" s="323" t="s">
        <v>91</v>
      </c>
      <c r="AC26" s="324">
        <v>0.15</v>
      </c>
      <c r="AD26" s="324" t="s">
        <v>92</v>
      </c>
      <c r="AE26" s="324"/>
      <c r="AF26" s="325">
        <v>0.69</v>
      </c>
      <c r="AG26" s="270"/>
      <c r="AH26" s="270"/>
      <c r="AI26" s="270"/>
      <c r="AJ26" s="270"/>
      <c r="AK26" s="270"/>
      <c r="AL26" s="271">
        <f>AC26*AF26</f>
        <v>0.10349999999999999</v>
      </c>
      <c r="AM26" s="271"/>
      <c r="AN26" s="271"/>
      <c r="AO26" s="271"/>
      <c r="AP26" s="271"/>
    </row>
    <row r="27" spans="2:42" ht="9" customHeight="1">
      <c r="B27" s="53"/>
      <c r="C27" s="270"/>
      <c r="D27" s="270"/>
      <c r="E27" s="270"/>
      <c r="F27" s="322"/>
      <c r="G27" s="323"/>
      <c r="H27" s="324"/>
      <c r="I27" s="324"/>
      <c r="J27" s="324"/>
      <c r="K27" s="325"/>
      <c r="L27" s="270"/>
      <c r="M27" s="270"/>
      <c r="N27" s="270"/>
      <c r="O27" s="270"/>
      <c r="P27" s="270"/>
      <c r="Q27" s="271"/>
      <c r="R27" s="271"/>
      <c r="S27" s="271"/>
      <c r="T27" s="271"/>
      <c r="U27" s="271"/>
      <c r="V27" s="52"/>
      <c r="W27" s="53"/>
      <c r="X27" s="270"/>
      <c r="Y27" s="270"/>
      <c r="Z27" s="270"/>
      <c r="AA27" s="322"/>
      <c r="AB27" s="323"/>
      <c r="AC27" s="324"/>
      <c r="AD27" s="324"/>
      <c r="AE27" s="324"/>
      <c r="AF27" s="325"/>
      <c r="AG27" s="270"/>
      <c r="AH27" s="270"/>
      <c r="AI27" s="270"/>
      <c r="AJ27" s="270"/>
      <c r="AK27" s="270"/>
      <c r="AL27" s="271"/>
      <c r="AM27" s="271"/>
      <c r="AN27" s="271"/>
      <c r="AO27" s="271"/>
      <c r="AP27" s="271"/>
    </row>
    <row r="28" spans="2:42" ht="9" customHeight="1">
      <c r="B28" s="53"/>
      <c r="C28" s="270" t="s">
        <v>94</v>
      </c>
      <c r="D28" s="270"/>
      <c r="E28" s="270"/>
      <c r="F28" s="322"/>
      <c r="G28" s="323" t="s">
        <v>91</v>
      </c>
      <c r="H28" s="324">
        <v>0.05</v>
      </c>
      <c r="I28" s="324" t="s">
        <v>92</v>
      </c>
      <c r="J28" s="324"/>
      <c r="K28" s="325">
        <v>0.25</v>
      </c>
      <c r="L28" s="270"/>
      <c r="M28" s="270"/>
      <c r="N28" s="270"/>
      <c r="O28" s="270"/>
      <c r="P28" s="270"/>
      <c r="Q28" s="271">
        <f>H28*K28</f>
        <v>1.2500000000000001E-2</v>
      </c>
      <c r="R28" s="271"/>
      <c r="S28" s="271"/>
      <c r="T28" s="271"/>
      <c r="U28" s="271"/>
      <c r="V28" s="52"/>
      <c r="W28" s="53"/>
      <c r="X28" s="270" t="s">
        <v>94</v>
      </c>
      <c r="Y28" s="270"/>
      <c r="Z28" s="270"/>
      <c r="AA28" s="322"/>
      <c r="AB28" s="323" t="s">
        <v>91</v>
      </c>
      <c r="AC28" s="324">
        <v>0.05</v>
      </c>
      <c r="AD28" s="324" t="s">
        <v>92</v>
      </c>
      <c r="AE28" s="324"/>
      <c r="AF28" s="325">
        <v>0.25</v>
      </c>
      <c r="AG28" s="270"/>
      <c r="AH28" s="270"/>
      <c r="AI28" s="270"/>
      <c r="AJ28" s="270"/>
      <c r="AK28" s="270"/>
      <c r="AL28" s="271">
        <f>AC28*AF28</f>
        <v>1.2500000000000001E-2</v>
      </c>
      <c r="AM28" s="271"/>
      <c r="AN28" s="271"/>
      <c r="AO28" s="271"/>
      <c r="AP28" s="271"/>
    </row>
    <row r="29" spans="2:42" ht="8.25" customHeight="1">
      <c r="B29" s="53"/>
      <c r="C29" s="270"/>
      <c r="D29" s="270"/>
      <c r="E29" s="270"/>
      <c r="F29" s="322"/>
      <c r="G29" s="323"/>
      <c r="H29" s="324"/>
      <c r="I29" s="324"/>
      <c r="J29" s="324"/>
      <c r="K29" s="325"/>
      <c r="L29" s="270"/>
      <c r="M29" s="270"/>
      <c r="N29" s="270"/>
      <c r="O29" s="270"/>
      <c r="P29" s="270"/>
      <c r="Q29" s="271"/>
      <c r="R29" s="271"/>
      <c r="S29" s="271"/>
      <c r="T29" s="271"/>
      <c r="U29" s="271"/>
      <c r="V29" s="52"/>
      <c r="W29" s="53"/>
      <c r="X29" s="270"/>
      <c r="Y29" s="270"/>
      <c r="Z29" s="270"/>
      <c r="AA29" s="322"/>
      <c r="AB29" s="323"/>
      <c r="AC29" s="324"/>
      <c r="AD29" s="324"/>
      <c r="AE29" s="324"/>
      <c r="AF29" s="325"/>
      <c r="AG29" s="270"/>
      <c r="AH29" s="270"/>
      <c r="AI29" s="270"/>
      <c r="AJ29" s="270"/>
      <c r="AK29" s="270"/>
      <c r="AL29" s="271"/>
      <c r="AM29" s="271"/>
      <c r="AN29" s="271"/>
      <c r="AO29" s="271"/>
      <c r="AP29" s="271"/>
    </row>
    <row r="30" spans="2:42" ht="9" customHeight="1">
      <c r="B30" s="53"/>
      <c r="C30" s="270" t="s">
        <v>95</v>
      </c>
      <c r="D30" s="270"/>
      <c r="E30" s="270"/>
      <c r="F30" s="322"/>
      <c r="G30" s="323" t="s">
        <v>91</v>
      </c>
      <c r="H30" s="324">
        <v>1</v>
      </c>
      <c r="I30" s="324" t="s">
        <v>92</v>
      </c>
      <c r="J30" s="324"/>
      <c r="K30" s="325">
        <v>0.13800000000000001</v>
      </c>
      <c r="L30" s="270"/>
      <c r="M30" s="270"/>
      <c r="N30" s="270"/>
      <c r="O30" s="270"/>
      <c r="P30" s="270"/>
      <c r="Q30" s="271">
        <f>H30*K30</f>
        <v>0.13800000000000001</v>
      </c>
      <c r="R30" s="271"/>
      <c r="S30" s="271"/>
      <c r="T30" s="271"/>
      <c r="U30" s="271"/>
      <c r="V30" s="52"/>
      <c r="W30" s="53"/>
      <c r="X30" s="270" t="s">
        <v>95</v>
      </c>
      <c r="Y30" s="270"/>
      <c r="Z30" s="270"/>
      <c r="AA30" s="322"/>
      <c r="AB30" s="323" t="s">
        <v>91</v>
      </c>
      <c r="AC30" s="324">
        <v>1</v>
      </c>
      <c r="AD30" s="324" t="s">
        <v>92</v>
      </c>
      <c r="AE30" s="324"/>
      <c r="AF30" s="325">
        <v>0.13800000000000001</v>
      </c>
      <c r="AG30" s="270"/>
      <c r="AH30" s="270"/>
      <c r="AI30" s="270"/>
      <c r="AJ30" s="270"/>
      <c r="AK30" s="270"/>
      <c r="AL30" s="271">
        <f>AC30*AF30</f>
        <v>0.13800000000000001</v>
      </c>
      <c r="AM30" s="271"/>
      <c r="AN30" s="271"/>
      <c r="AO30" s="271"/>
      <c r="AP30" s="271"/>
    </row>
    <row r="31" spans="2:42" ht="9" customHeight="1">
      <c r="B31" s="53"/>
      <c r="C31" s="270"/>
      <c r="D31" s="270"/>
      <c r="E31" s="270"/>
      <c r="F31" s="322"/>
      <c r="G31" s="323"/>
      <c r="H31" s="324"/>
      <c r="I31" s="324"/>
      <c r="J31" s="324"/>
      <c r="K31" s="325"/>
      <c r="L31" s="270"/>
      <c r="M31" s="270"/>
      <c r="N31" s="270"/>
      <c r="O31" s="270"/>
      <c r="P31" s="270"/>
      <c r="Q31" s="271"/>
      <c r="R31" s="271"/>
      <c r="S31" s="271"/>
      <c r="T31" s="271"/>
      <c r="U31" s="271"/>
      <c r="V31" s="52"/>
      <c r="W31" s="53"/>
      <c r="X31" s="270"/>
      <c r="Y31" s="270"/>
      <c r="Z31" s="270"/>
      <c r="AA31" s="322"/>
      <c r="AB31" s="323"/>
      <c r="AC31" s="324"/>
      <c r="AD31" s="324"/>
      <c r="AE31" s="324"/>
      <c r="AF31" s="325"/>
      <c r="AG31" s="270"/>
      <c r="AH31" s="270"/>
      <c r="AI31" s="270"/>
      <c r="AJ31" s="270"/>
      <c r="AK31" s="270"/>
      <c r="AL31" s="271"/>
      <c r="AM31" s="271"/>
      <c r="AN31" s="271"/>
      <c r="AO31" s="271"/>
      <c r="AP31" s="271"/>
    </row>
    <row r="32" spans="2:42" ht="9" customHeight="1">
      <c r="B32" s="53"/>
      <c r="C32" s="270" t="s">
        <v>96</v>
      </c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1"/>
      <c r="R32" s="271"/>
      <c r="S32" s="271"/>
      <c r="T32" s="271"/>
      <c r="U32" s="271"/>
      <c r="V32" s="52"/>
      <c r="W32" s="53"/>
      <c r="X32" s="270" t="s">
        <v>96</v>
      </c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1"/>
      <c r="AM32" s="271"/>
      <c r="AN32" s="271"/>
      <c r="AO32" s="271"/>
      <c r="AP32" s="271"/>
    </row>
    <row r="33" spans="2:42" ht="9" customHeight="1">
      <c r="B33" s="53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1"/>
      <c r="R33" s="271"/>
      <c r="S33" s="271"/>
      <c r="T33" s="271"/>
      <c r="U33" s="271"/>
      <c r="V33" s="52"/>
      <c r="W33" s="53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70"/>
      <c r="AL33" s="271"/>
      <c r="AM33" s="271"/>
      <c r="AN33" s="271"/>
      <c r="AO33" s="271"/>
      <c r="AP33" s="271"/>
    </row>
    <row r="34" spans="2:42" ht="9" customHeight="1">
      <c r="B34" s="53"/>
      <c r="C34" s="270" t="s">
        <v>97</v>
      </c>
      <c r="D34" s="270"/>
      <c r="E34" s="270"/>
      <c r="F34" s="270"/>
      <c r="G34" s="270" t="s">
        <v>98</v>
      </c>
      <c r="H34" s="270"/>
      <c r="I34" s="270"/>
      <c r="J34" s="270"/>
      <c r="K34" s="270"/>
      <c r="L34" s="270"/>
      <c r="M34" s="270"/>
      <c r="N34" s="270"/>
      <c r="O34" s="270"/>
      <c r="P34" s="270"/>
      <c r="Q34" s="271">
        <v>0.18</v>
      </c>
      <c r="R34" s="271"/>
      <c r="S34" s="271"/>
      <c r="T34" s="271"/>
      <c r="U34" s="271"/>
      <c r="V34" s="52"/>
      <c r="W34" s="53"/>
      <c r="X34" s="270" t="s">
        <v>97</v>
      </c>
      <c r="Y34" s="270"/>
      <c r="Z34" s="270"/>
      <c r="AA34" s="270"/>
      <c r="AB34" s="270" t="s">
        <v>98</v>
      </c>
      <c r="AC34" s="270"/>
      <c r="AD34" s="270"/>
      <c r="AE34" s="270"/>
      <c r="AF34" s="270"/>
      <c r="AG34" s="270"/>
      <c r="AH34" s="270"/>
      <c r="AI34" s="270"/>
      <c r="AJ34" s="270"/>
      <c r="AK34" s="270"/>
      <c r="AL34" s="271">
        <v>0.18</v>
      </c>
      <c r="AM34" s="271"/>
      <c r="AN34" s="271"/>
      <c r="AO34" s="271"/>
      <c r="AP34" s="271"/>
    </row>
    <row r="35" spans="2:42" ht="9" customHeight="1">
      <c r="B35" s="53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1"/>
      <c r="R35" s="271"/>
      <c r="S35" s="271"/>
      <c r="T35" s="271"/>
      <c r="U35" s="271"/>
      <c r="V35" s="52"/>
      <c r="W35" s="53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1"/>
      <c r="AM35" s="271"/>
      <c r="AN35" s="271"/>
      <c r="AO35" s="271"/>
      <c r="AP35" s="271"/>
    </row>
    <row r="36" spans="2:42" ht="12" customHeight="1">
      <c r="B36" s="53"/>
      <c r="C36" s="270" t="s">
        <v>99</v>
      </c>
      <c r="D36" s="270"/>
      <c r="E36" s="270"/>
      <c r="F36" s="270"/>
      <c r="G36" s="319" t="s">
        <v>165</v>
      </c>
      <c r="H36" s="320"/>
      <c r="I36" s="320"/>
      <c r="J36" s="320"/>
      <c r="K36" s="321"/>
      <c r="L36" s="270"/>
      <c r="M36" s="270"/>
      <c r="N36" s="270"/>
      <c r="O36" s="270"/>
      <c r="P36" s="270"/>
      <c r="Q36" s="271">
        <v>0.28000000000000003</v>
      </c>
      <c r="R36" s="271"/>
      <c r="S36" s="271"/>
      <c r="T36" s="271"/>
      <c r="U36" s="271"/>
      <c r="V36" s="52"/>
      <c r="W36" s="53"/>
      <c r="X36" s="270" t="s">
        <v>99</v>
      </c>
      <c r="Y36" s="270"/>
      <c r="Z36" s="270"/>
      <c r="AA36" s="270"/>
      <c r="AB36" s="319" t="s">
        <v>166</v>
      </c>
      <c r="AC36" s="320"/>
      <c r="AD36" s="320"/>
      <c r="AE36" s="320"/>
      <c r="AF36" s="321"/>
      <c r="AG36" s="270"/>
      <c r="AH36" s="270"/>
      <c r="AI36" s="270"/>
      <c r="AJ36" s="270"/>
      <c r="AK36" s="270"/>
      <c r="AL36" s="271">
        <v>0</v>
      </c>
      <c r="AM36" s="271"/>
      <c r="AN36" s="271"/>
      <c r="AO36" s="271"/>
      <c r="AP36" s="271"/>
    </row>
    <row r="37" spans="2:42" ht="12" customHeight="1">
      <c r="B37" s="53"/>
      <c r="C37" s="270"/>
      <c r="D37" s="270"/>
      <c r="E37" s="270"/>
      <c r="F37" s="270"/>
      <c r="G37" s="316"/>
      <c r="H37" s="317"/>
      <c r="I37" s="317"/>
      <c r="J37" s="317"/>
      <c r="K37" s="318"/>
      <c r="L37" s="270"/>
      <c r="M37" s="270"/>
      <c r="N37" s="270"/>
      <c r="O37" s="270"/>
      <c r="P37" s="270"/>
      <c r="Q37" s="271"/>
      <c r="R37" s="271"/>
      <c r="S37" s="271"/>
      <c r="T37" s="271"/>
      <c r="U37" s="271"/>
      <c r="V37" s="52"/>
      <c r="W37" s="53"/>
      <c r="X37" s="270"/>
      <c r="Y37" s="270"/>
      <c r="Z37" s="270"/>
      <c r="AA37" s="270"/>
      <c r="AB37" s="316"/>
      <c r="AC37" s="317"/>
      <c r="AD37" s="317"/>
      <c r="AE37" s="317"/>
      <c r="AF37" s="318"/>
      <c r="AG37" s="270"/>
      <c r="AH37" s="270"/>
      <c r="AI37" s="270"/>
      <c r="AJ37" s="270"/>
      <c r="AK37" s="270"/>
      <c r="AL37" s="271"/>
      <c r="AM37" s="271"/>
      <c r="AN37" s="271"/>
      <c r="AO37" s="271"/>
      <c r="AP37" s="271"/>
    </row>
    <row r="38" spans="2:42" ht="12" customHeight="1">
      <c r="B38" s="53"/>
      <c r="C38" s="270" t="s">
        <v>100</v>
      </c>
      <c r="D38" s="270"/>
      <c r="E38" s="270"/>
      <c r="F38" s="270"/>
      <c r="G38" s="307" t="s">
        <v>142</v>
      </c>
      <c r="H38" s="308"/>
      <c r="I38" s="308"/>
      <c r="J38" s="309">
        <v>1.9E-2</v>
      </c>
      <c r="K38" s="310"/>
      <c r="L38" s="311"/>
      <c r="M38" s="311"/>
      <c r="N38" s="311"/>
      <c r="O38" s="311"/>
      <c r="P38" s="311"/>
      <c r="Q38" s="271">
        <v>1.9E-2</v>
      </c>
      <c r="R38" s="271"/>
      <c r="S38" s="271"/>
      <c r="T38" s="271"/>
      <c r="U38" s="271"/>
      <c r="V38" s="52"/>
      <c r="W38" s="53"/>
      <c r="X38" s="270" t="s">
        <v>100</v>
      </c>
      <c r="Y38" s="270"/>
      <c r="Z38" s="270"/>
      <c r="AA38" s="270"/>
      <c r="AB38" s="307" t="s">
        <v>142</v>
      </c>
      <c r="AC38" s="308"/>
      <c r="AD38" s="308"/>
      <c r="AE38" s="309">
        <v>1.9E-2</v>
      </c>
      <c r="AF38" s="310"/>
      <c r="AG38" s="311"/>
      <c r="AH38" s="311"/>
      <c r="AI38" s="311"/>
      <c r="AJ38" s="311"/>
      <c r="AK38" s="311"/>
      <c r="AL38" s="271">
        <v>1.9E-2</v>
      </c>
      <c r="AM38" s="271"/>
      <c r="AN38" s="271"/>
      <c r="AO38" s="271"/>
      <c r="AP38" s="271"/>
    </row>
    <row r="39" spans="2:42" ht="12" customHeight="1">
      <c r="B39" s="53"/>
      <c r="C39" s="270"/>
      <c r="D39" s="270"/>
      <c r="E39" s="270"/>
      <c r="F39" s="270"/>
      <c r="G39" s="312"/>
      <c r="H39" s="313"/>
      <c r="I39" s="313"/>
      <c r="J39" s="314"/>
      <c r="K39" s="315"/>
      <c r="L39" s="311"/>
      <c r="M39" s="311"/>
      <c r="N39" s="311"/>
      <c r="O39" s="311"/>
      <c r="P39" s="311"/>
      <c r="Q39" s="271"/>
      <c r="R39" s="271"/>
      <c r="S39" s="271"/>
      <c r="T39" s="271"/>
      <c r="U39" s="271"/>
      <c r="V39" s="52"/>
      <c r="W39" s="53"/>
      <c r="X39" s="270"/>
      <c r="Y39" s="270"/>
      <c r="Z39" s="270"/>
      <c r="AA39" s="270"/>
      <c r="AB39" s="312"/>
      <c r="AC39" s="313"/>
      <c r="AD39" s="313"/>
      <c r="AE39" s="314"/>
      <c r="AF39" s="315"/>
      <c r="AG39" s="311"/>
      <c r="AH39" s="311"/>
      <c r="AI39" s="311"/>
      <c r="AJ39" s="311"/>
      <c r="AK39" s="311"/>
      <c r="AL39" s="271"/>
      <c r="AM39" s="271"/>
      <c r="AN39" s="271"/>
      <c r="AO39" s="271"/>
      <c r="AP39" s="271"/>
    </row>
    <row r="40" spans="2:42" ht="12" customHeight="1">
      <c r="B40" s="53"/>
      <c r="C40" s="270" t="s">
        <v>101</v>
      </c>
      <c r="D40" s="270"/>
      <c r="E40" s="270"/>
      <c r="F40" s="270"/>
      <c r="G40" s="289" t="s">
        <v>103</v>
      </c>
      <c r="H40" s="290"/>
      <c r="I40" s="290"/>
      <c r="J40" s="291">
        <v>6.3E-2</v>
      </c>
      <c r="K40" s="292"/>
      <c r="L40" s="270"/>
      <c r="M40" s="270"/>
      <c r="N40" s="270"/>
      <c r="O40" s="270"/>
      <c r="P40" s="270"/>
      <c r="Q40" s="271">
        <f>SUM(J40,J41,J42)</f>
        <v>0.51100000000000001</v>
      </c>
      <c r="R40" s="271"/>
      <c r="S40" s="271"/>
      <c r="T40" s="271"/>
      <c r="U40" s="271"/>
      <c r="V40" s="52"/>
      <c r="W40" s="53"/>
      <c r="X40" s="270" t="s">
        <v>102</v>
      </c>
      <c r="Y40" s="270"/>
      <c r="Z40" s="270"/>
      <c r="AA40" s="270"/>
      <c r="AB40" s="289" t="s">
        <v>103</v>
      </c>
      <c r="AC40" s="290"/>
      <c r="AD40" s="290"/>
      <c r="AE40" s="291">
        <v>6.3E-2</v>
      </c>
      <c r="AF40" s="292"/>
      <c r="AG40" s="270"/>
      <c r="AH40" s="270"/>
      <c r="AI40" s="270"/>
      <c r="AJ40" s="270"/>
      <c r="AK40" s="270"/>
      <c r="AL40" s="271">
        <f>SUM(AE40,AE41,AE42)</f>
        <v>0.51100000000000001</v>
      </c>
      <c r="AM40" s="271"/>
      <c r="AN40" s="271"/>
      <c r="AO40" s="271"/>
      <c r="AP40" s="271"/>
    </row>
    <row r="41" spans="2:42" ht="12" customHeight="1">
      <c r="B41" s="53"/>
      <c r="C41" s="270"/>
      <c r="D41" s="270"/>
      <c r="E41" s="270"/>
      <c r="F41" s="270"/>
      <c r="G41" s="297" t="s">
        <v>143</v>
      </c>
      <c r="H41" s="298"/>
      <c r="I41" s="298"/>
      <c r="J41" s="300">
        <v>0.44</v>
      </c>
      <c r="K41" s="301"/>
      <c r="L41" s="270"/>
      <c r="M41" s="270"/>
      <c r="N41" s="270"/>
      <c r="O41" s="270"/>
      <c r="P41" s="270"/>
      <c r="Q41" s="271"/>
      <c r="R41" s="271"/>
      <c r="S41" s="271"/>
      <c r="T41" s="271"/>
      <c r="U41" s="271"/>
      <c r="V41" s="52"/>
      <c r="W41" s="53"/>
      <c r="X41" s="270"/>
      <c r="Y41" s="270"/>
      <c r="Z41" s="270"/>
      <c r="AA41" s="270"/>
      <c r="AB41" s="297" t="s">
        <v>143</v>
      </c>
      <c r="AC41" s="298"/>
      <c r="AD41" s="298"/>
      <c r="AE41" s="300">
        <v>0.44</v>
      </c>
      <c r="AF41" s="301"/>
      <c r="AG41" s="270"/>
      <c r="AH41" s="270"/>
      <c r="AI41" s="270"/>
      <c r="AJ41" s="270"/>
      <c r="AK41" s="270"/>
      <c r="AL41" s="271"/>
      <c r="AM41" s="271"/>
      <c r="AN41" s="271"/>
      <c r="AO41" s="271"/>
      <c r="AP41" s="271"/>
    </row>
    <row r="42" spans="2:42" ht="12" customHeight="1">
      <c r="B42" s="53"/>
      <c r="C42" s="270"/>
      <c r="D42" s="270"/>
      <c r="E42" s="270"/>
      <c r="F42" s="270"/>
      <c r="G42" s="293" t="s">
        <v>104</v>
      </c>
      <c r="H42" s="294"/>
      <c r="I42" s="294"/>
      <c r="J42" s="295">
        <v>8.0000000000000002E-3</v>
      </c>
      <c r="K42" s="296"/>
      <c r="L42" s="270"/>
      <c r="M42" s="270"/>
      <c r="N42" s="270"/>
      <c r="O42" s="270"/>
      <c r="P42" s="270"/>
      <c r="Q42" s="271"/>
      <c r="R42" s="271"/>
      <c r="S42" s="271"/>
      <c r="T42" s="271"/>
      <c r="U42" s="271"/>
      <c r="V42" s="52"/>
      <c r="W42" s="53"/>
      <c r="X42" s="270"/>
      <c r="Y42" s="270"/>
      <c r="Z42" s="270"/>
      <c r="AA42" s="270"/>
      <c r="AB42" s="293" t="s">
        <v>104</v>
      </c>
      <c r="AC42" s="294"/>
      <c r="AD42" s="294"/>
      <c r="AE42" s="295">
        <v>8.0000000000000002E-3</v>
      </c>
      <c r="AF42" s="296"/>
      <c r="AG42" s="270"/>
      <c r="AH42" s="270"/>
      <c r="AI42" s="270"/>
      <c r="AJ42" s="270"/>
      <c r="AK42" s="270"/>
      <c r="AL42" s="271"/>
      <c r="AM42" s="271"/>
      <c r="AN42" s="271"/>
      <c r="AO42" s="271"/>
      <c r="AP42" s="271"/>
    </row>
    <row r="43" spans="2:42" ht="12" customHeight="1">
      <c r="B43" s="53"/>
      <c r="C43" s="270"/>
      <c r="D43" s="270"/>
      <c r="E43" s="270"/>
      <c r="F43" s="270"/>
      <c r="G43" s="289" t="s">
        <v>144</v>
      </c>
      <c r="H43" s="290"/>
      <c r="I43" s="290"/>
      <c r="J43" s="291">
        <v>2.5000000000000001E-2</v>
      </c>
      <c r="K43" s="292"/>
      <c r="L43" s="270"/>
      <c r="M43" s="270"/>
      <c r="N43" s="270"/>
      <c r="O43" s="270"/>
      <c r="P43" s="270"/>
      <c r="Q43" s="271">
        <f>SUM(J43,J44,J45)</f>
        <v>2.5000000000000001E-2</v>
      </c>
      <c r="R43" s="271"/>
      <c r="S43" s="271"/>
      <c r="T43" s="271"/>
      <c r="U43" s="271"/>
      <c r="V43" s="52"/>
      <c r="W43" s="53"/>
      <c r="X43" s="270"/>
      <c r="Y43" s="270"/>
      <c r="Z43" s="270"/>
      <c r="AA43" s="270"/>
      <c r="AB43" s="289" t="s">
        <v>144</v>
      </c>
      <c r="AC43" s="290"/>
      <c r="AD43" s="290"/>
      <c r="AE43" s="291">
        <v>2.5000000000000001E-2</v>
      </c>
      <c r="AF43" s="292"/>
      <c r="AG43" s="270"/>
      <c r="AH43" s="270"/>
      <c r="AI43" s="270"/>
      <c r="AJ43" s="270"/>
      <c r="AK43" s="270"/>
      <c r="AL43" s="271">
        <f>SUM(AE43,AE44,AE45)</f>
        <v>2.5000000000000001E-2</v>
      </c>
      <c r="AM43" s="271"/>
      <c r="AN43" s="271"/>
      <c r="AO43" s="271"/>
      <c r="AP43" s="271"/>
    </row>
    <row r="44" spans="2:42" ht="12" customHeight="1">
      <c r="B44" s="53"/>
      <c r="C44" s="270"/>
      <c r="D44" s="270"/>
      <c r="E44" s="270"/>
      <c r="F44" s="270"/>
      <c r="G44" s="297"/>
      <c r="H44" s="298"/>
      <c r="I44" s="298"/>
      <c r="J44" s="300"/>
      <c r="K44" s="301"/>
      <c r="L44" s="270"/>
      <c r="M44" s="270"/>
      <c r="N44" s="270"/>
      <c r="O44" s="270"/>
      <c r="P44" s="270"/>
      <c r="Q44" s="271"/>
      <c r="R44" s="271"/>
      <c r="S44" s="271"/>
      <c r="T44" s="271"/>
      <c r="U44" s="271"/>
      <c r="V44" s="52"/>
      <c r="W44" s="53"/>
      <c r="X44" s="270"/>
      <c r="Y44" s="270"/>
      <c r="Z44" s="270"/>
      <c r="AA44" s="270"/>
      <c r="AB44" s="297"/>
      <c r="AC44" s="298"/>
      <c r="AD44" s="298"/>
      <c r="AE44" s="300"/>
      <c r="AF44" s="301"/>
      <c r="AG44" s="270"/>
      <c r="AH44" s="270"/>
      <c r="AI44" s="270"/>
      <c r="AJ44" s="270"/>
      <c r="AK44" s="270"/>
      <c r="AL44" s="271"/>
      <c r="AM44" s="271"/>
      <c r="AN44" s="271"/>
      <c r="AO44" s="271"/>
      <c r="AP44" s="271"/>
    </row>
    <row r="45" spans="2:42" ht="12" customHeight="1">
      <c r="B45" s="53"/>
      <c r="C45" s="270"/>
      <c r="D45" s="270"/>
      <c r="E45" s="270"/>
      <c r="F45" s="270"/>
      <c r="G45" s="293"/>
      <c r="H45" s="294"/>
      <c r="I45" s="294"/>
      <c r="J45" s="302"/>
      <c r="K45" s="296"/>
      <c r="L45" s="270"/>
      <c r="M45" s="270"/>
      <c r="N45" s="270"/>
      <c r="O45" s="270"/>
      <c r="P45" s="270"/>
      <c r="Q45" s="271"/>
      <c r="R45" s="271"/>
      <c r="S45" s="271"/>
      <c r="T45" s="271"/>
      <c r="U45" s="271"/>
      <c r="V45" s="52"/>
      <c r="W45" s="53"/>
      <c r="X45" s="270"/>
      <c r="Y45" s="270"/>
      <c r="Z45" s="270"/>
      <c r="AA45" s="270"/>
      <c r="AB45" s="293"/>
      <c r="AC45" s="294"/>
      <c r="AD45" s="294"/>
      <c r="AE45" s="302"/>
      <c r="AF45" s="296"/>
      <c r="AG45" s="270"/>
      <c r="AH45" s="270"/>
      <c r="AI45" s="270"/>
      <c r="AJ45" s="270"/>
      <c r="AK45" s="270"/>
      <c r="AL45" s="271"/>
      <c r="AM45" s="271"/>
      <c r="AN45" s="271"/>
      <c r="AO45" s="271"/>
      <c r="AP45" s="271"/>
    </row>
    <row r="46" spans="2:42" ht="12" customHeight="1">
      <c r="B46" s="53"/>
      <c r="C46" s="283" t="s">
        <v>105</v>
      </c>
      <c r="D46" s="284"/>
      <c r="E46" s="284"/>
      <c r="F46" s="285"/>
      <c r="G46" s="289" t="s">
        <v>167</v>
      </c>
      <c r="H46" s="290"/>
      <c r="I46" s="290"/>
      <c r="J46" s="291">
        <v>0.01</v>
      </c>
      <c r="K46" s="292"/>
      <c r="L46" s="270"/>
      <c r="M46" s="270"/>
      <c r="N46" s="270"/>
      <c r="O46" s="270"/>
      <c r="P46" s="270"/>
      <c r="Q46" s="271">
        <f>SUM(J46,J47,J48)</f>
        <v>0.01</v>
      </c>
      <c r="R46" s="271"/>
      <c r="S46" s="271"/>
      <c r="T46" s="271"/>
      <c r="U46" s="271"/>
      <c r="V46" s="52"/>
      <c r="W46" s="53"/>
      <c r="X46" s="283" t="s">
        <v>105</v>
      </c>
      <c r="Y46" s="284"/>
      <c r="Z46" s="284"/>
      <c r="AA46" s="285"/>
      <c r="AB46" s="289" t="s">
        <v>167</v>
      </c>
      <c r="AC46" s="290"/>
      <c r="AD46" s="290"/>
      <c r="AE46" s="291">
        <v>0.01</v>
      </c>
      <c r="AF46" s="292"/>
      <c r="AG46" s="270"/>
      <c r="AH46" s="270"/>
      <c r="AI46" s="270"/>
      <c r="AJ46" s="270"/>
      <c r="AK46" s="270"/>
      <c r="AL46" s="271">
        <f>SUM(AE46,AE47,AE48)</f>
        <v>0.01</v>
      </c>
      <c r="AM46" s="271"/>
      <c r="AN46" s="271"/>
      <c r="AO46" s="271"/>
      <c r="AP46" s="271"/>
    </row>
    <row r="47" spans="2:42" ht="12" customHeight="1">
      <c r="B47" s="53"/>
      <c r="C47" s="303"/>
      <c r="D47" s="304"/>
      <c r="E47" s="304"/>
      <c r="F47" s="305"/>
      <c r="G47" s="297"/>
      <c r="H47" s="298"/>
      <c r="I47" s="298"/>
      <c r="J47" s="300"/>
      <c r="K47" s="301"/>
      <c r="L47" s="306"/>
      <c r="M47" s="270"/>
      <c r="N47" s="270"/>
      <c r="O47" s="270"/>
      <c r="P47" s="270"/>
      <c r="Q47" s="271"/>
      <c r="R47" s="271"/>
      <c r="S47" s="271"/>
      <c r="T47" s="271"/>
      <c r="U47" s="271"/>
      <c r="V47" s="52"/>
      <c r="W47" s="53"/>
      <c r="X47" s="303"/>
      <c r="Y47" s="304"/>
      <c r="Z47" s="304"/>
      <c r="AA47" s="305"/>
      <c r="AB47" s="297"/>
      <c r="AC47" s="298"/>
      <c r="AD47" s="298"/>
      <c r="AE47" s="300"/>
      <c r="AF47" s="301"/>
      <c r="AG47" s="306"/>
      <c r="AH47" s="270"/>
      <c r="AI47" s="270"/>
      <c r="AJ47" s="270"/>
      <c r="AK47" s="270"/>
      <c r="AL47" s="271"/>
      <c r="AM47" s="271"/>
      <c r="AN47" s="271"/>
      <c r="AO47" s="271"/>
      <c r="AP47" s="271"/>
    </row>
    <row r="48" spans="2:42" ht="12" customHeight="1">
      <c r="B48" s="53"/>
      <c r="C48" s="286"/>
      <c r="D48" s="287"/>
      <c r="E48" s="287"/>
      <c r="F48" s="288"/>
      <c r="G48" s="293"/>
      <c r="H48" s="294"/>
      <c r="I48" s="294"/>
      <c r="J48" s="295"/>
      <c r="K48" s="296"/>
      <c r="L48" s="270"/>
      <c r="M48" s="270"/>
      <c r="N48" s="270"/>
      <c r="O48" s="270"/>
      <c r="P48" s="270"/>
      <c r="Q48" s="271"/>
      <c r="R48" s="271"/>
      <c r="S48" s="271"/>
      <c r="T48" s="271"/>
      <c r="U48" s="271"/>
      <c r="V48" s="52"/>
      <c r="W48" s="53"/>
      <c r="X48" s="286"/>
      <c r="Y48" s="287"/>
      <c r="Z48" s="287"/>
      <c r="AA48" s="288"/>
      <c r="AB48" s="293"/>
      <c r="AC48" s="294"/>
      <c r="AD48" s="294"/>
      <c r="AE48" s="295"/>
      <c r="AF48" s="296"/>
      <c r="AG48" s="270"/>
      <c r="AH48" s="270"/>
      <c r="AI48" s="270"/>
      <c r="AJ48" s="270"/>
      <c r="AK48" s="270"/>
      <c r="AL48" s="271"/>
      <c r="AM48" s="271"/>
      <c r="AN48" s="271"/>
      <c r="AO48" s="271"/>
      <c r="AP48" s="271"/>
    </row>
    <row r="49" spans="2:42" ht="12" customHeight="1">
      <c r="B49" s="53"/>
      <c r="C49" s="283" t="s">
        <v>106</v>
      </c>
      <c r="D49" s="284"/>
      <c r="E49" s="284"/>
      <c r="F49" s="285"/>
      <c r="G49" s="289" t="s">
        <v>138</v>
      </c>
      <c r="H49" s="290"/>
      <c r="I49" s="290"/>
      <c r="J49" s="291">
        <v>0.16</v>
      </c>
      <c r="K49" s="292"/>
      <c r="L49" s="270"/>
      <c r="M49" s="270"/>
      <c r="N49" s="270"/>
      <c r="O49" s="270"/>
      <c r="P49" s="270"/>
      <c r="Q49" s="271">
        <f>SUM(J49,J50,J51)</f>
        <v>0.16</v>
      </c>
      <c r="R49" s="271"/>
      <c r="S49" s="271"/>
      <c r="T49" s="271"/>
      <c r="U49" s="271"/>
      <c r="V49" s="52"/>
      <c r="W49" s="53"/>
      <c r="X49" s="283" t="s">
        <v>106</v>
      </c>
      <c r="Y49" s="284"/>
      <c r="Z49" s="284"/>
      <c r="AA49" s="285"/>
      <c r="AB49" s="289" t="s">
        <v>138</v>
      </c>
      <c r="AC49" s="290"/>
      <c r="AD49" s="290"/>
      <c r="AE49" s="291">
        <v>0.16</v>
      </c>
      <c r="AF49" s="292"/>
      <c r="AG49" s="270"/>
      <c r="AH49" s="270"/>
      <c r="AI49" s="270"/>
      <c r="AJ49" s="270"/>
      <c r="AK49" s="270"/>
      <c r="AL49" s="271">
        <f>SUM(AE49,AE50,AE51)</f>
        <v>0.16</v>
      </c>
      <c r="AM49" s="271"/>
      <c r="AN49" s="271"/>
      <c r="AO49" s="271"/>
      <c r="AP49" s="271"/>
    </row>
    <row r="50" spans="2:42" ht="12" customHeight="1">
      <c r="B50" s="53"/>
      <c r="C50" s="303"/>
      <c r="D50" s="304"/>
      <c r="E50" s="304"/>
      <c r="F50" s="305"/>
      <c r="G50" s="297"/>
      <c r="H50" s="298"/>
      <c r="I50" s="298"/>
      <c r="J50" s="300"/>
      <c r="K50" s="301"/>
      <c r="L50" s="270"/>
      <c r="M50" s="270"/>
      <c r="N50" s="270"/>
      <c r="O50" s="270"/>
      <c r="P50" s="270"/>
      <c r="Q50" s="271"/>
      <c r="R50" s="271"/>
      <c r="S50" s="271"/>
      <c r="T50" s="271"/>
      <c r="U50" s="271"/>
      <c r="V50" s="52"/>
      <c r="W50" s="53"/>
      <c r="X50" s="303"/>
      <c r="Y50" s="304"/>
      <c r="Z50" s="304"/>
      <c r="AA50" s="305"/>
      <c r="AB50" s="297"/>
      <c r="AC50" s="298"/>
      <c r="AD50" s="298"/>
      <c r="AE50" s="300"/>
      <c r="AF50" s="301"/>
      <c r="AG50" s="270"/>
      <c r="AH50" s="270"/>
      <c r="AI50" s="270"/>
      <c r="AJ50" s="270"/>
      <c r="AK50" s="270"/>
      <c r="AL50" s="271"/>
      <c r="AM50" s="271"/>
      <c r="AN50" s="271"/>
      <c r="AO50" s="271"/>
      <c r="AP50" s="271"/>
    </row>
    <row r="51" spans="2:42" ht="12" customHeight="1">
      <c r="B51" s="53"/>
      <c r="C51" s="303"/>
      <c r="D51" s="304"/>
      <c r="E51" s="304"/>
      <c r="F51" s="305"/>
      <c r="G51" s="293"/>
      <c r="H51" s="294"/>
      <c r="I51" s="294"/>
      <c r="J51" s="295"/>
      <c r="K51" s="296"/>
      <c r="L51" s="270"/>
      <c r="M51" s="270"/>
      <c r="N51" s="270"/>
      <c r="O51" s="270"/>
      <c r="P51" s="270"/>
      <c r="Q51" s="271"/>
      <c r="R51" s="271"/>
      <c r="S51" s="271"/>
      <c r="T51" s="271"/>
      <c r="U51" s="271"/>
      <c r="V51" s="52"/>
      <c r="W51" s="53"/>
      <c r="X51" s="303"/>
      <c r="Y51" s="304"/>
      <c r="Z51" s="304"/>
      <c r="AA51" s="305"/>
      <c r="AB51" s="293"/>
      <c r="AC51" s="294"/>
      <c r="AD51" s="294"/>
      <c r="AE51" s="295"/>
      <c r="AF51" s="296"/>
      <c r="AG51" s="270"/>
      <c r="AH51" s="270"/>
      <c r="AI51" s="270"/>
      <c r="AJ51" s="270"/>
      <c r="AK51" s="270"/>
      <c r="AL51" s="271"/>
      <c r="AM51" s="271"/>
      <c r="AN51" s="271"/>
      <c r="AO51" s="271"/>
      <c r="AP51" s="271"/>
    </row>
    <row r="52" spans="2:42" ht="12" customHeight="1">
      <c r="B52" s="53"/>
      <c r="C52" s="303"/>
      <c r="D52" s="304"/>
      <c r="E52" s="304"/>
      <c r="F52" s="305"/>
      <c r="G52" s="289" t="s">
        <v>168</v>
      </c>
      <c r="H52" s="290"/>
      <c r="I52" s="290"/>
      <c r="J52" s="291">
        <v>1E-3</v>
      </c>
      <c r="K52" s="292"/>
      <c r="L52" s="270"/>
      <c r="M52" s="270"/>
      <c r="N52" s="270"/>
      <c r="O52" s="270"/>
      <c r="P52" s="270"/>
      <c r="Q52" s="271">
        <f>SUM(J52,J53,J54)</f>
        <v>1.5400000000000001E-3</v>
      </c>
      <c r="R52" s="271"/>
      <c r="S52" s="271"/>
      <c r="T52" s="271"/>
      <c r="U52" s="271"/>
      <c r="V52" s="52"/>
      <c r="W52" s="53"/>
      <c r="X52" s="303"/>
      <c r="Y52" s="304"/>
      <c r="Z52" s="304"/>
      <c r="AA52" s="305"/>
      <c r="AB52" s="289" t="s">
        <v>168</v>
      </c>
      <c r="AC52" s="290"/>
      <c r="AD52" s="290"/>
      <c r="AE52" s="291">
        <v>1E-3</v>
      </c>
      <c r="AF52" s="292"/>
      <c r="AG52" s="270"/>
      <c r="AH52" s="270"/>
      <c r="AI52" s="270"/>
      <c r="AJ52" s="270"/>
      <c r="AK52" s="270"/>
      <c r="AL52" s="271">
        <f>SUM(AE52,AE53,AE54)</f>
        <v>1.5400000000000001E-3</v>
      </c>
      <c r="AM52" s="271"/>
      <c r="AN52" s="271"/>
      <c r="AO52" s="271"/>
      <c r="AP52" s="271"/>
    </row>
    <row r="53" spans="2:42" ht="12" customHeight="1">
      <c r="B53" s="53"/>
      <c r="C53" s="303"/>
      <c r="D53" s="304"/>
      <c r="E53" s="304"/>
      <c r="F53" s="305"/>
      <c r="G53" s="297" t="s">
        <v>169</v>
      </c>
      <c r="H53" s="298"/>
      <c r="I53" s="299"/>
      <c r="J53" s="300">
        <v>5.4000000000000001E-4</v>
      </c>
      <c r="K53" s="301"/>
      <c r="L53" s="270"/>
      <c r="M53" s="270"/>
      <c r="N53" s="270"/>
      <c r="O53" s="270"/>
      <c r="P53" s="270"/>
      <c r="Q53" s="271"/>
      <c r="R53" s="271"/>
      <c r="S53" s="271"/>
      <c r="T53" s="271"/>
      <c r="U53" s="271"/>
      <c r="V53" s="52"/>
      <c r="W53" s="53"/>
      <c r="X53" s="303"/>
      <c r="Y53" s="304"/>
      <c r="Z53" s="304"/>
      <c r="AA53" s="305"/>
      <c r="AB53" s="297" t="s">
        <v>169</v>
      </c>
      <c r="AC53" s="298"/>
      <c r="AD53" s="299"/>
      <c r="AE53" s="300">
        <v>5.4000000000000001E-4</v>
      </c>
      <c r="AF53" s="301"/>
      <c r="AG53" s="270"/>
      <c r="AH53" s="270"/>
      <c r="AI53" s="270"/>
      <c r="AJ53" s="270"/>
      <c r="AK53" s="270"/>
      <c r="AL53" s="271"/>
      <c r="AM53" s="271"/>
      <c r="AN53" s="271"/>
      <c r="AO53" s="271"/>
      <c r="AP53" s="271"/>
    </row>
    <row r="54" spans="2:42" ht="12" customHeight="1">
      <c r="B54" s="53"/>
      <c r="C54" s="286"/>
      <c r="D54" s="287"/>
      <c r="E54" s="287"/>
      <c r="F54" s="288"/>
      <c r="G54" s="293"/>
      <c r="H54" s="294"/>
      <c r="I54" s="294"/>
      <c r="J54" s="302"/>
      <c r="K54" s="296"/>
      <c r="L54" s="270"/>
      <c r="M54" s="270"/>
      <c r="N54" s="270"/>
      <c r="O54" s="270"/>
      <c r="P54" s="270"/>
      <c r="Q54" s="271"/>
      <c r="R54" s="271"/>
      <c r="S54" s="271"/>
      <c r="T54" s="271"/>
      <c r="U54" s="271"/>
      <c r="V54" s="52"/>
      <c r="W54" s="53"/>
      <c r="X54" s="286"/>
      <c r="Y54" s="287"/>
      <c r="Z54" s="287"/>
      <c r="AA54" s="288"/>
      <c r="AB54" s="293"/>
      <c r="AC54" s="294"/>
      <c r="AD54" s="294"/>
      <c r="AE54" s="302"/>
      <c r="AF54" s="296"/>
      <c r="AG54" s="270"/>
      <c r="AH54" s="270"/>
      <c r="AI54" s="270"/>
      <c r="AJ54" s="270"/>
      <c r="AK54" s="270"/>
      <c r="AL54" s="271"/>
      <c r="AM54" s="271"/>
      <c r="AN54" s="271"/>
      <c r="AO54" s="271"/>
      <c r="AP54" s="271"/>
    </row>
    <row r="55" spans="2:42" ht="12" customHeight="1">
      <c r="B55" s="53"/>
      <c r="C55" s="270" t="s">
        <v>107</v>
      </c>
      <c r="D55" s="270"/>
      <c r="E55" s="270"/>
      <c r="F55" s="270"/>
      <c r="G55" s="289" t="s">
        <v>108</v>
      </c>
      <c r="H55" s="290"/>
      <c r="I55" s="290"/>
      <c r="J55" s="291">
        <v>0.08</v>
      </c>
      <c r="K55" s="292">
        <v>0.08</v>
      </c>
      <c r="L55" s="270"/>
      <c r="M55" s="270"/>
      <c r="N55" s="270"/>
      <c r="O55" s="270"/>
      <c r="P55" s="270"/>
      <c r="Q55" s="271">
        <f>SUM(J55,J56)</f>
        <v>0.09</v>
      </c>
      <c r="R55" s="271"/>
      <c r="S55" s="271"/>
      <c r="T55" s="271"/>
      <c r="U55" s="271"/>
      <c r="V55" s="52"/>
      <c r="W55" s="53"/>
      <c r="X55" s="270" t="s">
        <v>107</v>
      </c>
      <c r="Y55" s="270"/>
      <c r="Z55" s="270"/>
      <c r="AA55" s="270"/>
      <c r="AB55" s="289" t="s">
        <v>108</v>
      </c>
      <c r="AC55" s="290"/>
      <c r="AD55" s="290"/>
      <c r="AE55" s="291">
        <v>0.08</v>
      </c>
      <c r="AF55" s="292">
        <v>0.08</v>
      </c>
      <c r="AG55" s="270"/>
      <c r="AH55" s="270"/>
      <c r="AI55" s="270"/>
      <c r="AJ55" s="270"/>
      <c r="AK55" s="270"/>
      <c r="AL55" s="271">
        <f>SUM(AE55,AE56)</f>
        <v>0.09</v>
      </c>
      <c r="AM55" s="271"/>
      <c r="AN55" s="271"/>
      <c r="AO55" s="271"/>
      <c r="AP55" s="271"/>
    </row>
    <row r="56" spans="2:42" ht="12" customHeight="1">
      <c r="B56" s="53"/>
      <c r="C56" s="270"/>
      <c r="D56" s="270"/>
      <c r="E56" s="270"/>
      <c r="F56" s="270"/>
      <c r="G56" s="293" t="s">
        <v>109</v>
      </c>
      <c r="H56" s="294"/>
      <c r="I56" s="294"/>
      <c r="J56" s="295">
        <v>0.01</v>
      </c>
      <c r="K56" s="296">
        <v>6.4000000000000001E-2</v>
      </c>
      <c r="L56" s="270"/>
      <c r="M56" s="270"/>
      <c r="N56" s="270"/>
      <c r="O56" s="270"/>
      <c r="P56" s="270"/>
      <c r="Q56" s="271"/>
      <c r="R56" s="271"/>
      <c r="S56" s="271"/>
      <c r="T56" s="271"/>
      <c r="U56" s="271"/>
      <c r="V56" s="52"/>
      <c r="W56" s="53"/>
      <c r="X56" s="270"/>
      <c r="Y56" s="270"/>
      <c r="Z56" s="270"/>
      <c r="AA56" s="270"/>
      <c r="AB56" s="293" t="s">
        <v>109</v>
      </c>
      <c r="AC56" s="294"/>
      <c r="AD56" s="294"/>
      <c r="AE56" s="295">
        <v>0.01</v>
      </c>
      <c r="AF56" s="296">
        <v>6.4000000000000001E-2</v>
      </c>
      <c r="AG56" s="270"/>
      <c r="AH56" s="270"/>
      <c r="AI56" s="270"/>
      <c r="AJ56" s="270"/>
      <c r="AK56" s="270"/>
      <c r="AL56" s="271"/>
      <c r="AM56" s="271"/>
      <c r="AN56" s="271"/>
      <c r="AO56" s="271"/>
      <c r="AP56" s="271"/>
    </row>
    <row r="57" spans="2:42" ht="9" customHeight="1">
      <c r="B57" s="53"/>
      <c r="C57" s="270" t="s">
        <v>110</v>
      </c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>
        <v>0.6</v>
      </c>
      <c r="R57" s="271"/>
      <c r="S57" s="271"/>
      <c r="T57" s="271"/>
      <c r="U57" s="271"/>
      <c r="V57" s="52"/>
      <c r="W57" s="53"/>
      <c r="X57" s="270" t="s">
        <v>110</v>
      </c>
      <c r="Y57" s="270"/>
      <c r="Z57" s="270"/>
      <c r="AA57" s="270"/>
      <c r="AB57" s="270"/>
      <c r="AC57" s="270"/>
      <c r="AD57" s="270"/>
      <c r="AE57" s="270"/>
      <c r="AF57" s="270"/>
      <c r="AG57" s="270"/>
      <c r="AH57" s="270"/>
      <c r="AI57" s="270"/>
      <c r="AJ57" s="270"/>
      <c r="AK57" s="270"/>
      <c r="AL57" s="282">
        <v>0.7</v>
      </c>
      <c r="AM57" s="282"/>
      <c r="AN57" s="282"/>
      <c r="AO57" s="282"/>
      <c r="AP57" s="282"/>
    </row>
    <row r="58" spans="2:42" ht="9" customHeight="1">
      <c r="B58" s="53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71"/>
      <c r="S58" s="271"/>
      <c r="T58" s="271"/>
      <c r="U58" s="271"/>
      <c r="V58" s="52"/>
      <c r="W58" s="53"/>
      <c r="X58" s="270"/>
      <c r="Y58" s="270"/>
      <c r="Z58" s="270"/>
      <c r="AA58" s="270"/>
      <c r="AB58" s="270"/>
      <c r="AC58" s="270"/>
      <c r="AD58" s="270"/>
      <c r="AE58" s="270"/>
      <c r="AF58" s="270"/>
      <c r="AG58" s="270"/>
      <c r="AH58" s="270"/>
      <c r="AI58" s="270"/>
      <c r="AJ58" s="270"/>
      <c r="AK58" s="270"/>
      <c r="AL58" s="282"/>
      <c r="AM58" s="282"/>
      <c r="AN58" s="282"/>
      <c r="AO58" s="282"/>
      <c r="AP58" s="282"/>
    </row>
    <row r="59" spans="2:42" ht="9" customHeight="1">
      <c r="B59" s="53"/>
      <c r="C59" s="270" t="s">
        <v>111</v>
      </c>
      <c r="D59" s="270"/>
      <c r="E59" s="270"/>
      <c r="F59" s="270"/>
      <c r="G59" s="283"/>
      <c r="H59" s="284"/>
      <c r="I59" s="284"/>
      <c r="J59" s="284"/>
      <c r="K59" s="285"/>
      <c r="L59" s="270"/>
      <c r="M59" s="270"/>
      <c r="N59" s="270"/>
      <c r="O59" s="270"/>
      <c r="P59" s="270"/>
      <c r="Q59" s="271">
        <v>0.8</v>
      </c>
      <c r="R59" s="271"/>
      <c r="S59" s="271"/>
      <c r="T59" s="271"/>
      <c r="U59" s="271"/>
      <c r="V59" s="52"/>
      <c r="W59" s="53"/>
      <c r="X59" s="270" t="s">
        <v>111</v>
      </c>
      <c r="Y59" s="270"/>
      <c r="Z59" s="270"/>
      <c r="AA59" s="270"/>
      <c r="AB59" s="283"/>
      <c r="AC59" s="284"/>
      <c r="AD59" s="284"/>
      <c r="AE59" s="284"/>
      <c r="AF59" s="285"/>
      <c r="AG59" s="270"/>
      <c r="AH59" s="270"/>
      <c r="AI59" s="270"/>
      <c r="AJ59" s="270"/>
      <c r="AK59" s="270"/>
      <c r="AL59" s="282">
        <v>0.8</v>
      </c>
      <c r="AM59" s="282"/>
      <c r="AN59" s="282"/>
      <c r="AO59" s="282"/>
      <c r="AP59" s="282"/>
    </row>
    <row r="60" spans="2:42" ht="9" customHeight="1">
      <c r="B60" s="53"/>
      <c r="C60" s="270"/>
      <c r="D60" s="270"/>
      <c r="E60" s="270"/>
      <c r="F60" s="270"/>
      <c r="G60" s="286"/>
      <c r="H60" s="287"/>
      <c r="I60" s="287"/>
      <c r="J60" s="287"/>
      <c r="K60" s="288"/>
      <c r="L60" s="270"/>
      <c r="M60" s="270"/>
      <c r="N60" s="270"/>
      <c r="O60" s="270"/>
      <c r="P60" s="270"/>
      <c r="Q60" s="271"/>
      <c r="R60" s="271"/>
      <c r="S60" s="271"/>
      <c r="T60" s="271"/>
      <c r="U60" s="271"/>
      <c r="V60" s="52"/>
      <c r="W60" s="53"/>
      <c r="X60" s="270"/>
      <c r="Y60" s="270"/>
      <c r="Z60" s="270"/>
      <c r="AA60" s="270"/>
      <c r="AB60" s="286"/>
      <c r="AC60" s="287"/>
      <c r="AD60" s="287"/>
      <c r="AE60" s="287"/>
      <c r="AF60" s="288"/>
      <c r="AG60" s="270"/>
      <c r="AH60" s="270"/>
      <c r="AI60" s="270"/>
      <c r="AJ60" s="270"/>
      <c r="AK60" s="270"/>
      <c r="AL60" s="282"/>
      <c r="AM60" s="282"/>
      <c r="AN60" s="282"/>
      <c r="AO60" s="282"/>
      <c r="AP60" s="282"/>
    </row>
    <row r="61" spans="2:42" ht="9" customHeight="1">
      <c r="B61" s="53"/>
      <c r="C61" s="270" t="s">
        <v>112</v>
      </c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1">
        <v>0.11</v>
      </c>
      <c r="R61" s="271"/>
      <c r="S61" s="271"/>
      <c r="T61" s="271"/>
      <c r="U61" s="271"/>
      <c r="V61" s="52"/>
      <c r="W61" s="53"/>
      <c r="X61" s="270" t="s">
        <v>112</v>
      </c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1">
        <v>0.8</v>
      </c>
      <c r="AM61" s="271"/>
      <c r="AN61" s="271"/>
      <c r="AO61" s="271"/>
      <c r="AP61" s="271"/>
    </row>
    <row r="62" spans="2:42" ht="9" customHeight="1">
      <c r="B62" s="53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1"/>
      <c r="R62" s="271"/>
      <c r="S62" s="271"/>
      <c r="T62" s="271"/>
      <c r="U62" s="271"/>
      <c r="V62" s="52"/>
      <c r="W62" s="53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1"/>
      <c r="AM62" s="271"/>
      <c r="AN62" s="271"/>
      <c r="AO62" s="271"/>
      <c r="AP62" s="271"/>
    </row>
    <row r="63" spans="2:42" ht="18.75" customHeight="1">
      <c r="B63" s="53"/>
      <c r="C63" s="270" t="s">
        <v>113</v>
      </c>
      <c r="D63" s="270"/>
      <c r="E63" s="270"/>
      <c r="F63" s="270"/>
      <c r="G63" s="276" t="s">
        <v>145</v>
      </c>
      <c r="H63" s="276"/>
      <c r="I63" s="277"/>
      <c r="J63" s="278">
        <v>2.4E-2</v>
      </c>
      <c r="K63" s="279"/>
      <c r="L63" s="270"/>
      <c r="M63" s="270"/>
      <c r="N63" s="270"/>
      <c r="O63" s="270"/>
      <c r="P63" s="270"/>
      <c r="Q63" s="271">
        <f>J63*G22</f>
        <v>3.2637600000000003E-2</v>
      </c>
      <c r="R63" s="271"/>
      <c r="S63" s="271"/>
      <c r="T63" s="271"/>
      <c r="U63" s="271"/>
      <c r="V63" s="52"/>
      <c r="W63" s="53"/>
      <c r="X63" s="270" t="s">
        <v>113</v>
      </c>
      <c r="Y63" s="270"/>
      <c r="Z63" s="270"/>
      <c r="AA63" s="270"/>
      <c r="AB63" s="276" t="s">
        <v>145</v>
      </c>
      <c r="AC63" s="276"/>
      <c r="AD63" s="277"/>
      <c r="AE63" s="278">
        <v>2.4E-2</v>
      </c>
      <c r="AF63" s="279"/>
      <c r="AG63" s="270"/>
      <c r="AH63" s="270"/>
      <c r="AI63" s="270"/>
      <c r="AJ63" s="270"/>
      <c r="AK63" s="270"/>
      <c r="AL63" s="271">
        <f>AE63*AB22</f>
        <v>2.9760000000000002E-2</v>
      </c>
      <c r="AM63" s="271"/>
      <c r="AN63" s="271"/>
      <c r="AO63" s="271"/>
      <c r="AP63" s="271"/>
    </row>
    <row r="64" spans="2:42" ht="18.75" customHeight="1">
      <c r="B64" s="53"/>
      <c r="C64" s="270"/>
      <c r="D64" s="270"/>
      <c r="E64" s="270"/>
      <c r="F64" s="270"/>
      <c r="G64" s="237" t="s">
        <v>114</v>
      </c>
      <c r="H64" s="237"/>
      <c r="I64" s="280"/>
      <c r="J64" s="281">
        <v>8.1000000000000003E-2</v>
      </c>
      <c r="K64" s="237"/>
      <c r="L64" s="270"/>
      <c r="M64" s="270"/>
      <c r="N64" s="270"/>
      <c r="O64" s="270"/>
      <c r="P64" s="270"/>
      <c r="Q64" s="271">
        <v>8.1000000000000003E-2</v>
      </c>
      <c r="R64" s="271"/>
      <c r="S64" s="271"/>
      <c r="T64" s="271"/>
      <c r="U64" s="271"/>
      <c r="V64" s="52"/>
      <c r="W64" s="53"/>
      <c r="X64" s="270"/>
      <c r="Y64" s="270"/>
      <c r="Z64" s="270"/>
      <c r="AA64" s="270"/>
      <c r="AB64" s="237" t="s">
        <v>114</v>
      </c>
      <c r="AC64" s="237"/>
      <c r="AD64" s="280"/>
      <c r="AE64" s="281">
        <v>8.1000000000000003E-2</v>
      </c>
      <c r="AF64" s="237"/>
      <c r="AG64" s="270"/>
      <c r="AH64" s="270"/>
      <c r="AI64" s="270"/>
      <c r="AJ64" s="270"/>
      <c r="AK64" s="270"/>
      <c r="AL64" s="271">
        <v>8.1000000000000003E-2</v>
      </c>
      <c r="AM64" s="271"/>
      <c r="AN64" s="271"/>
      <c r="AO64" s="271"/>
      <c r="AP64" s="271"/>
    </row>
    <row r="65" spans="2:42" ht="7.5" customHeight="1">
      <c r="B65" s="53"/>
      <c r="C65" s="270" t="s">
        <v>115</v>
      </c>
      <c r="D65" s="270"/>
      <c r="E65" s="270"/>
      <c r="F65" s="270"/>
      <c r="G65" s="237" t="s">
        <v>116</v>
      </c>
      <c r="H65" s="237"/>
      <c r="I65" s="237"/>
      <c r="J65" s="237"/>
      <c r="K65" s="237"/>
      <c r="L65" s="272"/>
      <c r="M65" s="272"/>
      <c r="N65" s="272"/>
      <c r="O65" s="272"/>
      <c r="P65" s="272"/>
      <c r="Q65" s="271">
        <v>0.1</v>
      </c>
      <c r="R65" s="271"/>
      <c r="S65" s="271"/>
      <c r="T65" s="271"/>
      <c r="U65" s="271"/>
      <c r="V65" s="52"/>
      <c r="W65" s="53"/>
      <c r="X65" s="270" t="s">
        <v>115</v>
      </c>
      <c r="Y65" s="270"/>
      <c r="Z65" s="270"/>
      <c r="AA65" s="270"/>
      <c r="AB65" s="237" t="s">
        <v>116</v>
      </c>
      <c r="AC65" s="237"/>
      <c r="AD65" s="237"/>
      <c r="AE65" s="237"/>
      <c r="AF65" s="237"/>
      <c r="AG65" s="272"/>
      <c r="AH65" s="272"/>
      <c r="AI65" s="272"/>
      <c r="AJ65" s="272"/>
      <c r="AK65" s="272"/>
      <c r="AL65" s="271">
        <v>0.1</v>
      </c>
      <c r="AM65" s="271"/>
      <c r="AN65" s="271"/>
      <c r="AO65" s="271"/>
      <c r="AP65" s="271"/>
    </row>
    <row r="66" spans="2:42" ht="7.5" customHeight="1">
      <c r="B66" s="53"/>
      <c r="C66" s="270"/>
      <c r="D66" s="270"/>
      <c r="E66" s="270"/>
      <c r="F66" s="270"/>
      <c r="G66" s="237"/>
      <c r="H66" s="237"/>
      <c r="I66" s="237"/>
      <c r="J66" s="237"/>
      <c r="K66" s="237"/>
      <c r="L66" s="272"/>
      <c r="M66" s="272"/>
      <c r="N66" s="272"/>
      <c r="O66" s="272"/>
      <c r="P66" s="272"/>
      <c r="Q66" s="271"/>
      <c r="R66" s="271"/>
      <c r="S66" s="271"/>
      <c r="T66" s="271"/>
      <c r="U66" s="271"/>
      <c r="V66" s="52"/>
      <c r="W66" s="53"/>
      <c r="X66" s="270"/>
      <c r="Y66" s="270"/>
      <c r="Z66" s="270"/>
      <c r="AA66" s="270"/>
      <c r="AB66" s="237"/>
      <c r="AC66" s="237"/>
      <c r="AD66" s="237"/>
      <c r="AE66" s="237"/>
      <c r="AF66" s="237"/>
      <c r="AG66" s="272"/>
      <c r="AH66" s="272"/>
      <c r="AI66" s="272"/>
      <c r="AJ66" s="272"/>
      <c r="AK66" s="272"/>
      <c r="AL66" s="271"/>
      <c r="AM66" s="271"/>
      <c r="AN66" s="271"/>
      <c r="AO66" s="271"/>
      <c r="AP66" s="271"/>
    </row>
    <row r="67" spans="2:42" ht="6.75" customHeight="1">
      <c r="B67" s="54"/>
      <c r="C67" s="254" t="s">
        <v>0</v>
      </c>
      <c r="D67" s="254"/>
      <c r="E67" s="254"/>
      <c r="F67" s="254"/>
      <c r="G67" s="254" t="s">
        <v>117</v>
      </c>
      <c r="H67" s="273">
        <v>135</v>
      </c>
      <c r="I67" s="273"/>
      <c r="J67" s="254" t="s">
        <v>118</v>
      </c>
      <c r="K67" s="254"/>
      <c r="L67" s="274"/>
      <c r="M67" s="274"/>
      <c r="N67" s="274"/>
      <c r="O67" s="274"/>
      <c r="P67" s="274"/>
      <c r="Q67" s="275"/>
      <c r="R67" s="275"/>
      <c r="S67" s="275"/>
      <c r="T67" s="275"/>
      <c r="U67" s="275"/>
      <c r="V67" s="55"/>
      <c r="W67" s="54"/>
      <c r="X67" s="254" t="s">
        <v>0</v>
      </c>
      <c r="Y67" s="254"/>
      <c r="Z67" s="254"/>
      <c r="AA67" s="254"/>
      <c r="AB67" s="254" t="s">
        <v>117</v>
      </c>
      <c r="AC67" s="273">
        <v>140</v>
      </c>
      <c r="AD67" s="273"/>
      <c r="AE67" s="254" t="s">
        <v>118</v>
      </c>
      <c r="AF67" s="254"/>
      <c r="AG67" s="274"/>
      <c r="AH67" s="274"/>
      <c r="AI67" s="274"/>
      <c r="AJ67" s="274"/>
      <c r="AK67" s="274"/>
      <c r="AL67" s="275"/>
      <c r="AM67" s="275"/>
      <c r="AN67" s="275"/>
      <c r="AO67" s="275"/>
      <c r="AP67" s="275"/>
    </row>
    <row r="68" spans="2:42" ht="6.75" customHeight="1">
      <c r="B68" s="54"/>
      <c r="C68" s="254"/>
      <c r="D68" s="254"/>
      <c r="E68" s="254"/>
      <c r="F68" s="254"/>
      <c r="G68" s="254"/>
      <c r="H68" s="273"/>
      <c r="I68" s="273"/>
      <c r="J68" s="254"/>
      <c r="K68" s="254"/>
      <c r="L68" s="274"/>
      <c r="M68" s="274"/>
      <c r="N68" s="274"/>
      <c r="O68" s="274"/>
      <c r="P68" s="274"/>
      <c r="Q68" s="275"/>
      <c r="R68" s="275"/>
      <c r="S68" s="275"/>
      <c r="T68" s="275"/>
      <c r="U68" s="275"/>
      <c r="V68" s="55"/>
      <c r="W68" s="54"/>
      <c r="X68" s="254"/>
      <c r="Y68" s="254"/>
      <c r="Z68" s="254"/>
      <c r="AA68" s="254"/>
      <c r="AB68" s="254"/>
      <c r="AC68" s="273"/>
      <c r="AD68" s="273"/>
      <c r="AE68" s="254"/>
      <c r="AF68" s="254"/>
      <c r="AG68" s="274"/>
      <c r="AH68" s="274"/>
      <c r="AI68" s="274"/>
      <c r="AJ68" s="274"/>
      <c r="AK68" s="274"/>
      <c r="AL68" s="275"/>
      <c r="AM68" s="275"/>
      <c r="AN68" s="275"/>
      <c r="AO68" s="275"/>
      <c r="AP68" s="275"/>
    </row>
    <row r="69" spans="2:42" ht="7.5" customHeight="1">
      <c r="B69" s="54"/>
      <c r="C69" s="254"/>
      <c r="D69" s="254"/>
      <c r="E69" s="254"/>
      <c r="F69" s="254"/>
      <c r="G69" s="262" t="s">
        <v>119</v>
      </c>
      <c r="H69" s="262"/>
      <c r="I69" s="262"/>
      <c r="J69" s="262"/>
      <c r="K69" s="262"/>
      <c r="L69" s="254"/>
      <c r="M69" s="254"/>
      <c r="N69" s="254"/>
      <c r="O69" s="254"/>
      <c r="P69" s="254"/>
      <c r="Q69" s="261">
        <f>SUM(Q14:U68)</f>
        <v>7.2099026000000013</v>
      </c>
      <c r="R69" s="261"/>
      <c r="S69" s="261"/>
      <c r="T69" s="261"/>
      <c r="U69" s="261"/>
      <c r="V69" s="55"/>
      <c r="W69" s="54"/>
      <c r="X69" s="254"/>
      <c r="Y69" s="254"/>
      <c r="Z69" s="254"/>
      <c r="AA69" s="254"/>
      <c r="AB69" s="262" t="s">
        <v>119</v>
      </c>
      <c r="AC69" s="262"/>
      <c r="AD69" s="262"/>
      <c r="AE69" s="262"/>
      <c r="AF69" s="262"/>
      <c r="AG69" s="254"/>
      <c r="AH69" s="254"/>
      <c r="AI69" s="254"/>
      <c r="AJ69" s="254"/>
      <c r="AK69" s="254"/>
      <c r="AL69" s="261">
        <f>SUM(AL14:AP68)</f>
        <v>7.1765000000000008</v>
      </c>
      <c r="AM69" s="261"/>
      <c r="AN69" s="261"/>
      <c r="AO69" s="261"/>
      <c r="AP69" s="261"/>
    </row>
    <row r="70" spans="2:42" ht="12.75" customHeight="1">
      <c r="B70" s="54"/>
      <c r="C70" s="254"/>
      <c r="D70" s="254"/>
      <c r="E70" s="254"/>
      <c r="F70" s="254"/>
      <c r="G70" s="262"/>
      <c r="H70" s="262"/>
      <c r="I70" s="262"/>
      <c r="J70" s="262"/>
      <c r="K70" s="262"/>
      <c r="L70" s="254"/>
      <c r="M70" s="254"/>
      <c r="N70" s="254"/>
      <c r="O70" s="254"/>
      <c r="P70" s="254"/>
      <c r="Q70" s="261"/>
      <c r="R70" s="261"/>
      <c r="S70" s="261"/>
      <c r="T70" s="261"/>
      <c r="U70" s="261"/>
      <c r="V70" s="55"/>
      <c r="W70" s="54"/>
      <c r="X70" s="254"/>
      <c r="Y70" s="254"/>
      <c r="Z70" s="254"/>
      <c r="AA70" s="254"/>
      <c r="AB70" s="262"/>
      <c r="AC70" s="262"/>
      <c r="AD70" s="262"/>
      <c r="AE70" s="262"/>
      <c r="AF70" s="262"/>
      <c r="AG70" s="254"/>
      <c r="AH70" s="254"/>
      <c r="AI70" s="254"/>
      <c r="AJ70" s="254"/>
      <c r="AK70" s="254"/>
      <c r="AL70" s="261"/>
      <c r="AM70" s="261"/>
      <c r="AN70" s="261"/>
      <c r="AO70" s="261"/>
      <c r="AP70" s="261"/>
    </row>
    <row r="71" spans="2:42" ht="12" customHeight="1">
      <c r="B71" s="54"/>
      <c r="C71" s="254"/>
      <c r="D71" s="254"/>
      <c r="E71" s="254"/>
      <c r="F71" s="254"/>
      <c r="G71" s="264" t="s">
        <v>120</v>
      </c>
      <c r="H71" s="265"/>
      <c r="I71" s="265"/>
      <c r="J71" s="265"/>
      <c r="K71" s="266"/>
      <c r="L71" s="254"/>
      <c r="M71" s="254"/>
      <c r="N71" s="254"/>
      <c r="O71" s="254"/>
      <c r="P71" s="254"/>
      <c r="Q71" s="263">
        <f>Q69+(L73/H67)</f>
        <v>7.2099026000000013</v>
      </c>
      <c r="R71" s="263"/>
      <c r="S71" s="263"/>
      <c r="T71" s="263"/>
      <c r="U71" s="263"/>
      <c r="V71" s="55"/>
      <c r="W71" s="54"/>
      <c r="X71" s="254"/>
      <c r="Y71" s="254"/>
      <c r="Z71" s="254"/>
      <c r="AA71" s="254"/>
      <c r="AB71" s="264" t="s">
        <v>120</v>
      </c>
      <c r="AC71" s="265"/>
      <c r="AD71" s="265"/>
      <c r="AE71" s="265"/>
      <c r="AF71" s="266"/>
      <c r="AG71" s="254"/>
      <c r="AH71" s="254"/>
      <c r="AI71" s="254"/>
      <c r="AJ71" s="254"/>
      <c r="AK71" s="254"/>
      <c r="AL71" s="263">
        <f>AL69+(AG73/AC67)</f>
        <v>7.1765000000000008</v>
      </c>
      <c r="AM71" s="263"/>
      <c r="AN71" s="263"/>
      <c r="AO71" s="263"/>
      <c r="AP71" s="263"/>
    </row>
    <row r="72" spans="2:42" ht="9" customHeight="1">
      <c r="B72" s="54"/>
      <c r="C72" s="254"/>
      <c r="D72" s="254"/>
      <c r="E72" s="254"/>
      <c r="F72" s="254"/>
      <c r="G72" s="267"/>
      <c r="H72" s="268"/>
      <c r="I72" s="268"/>
      <c r="J72" s="268"/>
      <c r="K72" s="269"/>
      <c r="L72" s="254"/>
      <c r="M72" s="254"/>
      <c r="N72" s="254"/>
      <c r="O72" s="254"/>
      <c r="P72" s="254"/>
      <c r="Q72" s="263"/>
      <c r="R72" s="263"/>
      <c r="S72" s="263"/>
      <c r="T72" s="263"/>
      <c r="U72" s="263"/>
      <c r="V72" s="55"/>
      <c r="W72" s="54"/>
      <c r="X72" s="254"/>
      <c r="Y72" s="254"/>
      <c r="Z72" s="254"/>
      <c r="AA72" s="254"/>
      <c r="AB72" s="267"/>
      <c r="AC72" s="268"/>
      <c r="AD72" s="268"/>
      <c r="AE72" s="268"/>
      <c r="AF72" s="269"/>
      <c r="AG72" s="254"/>
      <c r="AH72" s="254"/>
      <c r="AI72" s="254"/>
      <c r="AJ72" s="254"/>
      <c r="AK72" s="254"/>
      <c r="AL72" s="263"/>
      <c r="AM72" s="263"/>
      <c r="AN72" s="263"/>
      <c r="AO72" s="263"/>
      <c r="AP72" s="263"/>
    </row>
    <row r="73" spans="2:42" ht="17.25" customHeight="1">
      <c r="B73" s="54"/>
      <c r="C73" s="254"/>
      <c r="D73" s="254"/>
      <c r="E73" s="254"/>
      <c r="F73" s="254"/>
      <c r="G73" s="258" t="s">
        <v>121</v>
      </c>
      <c r="H73" s="258"/>
      <c r="I73" s="258"/>
      <c r="J73" s="258"/>
      <c r="K73" s="258"/>
      <c r="L73" s="260">
        <f>SUM(L9:P72)</f>
        <v>0</v>
      </c>
      <c r="M73" s="260"/>
      <c r="N73" s="260"/>
      <c r="O73" s="260"/>
      <c r="P73" s="260"/>
      <c r="Q73" s="254"/>
      <c r="R73" s="254"/>
      <c r="S73" s="254"/>
      <c r="T73" s="254"/>
      <c r="U73" s="254"/>
      <c r="V73" s="55"/>
      <c r="W73" s="54"/>
      <c r="X73" s="254"/>
      <c r="Y73" s="254"/>
      <c r="Z73" s="254"/>
      <c r="AA73" s="254"/>
      <c r="AB73" s="258" t="s">
        <v>121</v>
      </c>
      <c r="AC73" s="258"/>
      <c r="AD73" s="258"/>
      <c r="AE73" s="258"/>
      <c r="AF73" s="258"/>
      <c r="AG73" s="260">
        <f>SUM(AG9:AK72)</f>
        <v>0</v>
      </c>
      <c r="AH73" s="260"/>
      <c r="AI73" s="260"/>
      <c r="AJ73" s="260"/>
      <c r="AK73" s="260"/>
      <c r="AL73" s="254"/>
      <c r="AM73" s="254"/>
      <c r="AN73" s="254"/>
      <c r="AO73" s="254"/>
      <c r="AP73" s="254"/>
    </row>
    <row r="74" spans="2:42" ht="17.25" customHeight="1">
      <c r="B74" s="54"/>
      <c r="C74" s="254" t="s">
        <v>122</v>
      </c>
      <c r="D74" s="254"/>
      <c r="E74" s="254"/>
      <c r="F74" s="254"/>
      <c r="G74" s="258" t="s">
        <v>123</v>
      </c>
      <c r="H74" s="258"/>
      <c r="I74" s="258"/>
      <c r="J74" s="258"/>
      <c r="K74" s="258"/>
      <c r="L74" s="259">
        <f>((Q69*H67)+L73)*8%</f>
        <v>77.866948080000014</v>
      </c>
      <c r="M74" s="259"/>
      <c r="N74" s="259"/>
      <c r="O74" s="259"/>
      <c r="P74" s="259"/>
      <c r="Q74" s="254"/>
      <c r="R74" s="254"/>
      <c r="S74" s="254"/>
      <c r="T74" s="254"/>
      <c r="U74" s="254"/>
      <c r="V74" s="55"/>
      <c r="W74" s="54"/>
      <c r="X74" s="254" t="s">
        <v>122</v>
      </c>
      <c r="Y74" s="254"/>
      <c r="Z74" s="254"/>
      <c r="AA74" s="254"/>
      <c r="AB74" s="258" t="s">
        <v>123</v>
      </c>
      <c r="AC74" s="258"/>
      <c r="AD74" s="258"/>
      <c r="AE74" s="258"/>
      <c r="AF74" s="258"/>
      <c r="AG74" s="259">
        <f>((AL69*AC67)+AG73)*8%</f>
        <v>80.376800000000017</v>
      </c>
      <c r="AH74" s="259"/>
      <c r="AI74" s="259"/>
      <c r="AJ74" s="259"/>
      <c r="AK74" s="259"/>
      <c r="AL74" s="254"/>
      <c r="AM74" s="254"/>
      <c r="AN74" s="254"/>
      <c r="AO74" s="254"/>
      <c r="AP74" s="254"/>
    </row>
    <row r="75" spans="2:42" ht="17.25" customHeight="1">
      <c r="B75" s="54"/>
      <c r="C75" s="254" t="s">
        <v>124</v>
      </c>
      <c r="D75" s="254"/>
      <c r="E75" s="254"/>
      <c r="F75" s="254"/>
      <c r="G75" s="258" t="s">
        <v>125</v>
      </c>
      <c r="H75" s="258"/>
      <c r="I75" s="258"/>
      <c r="J75" s="258"/>
      <c r="K75" s="258"/>
      <c r="L75" s="260">
        <v>9.8000000000000007</v>
      </c>
      <c r="M75" s="260"/>
      <c r="N75" s="260"/>
      <c r="O75" s="260"/>
      <c r="P75" s="260"/>
      <c r="Q75" s="254"/>
      <c r="R75" s="254"/>
      <c r="S75" s="254"/>
      <c r="T75" s="254"/>
      <c r="U75" s="254"/>
      <c r="V75" s="55"/>
      <c r="W75" s="54"/>
      <c r="X75" s="254" t="s">
        <v>124</v>
      </c>
      <c r="Y75" s="254"/>
      <c r="Z75" s="254"/>
      <c r="AA75" s="254"/>
      <c r="AB75" s="258" t="s">
        <v>125</v>
      </c>
      <c r="AC75" s="258"/>
      <c r="AD75" s="258"/>
      <c r="AE75" s="258"/>
      <c r="AF75" s="258"/>
      <c r="AG75" s="260">
        <v>9.8000000000000007</v>
      </c>
      <c r="AH75" s="260"/>
      <c r="AI75" s="260"/>
      <c r="AJ75" s="260"/>
      <c r="AK75" s="260"/>
      <c r="AL75" s="254"/>
      <c r="AM75" s="254"/>
      <c r="AN75" s="254"/>
      <c r="AO75" s="254"/>
      <c r="AP75" s="254"/>
    </row>
    <row r="76" spans="2:42" ht="17.25" customHeight="1">
      <c r="B76" s="56"/>
      <c r="C76" s="254" t="s">
        <v>126</v>
      </c>
      <c r="D76" s="254"/>
      <c r="E76" s="254"/>
      <c r="F76" s="254"/>
      <c r="G76" s="258" t="s">
        <v>127</v>
      </c>
      <c r="H76" s="258"/>
      <c r="I76" s="258"/>
      <c r="J76" s="258"/>
      <c r="K76" s="258"/>
      <c r="L76" s="254">
        <v>5</v>
      </c>
      <c r="M76" s="254"/>
      <c r="N76" s="254"/>
      <c r="O76" s="254"/>
      <c r="P76" s="254"/>
      <c r="Q76" s="254"/>
      <c r="R76" s="254"/>
      <c r="S76" s="254"/>
      <c r="T76" s="254"/>
      <c r="U76" s="254"/>
      <c r="V76" s="55"/>
      <c r="W76" s="56"/>
      <c r="X76" s="254" t="s">
        <v>126</v>
      </c>
      <c r="Y76" s="254"/>
      <c r="Z76" s="254"/>
      <c r="AA76" s="254"/>
      <c r="AB76" s="258" t="s">
        <v>127</v>
      </c>
      <c r="AC76" s="258"/>
      <c r="AD76" s="258"/>
      <c r="AE76" s="258"/>
      <c r="AF76" s="258"/>
      <c r="AG76" s="254">
        <v>5</v>
      </c>
      <c r="AH76" s="254"/>
      <c r="AI76" s="254"/>
      <c r="AJ76" s="254"/>
      <c r="AK76" s="254"/>
      <c r="AL76" s="254"/>
      <c r="AM76" s="254"/>
      <c r="AN76" s="254"/>
      <c r="AO76" s="254"/>
      <c r="AP76" s="254"/>
    </row>
    <row r="77" spans="2:42" ht="5.25" customHeight="1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8"/>
      <c r="AH77" s="58"/>
      <c r="AI77" s="58"/>
      <c r="AJ77" s="58"/>
      <c r="AK77" s="58"/>
      <c r="AL77" s="58"/>
      <c r="AM77" s="58"/>
      <c r="AN77" s="58"/>
      <c r="AO77" s="58"/>
      <c r="AP77" s="58"/>
    </row>
    <row r="78" spans="2:42" ht="8.25" customHeight="1">
      <c r="B78" s="57"/>
      <c r="C78" s="255" t="s">
        <v>128</v>
      </c>
      <c r="D78" s="255"/>
      <c r="E78" s="255"/>
      <c r="F78" s="255"/>
      <c r="G78" s="255" t="s">
        <v>129</v>
      </c>
      <c r="H78" s="57"/>
      <c r="I78" s="57"/>
      <c r="J78" s="57"/>
      <c r="K78" s="57"/>
      <c r="L78" s="256">
        <f>Q71*H67+L74+L75+L76</f>
        <v>1066.0037990800001</v>
      </c>
      <c r="M78" s="256"/>
      <c r="N78" s="256"/>
      <c r="O78" s="256"/>
      <c r="P78" s="256"/>
      <c r="Q78" s="257">
        <f>Q71</f>
        <v>7.2099026000000013</v>
      </c>
      <c r="R78" s="257"/>
      <c r="S78" s="257"/>
      <c r="T78" s="257"/>
      <c r="U78" s="257"/>
      <c r="V78" s="57"/>
      <c r="W78" s="57"/>
      <c r="X78" s="255" t="s">
        <v>128</v>
      </c>
      <c r="Y78" s="255"/>
      <c r="Z78" s="255"/>
      <c r="AA78" s="255"/>
      <c r="AB78" s="255" t="s">
        <v>129</v>
      </c>
      <c r="AC78" s="57"/>
      <c r="AD78" s="57"/>
      <c r="AE78" s="57"/>
      <c r="AF78" s="57"/>
      <c r="AG78" s="256">
        <f>AL71*AC67+AG74+AG75+AG76</f>
        <v>1099.8868000000002</v>
      </c>
      <c r="AH78" s="256"/>
      <c r="AI78" s="256"/>
      <c r="AJ78" s="256"/>
      <c r="AK78" s="256"/>
      <c r="AL78" s="257">
        <f>AL71</f>
        <v>7.1765000000000008</v>
      </c>
      <c r="AM78" s="257"/>
      <c r="AN78" s="257"/>
      <c r="AO78" s="257"/>
      <c r="AP78" s="257"/>
    </row>
    <row r="79" spans="2:42" ht="8.25" customHeight="1">
      <c r="B79" s="57"/>
      <c r="C79" s="255"/>
      <c r="D79" s="255"/>
      <c r="E79" s="255"/>
      <c r="F79" s="255"/>
      <c r="G79" s="255"/>
      <c r="H79" s="57"/>
      <c r="I79" s="57"/>
      <c r="J79" s="57"/>
      <c r="K79" s="57"/>
      <c r="L79" s="256"/>
      <c r="M79" s="256"/>
      <c r="N79" s="256"/>
      <c r="O79" s="256"/>
      <c r="P79" s="256"/>
      <c r="Q79" s="257"/>
      <c r="R79" s="257"/>
      <c r="S79" s="257"/>
      <c r="T79" s="257"/>
      <c r="U79" s="257"/>
      <c r="V79" s="57"/>
      <c r="W79" s="57"/>
      <c r="X79" s="255"/>
      <c r="Y79" s="255"/>
      <c r="Z79" s="255"/>
      <c r="AA79" s="255"/>
      <c r="AB79" s="255"/>
      <c r="AC79" s="57"/>
      <c r="AD79" s="57"/>
      <c r="AE79" s="57"/>
      <c r="AF79" s="57"/>
      <c r="AG79" s="256"/>
      <c r="AH79" s="256"/>
      <c r="AI79" s="256"/>
      <c r="AJ79" s="256"/>
      <c r="AK79" s="256"/>
      <c r="AL79" s="257"/>
      <c r="AM79" s="257"/>
      <c r="AN79" s="257"/>
      <c r="AO79" s="257"/>
      <c r="AP79" s="257"/>
    </row>
    <row r="80" spans="2:42" ht="12.75" customHeight="1">
      <c r="B80" s="57"/>
      <c r="C80" s="255"/>
      <c r="D80" s="255"/>
      <c r="E80" s="255"/>
      <c r="F80" s="255"/>
      <c r="G80" s="255"/>
      <c r="H80" s="57"/>
      <c r="I80" s="57"/>
      <c r="J80" s="57"/>
      <c r="K80" s="57"/>
      <c r="L80" s="256"/>
      <c r="M80" s="256"/>
      <c r="N80" s="256"/>
      <c r="O80" s="256"/>
      <c r="P80" s="256"/>
      <c r="Q80" s="257"/>
      <c r="R80" s="257"/>
      <c r="S80" s="257"/>
      <c r="T80" s="257"/>
      <c r="U80" s="257"/>
      <c r="V80" s="57"/>
      <c r="W80" s="57"/>
      <c r="X80" s="255"/>
      <c r="Y80" s="255"/>
      <c r="Z80" s="255"/>
      <c r="AA80" s="255"/>
      <c r="AB80" s="255"/>
      <c r="AC80" s="57"/>
      <c r="AD80" s="57"/>
      <c r="AE80" s="57"/>
      <c r="AF80" s="57"/>
      <c r="AG80" s="256"/>
      <c r="AH80" s="256"/>
      <c r="AI80" s="256"/>
      <c r="AJ80" s="256"/>
      <c r="AK80" s="256"/>
      <c r="AL80" s="257"/>
      <c r="AM80" s="257"/>
      <c r="AN80" s="257"/>
      <c r="AO80" s="257"/>
      <c r="AP80" s="257"/>
    </row>
    <row r="81" spans="2:42" ht="10.5" customHeight="1">
      <c r="B81" s="237" t="s">
        <v>130</v>
      </c>
      <c r="C81" s="237"/>
      <c r="D81" s="237"/>
      <c r="E81" s="237"/>
      <c r="F81" s="237"/>
      <c r="G81" s="252">
        <v>530617</v>
      </c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58"/>
      <c r="W81" s="237" t="s">
        <v>130</v>
      </c>
      <c r="X81" s="237"/>
      <c r="Y81" s="237"/>
      <c r="Z81" s="237"/>
      <c r="AA81" s="237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  <c r="AM81" s="252"/>
      <c r="AN81" s="252"/>
      <c r="AO81" s="252"/>
      <c r="AP81" s="252"/>
    </row>
    <row r="82" spans="2:42" ht="7.5" customHeight="1">
      <c r="B82" s="237"/>
      <c r="C82" s="237"/>
      <c r="D82" s="237"/>
      <c r="E82" s="237"/>
      <c r="F82" s="237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58"/>
      <c r="W82" s="237"/>
      <c r="X82" s="237"/>
      <c r="Y82" s="237"/>
      <c r="Z82" s="237"/>
      <c r="AA82" s="237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  <c r="AM82" s="252"/>
      <c r="AN82" s="252"/>
      <c r="AO82" s="252"/>
      <c r="AP82" s="252"/>
    </row>
    <row r="83" spans="2:42" ht="7.5" customHeight="1">
      <c r="B83" s="237" t="s">
        <v>131</v>
      </c>
      <c r="C83" s="237"/>
      <c r="D83" s="237"/>
      <c r="E83" s="237"/>
      <c r="F83" s="237"/>
      <c r="G83" s="253" t="s">
        <v>161</v>
      </c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58"/>
      <c r="W83" s="237" t="s">
        <v>131</v>
      </c>
      <c r="X83" s="237"/>
      <c r="Y83" s="237"/>
      <c r="Z83" s="237"/>
      <c r="AA83" s="237"/>
      <c r="AB83" s="253" t="s">
        <v>170</v>
      </c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  <c r="AP83" s="253"/>
    </row>
    <row r="84" spans="2:42" ht="7.5" customHeight="1">
      <c r="B84" s="237"/>
      <c r="C84" s="237"/>
      <c r="D84" s="237"/>
      <c r="E84" s="237"/>
      <c r="F84" s="237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58"/>
      <c r="W84" s="237"/>
      <c r="X84" s="237"/>
      <c r="Y84" s="237"/>
      <c r="Z84" s="237"/>
      <c r="AA84" s="237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</row>
    <row r="85" spans="2:42" ht="7.5" customHeight="1">
      <c r="B85" s="237" t="s">
        <v>132</v>
      </c>
      <c r="C85" s="237"/>
      <c r="D85" s="237"/>
      <c r="E85" s="237"/>
      <c r="F85" s="237"/>
      <c r="G85" s="238">
        <v>1900</v>
      </c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58"/>
      <c r="W85" s="237" t="s">
        <v>132</v>
      </c>
      <c r="X85" s="237"/>
      <c r="Y85" s="237"/>
      <c r="Z85" s="237"/>
      <c r="AA85" s="237"/>
      <c r="AB85" s="238">
        <v>2300</v>
      </c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</row>
    <row r="86" spans="2:42" ht="7.5" customHeight="1">
      <c r="B86" s="237"/>
      <c r="C86" s="237"/>
      <c r="D86" s="237"/>
      <c r="E86" s="237"/>
      <c r="F86" s="237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58"/>
      <c r="W86" s="237"/>
      <c r="X86" s="237"/>
      <c r="Y86" s="237"/>
      <c r="Z86" s="237"/>
      <c r="AA86" s="237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</row>
    <row r="87" spans="2:42" ht="3.75" customHeight="1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</row>
    <row r="88" spans="2:42" ht="7.5" customHeight="1">
      <c r="B88" s="239" t="s">
        <v>133</v>
      </c>
      <c r="C88" s="240"/>
      <c r="D88" s="240"/>
      <c r="E88" s="240"/>
      <c r="F88" s="240"/>
      <c r="G88" s="241"/>
      <c r="H88" s="245" t="s">
        <v>134</v>
      </c>
      <c r="I88" s="245"/>
      <c r="J88" s="245"/>
      <c r="K88" s="245"/>
      <c r="L88" s="245"/>
      <c r="M88" s="245"/>
      <c r="N88" s="245"/>
      <c r="O88" s="245" t="s">
        <v>135</v>
      </c>
      <c r="P88" s="245"/>
      <c r="Q88" s="245"/>
      <c r="R88" s="245"/>
      <c r="S88" s="245"/>
      <c r="T88" s="245"/>
      <c r="U88" s="245"/>
      <c r="V88" s="58"/>
      <c r="W88" s="246" t="s">
        <v>133</v>
      </c>
      <c r="X88" s="247"/>
      <c r="Y88" s="247"/>
      <c r="Z88" s="247"/>
      <c r="AA88" s="247"/>
      <c r="AB88" s="248"/>
      <c r="AC88" s="245" t="s">
        <v>134</v>
      </c>
      <c r="AD88" s="245"/>
      <c r="AE88" s="245"/>
      <c r="AF88" s="245"/>
      <c r="AG88" s="245"/>
      <c r="AH88" s="245"/>
      <c r="AI88" s="245"/>
      <c r="AJ88" s="245" t="s">
        <v>135</v>
      </c>
      <c r="AK88" s="245"/>
      <c r="AL88" s="245"/>
      <c r="AM88" s="245"/>
      <c r="AN88" s="245"/>
      <c r="AO88" s="245"/>
      <c r="AP88" s="245"/>
    </row>
    <row r="89" spans="2:42" ht="5.25" customHeight="1">
      <c r="B89" s="242"/>
      <c r="C89" s="243"/>
      <c r="D89" s="243"/>
      <c r="E89" s="243"/>
      <c r="F89" s="243"/>
      <c r="G89" s="244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58"/>
      <c r="W89" s="249"/>
      <c r="X89" s="250"/>
      <c r="Y89" s="250"/>
      <c r="Z89" s="250"/>
      <c r="AA89" s="250"/>
      <c r="AB89" s="251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</row>
    <row r="90" spans="2:42" ht="6" customHeight="1">
      <c r="B90" s="229">
        <f>ROUNDUP(Q71*H67,0)</f>
        <v>974</v>
      </c>
      <c r="C90" s="230"/>
      <c r="D90" s="230"/>
      <c r="E90" s="230"/>
      <c r="F90" s="230"/>
      <c r="G90" s="231"/>
      <c r="H90" s="235">
        <f>B90</f>
        <v>974</v>
      </c>
      <c r="I90" s="235"/>
      <c r="J90" s="235"/>
      <c r="K90" s="235"/>
      <c r="L90" s="235"/>
      <c r="M90" s="235"/>
      <c r="N90" s="235"/>
      <c r="O90" s="236">
        <f>B90+30</f>
        <v>1004</v>
      </c>
      <c r="P90" s="236"/>
      <c r="Q90" s="236"/>
      <c r="R90" s="236"/>
      <c r="S90" s="236"/>
      <c r="T90" s="236"/>
      <c r="U90" s="236"/>
      <c r="V90" s="58"/>
      <c r="W90" s="229">
        <f>ROUNDUP(AL71*AC67,0)</f>
        <v>1005</v>
      </c>
      <c r="X90" s="230"/>
      <c r="Y90" s="230"/>
      <c r="Z90" s="230"/>
      <c r="AA90" s="230"/>
      <c r="AB90" s="231"/>
      <c r="AC90" s="235">
        <f>W90</f>
        <v>1005</v>
      </c>
      <c r="AD90" s="235"/>
      <c r="AE90" s="235"/>
      <c r="AF90" s="235"/>
      <c r="AG90" s="235"/>
      <c r="AH90" s="235"/>
      <c r="AI90" s="235"/>
      <c r="AJ90" s="236">
        <f>W90+30</f>
        <v>1035</v>
      </c>
      <c r="AK90" s="236"/>
      <c r="AL90" s="236"/>
      <c r="AM90" s="236"/>
      <c r="AN90" s="236"/>
      <c r="AO90" s="236"/>
      <c r="AP90" s="236"/>
    </row>
    <row r="91" spans="2:42" ht="1.5" customHeight="1">
      <c r="B91" s="229"/>
      <c r="C91" s="230"/>
      <c r="D91" s="230"/>
      <c r="E91" s="230"/>
      <c r="F91" s="230"/>
      <c r="G91" s="231"/>
      <c r="H91" s="235"/>
      <c r="I91" s="235"/>
      <c r="J91" s="235"/>
      <c r="K91" s="235"/>
      <c r="L91" s="235"/>
      <c r="M91" s="235"/>
      <c r="N91" s="235"/>
      <c r="O91" s="236"/>
      <c r="P91" s="236"/>
      <c r="Q91" s="236"/>
      <c r="R91" s="236"/>
      <c r="S91" s="236"/>
      <c r="T91" s="236"/>
      <c r="U91" s="236"/>
      <c r="V91" s="58"/>
      <c r="W91" s="229"/>
      <c r="X91" s="230"/>
      <c r="Y91" s="230"/>
      <c r="Z91" s="230"/>
      <c r="AA91" s="230"/>
      <c r="AB91" s="231"/>
      <c r="AC91" s="235"/>
      <c r="AD91" s="235"/>
      <c r="AE91" s="235"/>
      <c r="AF91" s="235"/>
      <c r="AG91" s="235"/>
      <c r="AH91" s="235"/>
      <c r="AI91" s="235"/>
      <c r="AJ91" s="236"/>
      <c r="AK91" s="236"/>
      <c r="AL91" s="236"/>
      <c r="AM91" s="236"/>
      <c r="AN91" s="236"/>
      <c r="AO91" s="236"/>
      <c r="AP91" s="236"/>
    </row>
    <row r="92" spans="2:42" ht="20.25" customHeight="1">
      <c r="B92" s="229"/>
      <c r="C92" s="230"/>
      <c r="D92" s="230"/>
      <c r="E92" s="230"/>
      <c r="F92" s="230"/>
      <c r="G92" s="231"/>
      <c r="H92" s="235"/>
      <c r="I92" s="235"/>
      <c r="J92" s="235"/>
      <c r="K92" s="235"/>
      <c r="L92" s="235"/>
      <c r="M92" s="235"/>
      <c r="N92" s="235"/>
      <c r="O92" s="236"/>
      <c r="P92" s="236"/>
      <c r="Q92" s="236"/>
      <c r="R92" s="236"/>
      <c r="S92" s="236"/>
      <c r="T92" s="236"/>
      <c r="U92" s="236"/>
      <c r="V92" s="58"/>
      <c r="W92" s="229"/>
      <c r="X92" s="230"/>
      <c r="Y92" s="230"/>
      <c r="Z92" s="230"/>
      <c r="AA92" s="230"/>
      <c r="AB92" s="231"/>
      <c r="AC92" s="235"/>
      <c r="AD92" s="235"/>
      <c r="AE92" s="235"/>
      <c r="AF92" s="235"/>
      <c r="AG92" s="235"/>
      <c r="AH92" s="235"/>
      <c r="AI92" s="235"/>
      <c r="AJ92" s="236"/>
      <c r="AK92" s="236"/>
      <c r="AL92" s="236"/>
      <c r="AM92" s="236"/>
      <c r="AN92" s="236"/>
      <c r="AO92" s="236"/>
      <c r="AP92" s="236"/>
    </row>
    <row r="93" spans="2:42" ht="15.75" customHeight="1">
      <c r="B93" s="232"/>
      <c r="C93" s="233"/>
      <c r="D93" s="233"/>
      <c r="E93" s="233"/>
      <c r="F93" s="233"/>
      <c r="G93" s="234"/>
      <c r="H93" s="235"/>
      <c r="I93" s="235"/>
      <c r="J93" s="235"/>
      <c r="K93" s="235"/>
      <c r="L93" s="235"/>
      <c r="M93" s="235"/>
      <c r="N93" s="235"/>
      <c r="O93" s="236"/>
      <c r="P93" s="236"/>
      <c r="Q93" s="236"/>
      <c r="R93" s="236"/>
      <c r="S93" s="236"/>
      <c r="T93" s="236"/>
      <c r="U93" s="236"/>
      <c r="V93" s="58"/>
      <c r="W93" s="232"/>
      <c r="X93" s="233"/>
      <c r="Y93" s="233"/>
      <c r="Z93" s="233"/>
      <c r="AA93" s="233"/>
      <c r="AB93" s="234"/>
      <c r="AC93" s="235"/>
      <c r="AD93" s="235"/>
      <c r="AE93" s="235"/>
      <c r="AF93" s="235"/>
      <c r="AG93" s="235"/>
      <c r="AH93" s="235"/>
      <c r="AI93" s="235"/>
      <c r="AJ93" s="236"/>
      <c r="AK93" s="236"/>
      <c r="AL93" s="236"/>
      <c r="AM93" s="236"/>
      <c r="AN93" s="236"/>
      <c r="AO93" s="236"/>
      <c r="AP93" s="236"/>
    </row>
    <row r="94" spans="2:42" ht="18" customHeight="1">
      <c r="B94" s="227" t="s">
        <v>1</v>
      </c>
      <c r="C94" s="227"/>
      <c r="D94" s="227"/>
      <c r="E94" s="227"/>
      <c r="F94" s="227"/>
      <c r="G94" s="227"/>
      <c r="H94" s="228" t="s">
        <v>136</v>
      </c>
      <c r="I94" s="228"/>
      <c r="J94" s="228"/>
      <c r="K94" s="228"/>
      <c r="L94" s="228"/>
      <c r="M94" s="228"/>
      <c r="N94" s="228"/>
      <c r="O94" s="228" t="s">
        <v>137</v>
      </c>
      <c r="P94" s="228"/>
      <c r="Q94" s="228"/>
      <c r="R94" s="228"/>
      <c r="S94" s="228"/>
      <c r="T94" s="228"/>
      <c r="U94" s="228"/>
      <c r="W94" s="227" t="s">
        <v>1</v>
      </c>
      <c r="X94" s="227"/>
      <c r="Y94" s="227"/>
      <c r="Z94" s="227"/>
      <c r="AA94" s="227"/>
      <c r="AB94" s="227"/>
      <c r="AC94" s="228" t="s">
        <v>136</v>
      </c>
      <c r="AD94" s="228"/>
      <c r="AE94" s="228"/>
      <c r="AF94" s="228"/>
      <c r="AG94" s="228"/>
      <c r="AH94" s="228"/>
      <c r="AI94" s="228"/>
      <c r="AJ94" s="228" t="s">
        <v>137</v>
      </c>
      <c r="AK94" s="228"/>
      <c r="AL94" s="228"/>
      <c r="AM94" s="228"/>
      <c r="AN94" s="228"/>
      <c r="AO94" s="228"/>
      <c r="AP94" s="228"/>
    </row>
    <row r="95" spans="2:42" ht="37.5" customHeight="1">
      <c r="B95" s="224"/>
      <c r="C95" s="224"/>
      <c r="D95" s="224"/>
      <c r="E95" s="224"/>
      <c r="F95" s="224"/>
      <c r="G95" s="224"/>
      <c r="H95" s="225" t="e">
        <f>(B95-O95)/B95</f>
        <v>#DIV/0!</v>
      </c>
      <c r="I95" s="225"/>
      <c r="J95" s="225"/>
      <c r="K95" s="225"/>
      <c r="L95" s="225"/>
      <c r="M95" s="225"/>
      <c r="N95" s="225"/>
      <c r="O95" s="226">
        <f>O90*1.08</f>
        <v>1084.3200000000002</v>
      </c>
      <c r="P95" s="226"/>
      <c r="Q95" s="226"/>
      <c r="R95" s="226"/>
      <c r="S95" s="226"/>
      <c r="T95" s="226"/>
      <c r="U95" s="226"/>
      <c r="W95" s="224">
        <v>1490</v>
      </c>
      <c r="X95" s="224"/>
      <c r="Y95" s="224"/>
      <c r="Z95" s="224"/>
      <c r="AA95" s="224"/>
      <c r="AB95" s="224"/>
      <c r="AC95" s="225">
        <f>(W95-AJ95)/W95</f>
        <v>0.24979865771812068</v>
      </c>
      <c r="AD95" s="225"/>
      <c r="AE95" s="225"/>
      <c r="AF95" s="225"/>
      <c r="AG95" s="225"/>
      <c r="AH95" s="225"/>
      <c r="AI95" s="225"/>
      <c r="AJ95" s="226">
        <f>AJ90*1.08</f>
        <v>1117.8000000000002</v>
      </c>
      <c r="AK95" s="226"/>
      <c r="AL95" s="226"/>
      <c r="AM95" s="226"/>
      <c r="AN95" s="226"/>
      <c r="AO95" s="226"/>
      <c r="AP95" s="226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ht="8.25" customHeight="1"/>
    <row r="178" ht="8.25" customHeight="1"/>
    <row r="179" ht="8.25" customHeight="1"/>
    <row r="180" ht="8.25" customHeight="1"/>
    <row r="181" ht="8.25" customHeight="1"/>
    <row r="182" ht="8.25" customHeight="1"/>
    <row r="183" ht="8.25" customHeight="1"/>
    <row r="184" ht="8.25" customHeight="1"/>
    <row r="185" ht="8.25" customHeight="1"/>
    <row r="186" ht="8.25" customHeight="1"/>
    <row r="187" ht="8.25" customHeight="1"/>
    <row r="188" ht="8.25" customHeight="1"/>
    <row r="189" ht="8.25" customHeight="1"/>
    <row r="190" ht="8.25" customHeight="1"/>
    <row r="191" ht="8.25" customHeight="1"/>
    <row r="192" ht="8.25" customHeight="1"/>
    <row r="193" spans="2:42" ht="8.25" customHeight="1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</row>
    <row r="194" spans="2:42" ht="8.25" customHeight="1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</row>
    <row r="195" spans="2:42" ht="8.25" customHeight="1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</row>
    <row r="196" spans="2:42" ht="8.25" customHeight="1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</row>
    <row r="197" spans="2:42" ht="8.25" customHeight="1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</row>
    <row r="198" spans="2:42" ht="8.25" customHeight="1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</row>
    <row r="199" spans="2:42" ht="8.2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</row>
    <row r="200" spans="2:42" ht="8.25" customHeight="1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</row>
    <row r="201" spans="2:42" ht="8.25" customHeight="1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</row>
    <row r="202" spans="2:42" ht="8.25" customHeight="1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</row>
    <row r="203" spans="2:42" ht="8.25" customHeight="1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</row>
    <row r="204" spans="2:42" ht="8.25" customHeight="1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</row>
    <row r="205" spans="2:42" ht="8.25" customHeight="1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</row>
    <row r="206" spans="2:42" ht="8.25" customHeight="1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</row>
    <row r="207" spans="2:42" ht="8.25" customHeight="1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</row>
    <row r="208" spans="2:42" ht="8.25" customHeight="1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</row>
    <row r="209" spans="2:42" ht="8.25" customHeight="1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</row>
    <row r="210" spans="2:42" ht="8.25" customHeight="1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</row>
    <row r="211" spans="2:42" ht="8.25" customHeight="1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</row>
    <row r="212" spans="2:42" ht="8.25" customHeight="1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</row>
    <row r="213" spans="2:42" ht="8.25" customHeight="1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</row>
    <row r="214" spans="2:42" ht="8.25" customHeight="1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</row>
    <row r="215" spans="2:42" ht="8.25" customHeight="1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</row>
    <row r="216" spans="2:42" ht="8.25" customHeight="1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</row>
    <row r="217" spans="2:42" ht="8.25" customHeight="1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</row>
    <row r="218" spans="2:42" ht="8.25" customHeight="1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</row>
    <row r="219" spans="2:42" ht="8.25" customHeight="1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</row>
    <row r="220" spans="2:42" ht="8.25" customHeight="1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</row>
    <row r="221" spans="2:42" ht="8.25" customHeight="1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</row>
    <row r="222" spans="2:42" ht="8.25" customHeight="1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</row>
    <row r="223" spans="2:42" ht="8.25" customHeight="1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</row>
    <row r="224" spans="2:42" ht="8.25" customHeight="1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</row>
    <row r="225" spans="2:42" ht="8.25" customHeight="1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</row>
    <row r="226" spans="2:42" ht="8.25" customHeight="1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</row>
    <row r="227" spans="2:42" ht="8.25" customHeight="1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</row>
    <row r="228" spans="2:42" ht="8.25" customHeight="1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</row>
    <row r="229" spans="2:42" ht="8.25" customHeight="1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</row>
    <row r="230" spans="2:42" ht="8.25" customHeight="1"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</row>
    <row r="231" spans="2:42" ht="8.25" customHeight="1"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</row>
    <row r="232" spans="2:42" ht="8.25" customHeight="1"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</row>
    <row r="233" spans="2:42" ht="8.25" customHeight="1"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</row>
    <row r="234" spans="2:42" ht="8.25" customHeight="1"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</row>
    <row r="235" spans="2:42" ht="8.25" customHeight="1"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</row>
    <row r="236" spans="2:42" ht="8.25" customHeight="1"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</row>
    <row r="237" spans="2:42" ht="8.25" customHeight="1"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</row>
    <row r="238" spans="2:42" ht="8.25" customHeight="1"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</row>
    <row r="239" spans="2:42" ht="8.25" customHeight="1"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</row>
    <row r="240" spans="2:42" ht="8.25" customHeight="1"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</row>
    <row r="241" spans="2:42" ht="8.25" customHeight="1"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</row>
    <row r="242" spans="2:42" ht="8.25" customHeight="1"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</row>
    <row r="243" spans="2:42" ht="8.25" customHeight="1"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</row>
    <row r="244" spans="2:42" ht="8.25" customHeight="1"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</row>
    <row r="245" spans="2:42" ht="8.25" customHeight="1"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</row>
    <row r="246" spans="2:42" ht="8.25" customHeight="1"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</row>
    <row r="247" spans="2:42" ht="8.25" customHeight="1"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</row>
    <row r="248" spans="2:42" ht="8.25" customHeight="1"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</row>
    <row r="249" spans="2:42" ht="8.25" customHeight="1"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</row>
    <row r="250" spans="2:42" ht="8.25" customHeight="1"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</row>
    <row r="251" spans="2:42" ht="8.25" customHeight="1"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</row>
    <row r="252" spans="2:42" ht="8.25" customHeight="1"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</row>
    <row r="253" spans="2:42" ht="8.25" customHeight="1"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</row>
    <row r="254" spans="2:42" ht="8.25" customHeight="1"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</row>
    <row r="255" spans="2:42" ht="8.25" customHeight="1"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</row>
    <row r="256" spans="2:42" ht="8.25" customHeight="1"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</row>
    <row r="257" spans="2:42" ht="8.25" customHeight="1"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</row>
    <row r="258" spans="2:42" ht="8.25" customHeight="1"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</row>
    <row r="259" spans="2:42" ht="8.25" customHeight="1"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</row>
    <row r="260" spans="2:42" ht="8.25" customHeight="1"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</row>
    <row r="261" spans="2:42" ht="8.25" customHeight="1"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</row>
    <row r="262" spans="2:42" ht="8.25" customHeight="1"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</row>
    <row r="263" spans="2:42" ht="8.25" customHeight="1"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</row>
    <row r="264" spans="2:42" ht="8.25" customHeight="1"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</row>
    <row r="265" spans="2:42" ht="8.25" customHeight="1"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</row>
    <row r="266" spans="2:42" ht="8.25" customHeight="1"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</row>
    <row r="267" spans="2:42" ht="8.25" customHeight="1"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</row>
    <row r="268" spans="2:42" ht="8.25" customHeight="1"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</row>
    <row r="269" spans="2:42" ht="8.25" customHeight="1"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</row>
    <row r="270" spans="2:42" ht="8.25" customHeight="1"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</row>
    <row r="271" spans="2:42" ht="8.25" customHeight="1"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</row>
    <row r="272" spans="2:42" ht="8.25" customHeight="1"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</row>
    <row r="273" spans="2:42" ht="8.25" customHeight="1"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</row>
    <row r="274" spans="2:42" ht="8.25" customHeight="1"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</row>
    <row r="275" spans="2:42" ht="8.25" customHeight="1"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</row>
    <row r="276" spans="2:42" ht="8.25" customHeight="1"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</row>
    <row r="277" spans="2:42" ht="8.25" customHeight="1"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</row>
    <row r="278" spans="2:42" ht="8.25" customHeight="1"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</row>
    <row r="279" spans="2:42" ht="8.25" customHeight="1"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</row>
    <row r="280" spans="2:42" ht="8.25" customHeight="1"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</row>
    <row r="281" spans="2:42" ht="8.25" customHeight="1"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</row>
    <row r="282" spans="2:42" ht="8.25" customHeight="1"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</row>
    <row r="283" spans="2:42" ht="8.25" customHeight="1"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</row>
    <row r="284" spans="2:42" ht="8.25" customHeight="1"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</row>
    <row r="285" spans="2:42" ht="8.25" customHeight="1"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</row>
    <row r="286" spans="2:42" ht="8.25" customHeight="1"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</row>
    <row r="287" spans="2:42" ht="8.25" customHeight="1"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</row>
    <row r="288" spans="2:42" ht="8.25" customHeight="1"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</row>
    <row r="289" spans="2:42" ht="8.25" customHeight="1"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</row>
    <row r="290" spans="2:42" ht="8.25" customHeight="1"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</row>
    <row r="291" spans="2:42" ht="8.25" customHeight="1"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</row>
    <row r="292" spans="2:42" ht="8.25" customHeight="1"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</row>
    <row r="293" spans="2:42" ht="8.25" customHeight="1"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</row>
    <row r="294" spans="2:42" ht="8.25" customHeight="1"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</row>
    <row r="295" spans="2:42" ht="8.25" customHeight="1"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</row>
    <row r="296" spans="2:42" ht="8.25" customHeight="1"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</row>
    <row r="297" spans="2:42" ht="8.25" customHeight="1"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</row>
    <row r="298" spans="2:42" ht="8.25" customHeight="1"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</row>
    <row r="299" spans="2:42" ht="8.25" customHeight="1"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</row>
    <row r="300" spans="2:42" ht="8.25" customHeight="1"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</row>
    <row r="301" spans="2:42" ht="8.25" customHeight="1"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</row>
    <row r="302" spans="2:42" ht="8.25" customHeight="1"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</row>
    <row r="303" spans="2:42" ht="8.25" customHeight="1"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</row>
    <row r="304" spans="2:42" ht="8.25" customHeight="1"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</row>
    <row r="305" spans="2:42" ht="8.25" customHeight="1"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</row>
    <row r="306" spans="2:42" ht="8.25" customHeight="1"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</row>
    <row r="307" spans="2:42" ht="8.25" customHeight="1"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</row>
    <row r="308" spans="2:42" ht="8.25" customHeight="1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</row>
    <row r="309" spans="2:42" ht="8.25" customHeight="1"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</row>
    <row r="310" spans="2:42" ht="8.25" customHeight="1"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</row>
    <row r="311" spans="2:42" ht="8.25" customHeight="1"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</row>
    <row r="312" spans="2:42" ht="8.25" customHeight="1"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</row>
    <row r="313" spans="2:42" ht="8.25" customHeight="1"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</row>
    <row r="314" spans="2:42" ht="8.25" customHeight="1"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</row>
    <row r="315" spans="2:42" ht="8.25" customHeight="1"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</row>
    <row r="316" spans="2:42" ht="8.25" customHeight="1"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</row>
    <row r="317" spans="2:42" ht="8.25" customHeight="1"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</row>
    <row r="318" spans="2:42" ht="8.25" customHeight="1"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</row>
    <row r="319" spans="2:42" ht="8.25" customHeight="1"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</row>
    <row r="320" spans="2:42" ht="8.25" customHeight="1"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</row>
    <row r="321" spans="2:42" ht="8.25" customHeight="1"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</row>
    <row r="322" spans="2:42" ht="8.25" customHeight="1"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</row>
    <row r="323" spans="2:42" ht="8.25" customHeight="1"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</row>
    <row r="324" spans="2:42" ht="8.25" customHeight="1"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</row>
    <row r="325" spans="2:42" ht="8.25" customHeight="1"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</row>
    <row r="326" spans="2:42" ht="8.25" customHeight="1"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</row>
    <row r="327" spans="2:42" ht="8.25" customHeight="1"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</row>
    <row r="328" spans="2:42" ht="8.25" customHeight="1"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</row>
  </sheetData>
  <mergeCells count="445"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AL5:AP6"/>
    <mergeCell ref="Q5:U6"/>
    <mergeCell ref="W5:W6"/>
    <mergeCell ref="X5:Y6"/>
    <mergeCell ref="Z5:AA6"/>
    <mergeCell ref="AB5:AF6"/>
    <mergeCell ref="AG5:AK6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C11:F12"/>
    <mergeCell ref="G11:K12"/>
    <mergeCell ref="L11:P12"/>
    <mergeCell ref="Q11:U12"/>
    <mergeCell ref="X11:AA12"/>
    <mergeCell ref="AB11:AF12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AB28:AB29"/>
    <mergeCell ref="AC28:AC29"/>
    <mergeCell ref="AD28:AE29"/>
    <mergeCell ref="AF28:AF29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C28:F29"/>
    <mergeCell ref="G28:G29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G46:I46"/>
    <mergeCell ref="J46:K46"/>
    <mergeCell ref="L46:P48"/>
    <mergeCell ref="Q46:U48"/>
    <mergeCell ref="X46:AA48"/>
    <mergeCell ref="AB48:AD48"/>
    <mergeCell ref="AE48:AF48"/>
    <mergeCell ref="C49:F54"/>
    <mergeCell ref="G49:I49"/>
    <mergeCell ref="J49:K49"/>
    <mergeCell ref="L49:P51"/>
    <mergeCell ref="Q49:U51"/>
    <mergeCell ref="X49:AA54"/>
    <mergeCell ref="AB49:AD49"/>
    <mergeCell ref="AE49:AF49"/>
    <mergeCell ref="C46:F48"/>
    <mergeCell ref="AB46:AD46"/>
    <mergeCell ref="AE46:AF46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AB54:AD54"/>
    <mergeCell ref="AE54:AF54"/>
    <mergeCell ref="G52:I52"/>
    <mergeCell ref="J52:K52"/>
    <mergeCell ref="L52:P54"/>
    <mergeCell ref="Q52:U54"/>
    <mergeCell ref="AB52:AD52"/>
    <mergeCell ref="AE52:AF52"/>
    <mergeCell ref="AB55:AD55"/>
    <mergeCell ref="AE55:AF55"/>
    <mergeCell ref="AG55:AK56"/>
    <mergeCell ref="AL55:AP56"/>
    <mergeCell ref="G56:I56"/>
    <mergeCell ref="J56:K56"/>
    <mergeCell ref="AB56:AD56"/>
    <mergeCell ref="AE56:AF56"/>
    <mergeCell ref="C55:F56"/>
    <mergeCell ref="G55:I55"/>
    <mergeCell ref="J55:K55"/>
    <mergeCell ref="L55:P56"/>
    <mergeCell ref="Q55:U56"/>
    <mergeCell ref="X55:AA56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B90:G93"/>
    <mergeCell ref="H90:N93"/>
    <mergeCell ref="O90:U93"/>
    <mergeCell ref="W90:AB93"/>
    <mergeCell ref="AC90:AI93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95:G95"/>
    <mergeCell ref="H95:N95"/>
    <mergeCell ref="O95:U95"/>
    <mergeCell ref="W95:AB95"/>
    <mergeCell ref="AC95:AI95"/>
    <mergeCell ref="AJ95:AP95"/>
    <mergeCell ref="B94:G94"/>
    <mergeCell ref="H94:N94"/>
    <mergeCell ref="O94:U94"/>
    <mergeCell ref="W94:AB94"/>
    <mergeCell ref="AC94:AI94"/>
    <mergeCell ref="AJ94:AP94"/>
  </mergeCells>
  <phoneticPr fontId="15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エステルイージー</vt:lpstr>
      <vt:lpstr>エステルイージー!Print_Area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2020-02-17T07:40:18Z</cp:lastPrinted>
  <dcterms:created xsi:type="dcterms:W3CDTF">2018-09-19T08:39:08Z</dcterms:created>
  <dcterms:modified xsi:type="dcterms:W3CDTF">2023-09-06T02:56:49Z</dcterms:modified>
</cp:coreProperties>
</file>