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glacier-attribution\data\"/>
    </mc:Choice>
  </mc:AlternateContent>
  <xr:revisionPtr revIDLastSave="0" documentId="8_{9AAF28C5-14D3-409C-A3E3-012EB7ED6DF7}" xr6:coauthVersionLast="47" xr6:coauthVersionMax="47" xr10:uidLastSave="{00000000-0000-0000-0000-000000000000}"/>
  <bookViews>
    <workbookView xWindow="-98" yWindow="-98" windowWidth="28996" windowHeight="15675" activeTab="1" xr2:uid="{DA58E4E4-5026-491E-9FA2-02A36DD7DF61}"/>
  </bookViews>
  <sheets>
    <sheet name="mass_balance" sheetId="1" r:id="rId1"/>
    <sheet name="length" sheetId="2" r:id="rId2"/>
    <sheet name="terminus_elev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<sst xmlns="http://schemas.openxmlformats.org/spreadsheetml/2006/main" count="74" uniqueCount="21">
  <si>
    <t>glacier</t>
  </si>
  <si>
    <t>y0</t>
  </si>
  <si>
    <t>y1</t>
  </si>
  <si>
    <t>ba</t>
  </si>
  <si>
    <t>type</t>
  </si>
  <si>
    <t>source</t>
  </si>
  <si>
    <t>South cascade</t>
  </si>
  <si>
    <t>mean</t>
  </si>
  <si>
    <t>Krimmel, 1999 in Pelto and Hedlund, 2001</t>
  </si>
  <si>
    <t>length</t>
  </si>
  <si>
    <t>point</t>
  </si>
  <si>
    <t>Pelto and Hedlund, 2001</t>
  </si>
  <si>
    <t>notes</t>
  </si>
  <si>
    <t>approximate, eyeballed from plot</t>
  </si>
  <si>
    <t>year</t>
  </si>
  <si>
    <t>elevation</t>
  </si>
  <si>
    <t>Fountain, 1984</t>
  </si>
  <si>
    <t>Hintereisferner</t>
  </si>
  <si>
    <t>Greuell, 1992</t>
  </si>
  <si>
    <t>ref_yr</t>
  </si>
  <si>
    <t>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</si>
</sst>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58B9-41C2-4940-BE22-7836D820D3FD}">
  <dimension ref="A1:F3"/>
  <sheetViews>
    <sheetView workbookViewId="0">
      <selection activeCell="F27" sqref="A1:XFD104857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1977</v>
      </c>
      <c r="C2">
        <v>1998</v>
      </c>
      <c r="D2" s="1">
        <v>-1</v>
      </c>
      <c r="E2" t="s">
        <v>7</v>
      </c>
      <c r="F2" t="s">
        <v>8</v>
      </c>
    </row>
    <row r="3" spans="1:6" x14ac:dyDescent="0.45">
      <c r="A3" t="s">
        <v>6</v>
      </c>
      <c r="B3">
        <v>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0EB2-C790-4EA7-A15E-F4D1D78BDC41}">
  <dimension ref="A1:H14"/>
  <sheetViews>
    <sheetView tabSelected="1" workbookViewId="0">
      <selection activeCell="H20" sqref="H20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9</v>
      </c>
      <c r="E1" t="s">
        <v>19</v>
      </c>
      <c r="F1" t="s">
        <v>4</v>
      </c>
      <c r="G1" t="s">
        <v>5</v>
      </c>
      <c r="H1" t="s">
        <v>12</v>
      </c>
    </row>
    <row r="2" spans="1:8" x14ac:dyDescent="0.45">
      <c r="A2" t="s">
        <v>6</v>
      </c>
      <c r="B2">
        <v>2001</v>
      </c>
      <c r="D2" s="1">
        <v>3100</v>
      </c>
      <c r="E2" s="1"/>
      <c r="F2" t="s">
        <v>10</v>
      </c>
      <c r="G2" t="s">
        <v>11</v>
      </c>
      <c r="H2" t="s">
        <v>13</v>
      </c>
    </row>
    <row r="3" spans="1:8" x14ac:dyDescent="0.45">
      <c r="A3" t="s">
        <v>6</v>
      </c>
      <c r="B3">
        <v>1850</v>
      </c>
      <c r="D3" s="1">
        <f>$D$2+1450</f>
        <v>4550</v>
      </c>
      <c r="E3" s="1">
        <v>2001</v>
      </c>
      <c r="F3" t="s">
        <v>10</v>
      </c>
      <c r="G3" t="s">
        <v>11</v>
      </c>
      <c r="H3" t="s">
        <v>13</v>
      </c>
    </row>
    <row r="4" spans="1:8" x14ac:dyDescent="0.45">
      <c r="A4" t="s">
        <v>6</v>
      </c>
      <c r="B4">
        <v>1990</v>
      </c>
      <c r="D4" s="1">
        <f>$D$2+1400</f>
        <v>4500</v>
      </c>
      <c r="E4" s="1">
        <v>1850</v>
      </c>
      <c r="F4" t="s">
        <v>10</v>
      </c>
      <c r="G4" t="s">
        <v>11</v>
      </c>
      <c r="H4" t="s">
        <v>13</v>
      </c>
    </row>
    <row r="5" spans="1:8" x14ac:dyDescent="0.45">
      <c r="A5" t="s">
        <v>6</v>
      </c>
      <c r="B5">
        <v>1984</v>
      </c>
      <c r="D5" s="1">
        <f>$D$2+1350</f>
        <v>4450</v>
      </c>
      <c r="E5" s="1">
        <v>1850</v>
      </c>
      <c r="F5" t="s">
        <v>10</v>
      </c>
      <c r="G5" t="s">
        <v>11</v>
      </c>
      <c r="H5" t="s">
        <v>13</v>
      </c>
    </row>
    <row r="6" spans="1:8" x14ac:dyDescent="0.45">
      <c r="A6" t="s">
        <v>6</v>
      </c>
      <c r="B6">
        <v>1979</v>
      </c>
      <c r="D6" s="1">
        <f>$D$2+1300</f>
        <v>4400</v>
      </c>
      <c r="E6" s="1">
        <v>1850</v>
      </c>
      <c r="F6" t="s">
        <v>10</v>
      </c>
      <c r="G6" t="s">
        <v>11</v>
      </c>
      <c r="H6" t="s">
        <v>13</v>
      </c>
    </row>
    <row r="7" spans="1:8" x14ac:dyDescent="0.45">
      <c r="A7" t="s">
        <v>6</v>
      </c>
      <c r="B7">
        <v>1970</v>
      </c>
      <c r="D7" s="1">
        <f>$D$2+1200</f>
        <v>4300</v>
      </c>
      <c r="E7" s="1">
        <v>1850</v>
      </c>
      <c r="F7" t="s">
        <v>10</v>
      </c>
      <c r="G7" t="s">
        <v>11</v>
      </c>
      <c r="H7" t="s">
        <v>13</v>
      </c>
    </row>
    <row r="8" spans="1:8" x14ac:dyDescent="0.45">
      <c r="A8" t="s">
        <v>6</v>
      </c>
      <c r="B8">
        <v>1964</v>
      </c>
      <c r="D8" s="1">
        <f>$D$2+1100</f>
        <v>4200</v>
      </c>
      <c r="E8" s="1">
        <v>1850</v>
      </c>
      <c r="F8" t="s">
        <v>10</v>
      </c>
      <c r="G8" t="s">
        <v>11</v>
      </c>
      <c r="H8" t="s">
        <v>13</v>
      </c>
    </row>
    <row r="9" spans="1:8" x14ac:dyDescent="0.45">
      <c r="A9" t="s">
        <v>6</v>
      </c>
      <c r="B9">
        <v>1955</v>
      </c>
      <c r="D9" s="1">
        <f>$D$2+600</f>
        <v>3700</v>
      </c>
      <c r="E9" s="1">
        <v>1850</v>
      </c>
      <c r="F9" t="s">
        <v>10</v>
      </c>
      <c r="G9" t="s">
        <v>11</v>
      </c>
      <c r="H9" t="s">
        <v>13</v>
      </c>
    </row>
    <row r="10" spans="1:8" x14ac:dyDescent="0.45">
      <c r="A10" t="s">
        <v>6</v>
      </c>
      <c r="B10">
        <v>1950</v>
      </c>
      <c r="D10" s="1">
        <f>$D$2+550</f>
        <v>3650</v>
      </c>
      <c r="E10" s="1">
        <v>1850</v>
      </c>
      <c r="F10" t="s">
        <v>10</v>
      </c>
      <c r="G10" t="s">
        <v>11</v>
      </c>
      <c r="H10" t="s">
        <v>13</v>
      </c>
    </row>
    <row r="11" spans="1:8" x14ac:dyDescent="0.45">
      <c r="A11" t="s">
        <v>6</v>
      </c>
      <c r="B11">
        <v>1940</v>
      </c>
      <c r="D11" s="1">
        <f>$D$2+400</f>
        <v>3500</v>
      </c>
      <c r="E11" s="1">
        <v>1850</v>
      </c>
      <c r="F11" t="s">
        <v>10</v>
      </c>
      <c r="G11" t="s">
        <v>11</v>
      </c>
      <c r="H11" t="s">
        <v>13</v>
      </c>
    </row>
    <row r="12" spans="1:8" x14ac:dyDescent="0.45">
      <c r="A12" t="s">
        <v>17</v>
      </c>
      <c r="B12">
        <v>1979</v>
      </c>
      <c r="D12">
        <v>7400</v>
      </c>
      <c r="F12" t="s">
        <v>10</v>
      </c>
      <c r="G12" t="s">
        <v>18</v>
      </c>
    </row>
    <row r="13" spans="1:8" x14ac:dyDescent="0.45">
      <c r="A13" t="s">
        <v>17</v>
      </c>
      <c r="B13">
        <v>1894</v>
      </c>
      <c r="D13">
        <v>9031</v>
      </c>
      <c r="E13">
        <v>1979</v>
      </c>
      <c r="F13" t="s">
        <v>10</v>
      </c>
      <c r="G13" t="s">
        <v>20</v>
      </c>
    </row>
    <row r="14" spans="1:8" x14ac:dyDescent="0.45">
      <c r="A14" t="s">
        <v>17</v>
      </c>
      <c r="B14">
        <v>1855</v>
      </c>
      <c r="D14">
        <v>10250</v>
      </c>
      <c r="F14" t="s">
        <v>10</v>
      </c>
      <c r="G14" t="s">
        <v>18</v>
      </c>
      <c r="H1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91EC-B68D-4AE7-A637-E1E5D8131DBB}">
  <dimension ref="A1:D2"/>
  <sheetViews>
    <sheetView workbookViewId="0">
      <selection activeCell="T21" sqref="T21"/>
    </sheetView>
  </sheetViews>
  <sheetFormatPr defaultRowHeight="14.25" x14ac:dyDescent="0.45"/>
  <sheetData>
    <row r="1" spans="1:4" x14ac:dyDescent="0.45">
      <c r="A1" t="s">
        <v>0</v>
      </c>
      <c r="B1" t="s">
        <v>14</v>
      </c>
      <c r="C1" t="s">
        <v>15</v>
      </c>
      <c r="D1" t="s">
        <v>5</v>
      </c>
    </row>
    <row r="2" spans="1:4" x14ac:dyDescent="0.45">
      <c r="A2" t="s">
        <v>6</v>
      </c>
      <c r="B2">
        <v>1984</v>
      </c>
      <c r="C2">
        <v>1625</v>
      </c>
      <c r="D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mass_balance</vt:lpstr>
      <vt:lpstr>length</vt:lpstr>
      <vt:lpstr>terminus_elevation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drotto</dc:creator>
  <cp:lastModifiedBy>drotto</cp:lastModifiedBy>
  <dcterms:created xsi:type="dcterms:W3CDTF">2022-12-07T18:47:32Z</dcterms:created>
  <dcterms:modified xsi:type="dcterms:W3CDTF">2022-12-07T21:41:32Z</dcterms:modified>
</cp:coreProperties>
</file>