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Rohit Devanaboina\Documents\GitHub\KG-RAG-datasets\sec-10-q\data\raw_questions\"/>
    </mc:Choice>
  </mc:AlternateContent>
  <xr:revisionPtr revIDLastSave="0" documentId="8_{6FD1A0FE-C38F-4C1D-9AB4-56FEF670A259}" xr6:coauthVersionLast="47" xr6:coauthVersionMax="47" xr10:uidLastSave="{00000000-0000-0000-0000-000000000000}"/>
  <bookViews>
    <workbookView xWindow="-110" yWindow="-110" windowWidth="25820" windowHeight="14620" activeTab="1" xr2:uid="{0DE2B56B-CFD1-48F9-8B79-17707FDC9CE6}"/>
  </bookViews>
  <sheets>
    <sheet name="questions_and_answers" sheetId="1" r:id="rId1"/>
    <sheet name="Analysis" sheetId="2" r:id="rId2"/>
  </sheets>
  <calcPr calcId="0"/>
</workbook>
</file>

<file path=xl/calcChain.xml><?xml version="1.0" encoding="utf-8"?>
<calcChain xmlns="http://schemas.openxmlformats.org/spreadsheetml/2006/main">
  <c r="G3" i="1" l="1"/>
  <c r="I22" i="1"/>
  <c r="G22" i="1"/>
  <c r="E22" i="1"/>
  <c r="E21" i="1"/>
  <c r="I14" i="1"/>
  <c r="G14" i="1"/>
  <c r="I3" i="1"/>
  <c r="E14" i="1"/>
  <c r="E13" i="1"/>
  <c r="E10" i="1"/>
</calcChain>
</file>

<file path=xl/sharedStrings.xml><?xml version="1.0" encoding="utf-8"?>
<sst xmlns="http://schemas.openxmlformats.org/spreadsheetml/2006/main" count="151" uniqueCount="118">
  <si>
    <t>Question</t>
  </si>
  <si>
    <t>Question Type</t>
  </si>
  <si>
    <t>Answer</t>
  </si>
  <si>
    <t>Has Apple engaged in any significant share repurchase activities in the reported quarters and what are the financial implications of these activities?</t>
  </si>
  <si>
    <t>Zero Shot</t>
  </si>
  <si>
    <t>RAG</t>
  </si>
  <si>
    <t>Self-RAG</t>
  </si>
  <si>
    <t>Quantitative</t>
  </si>
  <si>
    <t>Qualitative</t>
  </si>
  <si>
    <t>$98,024 million.</t>
  </si>
  <si>
    <t>Has there been any significant change in Apple's operating expenses? If so, what are the key drivers for this change?</t>
  </si>
  <si>
    <t>Services</t>
  </si>
  <si>
    <t>Mac, 10% decrease</t>
  </si>
  <si>
    <t>What is the impact of foreign exchange rates on Apple's financial performance?</t>
  </si>
  <si>
    <t>Weakness in foreign currencies relative to the U.S. dollar had an unfavorable impact on the Company's financial performance across regions.</t>
  </si>
  <si>
    <t>1. Epic Games Lawsuit: Epic Games, Inc. filed a lawsuit against Apple Inc. in the U.S. District Court for the Northern District of California, alleging violations of federal and state antitrust laws and California's unfair competition law based on Apple's operation of its App Store. The District Court ruled in favor of Apple on most counts but found that certain provisions of Apple's App Store Review Guidelines violated California's unfair competition law and issued an injunction. The case was appealed to the U.S. Court of Appeals for the Ninth Circuit, which affirmed the District Court's ruling. Further appeals and requests for review are mentioned, including a potential appeal to the U.S. Supreme Court and the Circuit Court's stay of the injunction pending such appeal. - The Epic Games lawsuit could lead to changes in Apple's App Store policies and practices, particularly regarding the prohibition of developers from including external links to purchasing mechanisms other than Apple in-app purchasing. If the injunction takes effect, it could impact Apple's App Store revenue and operating model.</t>
  </si>
  <si>
    <t>Yes, Apple has engaged in significant share repurchase activities in the reported quarters. The financial implications of these activities include a reduction in the number of shares outstanding, which can lead to an increase in earnings per share (EPS) and potentially enhance shareholder value. The repurchase activities are as follows:
- In the quarter ended June 25, 2022, Apple repurchased 408 million shares of its common stock for $65.0 billion under a share repurchase program authorized by the Board of Directors.</t>
  </si>
  <si>
    <t>Increase in Net Sales, both products and services</t>
  </si>
  <si>
    <t>What was the total revenue generated from Apple's iPhone sales for Q3, 2022?</t>
  </si>
  <si>
    <t>What percentage of Apple's total revenue did the Wearables, Home and Accessories segment contribute in Q3 2022?</t>
  </si>
  <si>
    <t>8,084/82,959 = 9.74%</t>
  </si>
  <si>
    <t>What are the net proceeds from issuance of term debt for Q3, 2022?</t>
  </si>
  <si>
    <t>0 (None)</t>
  </si>
  <si>
    <t>$84,506 million</t>
  </si>
  <si>
    <t>What is the value of Foreign exchange contracts not designated as accounting hedges in Q3 2022?</t>
  </si>
  <si>
    <t>$ 79,082 vs $ 74,129 (4953 million increase, 9m ended)</t>
  </si>
  <si>
    <t>$40,665 million</t>
  </si>
  <si>
    <t>At the end of the third quarter of 2022, the Company introduced an all-new MacBook Air and an updated 13-inch MacBook Pro , both powered by the new Apple M2 chip. The Company also announced iOS 16, macOS Ventura, iPadOS 16 and watchOS 9, updates to its operating systems that are expected to be available in the fall of 2022.</t>
  </si>
  <si>
    <t>What was Apple's cash flow from operating activities as reported in Q3 2022?</t>
  </si>
  <si>
    <t>What legal proceedings or contingencies were disclosed by Apple in Q3 2022 and how might they potentially impact Apple?</t>
  </si>
  <si>
    <t>What significant accounting policy changes, if any, did Apple disclose in Q3 2022?</t>
  </si>
  <si>
    <t>None</t>
  </si>
  <si>
    <t xml:space="preserve">Is Apple's Q3 2022 Tax Rate higher or lower than the statutory federal income tax rate? </t>
  </si>
  <si>
    <t>Lower</t>
  </si>
  <si>
    <t xml:space="preserve">Year-over-year Products gross margin increased during the first nine months of 2022 due primarily to a different Products mix and higher Products volume, partially offset by the weakness in foreign currencies relative to the U.S. dollar.    Services gross margin increased during the first nine months of 2022 compared to the same periods in 2021 due primarily to higher Services net sales, partially offset by the weakness in foreign currencies relative to the U.S. dollar. </t>
  </si>
  <si>
    <t>What is the percentage change in Apple's total net sales compared to the previous year? Consider both 3 months and 9 months values.</t>
  </si>
  <si>
    <t>82,959 vs 81,434 (1.87%). 304,182 vs 282,457 (7.69%)</t>
  </si>
  <si>
    <t>What are the major factors contributing to the change in Apple's gross margins year-over-year from Q3 2021 to Q3 2022? List the reasons seperately for Products and Services.</t>
  </si>
  <si>
    <t>Yes. Reason is increase in R&amp;D, and administrative/selling expenditure.</t>
  </si>
  <si>
    <t>What is the effective tax rate reported by Apple in the Q3 2022 nine month reporting period?</t>
  </si>
  <si>
    <t>What was the change in Apple's Net Income for the nine-month ended period?</t>
  </si>
  <si>
    <t>$4.82 (Q3 2022) - $4.38 (Q3 2021) = $0.44</t>
  </si>
  <si>
    <t>What is the change in  Diluted earnings per share from Q3 2021 to Q3 2022 nine month period?</t>
  </si>
  <si>
    <t>According to the provided context, specifically Document(metadata={'page': 7, 'source': 'Documents/GitHub/KG-RAG-datasets/sec-10-q/data/v1/docs/2022 Q3 AAPL.pdf'}, page_content='...Cash generated by operating activities $98,024 $83,838 ...'), we can see that Apple's cash flow from operating activities was reported as $98,024 million for the nine months ended June 25, 2022.</t>
  </si>
  <si>
    <t>Based on the provided context, I can answer the question by looking at the relevant tables.
For the three-month period:
The total net sales for June 25, 2022, is $82,959 million, and for June 26, 2021, it is $81,434 million. 
To find the percentage change, we calculate (New value - Old value) / Old value * 100 = ($82,959 - $81,434) / $81,434 * 100 ≈ 2%.
For the nine-month period:
The total net sales for June 25, 2022, is $304,182 million, and for June 26, 2021, it is $282,457 million. 
To find the percentage change, we calculate (New value - Old value) / Old value * 100 = ($304,182 - $282,457) / $282,457 * 100 ≈ 8%.</t>
  </si>
  <si>
    <t xml:space="preserve"> Based on the provided context, the major factors contributing to the change in Apple's gross margins year-over-year from Q3 2021 to Q3 2022 can be listed as follows:
**Products:**
1. **Weakeness in foreign currencies relative to the U.S. dollar**: This had a negative impact on Products gross margin percentage in Q3 2022 compared to Q3 2021.
2. **Different Products mix**: The mix of products sold in Q3 2022 was different from Q3 2021, leading to a decrease in Products gross margin percentage.
**Services:**
1. **Higher Services net sales**: This contributed positively to the increase in Services gross margin percentage in Q3 2022 compared to Q3 2021.
2. **Improved leverage and different Services mix**: These factors also contributed to the increase in Services gross margin percentage in Q3 2022, partially offset by the weakness in foreign currencies relative to the U.S. dollar and higher Services costs.</t>
  </si>
  <si>
    <t>Based on the provided documents, I can see that Apple has reported its financial statements for Q3 2022. Here are my observations regarding changes in operating expenses:
**Research and Development (R&amp;D) Expense:**
There is an increase in R&amp;D expense from $5.717 billion to $6.797 billion, which represents a growth of approximately 18% year-over-year.
The key driver for this change is likely the company's continued investment in research and development, particularly in areas like artificial intelligence, machine learning, and hardware innovations. This might be attributed to Apple's efforts to enhance its existing product lines, develop new products, and stay competitive in the market.
**Selling, General and Administrative (SG&amp;A) Expense:**
There is an increase in SG&amp;A expense from $5.412 billion to $6.012 billion, representing a growth of around 11% year-over-year.
The key driver for this change could be due to various factors such as:
1. **Increased marketing efforts**: Apple might have increased its marketing expenditures to promote its products and services.
2. **Higher personnel costs**: The company may have hired more employees or experienced salary increases, contributing to the growth in SG&amp;A expenses.
3. **Operational overheads**: Increased operational costs associated with managing a larger business might also contribute to this change.
**Total Operating Expenses:**
The total operating expense has increased from $11.129 billion to $12.809 billion, representing a year-over-year growth of approximately 14%.
In summary, while there is an increase in Apple's operating expenses, the R&amp;D expense saw the largest jump, indicating significant investment in research and development efforts.</t>
  </si>
  <si>
    <t>Based on the context provided, I can see that there are tables showing net sales by category for the three- and nine-month periods ended June 25, 2022, and June 26, 2021.
The table shows that Wearables, Home and Accessories has a negative percentage change in both the third quarter and first nine months of 2022 compared to the same periods in 2021.
In particular, for the three-month period ended June 25, 2022, Wearables, Home and Accessories had a net sales decrease of 8% compared to the same period in 2021.</t>
  </si>
  <si>
    <t>According to the provided context, the weakness in foreign currencies relative to the U.S. dollar had an unfavorable impact on Apple's net sales, particularly in Japan and across all products and services during the third quarter and first nine months of 2022. This is mentioned in three different documents:
* Document page 18: "The weakness of the yen relative to the U.S. dollar had an unfavorable impact on Japan net sales during the third quarter and first nine months of 2022."
* Document page 16: "The weakness in foreign currencies relative to the U.S. dollar had an unfavorable impact on all Products and Services net sales during the third quarter of 2022."
* Document page 19: "...partially offset by the weakness in foreign currencies relative to the U.S. dollar."
This suggests that a strong U.S. dollar relative to other currencies led to decreased net sales for Apple, particularly in countries where the currency is weaker against the dollar (such as Japan and others).</t>
  </si>
  <si>
    <t>Based on the provided context, specifically from page 14 of the Q3 2022 Form 10-Q document, Apple discloses that it is subject to various legal proceedings and claims that have arisen in the ordinary course of business and that have not been fully resolved. These include asserted legal and other claims for which there was not at least a reasonable possibility of the Company incurring a material loss or a material loss greater than a recorded accrual concerning loss contingencies.
However, Apple's management opines that they do not anticipate any significant impact from these legal proceedings based on the information available up to the filing date. They mention specific matters such as:
1. **European Commission Decision**: Apple is involved in matters related to state aid granted by Ireland and other agreements. These are likely connected to investigations or disputes over tax practices, given the broader context of international taxation issues Apple has faced.
2. **Litigation Outcome Uncertainty**: The document highlights that the outcome of litigation is inherently uncertain, suggesting there could be potential financial implications depending on how these legal proceedings unfold.
3. **Legal Proceedings Impact Assessed**: Despite acknowledging involvement in several legal matters, management assesses that they do not anticipate any material loss from these contingencies. This suggests an evaluation of the likelihood and potential impact of each case, indicating steps have been taken to prepare for or mitigate risks associated with these legal proceedings.
4. **Material Loss Contingencies Disclosed**: The disclosure regarding contingency for asserted legal and other claims indicates Apple is prepared for a range of outcomes from these legal proceedings but believes their accruals adequately address potential financial implications.
In summary, the disclosed legal proceedings include:
- Matters related to state aid disputes, particularly concerning Ireland's tax practices.
- Uncertainty around the outcome of litigation.
- An assessment by management that there's no reasonable possibility of incurring a material loss from these contingencies.
These might potentially impact Apple if the outcomes of these legal proceedings result in significant financial losses or penalties. However, based on Apple's current assessments and accruals for potential liabilities, such impacts are deemed unlikely to be material as per the management's opinion at the time of filing this document.</t>
  </si>
  <si>
    <t>Based on the provided context, it appears that Apple has indeed engaged in significant share repurchase activities.
According to the documents, during the nine months ended June 25, 2022, Apple repurchased 408 million shares of its common stock for $65.0 billion under a share repurchase program authorized by the Board of Directors (the "Program"). This includes 35 million shares delivered under accelerated share repurchase agreements totaling $6.0 billion that were entered into in November 2021.
Additionally, it is mentioned that Apple repurchased $21.7 billion of its common stock and paid dividends and dividend equivalents of $3.8 billion during the third quarter of 2022.
The financial implications of these activities are not explicitly stated in the provided context, but we can make some educated inferences:
* The share repurchase program resulted in a significant reduction of outstanding shares, which could lead to an increase in earnings per share (EPS) for Apple's shareholders.
* The $65.0 billion spent on share repurchases is a substantial amount that could have been used for other purposes, such as research and development, capital expenditures, or dividend payments.
* The accelerated share repurchase agreements, totaling $6.0 billion, may have helped Apple to quickly reduce its outstanding shares and potentially improve EPS.
However, without further analysis of Apple's financial statements and industry trends, it is difficult to determine the precise impact of these activities on Apple's financial performance and overall strategy.</t>
  </si>
  <si>
    <t>To find the effective tax rate, we need to look at two pieces of information from the provided documents:
1. Income before provision for income taxes
2. Provision for income taxes
The document on page 3 provides the relevant data:
- Income before provision for income taxes: $94,446 (for Q3 2022)
- Provision for income taxes: $15,364 (for Q3 2022)
To calculate the effective tax rate, we divide the provision for income taxes by the income before the provision for income taxes and then multiply the result by 100 to get a percentage.
Effective Tax Rate = (Provision for Income Taxes / Income Before Provision for Income Taxes) * 100
= ($15,364 / $94,446) * 100
Performing this calculation gives us:
Effective Tax Rate ≈ 16.3%</t>
  </si>
  <si>
    <t>According to the context, the change in Apple's Net Income for the nine-month ended period is as follows:
Nine Months Ended:
June 25, 2022: $79,082
June 26, 2021: $74,129
Therefore, the change in Apple's Net Income is an increase of ($79,082 - $74,129) = $4,953 for the nine-month ended period.</t>
  </si>
  <si>
    <t>Based on the provided context, particularly from the Document(metadata={'page': 3, 'source': 'Documents/GitHub/KG-RAG-datasets/sec-10-q/data/v1/docs/2022 Q3 AAPL.pdf'}, page_content='Income before provision for income taxes 23,066 24,369 94,446 85,959 \nProvision for income taxes 3,624 2,625 15,364 11,830 \nNet income $ 19,442 $ 21,744 $ 79,082 $ 74,129') section, we can see that the net income for both the third quarter and first nine months of 2022 was lower than the same periods in 2021. Specifically:
- For the third quarter: Net income went from $21,744 in 2021 to $19,442 in 2022.
- For the first nine months: Net income decreased from $74,129 in 2021 to $79,082 in 2022.
However, looking at the information provided about Apple's sales and revenue streams (particularly in the iPhone section), we see that there was an increase in iPhone net sales during both the third quarter and first nine months of 2022 compared to the same periods in 2021. This was primarily due to higher net sales from new iPhone models.
Given this context, the primary driver behind the change in Apple's net income is actually the decrease in net income itself, which contrasts with the increase in iPhone sales. The reason for the decrease in net income could be attributed to several factors not explicitly mentioned here but could include an increase in costs, taxes, or other expenses, or a reduction in revenue from other segments such as Mac and Services.
Therefore, despite the increases in some segments like iPhones, there was still a decrease in overall net income that needs further context for detailed explanation.</t>
  </si>
  <si>
    <t>According to Document(metadata={'page': 9, 'source': 'Documents/GitHub/KG-RAG-datasets/sec-10-q/data/v1/docs/2022 Q3 AAPL.pdf'}, page_content='...Net sales disaggregated by significant products and services for the three- and nine-month periods ended June 25, 2022 and June 26, 2021 were as follows (in millions):
Three Months Ended Nine Months Ended
June 25,
2022June 26,
2021June 25,
2022June 26,
2021
iPhone $ 40,665 $ 39,570 $ 162,863 $ 153,105
...')
The total revenue generated from Apple's iPhone sales for Q3 (three months ended June 25) 2022 was $40,665 million.</t>
  </si>
  <si>
    <t>To determine the percentage contribution of the Wearables, Home and Accessories segment to Apple's total revenue in Q3 2022, we can refer to the table provided on page 17 of the document.
The table shows that Total net sales for the three-month period ended June 25, 2022 was $82,959 million. The Wearables, Home and Accessories segment contributed $8,084 million to this total.
We can calculate the percentage contribution of the Wearables, Home and Accessories segment as follows:
(Wearables, Home and Accessories net sales / Total net sales) × 100
= ($8,084 million / $82,959 million) × 100
≈ 9.7%</t>
  </si>
  <si>
    <t>The net proceeds from issuance of term debt is not explicitly mentioned in the provided context. However, it can be inferred that the "Proceeds from issuance of term debt, net" value was $13,923 million for Q3 2021 (as per page 7 of the document).</t>
  </si>
  <si>
    <t>Answer: According to the context, in Q3 2022 (June 25, 2022), the value of Foreign exchange contracts not designated as accounting hedges was $84,506 million.</t>
  </si>
  <si>
    <t xml:space="preserve">Answer: According to the provided context, in Q3 2022, Apple released two new MacBooks:
1. An all-new MacBook Air
2. An updated 13-inch MacBook Pro (powered by the new Apple M2 chip)
Additionally, Apple announced updates to its operating systems, including:
* iOS 16
* macOS Ventura
* iPadOS 16
* watchOS 9
</t>
  </si>
  <si>
    <t>Based on the provided context, there is no information that indicates Apple disclosed significant accounting policy changes in Q3 2022.</t>
  </si>
  <si>
    <t>To determine whether Apple's Q3 2022 tax rate is higher or lower than the statutory federal income tax rate, we need to calculate Apple's effective tax rate and compare it with the statutory federal income tax rate.
From the provided context, we can see that Apple reported the following information related to taxes:
- Income before provision for income taxes: $23,066 (Q3 2022) / $24,369 (Q3 2021)
- Provision for income taxes: $3,624 (Q3 2022) / $2,625 (Q3 2021)
The statutory federal income tax rate is typically around 21% (as of my last update), but it's set to change. However, using the commonly referenced rate for comparison.
Effective Tax Rate = Provision for Income Taxes / Income before provision for income taxes
For Q3 2022: Effective Tax Rate = $3,624 / $23,066 ≈ 15.7%
Comparing this with the statutory federal income tax rate (21%), Apple's effective tax rate in Q3 2022 is lower.</t>
  </si>
  <si>
    <t>I don't have access to real-time data or specific financial information, including quarterly earnings reports for Apple. However, I can suggest some sources where you might find the information you're looking for:</t>
  </si>
  <si>
    <t>I'm unable to verify the requested information about Apple's net sales for the years mentioned. I can't give a current or accurate percentage of change in their sales at this time.</t>
  </si>
  <si>
    <t>Based on publicly available data and trends, I'll provide an educated analysis of the major factors contributing to the change in Apple's gross margins year-over-year from Q3 2021 to Q3 2022.</t>
  </si>
  <si>
    <t>To assess the impact of foreign exchange (FX) rates on Apple's financial performance, I'll consider various factors:
1. **Global Operations**: Apple operates globally, with significant sales and manufacturing operations in multiple countries, including the United States, China, Ireland, Japan, and others.
2. **Currency Exposure**: As a multinational company, Apple is exposed to exchange rate fluctuations between these currencies. A strong US dollar can make imports cheaper for Apple's American customers, but it also makes its own exports more expensive for buyers in other countries.
3. **FX Impact on Revenue**:
	* **Positive impact**: When the US dollar strengthens against other currencies (e.g., euro, yen, or pound), Apple benefits from increased purchasing power and lower costs for imported components and materials.
	* **Negative impact**: Conversely, a weak US dollar makes imports more expensive, which can decrease profit margins. A strong foreign currency can also reduce the value of Apple's earnings when converted back to dollars.
4. **FX Impact on Cost Structure**:
	* **Wage and Labor Costs**: Exchange rate fluctuations affect labor costs in countries like China and Ireland, where wages are often higher than local production costs.
	* **Imported Materials**: FX rates influence the cost of imported materials, such as rare earth minerals or electronic components.
5. **Hedging Strategies**: Companies like Apple employ hedging techniques to mitigate FX risks, including:
	* **Forward contracts**: To lock in exchange rates for future transactions
	* **Option contracts**: To limit potential losses on currency fluctuations
**Historical Impact**: In previous years, Apple has reported significant FX gains or losses due to exchange rate fluctuations. For example:
* During 2015-2016, the company experienced a strong US dollar, which led to increased revenue and profits.
* In contrast, during 2018-2019, the US dollar weakened against other currencies, resulting in reduced revenue and net income.
**Assessment**: Given Apple's global operations, FX rate fluctuations can have both positive and negative effects on its financial performance. While a strong US dollar benefits American customers by making imports cheaper, it also makes exports more expensive for buyers in other countries. Conversely, a weak US dollar increases the value of Apple's earnings when converted back to dollars.
**Estimate**: Considering Apple's diversified operations and significant hedging activities, I would estimate that FX rate fluctuations likely account for around 1-3% of Apple's annual revenue and net income variations. However, please note that this is a rough estimate based on historical trends and available data, as the actual impact can vary significantly from year to year.</t>
  </si>
  <si>
    <t>What legal proceedings or contingencies were disclosed by Apple in Q3 2022 and how might they potentially impact Apple?
Answer: Based on publicly available information, I'm going to make an educated guess about the potential legal proceedings or contingencies disclosed by Apple in Q3 2022.
In its Q3 2022 earnings report (released on October 27, 2022), Apple mentioned several ongoing legal matters and potential contingencies. Here are some of them:
1. **Antitrust investigations**: Apple noted that it is cooperating with various antitrust investigations and inquiries by regulatory bodies in the United States and Europe. These include investigations related to App Store policies, competition in the mobile device market, and other aspects of its business.
2. **Patent disputes**: Apple mentioned ongoing patent-related litigation against Samsung Electronics Co., Ltd. and Qualcomm Incorporated. These disputes involve various patents related to smartphone technology, display technologies, and wireless communication standards.
3. **Class action lawsuit regarding iPhone battery health**: Apple disclosed that it is facing a class-action lawsuit in the United States alleging that the company intentionally slowed down iPhones with aging batteries. This issue led to a settlement in 2019, but some plaintiffs may still pursue further claims.
4. **Competition law enforcement matters in Europe**: Apple mentioned that it is cooperating with European authorities regarding potential competition law enforcement matters related to its App Store and other aspects of its business.
5. **Potential financial exposure due to product warranty and repair issues**: Apple noted that it might face potential financial exposure related to product warranties, returns, and repair costs for certain products, including iPhones.
Assuming these are the main legal proceedings or contingencies disclosed by Apple in Q3 2022:
The potential impact on Apple could be significant:
* **Reputation damage**: Ongoing antitrust investigations, patent disputes, and class-action lawsuits might erode consumer trust in Apple's products and business practices.
* **Financial exposure**: Any adverse outcomes from these cases could lead to increased financial burdens for the company, such as fines, settlements, or additional warranty costs.
* **Regulatory scrutiny**: Increased regulatory attention on Apple's business practices might force the company to adapt its policies, which could impact future product development and sales strategies.
To mitigate potential risks, Apple may choose to:
* Invest in compliance efforts to ensure alignment with regulatory requirements
* Implement changes to product design or business practices to address concerns raised by investigations
* Increase spending on warranty coverage and repair services for affected products
* Enhance customer communication and support initiatives to maintain trust
Keep in mind that these are just potential implications based on my analysis. The actual impact of these matters will depend on the specific outcomes, which may not be publicly disclosed or might take time to materialize.
Please note that this answer is an educated guess based on available public information as of Q3 2022. If you're looking for more up-to-date or detailed information, I recommend checking Apple's latest earnings reports and SEC filings for the most accurate and current disclosures.</t>
  </si>
  <si>
    <t xml:space="preserve">According to various sources, including news articles and financial websites, Apple reported its Q3 2022 results in October 2022. The company's net income for the nine-month period ending September 24, 2022, was $61.5 billion, on revenue of $432.1 billion.
Assuming I can find the effective tax rate information, which is not explicitly stated in my training data, but based on publicly available estimates and reports from reputable sources...
According to a Bloomberg report dated October 27, 2022, Apple's effective tax rate for the nine-month period was approximately 14.6%.
</t>
  </si>
  <si>
    <t>I don't have access to real-time data or specific financial reports, but I can try to provide an estimate based on available information.
According to various sources, including Bloomberg and CNBC, in Q3 2022, Apple reported record-breaking sales of the iPhone. While I couldn't find the exact figure for total revenue from iPhone sales, here are some estimates:
* In Q3 2022, Apple's overall revenue was $43.8 billion (source: Apple's official earnings report).
* According to a Bloomberg article, analysts estimated that iPhone sales accounted for around 53% of Apple's total revenue in Q3 2022.
* Using this percentage, we can estimate the revenue from iPhone sales as follows:
	+ Total Revenue (Q3 2022) = $43.8 billion
	+ Percentage of Revenue from iPhone Sales ≈ 53%
	+ Estimated Revenue from iPhone Sales ≈ $23.25 billion ($43.8 billion x 0.53)
So, based on this estimate, the total revenue generated from Apple's iPhone sales for Q3 2022 would be approximately **$23.25 billion**.</t>
  </si>
  <si>
    <t>I'm unable to verify the specific percentage contribution of the Wearables, Home and Accessories segment to Apple's total revenue in Q3 2022. However, I can tell you that this segment includes products such as AirPods, Beats headphones, HomePod speakers, and other accessories.
In Apple's Q3 2022 earnings report, they did disclose the revenue breakdown for their segments. According to the report, the Wearables, Home and Accessories segment generated $8.82 billion in revenue during Q3 2022.
To estimate the percentage contribution of this segment to Apple's total revenue in Q3 2022, we can look at the reported revenue figures for all three segments: 
1. iPhone: $42.03 billion
2. Mac: $7.74 billion
3. Wearables, Home and Accessories: $8.82 billion
The total revenue from these segments is $58.59 billion. As a percentage of Apple's overall revenue in Q3 2022, which was reported to be $83.89 billion, the Wearables, Home and Accessories segment would have contributed approximately 11% (calculated as ($8.82 / $83.89) * 100).</t>
  </si>
  <si>
    <t xml:space="preserve"> I don't have access to real-time financial information or specific data on company performances. Without further details or a specified company's quarterly report (Form 10-Q) from Q3, 2022, I cannot accurately determine the net proceeds from issuance of term debt for that period.
However, if you're looking for general information on how companies issue and utilize term debt, here are some points to consider:
1. **Term Debt**: Term debt refers to long-term borrowings by a company, usually with specific maturity dates or periods. These can be used for various purposes, such as financing capital expenditures, refinance short-term debt, or expand operations.
2. **Proceeds from Term Debt**: The net proceeds (or proceeds after deductions like fees and commissions) from the issuance of term debt are used by companies in a variety of ways. This might include funding business projects, paying off existing debts, or investing in new ventures.
3. **Financial Reporting**: In financial reports, such as annual or quarterly earnings statements, information about borrowings (including term debt), their purposes, and related costs is typically disclosed. These reports are usually filed with regulatory bodies like the Securities and Exchange Commission (SEC) for publicly traded companies.
To find the specific net proceeds from issuance of term debt for Q3, 2022, I recommend checking a company's latest financial statements available on websites like:
- The SEC's EDGAR database (for U.S. stocks).
- A company’s official website.
- Financial databases and platforms that provide detailed financial data.
Without access to this specific information or the name of a particular company you're interested in, I cannot give a precise figure. If you have more details or can specify the company, I'll do my best to help further.</t>
  </si>
  <si>
    <t xml:space="preserve">I don't have access to real-time or specific financial data, including quarterly earnings per share (EPS) for a particular company. My training data is based on a broad knowledge base, but I do not have direct access to current market information.
</t>
  </si>
  <si>
    <t xml:space="preserve"> I'm unable to verify the value of foreign exchange contracts not designated as accounting hedges for Q3 2022.</t>
  </si>
  <si>
    <t>In Q3 2022 (which corresponds to July-September 2022), Apple released the following new products:
1. **iPhone 14 series**: This was a major release, featuring four new iPhone models: iPhone 14, iPhone 14 Plus, iPhone 14 Pro, and iPhone 14 Pro Max.
2. **Apple Watch Series 8**: The eighth-generation Apple Watch was released in Q3 2022, with improved performance, longer battery life, and new features like a built-in temperature sensor.
I'm not aware of any other major product releases from Apple during this quarter. If you're looking for information on specific products or features, feel free to ask!</t>
  </si>
  <si>
    <t>What new products did Apple announce in Q3 2022?</t>
  </si>
  <si>
    <t>Unfortunately, I don't have direct access to real-time data or specific financial reports from Apple for Q3 2022. However, I can suggest some possible ways to estimate the tax rate.
To make an educated guess, let's look at Apple's historical tax rates and recent trends. 
1. **Check Apple's previous tax rates**: According to various sources (e.g., Fortune, Bloomberg), Apple has had relatively low effective tax rates in recent years, sometimes even lower than the statutory federal income tax rate of 21% for corporations.
2. **Consider industry averages**: The tech industry often enjoys relatively low effective tax rates due to the presence of foreign subsidiaries and intellectual property assets (which can be taxed at lower rates). Apple is a global company with significant operations outside the US, so its tax rate might reflect this structure.
Based on these considerations, here's my educated guess:
**Apple's Q3 2022 Tax Rate might be slightly lower than the statutory federal income tax rate**, but likely not significantly so. Historically, Apple has reported effective tax rates ranging from around 10% to 20%. However, without direct access to Q3 2022 data or specific financial reports, it's difficult to make a definitive prediction.</t>
  </si>
  <si>
    <t>Based on publicly available information, I can provide an analysis of Apple's Q3 2022 financials. However, please note that my response is based on data up to a certain point and might not reflect any more recent updates.
According to Apple's Q3 2022 earnings report (released in August 2022), the company experienced significant operating expense growth compared to the same period last year.
Here are some key statistics:
1. **Operating Expenses**: Apple reported $14.5 billion in operating expenses for Q3 2022, representing a 10% increase from Q3 2021 ($13.2 billion).
2. **Segmented Operating Expenses**:
	* Research and Development (R&amp;D): Increased by 18% YoY to $6.3 billion.
	* Selling, General &amp; Administrative (SG&amp;A) expenses: Up 8% YoY to $5.4 billion.
	* Other operating expenses: Decreased by 24% YoY to $2.9 billion.
The key drivers behind this change in Apple's operating expenses are:
1. **R&amp;D investments**: Apple continued to invest heavily in R&amp;D, reflecting the company's focus on developing new technologies and products, such as augmented reality (AR) capabilities, artificial intelligence (AI), and 5G-enabled devices.
2. **Supply chain and logistics costs**: The pandemic-driven surge in demand led to increased supply chain and logistics expenses for Apple, which might have contributed to the overall operating expense growth.
3. **Marketing and advertising efforts**: As Apple continues to grow its ecosystem of services and products, it's possible that the company invested more in marketing and advertising initiatives during Q3 2022.
Please note that these insights are based on publicly available information and might not capture all the nuances or subtleties in Apple's financial performance. If you'd like me to provide a more detailed analysis or have further questions, feel free to ask!</t>
  </si>
  <si>
    <t>Answer: A very specific question!
While I don't have direct access to Apple's financial reports, I can try to find the information through publicly available sources. According to various news articles and websites that track Apple's financial performance, here are some possible answers:
In Q3 2022, Apple reported its financial results on July 28, 2022. The company's revenue breakdown by product category is typically disclosed in a table or chart within the earnings release.
After searching through various sources, including Bloomberg, CNBC, and CNET, I found that Apple's Wrist Device (presumably the Apple Watch) segment saw the largest percentage decrease in net sales in Q3 2022. According to an article on Bloomberg:
"...Apple’s wearables, home and accessories segment, which includes the Apple Watch and AirPods, fell 28% from a year ago to $8.8 billion."
While I couldn't find a definitive source confirming this information, it seems likely that the Apple Watch segment was the one with the largest percentage decrease in net sales during Q3 2022.
Please note that my answer is based on publicly available sources and might not be 100% accurate. If you have access to Apple's official financial reports or more detailed data, I would appreciate any corrections!</t>
  </si>
  <si>
    <t>Answer: A great question about Apple's financial activities!
Based on my knowledge base, which is current up to 2022, I can provide some information on Apple's share repurchase activities. However, please note that I'm an AI, and while I strive to be accurate, I may not have access to the most up-to-date or confidential information.
According to Apple's Q3 2022 earnings report ( released in August 2022), the company did engage in significant share repurchase activities during this period. Here are some key points:
1. **Share repurchases**: In Q3 2022, Apple authorized and executed $45 billion of share repurchases. This represents a substantial amount, equivalent to approximately 4.5% of the company's market capitalization at the time.
2. **Financial implications**:
	* By repurchasing shares, Apple effectively reduced its outstanding share count by about 1.3%, which may have had a positive impact on earnings per share (EPS) calculations.
	* The share repurchases also likely enhanced Apple's cash position, as the company can buy back its own stock using its existing cash reserves.
	* As a result of these activities, Apple reported diluted EPS of $1.20 in Q3 2022, which may have been influenced by the lower number of outstanding shares.
To provide some context:
* Apple has a history of share repurchases, which are part of their capital allocation strategy to return value to shareholders.
* In recent years, the company has accelerated its share buyback program, reflecting confidence in its business growth and cash generation capabilities.
While I've provided some information on Apple's Q3 2022 share repurchase activities, please note that these estimates might not be exact or up-to-date. For more precise and timely insights, I recommend checking Apple's official quarterly earnings reports or consulting financial news sources for the latest developments.</t>
  </si>
  <si>
    <t>I don't have access to real-time data or specific financial information for companies like Apple. However, I can suggest some possible sources where you may be able to find this information.
You can check Apple's official investor relations website or recent quarterly earnings reports (10-Q) filed with the SEC for detailed financial information, including net income for Q3 2021 and Q3 2022 on a nine-months-ended basis. Additionally, reputable financial news websites like Bloomberg, Yahoo Finance, or CNBC often provide this type of data.
Based on publicly available information up to my knowledge cutoff in March 2023, Apple's net income from fiscal year 2021 was $94 billion and for fiscal year 2022, it was $69.6 billion. However, without the specific data for Q3 2021 and Q3 2022 on a nine-months-ended basis, I can't accurately calculate the change in net income between these quarters.
If you need more precise information, I recommend checking Apple's official investor relations website or recent SEC filings for detailed financial data.</t>
  </si>
  <si>
    <t>Answer: I'll do my best to provide an informed answer based on publicly available data and trends.
Apple's Q3 2022 financial results were reported in October 2022. While I don't have direct access to Apple's internal data, I can analyze the company's historical trends, industry developments, and other factors that might have influenced their net income during this period.
Based on my knowledge, here are some potential drivers behind the change in Apple's net income in Q3 2022:
1. **iPhone sales**: The iPhone is a significant contributor to Apple's revenue and profitability. In Q3 2022, Apple released the iPhone 14 series, which might have boosted sales and contributed to an increase in net income.
2. **Supply chain and component costs**: The ongoing COVID-19 pandemic and global supply chain disruptions could have led to increased costs for components and manufacturing, potentially reducing Apple's profit margins.
3. **Competition from other smartphone manufacturers**: The smartphone market has become increasingly competitive, with companies like Samsung, Google, and Chinese OEMs (Original Equipment Manufacturers) offering premium devices that might be eroding Apple's market share and profitability.
4. **Changes in revenue recognition policies**: Companies sometimes adjust their revenue recognition policies, which can impact net income calculations.
5. **Geopolitical tensions and economic uncertainty**: Economic instability, trade tensions, and global events like the ongoing conflict between Russia and Ukraine could have affected consumer spending habits and Apple's sales.
To make an educated guess about the primary driver behind Apple's change in net income in Q3 2022, I would consider the following:
Assuming the iPhone 14 series had a positive impact on sales (as it typically does), combined with some mitigating factors like increased supply chain costs or competition from other manufacturers, it is likely that **the launch of the new iPhone models** was the primary driver behind Apple's net income change in Q3 2022.
However, please note that this is an educated guess and not a definitive conclusion. To determine the actual cause of the change in Apple's net income, I would recommend referring to their official financial reports or seeking expert analysis from sources like Bloomberg, CNBC, or reputable financial publications.</t>
  </si>
  <si>
    <t>Apple's cash flow from operating activities as reported in the Q3 2022 10-Q "
 'was $98,024 million. This is based on the "Cash generated by operating '
 'activities" line item in the condensed consolidated statements of cash '
 'flows. The comparable figure for Q3 2021 was $83,838 million.</t>
  </si>
  <si>
    <t>('According to the table in the provided context, the year-over-year '
 "percentages of change for Apple's total net sales, considering both 3-month "
 'and 9-month periods, are:\n'
 '\n'
 '* For the three months ended June 25, 2022: 2%\n'
 '* For the nine months ended June 25, 2022: 8%\n'
 '\n'
 "These percentages indicate that Apple's total net sales increased by 2% in "
 'the three-month period and 8% in the nine-month period compared to the same '
 'periods in the previous year.')</t>
  </si>
  <si>
    <t>Based on the provided context, I'll attempt to answer the re-written "
 'question:\n'
 '\n'
 '**YoY Gross Margin drivers by Product/Service category: Q3 2021 vs Q3 '
 '2022**\n'
 '\n'
 'According to the document, here are the YoY Gross Margin drivers for each '
 'product/service category in Q3 2021 vs Q3 2022:\n'
 '\n'
 '* **Products**: Decreased due primarily to weakness in foreign currencies '
 'relative to the U.S. dollar (vs increase in Q3 2021). However, '
 'year-over-year Products gross margin increased during the first nine months '
 'of 2022 due to a different product mix and higher volume.\n'
 '\t+ Driver: Weakness in foreign currencies\n'
 '* **Services**: Increased due primarily to higher Services net sales, '
 'partially offset by weakness in foreign currencies relative to the U.S. '
 'dollar (vs increase in Q3 2021). Improved leverage and a different Services '
 'mix also contributed to the increase.\n'
 '\t+ Drivers: Higher Services net sales, improved leverage, and different '
 'Services mix\n'
 '\n'
 'Note that these drivers are based on the information provided in the '
 'document and might not be an exhaustive list of all factors contributing to '
 'the YoY Gross Margin changes.'</t>
  </si>
  <si>
    <t>('Based on the provided context, which appears to be a financial report for '
 "Apple Inc., I'll attempt to answer your rewritten question.\n"
 '\n'
 "**Changes in Apple's operating expenses over time: magnitude and underlying "
 'factors**\n'
 '\n'
 'According to the condensed consolidated statements of operations, here are '
 'some observations:\n'
 '\n'
 '1. **Magnitude:** Operating expenses have increased over time.\n'
 '\t* For the three months ended June 25, 2022, operating expenses were '
 '$12,809 million, compared to $11,129 million for the same period in 2021 (an '
 'increase of 15%).\n'
 '\t* For the nine months ended June 25, 2022, operating expenses were $38,144 '
 'million, compared to $32,499 million for the same period in 2021 (an '
 'increase of 17%).\n'
 '2. **Underlying factors:**\n'
 '\t* Research and development (R&amp;D) expenses have increased by:\n'
 '\t\t+ 18% from $5,717 million in Q3 2021 to $6,797 million in Q3 2022.\n'
 '\t\t+ 23% from $16,142 million in the first nine months of 2021 to $19,490 '
 'million in the same period in 2022.\n'
 '\t* Selling, general and administrative (SG&amp;A) expenses have increased by:\n'
 '\t\t+ 11% from $5,412 million in Q3 2021 to $6,012 million in Q3 2022.\n'
 '\t\t+ 12% from $16,357 million in the first nine months of 2021 to $18,654 '
 'million in the same period in 2022.\n'
 '\n'
 'These increases in operating expenses might be attributed to various factors '
 'such as:\n'
 '\n'
 '* Investments in R&amp;D to drive innovation and stay competitive in the tech '
 'industry.\n'
 "* Expansion of Apple's services segment, which may require additional SG&amp;A "
 'expenses for marketing, customer support, and other operational costs.\n'
 '* Increased spending on initiatives like sustainability, diversity, equity, '
 'and inclusion (DEI), or other corporate social responsibility programs.\n'
 '\n'
 'Please note that these are just observations based on the provided financial '
 'data and might not capture all underlying factors contributing to the '
 "changes in Apple's operating expenses.</t>
  </si>
  <si>
    <t>('Based on the provided context, I can answer your question about Apple sales '
 'trends by product line.\n'
 '\n'
 'According to the documents, here are the sales trends by product line:\n'
 '\n'
 '1. **iPhone**: \n'
 '\t* Three months ended June 25, 2022: $40,665 million (3% increase from June '
 '26, 2021)\n'
 '\t* Nine months ended June 25, 2022: $162,863 million (6% increase from June '
 '26, 2021)\n'
 '2. **Mac**:\n'
 '\t* Three months ended June 25, 2022: $7,382 million (10% decrease from June '
 '26, 2021)\n'
 '\t* Nine months ended June 25, 2022: $28,669 million (10% increase from June '
 '26, 2021)\n'
 '3. **iPad**:\n'
 '\t* Three months ended June 25, 2022: $7,224 million (2% decrease from June '
 '26, 2021)\n'
 '\t* Nine months ended June 25, 2022: $22,118 million (6% decrease from June '
 '26, 2021)\n'
 '4. **Wearables, Home and Accessories**:\n'
 '\t* Three months ended June 25, 2022: $8,084 million (8% decrease from June '
 '26, 2021)\n'
 '\t* Nine months ended June 25, 2022: $31,591 million (7% increase from June '
 '26, 2021)\n'
 '5. **Services**:\n'
 '\t* Three months ended June 25, 2022: $19,604 million (12% increase from '
 'June 26, 2021)\n'
 '\t* Nine months ended June 25, 2022: $58,941 million (18% increase from June '
 '26, 2021)\n'
 '\n'
 'These sales trends are based on the data provided in the documents and might '
 'not reflect the current or future market situation.')</t>
  </si>
  <si>
    <t>('Based on the context provided, I can infer that the answer to the rewritten '
 'question is:\n'
 '\n'
 '"The weakness in foreign currencies relative to the U.S. dollar had an '
 'unfavorable impact on all Products and Services net sales during the third '
 'quarter of 2022."\n'
 '\n'
 'This statement is a direct quote from the document and suggests that '
 "currency fluctuations did indeed influence Apple's financial performance, "
 'specifically affecting their net sales.\n'
 '\n'
 'To provide more context, the document mentions that the weakness in foreign '
 'currencies relative to the U.S. dollar had an unfavorable impact on all '
 'Products and Services net sales during the third quarter of 2022. This '
 "implies that changes in exchange rates affected Apple's revenue from "
 'international markets, which is a key aspect of their financial '
 'performance.\n'
 '\n'
 'Therefore, the answer to the rewritten question is affirmative, indicating '
 "that currency fluctuations did have an influence on Apple's financial "
 'performance.')</t>
  </si>
  <si>
    <t>("Based on the context provided, here's an answer to the revised question:\n"
 '\n'
 '**Litigation Risks:**\n'
 '\n'
 "According to Apple Inc.'s Q3 2022 Form 10-Q, the company is subject to "
 'various legal proceedings and claims that have arisen in the ordinary course '
 'of business. The outcome of these litigation matters is inherently '
 'uncertain.\n'
 '\n'
 '**Potential Financial Impact:**\n'
 '\n'
 "Management's opinion suggests that there was not at least a reasonable "
 'possibility that Apple may have incurred a material loss or a material loss '
 'greater than a recorded accrual concerning loss contingencies for asserted '
 'legal and other claims.\n'
 '\n'
 '**Related Disclosures:**\n'
 '\n'
 'The company has disclosed the following information related to litigation '
 'risks:\n'
 '\n'
 '* Accruals for product warranty: $177, $384, $1,272, and $2,186 '
 '(respectively) in the given periods.\n'
 '* Ending accrued warranty and related costs: $2,849, $3,532, $2,849, and '
 '$3,532 (respectively) in the given periods.\n'
 '\n'
 'These disclosures indicate that Apple has been accruing costs for product '
 'warranties and contingencies related to legal proceedings. However, '
 'management does not believe that these matters will have a material impact '
 "on the company's financial position.")</t>
  </si>
  <si>
    <t>Based on the provided context, it appears that Apple has indeed engaged in '
 'significant share repurchase activities.\n'
 '\n'
 'According to the documents, during the nine months ended June 25, 2022:\n'
 '\n'
 '1. **408 million shares** were repurchased for a total of **$65.0 billion**, '
 'which includes:\n'
 '\t* 35 million shares delivered under accelerated share repurchase '
 'agreements totaling $6.0 billion (entered into in November 2021).\n'
 '2. In the third quarter of 2022, Apple repurchased an additional **$21.7 '
 'billion** worth of its common stock.\n'
 '\n'
 'These activities are part of a broader share repurchase program authorized '
 "by Apple's Board of Directors, which allows for shares to be repurchased in "
 'privately negotiated and/or open market transactions, including under plans '
 'complying with Rule 10b5-1 under the Securities Exchange Act of 1934.\n'
 '\n'
 'The financial implications of these activities include:\n'
 '\n'
 '* Reducing the number of outstanding shares, which can lead to an increase '
 'in earnings per share (EPS) for existing shareholders.\n'
 "* Using a significant portion of Apple's cash reserves ($65.0 billion + "
 '$21.7 billion = $86.7 billion) to repurchase its own stock.\n'
 '\n'
 'It is worth noting that these activities are not obligated to acquire a '
 'minimum amount of shares, and the company may choose to suspend or modify '
 'the program at any time.')</t>
  </si>
  <si>
    <t>('Based on the provided context, I would answer the question as follows:\n'
 '\n'
 'According to the Condensed Consolidated Statements of Comprehensive Income '
 '(Unaudited) for Apple Inc. in the 2022 Q3 AAPL document, the year-over-year '
 "comparison of Apple's net income is as follows:\n"
 '\n'
 '* For the three months ended June 25, 2022: $19,442 million\n'
 '* For the three months ended June 26, 2021: $21,744 million\n'
 '\n'
 'This represents a decrease in net income of $2,302 million or approximately '
 '10.6% from the same period in the previous year.\n'
 '\n'
 'Similarly, for the nine months ended June 25, 2022:\n'
 '\n'
 '* Net income: $79,082 million\n'
 '* For the nine months ended June 26, 2021: $74,129 million\n'
 '\n'
 'This represents an increase in net income of $4,953 million or approximately '
 '6.7% from the same period in the previous year.\n'
 '\n'
 "Therefore, the year-over-year comparison of Apple's net income shows a "
 'decrease for the three-month period and an increase for the nine-month '
 'period.')</t>
  </si>
  <si>
    <t>('Based on the provided context, which includes financial statements from '
 "Apple Inc.'s 2022 Q3 report, I can attempt to answer your revised question.\n"
 '\n'
 "The factors driving Apple's net income volatility can be inferred from the "
 'changes in their comprehensive income and operating income over the past few '
 'years. Here are some key points that might contribute to this volatility:\n'
 '\n'
 '1. **Unrealized gains/losses on derivative instruments**: The company has '
 'experienced significant fluctuations in the fair value of these instruments, '
 'which directly impact other comprehensive income (OCI). For example, in 2022 '
 'Q3, there was a $973 million gain from these derivatives, whereas in 2021 '
 'Q3, there was a $7 million loss. This volatility can significantly affect '
 'net income.\n'
 "2. **Change in foreign currency translation**: Apple's OCI also includes "
 'changes in the value of its foreign currency-denominated assets and '
 'liabilities. In 2022 Q3, this resulted in a $721 million loss, whereas in '
 '2021 Q3, there was a $188 million gain. This fluctuation can impact net '
 'income.\n'
 "3. **Gross margin**: The company's gross margin has shown some variation "
 'over the years. For instance, in 2022 Q3, it stood at $35.885 billion, '
 'compared to $35.255 billion in 2021 Q3. While this change is not drastic, it '
 'can still impact net income.\n'
 "4. **Operating expenses**: Apple's operating expenses have increased over "
 'time, with research and development (R&amp;D) and selling, general, and '
 'administrative (SG&amp;A) expenses rising by $1.09 billion and $1.65 billion, '
 'respectively, from 2021 Q3 to 2022 Q3. This increase can contribute to net '
 'income volatility.\n'
 "5. **Other income/(expense), net**: The company's other income or expense "
 'has also shown some variation. In 2022 Q3, there was a $10 million expense, '
 'whereas in 2021 Q3, there was a $243 million gain. This fluctuation can '
 'impact net income.\n'
 '\n'
 "These factors might contribute to the volatility in Apple's net income over "
 'time. However, it is essential to note that the actual drivers of this '
 'volatility could be more complex and influenced by various other factors not '
 'explicitly mentioned here.')</t>
  </si>
  <si>
    <t>What was the primary driver behind the change in Apple's net income from Q3 2021 to Q3 2022?</t>
  </si>
  <si>
    <t>('According to the provided context, the answer to "Apple iPhone revenue" for '
 'the three-month period ended June 25, 2022, was $40,665 million. For the '
 'nine-month period ended June 25, 2022, it was $162,863 million.')</t>
  </si>
  <si>
    <t>('Based on the provided context, I can answer your revised question as '
 'follows:\n'
 '\n'
 'According to the document metadata and page content, the revenue share by '
 "product category for Apple's Wearables segment is as follows:\n"
 '\n'
 '* Three Months Ended June 25, 2022: $8,084 million\n'
 '* Nine Months Ended June 25, 2022: $31,591 million\n'
 '\n'
 "To calculate the proportion of Apple's total revenue attributed to the "
 'Wearables segment, we can use the data from the "Total net sales" column.\n'
 '\n'
 'For the three-month period:\n'
 '$8,084 million (Wearables) ÷ $82,959 million (Total net sales) ≈ 9.76%\n'
 '\n'
 'For the nine-month period:\n'
 '$31,591 million (Wearables) ÷ $304,182 million (Total net sales) ≈ 10.37%\n'
 '\n'
 'Therefore, the Apple revenue share by product category for Wearables is '
 'approximately 9.76% for the three-month period and 10.37% for the nine-month '
 'period.')
('Based on the provided context, I can answer your revised question as '
 'follows:\n'
 '\n'
 'According to the document metadata and page content, the revenue share by '
 "product category for Apple's Wearables segment is as follows:\n"
 '\n'
 '* Three Months Ended June 25, 2022: $8,084 million\n'
 '* Nine Months Ended June 25, 2022: $31,591 million\n'
 '\n'
 "To calculate the proportion of Apple's total revenue attributed to the "
 'Wearables segment, we can use the data from the "Total net sales" column.\n'
 '\n'
 'For the three-month period:\n'
 '$8,084 million (Wearables) ÷ $82,959 million (Total net sales) ≈ 9.76%\n'
 '\n'
 'For the nine-month period:\n'
 '$31,591 million (Wearables) ÷ $304,182 million (Total net sales) ≈ 10.37%\n'
 '\n'
 'Therefore, the Apple revenue share by product category for Wearables is '
 'approximately 9.76% for the three-month period and 10.37% for the nine-month '
 'period.')</t>
  </si>
  <si>
    <t>('Based on the provided context, it appears that there was a significant '
 'increase in term debt issuance during Q3 2022. To answer your revised '
 'question, here are some financial KPIs that were likely impacted by this '
 'issuance:\n'
 '\n'
 '1. **Total liabilities**: The term debt issuance would have increased '
 "Apple's total liabilities, which rose from $278,202 to $287,912.\n"
 '2. **Non-current liabilities**: Specifically, the "Term debt" category saw a '
 'significant increase from $94,700 to $109,106, while "Other non-current '
 'liabilities" also experienced a moderate rise from $53,629 to $53,325.\n'
 "3. **Total liabilities and shareholders' equity**: The combined total of "
 "Apple's liabilities and shareholders' equity increased from $336,309 to "
 '$351,002.\n'
 '\n'
 'These KPIs would have been impacted by the Q3 2022 term debt issuance, '
 "reflecting an increase in Apple's financial obligations.")
('Based on the provided context, it appears that there was a significant '
 'increase in term debt issuance during Q3 2022. To answer your revised '
 'question, here are some financial KPIs that were likely impacted by this '
 'issuance:\n'
 '\n'
 '1. **Total liabilities**: The term debt issuance would have increased '
 "Apple's total liabilities, which rose from $278,202 to $287,912.\n"
 '2. **Non-current liabilities**: Specifically, the "Term debt" category saw a '
 'significant increase from $94,700 to $109,106, while "Other non-current '
 'liabilities" also experienced a moderate rise from $53,629 to $53,325.\n'
 "3. **Total liabilities and shareholders' equity**: The combined total of "
 "Apple's liabilities and shareholders' equity increased from $336,309 to "
 '$351,002.\n'
 '\n'
 'These KPIs would have been impacted by the Q3 2022 term debt issuance, '
 "reflecting an increase in Apple's financial obligations.")</t>
  </si>
  <si>
    <t>('Based on the provided context, I can answer your question as follows:\n'
 '\n'
 'According to the table in the document, the diluted earnings per share for '
 'the nine months ended June 25, 2022 is $4.82 and for the nine months ended '
 'June 26, 2021 is $4.38.\n'
 '\n'
 'To find the change, we subtract the earlier value from the later one: \n'
 '\n'
 '$4.82 (2022) - $4.38 (2021) = $0.44\n'
 '\n'
 'Therefore, the 9-month diluted EPS change is an increase of $0.44 or 10% '
 '($0.44 / $4.38).')
('Based on the provided context, I can answer your question as follows:\n'
 '\n'
 'According to the table in the document, the diluted earnings per share for '
 'the nine months ended June 25, 2022 is $4.82 and for the nine months ended '
 'June 26, 2021 is $4.38.\n'
 '\n'
 'To find the change, we subtract the earlier value from the later one: \n'
 '\n'
 '$4.82 (2022) - $4.38 (2021) = $0.44\n'
 '\n'
 'Therefore, the 9-month diluted EPS change is an increase of $0.44 or 10% '
 '($0.44 / $4.38).')</t>
  </si>
  <si>
    <t>According to the provided documents, the diluted earnings per share for the three-month and nine-month periods ended June 25, 2022 and June 26, 2021 are as follows:
Three Months Ended
June 25,
2022    June 26,
2021
Diluted earnings per share $ 1.20   $ 1.30
Nine Months Ended
June 25,
2022    June 26,
2021
Diluted earnings per share $ 4.82   $ 4.38
To calculate the change in diluted earnings per share from Q3 2021 to Q3 2022 nine-month period, we need to find the difference between the two values:
$4.82 (Q3 2022) - $4.38 (Q3 2021) = $0.44</t>
  </si>
  <si>
    <t>('Based on the context provided, I would answer the revised question as '
 'follows:\n'
 '\n'
 '"Foreign exchange contracts $84,506 million as of June 25, 2022, excluding '
 'those designated as accounting hedges."\n'
 '\n'
 'This answer is derived from the relevant information in the document, '
 'specifically the line that reads: "Derivative instruments not designated as '
 'accounting hedges:\\nForeign exchange contracts $84,506 $ 126,918".')
('Based on the context provided, I would answer the revised question as '
 'follows:\n'
 '\n'
 '"Foreign exchange contracts $84,506 million as of June 25, 2022, excluding '
 'those designated as accounting hedges."\n'
 '\n'
 'This answer is derived from the relevant information in the document, '
 'specifically the line that reads: "Derivative instruments not designated as '
 'accounting hedges:\\nForeign exchange contracts $84,506 $ 126,918".')</t>
  </si>
  <si>
    <t>('According to the provided context, in Q3 2022, Apple announced an all-new '
 'MacBook Air and an updated 13-inch MacBook Pro, both powered by the new '
 'Apple M2 chip. Additionally, they also announced updates to their operating '
 'systems: iOS 16, macOS Ventura, iPadOS 16, and watchOS 9, which were '
 'expected to be available in the fall of 2022.')</t>
  </si>
  <si>
    <t>("Based on the provided context, I'll attempt to answer your rewritten "
 'question.\n'
 '\n'
 'The relevant section from the document is:\n'
 '\n'
 '"101* Inline XBRL Document Set for the condensed consolidated financial '
 'statements and accompanying notes in Part I, Item 1, “Financial Statements” '
 'of this Quarterly Report on Form 10-Q."\n'
 '\n'
 'This suggests that the Q3 2022 financial report contains a detailed document '
 'set with inline XBRL (eXtensible Business Reporting Language) formatting. '
 "However, there is no explicit mention of changes to Apple's accounting "
 'practices or methodologies in this section.\n'
 '\n'
 "To provide a more comprehensive answer, I'll rely on my general knowledge "
 'base and consider the following possibilities:\n'
 '\n'
 '1. **No significant changes mentioned**: The Q3 2022 financial report might '
 "not explicitly discuss any substantial changes to Apple's accounting "
 'practices or methodologies.\n'
 "2. **Changes mentioned elsewhere**: Although the provided context doesn't "
 "mention specific changes, it's possible that other sections of the report "
 '(not included in the snippet) detail updates to their accounting '
 'procedures.\n'
 '3. **No changes reported**: In some cases, companies might not report any '
 'changes to their accounting practices or methodologies in their quarterly '
 'reports.\n'
 '\n'
 'Without further information or access to the entire document, I can only '
 'provide a speculative answer based on the provided context and general '
 'knowledge. If you need more specific information, please let me know if '
 "there's anything else I can help with!")</t>
  </si>
  <si>
    <t>Based on the provided context, I can answer your question as follows:\n'
 '\n'
 "According to Apple's Q3 2022 Form 10-Q document, the effective tax rate for "
 'the third quarter of 2022 was 15.7%, while the statutory federal income tax '
 "rate remained at 21%. This indicates that Apple's effective tax rate for Q3 "
 '2022 was lower than the US federal statutory income tax rate.\n'
 '\n'
 'In other words, Apple paid an effective tax rate of 15.7% on its earnings in '
 'Q3 2022, which is below the standard 21% statutory federal income tax rate. '
 'This suggests that Apple took advantage of various tax benefits and '
 'deductions to reduce its tax liability.')</t>
  </si>
  <si>
    <t>('Based on the provided context, I can answer your rewritten question as '
 'follows:\n'
 '\n'
 'The highest net sales by geographic segment for Apple in Q3 2022 were from '
 'the **Americas**, with $37,472 million in net sales. This represents an 11% '
 'increase compared to the same period in 2021.\n'
 '\n'
 "Here's a breakdown of the top three segments:\n"
 '\n'
 '1. Americas: $37,472 million (4% increase)\n'
 '2. Europe: $19,287 million (2% increase)\n'
 '3. Greater China: $14,604 million (9% increase)\n'
 '\n'
 'Note that these figures are based on the provided context and may not '
 "reflect Apple's actual Q3 2022 financial performance.")
('Based on the provided context, I can answer your rewritten question as '
 'follows:\n'
 '\n'
 'The highest net sales by geographic segment for Apple in Q3 2022 were from '
 'the **Americas**, with $37,472 million in net sales. This represents an 11% '
 'increase compared to the same period in 2021.\n'
 '\n'
 "Here's a breakdown of the top three segments:\n"
 '\n'
 '1. Americas: $37,472 million (4% increase)\n'
 '2. Europe: $19,287 million (2% increase)\n'
 '3. Greater China: $14,604 million (9% increase)\n'
 '\n'
 'Note that these figures are based on the provided context and may not '
 "reflect Apple's actual Q3 2022 financial performance.")</t>
  </si>
  <si>
    <t>The Americas segment generated $37,472 million in net sales.
However, to answer which reportable geographic segment generated the highest net sales, we should look at all segments. 
According to the same document, the table shows that:
- Americas: $37,472 million
- Europe: $19,287 million
- Greater China: $14,604 million
Thus, the Americas segment generated the highest net sales for Apple in Q3 2022.</t>
  </si>
  <si>
    <t xml:space="preserve">Which category has Apple seen the largest percentage decrease in Net Sales? </t>
  </si>
  <si>
    <t>Which reportable geographic segment generated highest net sales for Apple in Q3 2022, and what is the dollar amount?</t>
  </si>
  <si>
    <t>Americas, $37,472 million</t>
  </si>
  <si>
    <t>No answer</t>
  </si>
  <si>
    <t>Absolute percentage error</t>
  </si>
  <si>
    <t>Absolute percentage error2</t>
  </si>
  <si>
    <t>Absolute percentage error3</t>
  </si>
  <si>
    <t>No Answer</t>
  </si>
  <si>
    <t>('Based on the context provided, which appears to be a snippet from Apple '
 "Inc.'s Q3 2022 Form 10-Q document, we can infer some information about the "
 'typical corporate tax burdens of large tech conglomerates like Apple. '
 "However, it's essential to note that this is just one example and might not "
 'fully represent all large tech companies globally.\n'
 '\n'
 'From the provided context:\n'
 '\n'
 '1. **Effective Tax Rate on Foreign Earnings**: The mention of an "effective '
 'tax rate on foreign earnings" suggests that these companies have significant '
 'international operations, leading to a complex tax situation due to varying '
 'tax rates across different countries. This implies that their global tax '
 'burden is influenced by the tax laws and rates in each country where they '
 'operate.\n'
 '\n'
 '2. **Tax Benefits from Share-Based Compensation**: The document mentions '
 '"tax benefits from share-based compensation." This indicates that these '
 'companies can benefit from tax deductions related to employee stock options '
 'or other forms of equity compensation, which are common practices in tech '
 'industries. This suggests a potential reduction in their overall tax burden '
 'through legitimate tax planning strategies.\n'
 '\n'
 '3. **Impact of the U.S. Federal R&amp;D Tax Credit**: The mention of "the impact '
 'of the U.S. federal R&amp;D tax credit" highlights that these companies can '
 'benefit from specific tax credits designed to encourage research and '
 'development activities within the United States. This is another example of '
 'how large tech conglomerates might reduce their tax liability through '
 'strategic use of available tax incentives.\n'
 '\n'
 '4. **State Income Taxes**: The document also mentions "state income taxes," '
 'which indicates that, despite federal tax benefits or credits, these '
 'companies still face state-level taxation on their earnings. This suggests a '
 'continued exposure to tax burdens at the state level, even for large tech '
 'conglomerates with significant global operations and tax planning '
 'strategies.\n'
 '\n'
 'Considering this information in conjunction with broader knowledge about '
 'corporate taxation:\n'
 '\n'
 '- **Global Tax Complexity**: Large tech conglomerates often have complex '
 'international structures designed to minimize tax liabilities. However, '
 'these structures can also lead to increased scrutiny from tax authorities '
 'worldwide.\n'
 '  \n'
 '- **Tax Planning Strategies**: Companies like Apple engage in sophisticated '
 'tax planning, which includes leveraging available credits and deductions '
 '(like the R&amp;D credit mentioned) to reduce their overall tax burden.\n'
 '\n'
 '- **State and Local Taxes**: Despite federal benefits or credits, companies '
 'still face taxation at the state and local levels. This can vary '
 'significantly depending on where they operate within a country.\n'
 '\n'
 'In summary, large tech conglomerates like Apple face a complex global tax '
 'environment that includes varying effective tax rates on foreign earnings, '
 'potential tax benefits from share-based compensation, impacts of specific '
 'tax credits (like the U.S. federal R&amp;D tax credit), and exposure to state '
 'income taxes. Their typical corporate tax burdens are influenced by their '
 'international operations, strategic use of tax incentives, and local '
 'taxation laws.')</t>
  </si>
  <si>
    <t>Assuming the Americas segment accounted for approximately 43-45% of Apple's total net sales, and considering that
Apple reported a **Q3 2022 revenue of around $83 billion** (according to some reports), I'm going to estimate
that:
**The Americas segment generated approximately $36.1 - $37.35 billion in net sales for Apple in Q3 2022**
Please keep in mind that this is a rough estimate and actual numbers might be slightly different due to various
market and economic factors.
For more accurate information, I recommend checking the official sources mentioned earlier!</t>
  </si>
  <si>
    <t>Response Rate</t>
  </si>
  <si>
    <t>Mean Absolute Percentage Error</t>
  </si>
  <si>
    <t>High Quality</t>
  </si>
  <si>
    <t>Medium Quality</t>
  </si>
  <si>
    <t>Low Quality</t>
  </si>
  <si>
    <t>Standard LLM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</si>
</sst>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rgb="FFEEF0FF"/>
      <name val="Arial"/>
      <family val="2"/>
    </font>
    <font>
      <sz val="10"/>
      <color theme="1"/>
      <name val="Arial"/>
      <family val="2"/>
    </font>
    <font>
      <b/>
      <sz val="11"/>
      <color theme="1"/>
      <name val="Aptos Narrow"/>
      <family val="2"/>
    </font>
    <font>
      <b/>
      <sz val="11"/>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FF00"/>
        <bgColor indexed="64"/>
      </patternFill>
    </fill>
    <fill>
      <patternFill patternType="solid">
        <fgColor rgb="FFC0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double">
        <color rgb="FF156082"/>
      </bottom>
      <diagonal/>
    </border>
    <border>
      <left style="medium">
        <color rgb="FFCCCCCC"/>
      </left>
      <right style="medium">
        <color rgb="FF44B3E1"/>
      </right>
      <top style="medium">
        <color rgb="FFCCCCCC"/>
      </top>
      <bottom style="medium">
        <color rgb="FF44B3E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wrapText="1"/>
    </xf>
    <xf numFmtId="3" fontId="0" fillId="0" borderId="0" xfId="0" applyNumberFormat="1"/>
    <xf numFmtId="10" fontId="0" fillId="0" borderId="0" xfId="0" applyNumberFormat="1" applyAlignment="1">
      <alignment wrapText="1"/>
    </xf>
    <xf numFmtId="0" fontId="0" fillId="33" borderId="0" xfId="0" applyFill="1"/>
    <xf numFmtId="0" fontId="0" fillId="34" borderId="0" xfId="0" applyFill="1" applyAlignment="1">
      <alignment wrapText="1"/>
    </xf>
    <xf numFmtId="0" fontId="0" fillId="33" borderId="0" xfId="0" applyFill="1" applyAlignment="1">
      <alignment wrapText="1"/>
    </xf>
    <xf numFmtId="0" fontId="0" fillId="35" borderId="0" xfId="0" applyFill="1"/>
    <xf numFmtId="0" fontId="0" fillId="35" borderId="0" xfId="0" applyFill="1" applyAlignment="1">
      <alignment wrapText="1"/>
    </xf>
    <xf numFmtId="0" fontId="0" fillId="0" borderId="0" xfId="0" applyFill="1"/>
    <xf numFmtId="0" fontId="0" fillId="0" borderId="0" xfId="0" applyFill="1" applyAlignment="1">
      <alignment wrapText="1"/>
    </xf>
    <xf numFmtId="0" fontId="0" fillId="33" borderId="0" xfId="0" quotePrefix="1" applyFill="1" applyAlignment="1">
      <alignment wrapText="1"/>
    </xf>
    <xf numFmtId="0" fontId="18" fillId="0" borderId="0" xfId="0" applyFont="1"/>
    <xf numFmtId="9" fontId="0" fillId="0" borderId="0" xfId="1" applyFont="1"/>
    <xf numFmtId="10" fontId="0" fillId="0" borderId="0" xfId="1" applyNumberFormat="1" applyFont="1"/>
    <xf numFmtId="9" fontId="0" fillId="0" borderId="0" xfId="1" applyFont="1" applyFill="1" applyAlignment="1">
      <alignment wrapText="1"/>
    </xf>
    <xf numFmtId="0" fontId="19" fillId="0" borderId="10" xfId="0" applyFont="1" applyBorder="1" applyAlignment="1">
      <alignment wrapText="1"/>
    </xf>
    <xf numFmtId="0" fontId="19" fillId="0" borderId="11" xfId="0" applyFont="1" applyBorder="1" applyAlignment="1">
      <alignment wrapText="1"/>
    </xf>
    <xf numFmtId="0" fontId="21" fillId="0" borderId="11" xfId="0" applyFont="1" applyBorder="1" applyAlignment="1">
      <alignment horizontal="right" wrapText="1"/>
    </xf>
    <xf numFmtId="0" fontId="19" fillId="0" borderId="10" xfId="0" applyFont="1" applyBorder="1" applyAlignment="1">
      <alignment horizontal="right" wrapText="1"/>
    </xf>
    <xf numFmtId="0" fontId="21" fillId="0" borderId="12" xfId="0" applyFont="1" applyBorder="1" applyAlignment="1">
      <alignment horizontal="right" wrapText="1"/>
    </xf>
    <xf numFmtId="9" fontId="19" fillId="0" borderId="10" xfId="0" applyNumberFormat="1" applyFont="1" applyBorder="1" applyAlignment="1">
      <alignment horizontal="right" wrapText="1"/>
    </xf>
    <xf numFmtId="9" fontId="20" fillId="0" borderId="11" xfId="0" applyNumberFormat="1" applyFont="1" applyBorder="1" applyAlignment="1">
      <alignment horizontal="right" wrapText="1"/>
    </xf>
    <xf numFmtId="9" fontId="20" fillId="0" borderId="12" xfId="0" applyNumberFormat="1" applyFont="1" applyBorder="1" applyAlignment="1">
      <alignment horizontal="righ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ill>
        <patternFill patternType="solid">
          <fgColor indexed="64"/>
          <bgColor theme="9"/>
        </patternFill>
      </fill>
    </dxf>
    <dxf>
      <fill>
        <patternFill patternType="none">
          <fgColor indexed="64"/>
          <bgColor indexed="65"/>
        </patternFill>
      </fill>
    </dxf>
    <dxf>
      <fill>
        <patternFill patternType="solid">
          <fgColor indexed="64"/>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Performance</a:t>
            </a:r>
            <a:r>
              <a:rPr lang="en-US" b="1" baseline="0">
                <a:solidFill>
                  <a:sysClr val="windowText" lastClr="000000"/>
                </a:solidFill>
              </a:rPr>
              <a:t> by Technique - Quantitative  Q&amp;As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Analysis!$B$2</c:f>
              <c:strCache>
                <c:ptCount val="1"/>
                <c:pt idx="0">
                  <c:v>Response Rate</c:v>
                </c:pt>
              </c:strCache>
            </c:strRef>
          </c:tx>
          <c:spPr>
            <a:solidFill>
              <a:schemeClr val="accent1"/>
            </a:solidFill>
            <a:ln>
              <a:noFill/>
            </a:ln>
            <a:effectLst/>
          </c:spPr>
          <c:invertIfNegative val="0"/>
          <c:cat>
            <c:strRef>
              <c:f>Analysis!$A$3:$A$5</c:f>
              <c:strCache>
                <c:ptCount val="3"/>
                <c:pt idx="0">
                  <c:v>Standard LLM</c:v>
                </c:pt>
                <c:pt idx="1">
                  <c:v>RAG</c:v>
                </c:pt>
                <c:pt idx="2">
                  <c:v>Self-RAG</c:v>
                </c:pt>
              </c:strCache>
            </c:strRef>
          </c:cat>
          <c:val>
            <c:numRef>
              <c:f>Analysis!$B$3:$B$5</c:f>
              <c:numCache>
                <c:formatCode>0%</c:formatCode>
                <c:ptCount val="3"/>
                <c:pt idx="0">
                  <c:v>0.4</c:v>
                </c:pt>
                <c:pt idx="1">
                  <c:v>0.9</c:v>
                </c:pt>
                <c:pt idx="2">
                  <c:v>0.8</c:v>
                </c:pt>
              </c:numCache>
            </c:numRef>
          </c:val>
          <c:extLst>
            <c:ext xmlns:c16="http://schemas.microsoft.com/office/drawing/2014/chart" uri="{C3380CC4-5D6E-409C-BE32-E72D297353CC}">
              <c16:uniqueId val="{00000000-52C0-486C-AF9B-0B1806A05F6F}"/>
            </c:ext>
          </c:extLst>
        </c:ser>
        <c:dLbls>
          <c:showLegendKey val="0"/>
          <c:showVal val="0"/>
          <c:showCatName val="0"/>
          <c:showSerName val="0"/>
          <c:showPercent val="0"/>
          <c:showBubbleSize val="0"/>
        </c:dLbls>
        <c:gapWidth val="219"/>
        <c:axId val="878672384"/>
        <c:axId val="878669504"/>
      </c:barChart>
      <c:lineChart>
        <c:grouping val="standard"/>
        <c:varyColors val="0"/>
        <c:ser>
          <c:idx val="1"/>
          <c:order val="1"/>
          <c:tx>
            <c:strRef>
              <c:f>Analysis!$C$2</c:f>
              <c:strCache>
                <c:ptCount val="1"/>
                <c:pt idx="0">
                  <c:v>Mean Absolute Percentage Error</c:v>
                </c:pt>
              </c:strCache>
            </c:strRef>
          </c:tx>
          <c:spPr>
            <a:ln w="28575" cap="rnd">
              <a:solidFill>
                <a:schemeClr val="accent2"/>
              </a:solidFill>
              <a:round/>
            </a:ln>
            <a:effectLst/>
          </c:spPr>
          <c:marker>
            <c:symbol val="none"/>
          </c:marker>
          <c:cat>
            <c:strRef>
              <c:f>Analysis!$A$3:$A$5</c:f>
              <c:strCache>
                <c:ptCount val="3"/>
                <c:pt idx="0">
                  <c:v>Standard LLM</c:v>
                </c:pt>
                <c:pt idx="1">
                  <c:v>RAG</c:v>
                </c:pt>
                <c:pt idx="2">
                  <c:v>Self-RAG</c:v>
                </c:pt>
              </c:strCache>
            </c:strRef>
          </c:cat>
          <c:val>
            <c:numRef>
              <c:f>Analysis!$C$3:$C$5</c:f>
              <c:numCache>
                <c:formatCode>0%</c:formatCode>
                <c:ptCount val="3"/>
                <c:pt idx="0">
                  <c:v>0.17050000000000001</c:v>
                </c:pt>
                <c:pt idx="1">
                  <c:v>1.4200000000000001E-2</c:v>
                </c:pt>
                <c:pt idx="2">
                  <c:v>1.4E-2</c:v>
                </c:pt>
              </c:numCache>
            </c:numRef>
          </c:val>
          <c:smooth val="0"/>
          <c:extLst>
            <c:ext xmlns:c16="http://schemas.microsoft.com/office/drawing/2014/chart" uri="{C3380CC4-5D6E-409C-BE32-E72D297353CC}">
              <c16:uniqueId val="{00000001-52C0-486C-AF9B-0B1806A05F6F}"/>
            </c:ext>
          </c:extLst>
        </c:ser>
        <c:dLbls>
          <c:showLegendKey val="0"/>
          <c:showVal val="0"/>
          <c:showCatName val="0"/>
          <c:showSerName val="0"/>
          <c:showPercent val="0"/>
          <c:showBubbleSize val="0"/>
        </c:dLbls>
        <c:marker val="1"/>
        <c:smooth val="0"/>
        <c:axId val="818548096"/>
        <c:axId val="818550496"/>
      </c:lineChart>
      <c:catAx>
        <c:axId val="8786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69504"/>
        <c:crosses val="autoZero"/>
        <c:auto val="1"/>
        <c:lblAlgn val="ctr"/>
        <c:lblOffset val="100"/>
        <c:noMultiLvlLbl val="0"/>
      </c:catAx>
      <c:valAx>
        <c:axId val="87866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72384"/>
        <c:crosses val="autoZero"/>
        <c:crossBetween val="between"/>
      </c:valAx>
      <c:valAx>
        <c:axId val="8185504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548096"/>
        <c:crosses val="max"/>
        <c:crossBetween val="between"/>
      </c:valAx>
      <c:catAx>
        <c:axId val="818548096"/>
        <c:scaling>
          <c:orientation val="minMax"/>
        </c:scaling>
        <c:delete val="1"/>
        <c:axPos val="b"/>
        <c:numFmt formatCode="General" sourceLinked="1"/>
        <c:majorTickMark val="out"/>
        <c:minorTickMark val="none"/>
        <c:tickLblPos val="nextTo"/>
        <c:crossAx val="81855049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Performance by Technique - Qualitative Q&amp;As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Analysis!$F$2</c:f>
              <c:strCache>
                <c:ptCount val="1"/>
                <c:pt idx="0">
                  <c:v>High Quality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Analysis!$E$3:$E$5</c:f>
              <c:strCache>
                <c:ptCount val="3"/>
                <c:pt idx="0">
                  <c:v>Standard LLM</c:v>
                </c:pt>
                <c:pt idx="1">
                  <c:v>RAG</c:v>
                </c:pt>
                <c:pt idx="2">
                  <c:v>Self-RAG</c:v>
                </c:pt>
              </c:strCache>
            </c:strRef>
          </c:cat>
          <c:val>
            <c:numRef>
              <c:f>Analysis!$F$3:$F$5</c:f>
              <c:numCache>
                <c:formatCode>General</c:formatCode>
                <c:ptCount val="3"/>
                <c:pt idx="0">
                  <c:v>1</c:v>
                </c:pt>
                <c:pt idx="1">
                  <c:v>6</c:v>
                </c:pt>
                <c:pt idx="2">
                  <c:v>7</c:v>
                </c:pt>
              </c:numCache>
            </c:numRef>
          </c:val>
          <c:extLst>
            <c:ext xmlns:c16="http://schemas.microsoft.com/office/drawing/2014/chart" uri="{C3380CC4-5D6E-409C-BE32-E72D297353CC}">
              <c16:uniqueId val="{00000000-2A6E-4AF2-A2FB-B45253B9F7CC}"/>
            </c:ext>
          </c:extLst>
        </c:ser>
        <c:ser>
          <c:idx val="1"/>
          <c:order val="1"/>
          <c:tx>
            <c:strRef>
              <c:f>Analysis!$G$2</c:f>
              <c:strCache>
                <c:ptCount val="1"/>
                <c:pt idx="0">
                  <c:v>Medium Quality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Analysis!$E$3:$E$5</c:f>
              <c:strCache>
                <c:ptCount val="3"/>
                <c:pt idx="0">
                  <c:v>Standard LLM</c:v>
                </c:pt>
                <c:pt idx="1">
                  <c:v>RAG</c:v>
                </c:pt>
                <c:pt idx="2">
                  <c:v>Self-RAG</c:v>
                </c:pt>
              </c:strCache>
            </c:strRef>
          </c:cat>
          <c:val>
            <c:numRef>
              <c:f>Analysis!$G$3:$G$5</c:f>
              <c:numCache>
                <c:formatCode>General</c:formatCode>
                <c:ptCount val="3"/>
                <c:pt idx="0">
                  <c:v>5</c:v>
                </c:pt>
                <c:pt idx="1">
                  <c:v>1</c:v>
                </c:pt>
                <c:pt idx="2">
                  <c:v>1</c:v>
                </c:pt>
              </c:numCache>
            </c:numRef>
          </c:val>
          <c:extLst>
            <c:ext xmlns:c16="http://schemas.microsoft.com/office/drawing/2014/chart" uri="{C3380CC4-5D6E-409C-BE32-E72D297353CC}">
              <c16:uniqueId val="{00000001-2A6E-4AF2-A2FB-B45253B9F7CC}"/>
            </c:ext>
          </c:extLst>
        </c:ser>
        <c:ser>
          <c:idx val="2"/>
          <c:order val="2"/>
          <c:tx>
            <c:strRef>
              <c:f>Analysis!$H$2</c:f>
              <c:strCache>
                <c:ptCount val="1"/>
                <c:pt idx="0">
                  <c:v>Low Quality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Analysis!$E$3:$E$5</c:f>
              <c:strCache>
                <c:ptCount val="3"/>
                <c:pt idx="0">
                  <c:v>Standard LLM</c:v>
                </c:pt>
                <c:pt idx="1">
                  <c:v>RAG</c:v>
                </c:pt>
                <c:pt idx="2">
                  <c:v>Self-RAG</c:v>
                </c:pt>
              </c:strCache>
            </c:strRef>
          </c:cat>
          <c:val>
            <c:numRef>
              <c:f>Analysis!$H$3:$H$5</c:f>
              <c:numCache>
                <c:formatCode>General</c:formatCode>
                <c:ptCount val="3"/>
                <c:pt idx="0">
                  <c:v>4</c:v>
                </c:pt>
                <c:pt idx="1">
                  <c:v>3</c:v>
                </c:pt>
                <c:pt idx="2">
                  <c:v>2</c:v>
                </c:pt>
              </c:numCache>
            </c:numRef>
          </c:val>
          <c:extLst>
            <c:ext xmlns:c16="http://schemas.microsoft.com/office/drawing/2014/chart" uri="{C3380CC4-5D6E-409C-BE32-E72D297353CC}">
              <c16:uniqueId val="{00000002-2A6E-4AF2-A2FB-B45253B9F7CC}"/>
            </c:ext>
          </c:extLst>
        </c:ser>
        <c:dLbls>
          <c:dLblPos val="ctr"/>
          <c:showLegendKey val="0"/>
          <c:showVal val="1"/>
          <c:showCatName val="0"/>
          <c:showSerName val="0"/>
          <c:showPercent val="0"/>
          <c:showBubbleSize val="0"/>
        </c:dLbls>
        <c:gapWidth val="219"/>
        <c:overlap val="100"/>
        <c:axId val="867367168"/>
        <c:axId val="867377728"/>
      </c:barChart>
      <c:catAx>
        <c:axId val="86736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77728"/>
        <c:crosses val="autoZero"/>
        <c:auto val="1"/>
        <c:lblAlgn val="ctr"/>
        <c:lblOffset val="100"/>
        <c:noMultiLvlLbl val="0"/>
      </c:catAx>
      <c:valAx>
        <c:axId val="867377728"/>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a:t>
                </a:r>
                <a:r>
                  <a:rPr lang="en-US"/>
                  <a:t> Answers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6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130175</xdr:colOff>
      <xdr:row>5</xdr:row>
      <xdr:rowOff>111125</xdr:rowOff>
    </xdr:from>
    <xdr:to>
      <xdr:col>16</xdr:col>
      <xdr:colOff>434975</xdr:colOff>
      <xdr:row>20</xdr:row>
      <xdr:rowOff>92075</xdr:rowOff>
    </xdr:to>
    <xdr:graphicFrame macro="">
      <xdr:nvGraphicFramePr>
        <xdr:cNvPr id="2" name="Chart 1">
          <a:extLst>
            <a:ext uri="{FF2B5EF4-FFF2-40B4-BE49-F238E27FC236}">
              <a16:creationId xmlns:a16="http://schemas.microsoft.com/office/drawing/2014/main" id="{ADC3876F-B8B7-45DA-D1C5-D4C394B9F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21</xdr:row>
      <xdr:rowOff>136525</xdr:rowOff>
    </xdr:from>
    <xdr:to>
      <xdr:col>16</xdr:col>
      <xdr:colOff>409575</xdr:colOff>
      <xdr:row>36</xdr:row>
      <xdr:rowOff>117475</xdr:rowOff>
    </xdr:to>
    <xdr:graphicFrame macro="">
      <xdr:nvGraphicFramePr>
        <xdr:cNvPr id="3" name="Chart 2">
          <a:extLst>
            <a:ext uri="{FF2B5EF4-FFF2-40B4-BE49-F238E27FC236}">
              <a16:creationId xmlns:a16="http://schemas.microsoft.com/office/drawing/2014/main" id="{AC07E5A4-F335-EAC7-94A2-E1EBBA9F2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FC9D4-2E7B-48E6-BC34-750911E5DFA0}" name="Table1" displayName="Table1" ref="A1:I22" totalsRowCount="1">
  <autoFilter ref="A1:I21" xr:uid="{C17FC9D4-2E7B-48E6-BC34-750911E5DFA0}"/>
  <tableColumns count="9">
    <tableColumn id="1" xr3:uid="{71914E4F-DCE3-47BC-ADE9-7361BF0C15B1}" name="Question"/>
    <tableColumn id="3" xr3:uid="{FA1BF190-C2E0-4414-BC59-DF5CDFED2CC0}" name="Question Type"/>
    <tableColumn id="5" xr3:uid="{9FFD010C-9F75-45B5-9299-55B137CB9E1B}" name="Answer"/>
    <tableColumn id="6" xr3:uid="{501889D3-F1EE-4148-9DFC-DF530B65A7AC}" name="Zero Shot"/>
    <tableColumn id="9" xr3:uid="{3D205AC5-9AA8-4174-BB70-03D43D77DDF9}" name="Absolute percentage error" totalsRowFunction="custom">
      <totalsRowFormula>AVERAGE(Table1[Absolute percentage error])</totalsRowFormula>
    </tableColumn>
    <tableColumn id="7" xr3:uid="{E18A31E1-0B44-4323-A57B-272E6438F04D}" name="RAG"/>
    <tableColumn id="10" xr3:uid="{751DACC6-EE94-4C95-BC03-1B890CB4CB51}" name="Absolute percentage error2" totalsRowFunction="custom" dataDxfId="1">
      <totalsRowFormula>AVERAGE(Table1[Absolute percentage error2])</totalsRowFormula>
    </tableColumn>
    <tableColumn id="8" xr3:uid="{C2DCF50B-444B-4976-A76F-CF0A40123969}" name="Self-RAG" dataDxfId="2" totalsRowDxfId="0"/>
    <tableColumn id="11" xr3:uid="{A7B4197B-B6A5-413B-96C7-2FB303A98B41}" name="Absolute percentage error3" totalsRowFunction="custom">
      <totalsRowFormula>AVERAGE(Table1[Absolute percentage error3])</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4758-5613-413A-B291-BCE6CC5600B6}">
  <dimension ref="A1:X22"/>
  <sheetViews>
    <sheetView zoomScale="46" workbookViewId="0">
      <selection activeCell="A21" sqref="A2:A21"/>
    </sheetView>
  </sheetViews>
  <sheetFormatPr defaultRowHeight="14.5" x14ac:dyDescent="0.35"/>
  <cols>
    <col min="1" max="1" width="179" bestFit="1" customWidth="1"/>
    <col min="2" max="2" width="24.6328125" bestFit="1" customWidth="1"/>
    <col min="3" max="3" width="86.54296875" customWidth="1"/>
    <col min="4" max="4" width="255.6328125" bestFit="1" customWidth="1"/>
    <col min="5" max="5" width="10.6328125" customWidth="1"/>
    <col min="6" max="6" width="255.6328125" bestFit="1" customWidth="1"/>
    <col min="7" max="7" width="255.6328125" customWidth="1"/>
    <col min="8" max="8" width="64.81640625" style="9" bestFit="1" customWidth="1"/>
  </cols>
  <sheetData>
    <row r="1" spans="1:24" x14ac:dyDescent="0.35">
      <c r="A1" t="s">
        <v>0</v>
      </c>
      <c r="B1" t="s">
        <v>1</v>
      </c>
      <c r="C1" t="s">
        <v>2</v>
      </c>
      <c r="D1" t="s">
        <v>4</v>
      </c>
      <c r="E1" s="12" t="s">
        <v>106</v>
      </c>
      <c r="F1" t="s">
        <v>5</v>
      </c>
      <c r="G1" s="12" t="s">
        <v>107</v>
      </c>
      <c r="H1" s="9" t="s">
        <v>6</v>
      </c>
      <c r="I1" s="12" t="s">
        <v>108</v>
      </c>
    </row>
    <row r="2" spans="1:24" ht="58" x14ac:dyDescent="0.35">
      <c r="A2" t="s">
        <v>28</v>
      </c>
      <c r="B2" t="s">
        <v>7</v>
      </c>
      <c r="C2" s="1" t="s">
        <v>9</v>
      </c>
      <c r="D2" s="7" t="s">
        <v>61</v>
      </c>
      <c r="E2" t="s">
        <v>105</v>
      </c>
      <c r="F2" s="4" t="s">
        <v>43</v>
      </c>
      <c r="G2" s="14">
        <v>0</v>
      </c>
      <c r="H2" s="6" t="s">
        <v>80</v>
      </c>
      <c r="I2">
        <v>0</v>
      </c>
    </row>
    <row r="3" spans="1:24" ht="159.5" x14ac:dyDescent="0.35">
      <c r="A3" t="s">
        <v>35</v>
      </c>
      <c r="B3" t="s">
        <v>7</v>
      </c>
      <c r="C3" t="s">
        <v>36</v>
      </c>
      <c r="D3" s="7" t="s">
        <v>62</v>
      </c>
      <c r="E3" t="s">
        <v>105</v>
      </c>
      <c r="F3" s="5" t="s">
        <v>44</v>
      </c>
      <c r="G3" s="15">
        <f>(0.13/1.87) + (0.31/7.69)</f>
        <v>0.10983081020562853</v>
      </c>
      <c r="H3" s="5" t="s">
        <v>81</v>
      </c>
      <c r="I3" s="15">
        <f>(0.13/1.87) + (0.31/7.69)</f>
        <v>0.10983081020562853</v>
      </c>
    </row>
    <row r="4" spans="1:24" ht="348" x14ac:dyDescent="0.35">
      <c r="A4" t="s">
        <v>37</v>
      </c>
      <c r="B4" t="s">
        <v>8</v>
      </c>
      <c r="C4" t="s">
        <v>34</v>
      </c>
      <c r="D4" s="7" t="s">
        <v>63</v>
      </c>
      <c r="F4" s="5" t="s">
        <v>45</v>
      </c>
      <c r="G4" s="10"/>
      <c r="H4" s="6" t="s">
        <v>82</v>
      </c>
    </row>
    <row r="5" spans="1:24" ht="409.5" x14ac:dyDescent="0.35">
      <c r="A5" t="s">
        <v>10</v>
      </c>
      <c r="B5" t="s">
        <v>8</v>
      </c>
      <c r="C5" t="s">
        <v>38</v>
      </c>
      <c r="D5" s="5" t="s">
        <v>75</v>
      </c>
      <c r="F5" s="6" t="s">
        <v>46</v>
      </c>
      <c r="G5" s="10"/>
      <c r="H5" s="6" t="s">
        <v>83</v>
      </c>
    </row>
    <row r="6" spans="1:24" ht="409.5" x14ac:dyDescent="0.35">
      <c r="A6" t="s">
        <v>102</v>
      </c>
      <c r="B6" t="s">
        <v>8</v>
      </c>
      <c r="C6" t="s">
        <v>12</v>
      </c>
      <c r="D6" s="8" t="s">
        <v>76</v>
      </c>
      <c r="F6" s="8" t="s">
        <v>47</v>
      </c>
      <c r="G6" s="10"/>
      <c r="H6" s="5" t="s">
        <v>84</v>
      </c>
      <c r="X6" t="s">
        <v>11</v>
      </c>
    </row>
    <row r="7" spans="1:24" ht="348" x14ac:dyDescent="0.35">
      <c r="A7" t="s">
        <v>13</v>
      </c>
      <c r="B7" t="s">
        <v>8</v>
      </c>
      <c r="C7" s="1" t="s">
        <v>14</v>
      </c>
      <c r="D7" s="5" t="s">
        <v>64</v>
      </c>
      <c r="F7" s="6" t="s">
        <v>48</v>
      </c>
      <c r="G7" s="10"/>
      <c r="H7" s="6" t="s">
        <v>85</v>
      </c>
    </row>
    <row r="8" spans="1:24" ht="409.5" x14ac:dyDescent="0.35">
      <c r="A8" t="s">
        <v>29</v>
      </c>
      <c r="B8" t="s">
        <v>8</v>
      </c>
      <c r="C8" s="1" t="s">
        <v>15</v>
      </c>
      <c r="D8" s="5" t="s">
        <v>65</v>
      </c>
      <c r="F8" s="8" t="s">
        <v>49</v>
      </c>
      <c r="G8" s="10"/>
      <c r="H8" s="8" t="s">
        <v>86</v>
      </c>
    </row>
    <row r="9" spans="1:24" ht="406" x14ac:dyDescent="0.35">
      <c r="A9" t="s">
        <v>3</v>
      </c>
      <c r="B9" t="s">
        <v>8</v>
      </c>
      <c r="C9" s="1" t="s">
        <v>16</v>
      </c>
      <c r="D9" s="6" t="s">
        <v>77</v>
      </c>
      <c r="F9" s="6" t="s">
        <v>50</v>
      </c>
      <c r="G9" s="10"/>
      <c r="H9" s="11" t="s">
        <v>87</v>
      </c>
    </row>
    <row r="10" spans="1:24" ht="409.5" x14ac:dyDescent="0.35">
      <c r="A10" t="s">
        <v>39</v>
      </c>
      <c r="B10" t="s">
        <v>7</v>
      </c>
      <c r="C10" s="3">
        <v>0.16300000000000001</v>
      </c>
      <c r="D10" s="5" t="s">
        <v>66</v>
      </c>
      <c r="E10" s="14">
        <f>ABS(14.6-16.3)/16.3</f>
        <v>0.10429447852760743</v>
      </c>
      <c r="F10" s="6" t="s">
        <v>51</v>
      </c>
      <c r="G10" s="10"/>
      <c r="H10" s="8" t="s">
        <v>110</v>
      </c>
      <c r="I10" s="13" t="s">
        <v>109</v>
      </c>
    </row>
    <row r="11" spans="1:24" ht="348" x14ac:dyDescent="0.35">
      <c r="A11" t="s">
        <v>40</v>
      </c>
      <c r="B11" t="s">
        <v>7</v>
      </c>
      <c r="C11" t="s">
        <v>25</v>
      </c>
      <c r="D11" s="8" t="s">
        <v>78</v>
      </c>
      <c r="E11" t="s">
        <v>105</v>
      </c>
      <c r="F11" s="6" t="s">
        <v>52</v>
      </c>
      <c r="G11" s="10">
        <v>0</v>
      </c>
      <c r="H11" s="6" t="s">
        <v>88</v>
      </c>
      <c r="I11">
        <v>0</v>
      </c>
    </row>
    <row r="12" spans="1:24" ht="409.5" x14ac:dyDescent="0.35">
      <c r="A12" t="s">
        <v>90</v>
      </c>
      <c r="B12" t="s">
        <v>8</v>
      </c>
      <c r="C12" s="1" t="s">
        <v>17</v>
      </c>
      <c r="D12" s="5" t="s">
        <v>79</v>
      </c>
      <c r="F12" s="8" t="s">
        <v>53</v>
      </c>
      <c r="G12" s="10"/>
      <c r="H12" s="8" t="s">
        <v>89</v>
      </c>
    </row>
    <row r="13" spans="1:24" ht="217.5" x14ac:dyDescent="0.35">
      <c r="A13" t="s">
        <v>18</v>
      </c>
      <c r="B13" t="s">
        <v>7</v>
      </c>
      <c r="C13" s="2" t="s">
        <v>26</v>
      </c>
      <c r="D13" s="5" t="s">
        <v>67</v>
      </c>
      <c r="E13" s="14">
        <f>ABS(40665-23250)/40665</f>
        <v>0.42825525636296569</v>
      </c>
      <c r="F13" s="6" t="s">
        <v>54</v>
      </c>
      <c r="G13" s="9">
        <v>0</v>
      </c>
      <c r="H13" s="6" t="s">
        <v>91</v>
      </c>
      <c r="I13">
        <v>0</v>
      </c>
    </row>
    <row r="14" spans="1:24" ht="409.5" x14ac:dyDescent="0.35">
      <c r="A14" t="s">
        <v>19</v>
      </c>
      <c r="B14" t="s">
        <v>7</v>
      </c>
      <c r="C14" s="1" t="s">
        <v>20</v>
      </c>
      <c r="D14" s="5" t="s">
        <v>68</v>
      </c>
      <c r="E14" s="14">
        <f>ABS(9.74-11)/9.74</f>
        <v>0.12936344969199176</v>
      </c>
      <c r="F14" s="6" t="s">
        <v>55</v>
      </c>
      <c r="G14" s="9">
        <f>0.04/9.7</f>
        <v>4.1237113402061857E-3</v>
      </c>
      <c r="H14" s="6" t="s">
        <v>92</v>
      </c>
      <c r="I14">
        <f>0.02/9.7</f>
        <v>2.0618556701030928E-3</v>
      </c>
    </row>
    <row r="15" spans="1:24" ht="409.5" x14ac:dyDescent="0.35">
      <c r="A15" t="s">
        <v>21</v>
      </c>
      <c r="B15" t="s">
        <v>7</v>
      </c>
      <c r="C15" s="1" t="s">
        <v>22</v>
      </c>
      <c r="D15" s="8" t="s">
        <v>69</v>
      </c>
      <c r="E15" t="s">
        <v>105</v>
      </c>
      <c r="F15" s="8" t="s">
        <v>56</v>
      </c>
      <c r="G15" t="s">
        <v>105</v>
      </c>
      <c r="H15" s="8" t="s">
        <v>93</v>
      </c>
      <c r="I15" t="s">
        <v>105</v>
      </c>
    </row>
    <row r="16" spans="1:24" ht="348" x14ac:dyDescent="0.35">
      <c r="A16" t="s">
        <v>42</v>
      </c>
      <c r="B16" t="s">
        <v>7</v>
      </c>
      <c r="C16" s="1" t="s">
        <v>41</v>
      </c>
      <c r="D16" s="8" t="s">
        <v>70</v>
      </c>
      <c r="E16" t="s">
        <v>105</v>
      </c>
      <c r="F16" s="6" t="s">
        <v>95</v>
      </c>
      <c r="G16" s="9">
        <v>0</v>
      </c>
      <c r="H16" s="6" t="s">
        <v>94</v>
      </c>
      <c r="I16">
        <v>0</v>
      </c>
    </row>
    <row r="17" spans="1:9" ht="261" x14ac:dyDescent="0.35">
      <c r="A17" t="s">
        <v>24</v>
      </c>
      <c r="B17" t="s">
        <v>7</v>
      </c>
      <c r="C17" s="1" t="s">
        <v>23</v>
      </c>
      <c r="D17" s="7" t="s">
        <v>71</v>
      </c>
      <c r="E17" t="s">
        <v>105</v>
      </c>
      <c r="F17" s="4" t="s">
        <v>57</v>
      </c>
      <c r="G17" s="9">
        <v>0</v>
      </c>
      <c r="H17" s="6" t="s">
        <v>96</v>
      </c>
      <c r="I17">
        <v>0</v>
      </c>
    </row>
    <row r="18" spans="1:9" ht="174" x14ac:dyDescent="0.35">
      <c r="A18" t="s">
        <v>73</v>
      </c>
      <c r="B18" t="s">
        <v>8</v>
      </c>
      <c r="C18" t="s">
        <v>27</v>
      </c>
      <c r="D18" s="8" t="s">
        <v>72</v>
      </c>
      <c r="F18" s="6" t="s">
        <v>58</v>
      </c>
      <c r="G18" s="9"/>
      <c r="H18" s="6" t="s">
        <v>97</v>
      </c>
    </row>
    <row r="19" spans="1:9" ht="409.5" x14ac:dyDescent="0.35">
      <c r="A19" t="s">
        <v>30</v>
      </c>
      <c r="B19" t="s">
        <v>8</v>
      </c>
      <c r="C19" s="1" t="s">
        <v>31</v>
      </c>
      <c r="D19" s="8" t="s">
        <v>72</v>
      </c>
      <c r="F19" s="6" t="s">
        <v>59</v>
      </c>
      <c r="G19" s="9"/>
      <c r="H19" s="6" t="s">
        <v>98</v>
      </c>
    </row>
    <row r="20" spans="1:9" ht="203" x14ac:dyDescent="0.35">
      <c r="A20" t="s">
        <v>32</v>
      </c>
      <c r="B20" t="s">
        <v>8</v>
      </c>
      <c r="C20" s="1" t="s">
        <v>33</v>
      </c>
      <c r="D20" s="5" t="s">
        <v>74</v>
      </c>
      <c r="F20" s="6" t="s">
        <v>60</v>
      </c>
      <c r="G20" s="9"/>
      <c r="H20" s="11" t="s">
        <v>99</v>
      </c>
    </row>
    <row r="21" spans="1:9" ht="409.5" x14ac:dyDescent="0.35">
      <c r="A21" t="s">
        <v>103</v>
      </c>
      <c r="B21" t="s">
        <v>7</v>
      </c>
      <c r="C21" s="1" t="s">
        <v>104</v>
      </c>
      <c r="D21" s="5" t="s">
        <v>111</v>
      </c>
      <c r="E21">
        <f>ABS(36.725-37.472)/37.472</f>
        <v>1.9934884713919722E-2</v>
      </c>
      <c r="F21" s="6" t="s">
        <v>101</v>
      </c>
      <c r="G21" s="9">
        <v>0</v>
      </c>
      <c r="H21" s="6" t="s">
        <v>100</v>
      </c>
      <c r="I21">
        <v>0</v>
      </c>
    </row>
    <row r="22" spans="1:9" x14ac:dyDescent="0.35">
      <c r="E22">
        <f>AVERAGE(Table1[Absolute percentage error])</f>
        <v>0.17046201732412114</v>
      </c>
      <c r="G22">
        <f>AVERAGE(Table1[Absolute percentage error2])</f>
        <v>1.4244315193229339E-2</v>
      </c>
      <c r="H22" s="4"/>
      <c r="I22">
        <f>AVERAGE(Table1[Absolute percentage error3])</f>
        <v>1.3986583234466454E-2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54EA-ED5E-4322-882B-91263ABA990C}">
  <dimension ref="A1:H5"/>
  <sheetViews>
    <sheetView tabSelected="1" topLeftCell="A4" workbookViewId="0">
      <selection activeCell="S29" sqref="S29"/>
    </sheetView>
  </sheetViews>
  <sheetFormatPr defaultRowHeight="14.5" x14ac:dyDescent="0.35"/>
  <cols>
    <col min="2" max="2" width="9" bestFit="1" customWidth="1"/>
    <col min="3" max="3" width="8.90625" bestFit="1" customWidth="1"/>
  </cols>
  <sheetData>
    <row r="1" spans="1:8" ht="26.5" thickBot="1" x14ac:dyDescent="0.4">
      <c r="A1" s="16" t="s">
        <v>7</v>
      </c>
      <c r="B1" s="16"/>
      <c r="C1" s="16"/>
      <c r="D1" s="16"/>
      <c r="E1" s="16" t="s">
        <v>8</v>
      </c>
      <c r="F1" s="16"/>
      <c r="G1" s="16"/>
      <c r="H1" s="16"/>
    </row>
    <row r="2" spans="1:8" ht="51.5" thickBot="1" x14ac:dyDescent="0.4">
      <c r="A2" s="16"/>
      <c r="B2" s="16" t="s">
        <v>112</v>
      </c>
      <c r="C2" s="17" t="s">
        <v>113</v>
      </c>
      <c r="D2" s="16"/>
      <c r="E2" s="16"/>
      <c r="F2" s="17" t="s">
        <v>114</v>
      </c>
      <c r="G2" s="16" t="s">
        <v>115</v>
      </c>
      <c r="H2" s="16" t="s">
        <v>116</v>
      </c>
    </row>
    <row r="3" spans="1:8" ht="26.5" thickBot="1" x14ac:dyDescent="0.4">
      <c r="A3" s="16" t="s">
        <v>117</v>
      </c>
      <c r="B3" s="21">
        <v>0.4</v>
      </c>
      <c r="C3" s="22">
        <v>0.17050000000000001</v>
      </c>
      <c r="D3" s="16"/>
      <c r="E3" s="16" t="s">
        <v>117</v>
      </c>
      <c r="F3" s="18">
        <v>1</v>
      </c>
      <c r="G3" s="19">
        <v>5</v>
      </c>
      <c r="H3" s="19">
        <v>4</v>
      </c>
    </row>
    <row r="4" spans="1:8" ht="15" thickBot="1" x14ac:dyDescent="0.4">
      <c r="A4" s="16" t="s">
        <v>5</v>
      </c>
      <c r="B4" s="21">
        <v>0.9</v>
      </c>
      <c r="C4" s="22">
        <v>1.4200000000000001E-2</v>
      </c>
      <c r="D4" s="16"/>
      <c r="E4" s="16" t="s">
        <v>5</v>
      </c>
      <c r="F4" s="18">
        <v>6</v>
      </c>
      <c r="G4" s="19">
        <v>1</v>
      </c>
      <c r="H4" s="19">
        <v>3</v>
      </c>
    </row>
    <row r="5" spans="1:8" ht="15" thickBot="1" x14ac:dyDescent="0.4">
      <c r="A5" s="16" t="s">
        <v>6</v>
      </c>
      <c r="B5" s="21">
        <v>0.8</v>
      </c>
      <c r="C5" s="23">
        <v>1.4E-2</v>
      </c>
      <c r="D5" s="16"/>
      <c r="E5" s="16" t="s">
        <v>6</v>
      </c>
      <c r="F5" s="20">
        <v>7</v>
      </c>
      <c r="G5" s="19">
        <v>1</v>
      </c>
      <c r="H5" s="19">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questions_and_answers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Devanaboina, Rohit</cp:lastModifiedBy>
  <dcterms:created xsi:type="dcterms:W3CDTF">2024-08-09T23:24:20Z</dcterms:created>
  <dcterms:modified xsi:type="dcterms:W3CDTF">2024-08-10T06:06:15Z</dcterms:modified>
</cp:coreProperties>
</file>