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ocuments\astro\Research\dev_code\mcmc\"/>
    </mc:Choice>
  </mc:AlternateContent>
  <bookViews>
    <workbookView xWindow="0" yWindow="0" windowWidth="1071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O29" i="1"/>
  <c r="O30" i="1"/>
  <c r="O31" i="1"/>
  <c r="O25" i="1"/>
  <c r="E26" i="1"/>
  <c r="E27" i="1"/>
  <c r="E28" i="1"/>
  <c r="E29" i="1"/>
  <c r="E25" i="1"/>
  <c r="M31" i="1"/>
  <c r="N31" i="1"/>
  <c r="P31" i="1"/>
  <c r="K31" i="1"/>
  <c r="M30" i="1"/>
  <c r="N30" i="1"/>
  <c r="P30" i="1"/>
  <c r="K30" i="1"/>
  <c r="M25" i="1"/>
  <c r="N25" i="1"/>
  <c r="P25" i="1"/>
  <c r="M27" i="1"/>
  <c r="N27" i="1"/>
  <c r="P27" i="1"/>
  <c r="M29" i="1"/>
  <c r="N29" i="1"/>
  <c r="P29" i="1"/>
  <c r="K27" i="1"/>
  <c r="K29" i="1"/>
  <c r="K25" i="1"/>
  <c r="F25" i="1"/>
  <c r="G25" i="1"/>
  <c r="F26" i="1"/>
  <c r="G26" i="1"/>
  <c r="F27" i="1"/>
  <c r="G27" i="1"/>
  <c r="F28" i="1"/>
  <c r="G28" i="1"/>
  <c r="F29" i="1"/>
  <c r="G29" i="1"/>
  <c r="B26" i="1"/>
  <c r="B27" i="1"/>
  <c r="B28" i="1"/>
  <c r="B29" i="1"/>
  <c r="B25" i="1"/>
</calcChain>
</file>

<file path=xl/sharedStrings.xml><?xml version="1.0" encoding="utf-8"?>
<sst xmlns="http://schemas.openxmlformats.org/spreadsheetml/2006/main" count="65" uniqueCount="31">
  <si>
    <t>value</t>
  </si>
  <si>
    <t>mean</t>
  </si>
  <si>
    <t>std</t>
  </si>
  <si>
    <t>rms</t>
  </si>
  <si>
    <t>a</t>
  </si>
  <si>
    <t>tau</t>
  </si>
  <si>
    <t>argp</t>
  </si>
  <si>
    <t>lan</t>
  </si>
  <si>
    <t>inc</t>
  </si>
  <si>
    <t>ecc</t>
  </si>
  <si>
    <t>mean-unm</t>
  </si>
  <si>
    <t>std-unm</t>
  </si>
  <si>
    <t>&lt;James</t>
  </si>
  <si>
    <t>Paul&gt;</t>
  </si>
  <si>
    <t>(no 2013)</t>
  </si>
  <si>
    <t>(w/ 2013)</t>
  </si>
  <si>
    <t>&lt;me</t>
  </si>
  <si>
    <t>(w/2013)</t>
  </si>
  <si>
    <t>me&gt;</t>
  </si>
  <si>
    <t>Deltas</t>
  </si>
  <si>
    <t>&lt;w/2013</t>
  </si>
  <si>
    <t>w/o2013&gt;</t>
  </si>
  <si>
    <t>beust - alternative analysis</t>
  </si>
  <si>
    <t>Based on xdot and ydot -- how close would we be to detecting acceleration? When might we expect to see curvature?</t>
  </si>
  <si>
    <t>Compare against uniform motion</t>
  </si>
  <si>
    <t>Write position(t) as intial + initial velocity + constant acceleration -- what does the acceleration histogram look like?</t>
  </si>
  <si>
    <t>Coantours of interesting quantities (eccentricity) in phase space of z and zdot</t>
  </si>
  <si>
    <t>(check)</t>
  </si>
  <si>
    <t>Additionally:</t>
  </si>
  <si>
    <t>for bound orbits, check how long for acceleration: with current data, with a single epoch of improved astrometry (for several different chosen error bars)</t>
  </si>
  <si>
    <t>and with several epochs of improved astrometry over 2020-2030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</si>
</sst>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S7" sqref="S7"/>
    </sheetView>
  </sheetViews>
  <sheetFormatPr defaultRowHeight="15" x14ac:dyDescent="0.25"/>
  <sheetData>
    <row r="1" spans="1:1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1">
        <v>0.05</v>
      </c>
      <c r="B2">
        <v>134.00399999999999</v>
      </c>
      <c r="E2">
        <v>-109.38</v>
      </c>
      <c r="F2">
        <v>71.539000000000001</v>
      </c>
      <c r="G2">
        <v>0.79388999999999998</v>
      </c>
      <c r="J2" s="1">
        <v>0.05</v>
      </c>
      <c r="K2">
        <v>126.6</v>
      </c>
      <c r="M2">
        <v>-19.2</v>
      </c>
      <c r="N2">
        <v>141.1</v>
      </c>
      <c r="O2">
        <v>-71.5</v>
      </c>
      <c r="P2">
        <v>0.69399999999999995</v>
      </c>
    </row>
    <row r="3" spans="1:16" x14ac:dyDescent="0.25">
      <c r="A3" s="1">
        <v>0.16</v>
      </c>
      <c r="B3">
        <v>147.95599999999999</v>
      </c>
      <c r="E3">
        <v>-137.02000000000001</v>
      </c>
      <c r="F3">
        <v>66.989999999999995</v>
      </c>
      <c r="G3">
        <v>0.83857000000000004</v>
      </c>
      <c r="J3" s="1">
        <v>0.16</v>
      </c>
    </row>
    <row r="4" spans="1:16" x14ac:dyDescent="0.25">
      <c r="A4" s="1">
        <v>0.5</v>
      </c>
      <c r="B4" s="2">
        <v>186.232</v>
      </c>
      <c r="C4" s="2"/>
      <c r="D4" s="2"/>
      <c r="E4" s="2">
        <v>-149.64099999999999</v>
      </c>
      <c r="F4" s="2">
        <v>51.459000000000003</v>
      </c>
      <c r="G4" s="2">
        <v>0.92301999999999995</v>
      </c>
      <c r="H4" t="s">
        <v>12</v>
      </c>
      <c r="I4" t="s">
        <v>13</v>
      </c>
      <c r="J4" s="1">
        <v>0.5</v>
      </c>
      <c r="K4" s="2">
        <v>170</v>
      </c>
      <c r="L4" s="2"/>
      <c r="M4" s="2">
        <v>16.8</v>
      </c>
      <c r="N4" s="2">
        <v>155.30000000000001</v>
      </c>
      <c r="O4" s="2">
        <v>-57.7</v>
      </c>
      <c r="P4" s="2">
        <v>0.84599999999999997</v>
      </c>
    </row>
    <row r="5" spans="1:16" x14ac:dyDescent="0.25">
      <c r="A5" s="1">
        <v>0.84</v>
      </c>
      <c r="B5">
        <v>262.10700000000003</v>
      </c>
      <c r="E5">
        <v>-164.99799999999999</v>
      </c>
      <c r="F5">
        <v>22.622</v>
      </c>
      <c r="G5">
        <v>0.96138999999999997</v>
      </c>
      <c r="H5" t="s">
        <v>15</v>
      </c>
      <c r="I5" t="s">
        <v>14</v>
      </c>
      <c r="J5" s="1">
        <v>0.84</v>
      </c>
    </row>
    <row r="6" spans="1:16" x14ac:dyDescent="0.25">
      <c r="A6" s="1">
        <v>0.95</v>
      </c>
      <c r="B6">
        <v>333.74599999999998</v>
      </c>
      <c r="E6">
        <v>-204.304</v>
      </c>
      <c r="F6">
        <v>11.771000000000001</v>
      </c>
      <c r="G6">
        <v>0.97123000000000004</v>
      </c>
      <c r="J6" s="1">
        <v>0.95</v>
      </c>
      <c r="K6">
        <v>242.9</v>
      </c>
      <c r="M6">
        <v>52.9</v>
      </c>
      <c r="N6">
        <v>172.8</v>
      </c>
      <c r="O6">
        <v>-31.9</v>
      </c>
      <c r="P6">
        <v>0.95199999999999996</v>
      </c>
    </row>
    <row r="7" spans="1:16" x14ac:dyDescent="0.25">
      <c r="A7" t="s">
        <v>1</v>
      </c>
      <c r="J7" t="s">
        <v>1</v>
      </c>
      <c r="K7">
        <v>174.1</v>
      </c>
      <c r="M7">
        <v>17.2</v>
      </c>
      <c r="N7">
        <v>155.5</v>
      </c>
      <c r="O7">
        <v>-56.1</v>
      </c>
      <c r="P7">
        <v>0.84199999999999997</v>
      </c>
    </row>
    <row r="8" spans="1:16" x14ac:dyDescent="0.25">
      <c r="A8" t="s">
        <v>2</v>
      </c>
      <c r="J8" t="s">
        <v>2</v>
      </c>
    </row>
    <row r="9" spans="1:16" x14ac:dyDescent="0.25">
      <c r="A9" t="s">
        <v>3</v>
      </c>
      <c r="J9" t="s">
        <v>3</v>
      </c>
    </row>
    <row r="10" spans="1:16" x14ac:dyDescent="0.25">
      <c r="J10" t="s">
        <v>10</v>
      </c>
      <c r="K10">
        <v>177</v>
      </c>
      <c r="M10">
        <v>26</v>
      </c>
      <c r="N10">
        <v>151.69999999999999</v>
      </c>
      <c r="O10">
        <v>-54.9</v>
      </c>
      <c r="P10">
        <v>0.8</v>
      </c>
    </row>
    <row r="11" spans="1:16" x14ac:dyDescent="0.25">
      <c r="J11" t="s">
        <v>11</v>
      </c>
      <c r="K11">
        <v>67.900000000000006</v>
      </c>
      <c r="M11">
        <v>24.5</v>
      </c>
      <c r="N11">
        <v>12.9</v>
      </c>
      <c r="O11">
        <v>14.2</v>
      </c>
      <c r="P11">
        <v>0.1</v>
      </c>
    </row>
    <row r="14" spans="1:16" x14ac:dyDescent="0.25">
      <c r="A14" t="s">
        <v>0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16</v>
      </c>
      <c r="I14" t="s">
        <v>18</v>
      </c>
      <c r="J14" t="s">
        <v>0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9</v>
      </c>
    </row>
    <row r="15" spans="1:16" x14ac:dyDescent="0.25">
      <c r="A15" s="1">
        <v>0.05</v>
      </c>
      <c r="B15">
        <v>134.78887009867699</v>
      </c>
      <c r="C15">
        <v>440677.30265050801</v>
      </c>
      <c r="D15">
        <v>4.9489613570827702</v>
      </c>
      <c r="E15">
        <v>127.460771282875</v>
      </c>
      <c r="F15">
        <v>73.134025190979699</v>
      </c>
      <c r="G15">
        <v>0.78561419204309502</v>
      </c>
      <c r="H15" t="s">
        <v>17</v>
      </c>
      <c r="I15" t="s">
        <v>14</v>
      </c>
      <c r="J15" s="1">
        <v>0.05</v>
      </c>
      <c r="K15">
        <v>108.08294776779699</v>
      </c>
      <c r="L15">
        <v>322526.10711467598</v>
      </c>
      <c r="M15">
        <v>4.8588202808093097</v>
      </c>
      <c r="N15">
        <v>125.92836531562099</v>
      </c>
      <c r="O15">
        <v>74.031700243628094</v>
      </c>
      <c r="P15">
        <v>0.66950496653087599</v>
      </c>
    </row>
    <row r="16" spans="1:16" x14ac:dyDescent="0.25">
      <c r="A16" s="1">
        <v>0.16</v>
      </c>
      <c r="B16">
        <v>149.74064722129401</v>
      </c>
      <c r="C16">
        <v>510399.9701181</v>
      </c>
      <c r="D16">
        <v>13.166547194178399</v>
      </c>
      <c r="E16">
        <v>138.980252907985</v>
      </c>
      <c r="F16">
        <v>68.975753214361902</v>
      </c>
      <c r="G16">
        <v>0.82723631709047696</v>
      </c>
      <c r="J16" s="1">
        <v>0.16</v>
      </c>
      <c r="K16">
        <v>120.471897260818</v>
      </c>
      <c r="L16">
        <v>373508.22502910299</v>
      </c>
      <c r="M16">
        <v>13.7740199631513</v>
      </c>
      <c r="N16">
        <v>138.818050106599</v>
      </c>
      <c r="O16">
        <v>70.210427266051298</v>
      </c>
      <c r="P16">
        <v>0.73072759505446405</v>
      </c>
    </row>
    <row r="17" spans="1:16" x14ac:dyDescent="0.25">
      <c r="A17" s="1">
        <v>0.5</v>
      </c>
      <c r="B17" s="2">
        <v>195.02131865993599</v>
      </c>
      <c r="C17" s="2">
        <v>741394.24438317795</v>
      </c>
      <c r="D17" s="2">
        <v>33.425204730618503</v>
      </c>
      <c r="E17" s="2">
        <v>149.50433601638201</v>
      </c>
      <c r="F17" s="2">
        <v>57.217991470911798</v>
      </c>
      <c r="G17" s="2">
        <v>0.90038117994178202</v>
      </c>
      <c r="J17" s="1">
        <v>0.5</v>
      </c>
      <c r="K17">
        <v>159.25924126312401</v>
      </c>
      <c r="L17">
        <v>549426.74015546404</v>
      </c>
      <c r="M17">
        <v>37.770270964976397</v>
      </c>
      <c r="N17">
        <v>150.417617899551</v>
      </c>
      <c r="O17">
        <v>58.667634810658797</v>
      </c>
      <c r="P17">
        <v>0.84462815189036</v>
      </c>
    </row>
    <row r="18" spans="1:16" x14ac:dyDescent="0.25">
      <c r="A18" s="1">
        <v>0.84</v>
      </c>
      <c r="B18">
        <v>311.48289091553897</v>
      </c>
      <c r="C18">
        <v>1466686.4538680101</v>
      </c>
      <c r="D18">
        <v>58.660418140486399</v>
      </c>
      <c r="E18">
        <v>158.38217031943799</v>
      </c>
      <c r="F18">
        <v>33.697964278326999</v>
      </c>
      <c r="G18">
        <v>0.94927366368876398</v>
      </c>
      <c r="J18" s="1">
        <v>0.84</v>
      </c>
      <c r="K18">
        <v>256.85419079171601</v>
      </c>
      <c r="L18">
        <v>1098187.56590059</v>
      </c>
      <c r="M18">
        <v>72.369047761507503</v>
      </c>
      <c r="N18">
        <v>160.20491209535899</v>
      </c>
      <c r="O18">
        <v>36.172103111809498</v>
      </c>
      <c r="P18">
        <v>0.92358080482711902</v>
      </c>
    </row>
    <row r="19" spans="1:16" x14ac:dyDescent="0.25">
      <c r="A19" s="1">
        <v>0.95</v>
      </c>
      <c r="B19">
        <v>453.52637745881299</v>
      </c>
      <c r="C19">
        <v>2558953.98703084</v>
      </c>
      <c r="D19">
        <v>346.24515348516502</v>
      </c>
      <c r="E19">
        <v>169.30615083142101</v>
      </c>
      <c r="F19">
        <v>19.263583823732201</v>
      </c>
      <c r="G19">
        <v>0.962050028246343</v>
      </c>
      <c r="J19" s="1">
        <v>0.95</v>
      </c>
      <c r="K19">
        <v>381.65273843623999</v>
      </c>
      <c r="L19">
        <v>1975290.2540402799</v>
      </c>
      <c r="M19">
        <v>349.02591623427998</v>
      </c>
      <c r="N19">
        <v>172.759113318007</v>
      </c>
      <c r="O19">
        <v>21.491282059288199</v>
      </c>
      <c r="P19">
        <v>0.94523437067029703</v>
      </c>
    </row>
    <row r="20" spans="1:16" x14ac:dyDescent="0.25">
      <c r="A20" t="s">
        <v>1</v>
      </c>
      <c r="B20">
        <v>229.818545722849</v>
      </c>
      <c r="C20">
        <v>1004892.94078251</v>
      </c>
      <c r="D20">
        <v>59.409225104689597</v>
      </c>
      <c r="E20">
        <v>149.18678607614899</v>
      </c>
      <c r="F20">
        <v>52.740939907470299</v>
      </c>
      <c r="G20">
        <v>0.890261949033747</v>
      </c>
      <c r="J20" t="s">
        <v>1</v>
      </c>
      <c r="K20">
        <v>190.151761550385</v>
      </c>
      <c r="L20">
        <v>766934.64898428798</v>
      </c>
      <c r="M20">
        <v>68.422559801363093</v>
      </c>
      <c r="N20">
        <v>150.069197324556</v>
      </c>
      <c r="O20">
        <v>54.360570178685698</v>
      </c>
      <c r="P20">
        <v>0.82994491219125099</v>
      </c>
    </row>
    <row r="21" spans="1:16" x14ac:dyDescent="0.25">
      <c r="A21" t="s">
        <v>2</v>
      </c>
      <c r="B21">
        <v>103.87813463606101</v>
      </c>
      <c r="C21">
        <v>736924.19855834497</v>
      </c>
      <c r="D21">
        <v>90.464928598813003</v>
      </c>
      <c r="E21">
        <v>12.512993388981</v>
      </c>
      <c r="F21">
        <v>16.8846258594678</v>
      </c>
      <c r="G21">
        <v>5.6947874092651299E-2</v>
      </c>
      <c r="J21" t="s">
        <v>2</v>
      </c>
      <c r="K21">
        <v>94.366119112641897</v>
      </c>
      <c r="L21">
        <v>632428.63777628494</v>
      </c>
      <c r="M21">
        <v>97.279500633462106</v>
      </c>
      <c r="N21">
        <v>13.6420529938787</v>
      </c>
      <c r="O21">
        <v>16.481320573061499</v>
      </c>
      <c r="P21">
        <v>8.8981967123935302E-2</v>
      </c>
    </row>
    <row r="22" spans="1:16" x14ac:dyDescent="0.25">
      <c r="A22" t="s">
        <v>3</v>
      </c>
      <c r="B22">
        <v>252.204739871464</v>
      </c>
      <c r="C22">
        <v>1246140.8816243</v>
      </c>
      <c r="D22">
        <v>108.228274188993</v>
      </c>
      <c r="E22">
        <v>149.71062802380899</v>
      </c>
      <c r="F22">
        <v>55.377769300844903</v>
      </c>
      <c r="G22">
        <v>0.89208149754439103</v>
      </c>
      <c r="J22" t="s">
        <v>3</v>
      </c>
      <c r="K22">
        <v>212.279666612456</v>
      </c>
      <c r="L22">
        <v>994059.72541504004</v>
      </c>
      <c r="M22">
        <v>118.93253521752101</v>
      </c>
      <c r="N22">
        <v>150.687987562129</v>
      </c>
      <c r="O22">
        <v>56.804097721765103</v>
      </c>
      <c r="P22">
        <v>0.83470135242815602</v>
      </c>
    </row>
    <row r="24" spans="1:16" x14ac:dyDescent="0.25">
      <c r="A24" t="s">
        <v>19</v>
      </c>
      <c r="J24" t="s">
        <v>19</v>
      </c>
    </row>
    <row r="25" spans="1:16" x14ac:dyDescent="0.25">
      <c r="A25" s="1">
        <v>0.05</v>
      </c>
      <c r="B25">
        <f>B15-B2</f>
        <v>0.78487009867700408</v>
      </c>
      <c r="E25">
        <f>E15+E2</f>
        <v>18.080771282875006</v>
      </c>
      <c r="F25">
        <f t="shared" ref="F25:G25" si="0">F15-F2</f>
        <v>1.5950251909796975</v>
      </c>
      <c r="G25">
        <f t="shared" si="0"/>
        <v>-8.2758079569049681E-3</v>
      </c>
      <c r="J25" s="1">
        <v>0.05</v>
      </c>
      <c r="K25">
        <f>K15-K2</f>
        <v>-18.517052232203</v>
      </c>
      <c r="M25">
        <f t="shared" ref="M25:P25" si="1">M15-M2</f>
        <v>24.058820280809307</v>
      </c>
      <c r="N25">
        <f t="shared" si="1"/>
        <v>-15.171634684379001</v>
      </c>
      <c r="O25">
        <f>O15+O2</f>
        <v>2.5317002436280944</v>
      </c>
      <c r="P25">
        <f t="shared" si="1"/>
        <v>-2.4495033469123961E-2</v>
      </c>
    </row>
    <row r="26" spans="1:16" x14ac:dyDescent="0.25">
      <c r="A26" s="1">
        <v>0.16</v>
      </c>
      <c r="B26">
        <f t="shared" ref="B26:G29" si="2">B16-B3</f>
        <v>1.7846472212940228</v>
      </c>
      <c r="E26">
        <f t="shared" ref="E26:E29" si="3">E16+E3</f>
        <v>1.9602529079849944</v>
      </c>
      <c r="F26">
        <f t="shared" si="2"/>
        <v>1.9857532143619068</v>
      </c>
      <c r="G26">
        <f t="shared" si="2"/>
        <v>-1.133368290952308E-2</v>
      </c>
      <c r="J26" s="1">
        <v>0.16</v>
      </c>
    </row>
    <row r="27" spans="1:16" x14ac:dyDescent="0.25">
      <c r="A27" s="1">
        <v>0.5</v>
      </c>
      <c r="B27">
        <f t="shared" si="2"/>
        <v>8.7893186599359865</v>
      </c>
      <c r="E27">
        <f t="shared" si="3"/>
        <v>-0.1366639836179786</v>
      </c>
      <c r="F27">
        <f t="shared" si="2"/>
        <v>5.7589914709117949</v>
      </c>
      <c r="G27">
        <f t="shared" si="2"/>
        <v>-2.2638820058217934E-2</v>
      </c>
      <c r="H27" t="s">
        <v>20</v>
      </c>
      <c r="I27" t="s">
        <v>21</v>
      </c>
      <c r="J27" s="1">
        <v>0.5</v>
      </c>
      <c r="K27">
        <f t="shared" ref="K27:P30" si="4">K17-K4</f>
        <v>-10.740758736875989</v>
      </c>
      <c r="M27">
        <f t="shared" si="4"/>
        <v>20.970270964976397</v>
      </c>
      <c r="N27">
        <f t="shared" si="4"/>
        <v>-4.8823821004490071</v>
      </c>
      <c r="O27">
        <f t="shared" ref="O27:O31" si="5">O17+O4</f>
        <v>0.96763481065879375</v>
      </c>
      <c r="P27">
        <f t="shared" si="4"/>
        <v>-1.3718481096399726E-3</v>
      </c>
    </row>
    <row r="28" spans="1:16" x14ac:dyDescent="0.25">
      <c r="A28" s="1">
        <v>0.84</v>
      </c>
      <c r="B28">
        <f t="shared" si="2"/>
        <v>49.375890915538946</v>
      </c>
      <c r="E28">
        <f t="shared" si="3"/>
        <v>-6.6158296805620012</v>
      </c>
      <c r="F28">
        <f t="shared" si="2"/>
        <v>11.075964278327</v>
      </c>
      <c r="G28">
        <f t="shared" si="2"/>
        <v>-1.2116336311235987E-2</v>
      </c>
      <c r="J28" s="1">
        <v>0.84</v>
      </c>
    </row>
    <row r="29" spans="1:16" x14ac:dyDescent="0.25">
      <c r="A29" s="1">
        <v>0.95</v>
      </c>
      <c r="B29">
        <f t="shared" si="2"/>
        <v>119.78037745881301</v>
      </c>
      <c r="E29">
        <f t="shared" si="3"/>
        <v>-34.997849168578995</v>
      </c>
      <c r="F29">
        <f t="shared" si="2"/>
        <v>7.4925838237322004</v>
      </c>
      <c r="G29">
        <f t="shared" si="2"/>
        <v>-9.1799717536570347E-3</v>
      </c>
      <c r="J29" s="1">
        <v>0.95</v>
      </c>
      <c r="K29">
        <f t="shared" si="4"/>
        <v>138.75273843623998</v>
      </c>
      <c r="M29">
        <f t="shared" si="4"/>
        <v>296.12591623428</v>
      </c>
      <c r="N29">
        <f t="shared" si="4"/>
        <v>-4.0886681993015372E-2</v>
      </c>
      <c r="O29">
        <f t="shared" si="5"/>
        <v>-10.408717940711799</v>
      </c>
      <c r="P29">
        <f t="shared" si="4"/>
        <v>-6.7656293297029269E-3</v>
      </c>
    </row>
    <row r="30" spans="1:16" x14ac:dyDescent="0.25">
      <c r="J30" t="s">
        <v>1</v>
      </c>
      <c r="K30">
        <f t="shared" si="4"/>
        <v>16.05176155038501</v>
      </c>
      <c r="M30">
        <f t="shared" si="4"/>
        <v>51.22255980136309</v>
      </c>
      <c r="N30">
        <f t="shared" si="4"/>
        <v>-5.4308026754439993</v>
      </c>
      <c r="O30">
        <f t="shared" si="5"/>
        <v>-1.7394298213143031</v>
      </c>
      <c r="P30">
        <f t="shared" si="4"/>
        <v>-1.2055087808748977E-2</v>
      </c>
    </row>
    <row r="31" spans="1:16" x14ac:dyDescent="0.25">
      <c r="J31" t="s">
        <v>10</v>
      </c>
      <c r="K31">
        <f>K20-K10</f>
        <v>13.151761550385004</v>
      </c>
      <c r="M31">
        <f t="shared" ref="M31:P31" si="6">M20-M10</f>
        <v>42.422559801363093</v>
      </c>
      <c r="N31">
        <f t="shared" si="6"/>
        <v>-1.6308026754439879</v>
      </c>
      <c r="O31">
        <f t="shared" si="5"/>
        <v>16.481320573061499</v>
      </c>
      <c r="P31">
        <f t="shared" si="6"/>
        <v>2.994491219125095E-2</v>
      </c>
    </row>
    <row r="36" spans="6:10" x14ac:dyDescent="0.25">
      <c r="F36" t="s">
        <v>22</v>
      </c>
    </row>
    <row r="37" spans="6:10" x14ac:dyDescent="0.25">
      <c r="F37" t="s">
        <v>23</v>
      </c>
    </row>
    <row r="39" spans="6:10" x14ac:dyDescent="0.25">
      <c r="F39" t="s">
        <v>24</v>
      </c>
      <c r="J39" t="s">
        <v>27</v>
      </c>
    </row>
    <row r="41" spans="6:10" x14ac:dyDescent="0.25">
      <c r="F41" t="s">
        <v>25</v>
      </c>
    </row>
    <row r="43" spans="6:10" x14ac:dyDescent="0.25">
      <c r="F43" t="s">
        <v>26</v>
      </c>
    </row>
    <row r="45" spans="6:10" x14ac:dyDescent="0.25">
      <c r="F45" t="s">
        <v>28</v>
      </c>
    </row>
    <row r="46" spans="6:10" x14ac:dyDescent="0.25">
      <c r="F46" t="s">
        <v>29</v>
      </c>
    </row>
    <row r="47" spans="6:10" x14ac:dyDescent="0.25">
      <c r="G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Ryan</dc:creator>
  <cp:lastModifiedBy>Dominic Ryan</cp:lastModifiedBy>
  <dcterms:created xsi:type="dcterms:W3CDTF">2016-01-27T21:06:12Z</dcterms:created>
  <dcterms:modified xsi:type="dcterms:W3CDTF">2016-05-20T03:20:04Z</dcterms:modified>
</cp:coreProperties>
</file>