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" windowWidth="13200" windowHeight="6945"/>
  </bookViews>
  <sheets>
    <sheet name="Intro" sheetId="1" r:id="rId1"/>
    <sheet name="Graph" sheetId="2" r:id="rId2"/>
  </sheets>
  <calcPr calcId="124519"/>
</workbook>
</file>

<file path=xl/calcChain.xml><?xml version="1.0" encoding="utf-8"?>
<calcChain xmlns="http://schemas.openxmlformats.org/spreadsheetml/2006/main">
  <c r="B1" i="1"/>
  <c r="B2" s="1"/>
  <c r="I4"/>
  <c r="O5"/>
  <c r="Q4" a="1"/>
  <c r="R4" a="1"/>
  <c r="R4" l="1"/>
  <c r="T4" s="1"/>
  <c r="R6"/>
  <c r="T6" s="1"/>
  <c r="R8"/>
  <c r="T8" s="1"/>
  <c r="R10"/>
  <c r="T10" s="1"/>
  <c r="R12"/>
  <c r="T12" s="1"/>
  <c r="R14"/>
  <c r="T14" s="1"/>
  <c r="R16"/>
  <c r="T16" s="1"/>
  <c r="R18"/>
  <c r="T18" s="1"/>
  <c r="R20"/>
  <c r="T20" s="1"/>
  <c r="R22"/>
  <c r="T22" s="1"/>
  <c r="R24"/>
  <c r="T24" s="1"/>
  <c r="R26"/>
  <c r="T26" s="1"/>
  <c r="R28"/>
  <c r="T28" s="1"/>
  <c r="R30"/>
  <c r="T30" s="1"/>
  <c r="R32"/>
  <c r="T32" s="1"/>
  <c r="R34"/>
  <c r="T34" s="1"/>
  <c r="R36"/>
  <c r="T36" s="1"/>
  <c r="R38"/>
  <c r="T38" s="1"/>
  <c r="R40"/>
  <c r="T40" s="1"/>
  <c r="R42"/>
  <c r="T42" s="1"/>
  <c r="R44"/>
  <c r="T44" s="1"/>
  <c r="R46"/>
  <c r="T46" s="1"/>
  <c r="R48"/>
  <c r="T48" s="1"/>
  <c r="R50"/>
  <c r="T50" s="1"/>
  <c r="R52"/>
  <c r="T52" s="1"/>
  <c r="R54"/>
  <c r="T54" s="1"/>
  <c r="R56"/>
  <c r="T56" s="1"/>
  <c r="R58"/>
  <c r="T58" s="1"/>
  <c r="R60"/>
  <c r="T60" s="1"/>
  <c r="R62"/>
  <c r="T62" s="1"/>
  <c r="R64"/>
  <c r="T64" s="1"/>
  <c r="R66"/>
  <c r="T66" s="1"/>
  <c r="R68"/>
  <c r="T68" s="1"/>
  <c r="R70"/>
  <c r="T70" s="1"/>
  <c r="R72"/>
  <c r="T72" s="1"/>
  <c r="R74"/>
  <c r="T74" s="1"/>
  <c r="R76"/>
  <c r="T76" s="1"/>
  <c r="R78"/>
  <c r="T78" s="1"/>
  <c r="R80"/>
  <c r="T80" s="1"/>
  <c r="R82"/>
  <c r="T82" s="1"/>
  <c r="R84"/>
  <c r="T84" s="1"/>
  <c r="R86"/>
  <c r="T86" s="1"/>
  <c r="R88"/>
  <c r="T88" s="1"/>
  <c r="R90"/>
  <c r="T90" s="1"/>
  <c r="R92"/>
  <c r="T92" s="1"/>
  <c r="R94"/>
  <c r="T94" s="1"/>
  <c r="R96"/>
  <c r="T96" s="1"/>
  <c r="R98"/>
  <c r="T98" s="1"/>
  <c r="R100"/>
  <c r="T100" s="1"/>
  <c r="R102"/>
  <c r="T102" s="1"/>
  <c r="R104"/>
  <c r="T104" s="1"/>
  <c r="R106"/>
  <c r="T106" s="1"/>
  <c r="R108"/>
  <c r="T108" s="1"/>
  <c r="R110"/>
  <c r="T110" s="1"/>
  <c r="R112"/>
  <c r="T112" s="1"/>
  <c r="R114"/>
  <c r="T114" s="1"/>
  <c r="R116"/>
  <c r="T116" s="1"/>
  <c r="R118"/>
  <c r="T118" s="1"/>
  <c r="R120"/>
  <c r="T120" s="1"/>
  <c r="R122"/>
  <c r="T122" s="1"/>
  <c r="R124"/>
  <c r="T124" s="1"/>
  <c r="R126"/>
  <c r="T126" s="1"/>
  <c r="R128"/>
  <c r="T128" s="1"/>
  <c r="R130"/>
  <c r="T130" s="1"/>
  <c r="R132"/>
  <c r="T132" s="1"/>
  <c r="R134"/>
  <c r="T134" s="1"/>
  <c r="R136"/>
  <c r="T136" s="1"/>
  <c r="R138"/>
  <c r="T138" s="1"/>
  <c r="R140"/>
  <c r="T140" s="1"/>
  <c r="R142"/>
  <c r="T142" s="1"/>
  <c r="R144"/>
  <c r="T144" s="1"/>
  <c r="R146"/>
  <c r="T146" s="1"/>
  <c r="R148"/>
  <c r="T148" s="1"/>
  <c r="R152"/>
  <c r="T152" s="1"/>
  <c r="R154"/>
  <c r="T154" s="1"/>
  <c r="R158"/>
  <c r="T158" s="1"/>
  <c r="R162"/>
  <c r="T162" s="1"/>
  <c r="R164"/>
  <c r="T164" s="1"/>
  <c r="R168"/>
  <c r="T168" s="1"/>
  <c r="R174"/>
  <c r="T174" s="1"/>
  <c r="R178"/>
  <c r="T178" s="1"/>
  <c r="R188"/>
  <c r="T188" s="1"/>
  <c r="R194"/>
  <c r="T194" s="1"/>
  <c r="R200"/>
  <c r="T200" s="1"/>
  <c r="R206"/>
  <c r="T206" s="1"/>
  <c r="R212"/>
  <c r="T212" s="1"/>
  <c r="R214"/>
  <c r="T214" s="1"/>
  <c r="R218"/>
  <c r="T218" s="1"/>
  <c r="R222"/>
  <c r="T222" s="1"/>
  <c r="R228"/>
  <c r="T228" s="1"/>
  <c r="R232"/>
  <c r="T232" s="1"/>
  <c r="R236"/>
  <c r="T236" s="1"/>
  <c r="R240"/>
  <c r="T240" s="1"/>
  <c r="R246"/>
  <c r="T246" s="1"/>
  <c r="R250"/>
  <c r="T250" s="1"/>
  <c r="R254"/>
  <c r="T254" s="1"/>
  <c r="R5"/>
  <c r="T5" s="1"/>
  <c r="R7"/>
  <c r="T7" s="1"/>
  <c r="R9"/>
  <c r="T9" s="1"/>
  <c r="R11"/>
  <c r="T11" s="1"/>
  <c r="R13"/>
  <c r="T13" s="1"/>
  <c r="R15"/>
  <c r="T15" s="1"/>
  <c r="R17"/>
  <c r="T17" s="1"/>
  <c r="R19"/>
  <c r="T19" s="1"/>
  <c r="R21"/>
  <c r="T21" s="1"/>
  <c r="R23"/>
  <c r="T23" s="1"/>
  <c r="R25"/>
  <c r="T25" s="1"/>
  <c r="R27"/>
  <c r="T27" s="1"/>
  <c r="R29"/>
  <c r="T29" s="1"/>
  <c r="R31"/>
  <c r="T31" s="1"/>
  <c r="R33"/>
  <c r="T33" s="1"/>
  <c r="R35"/>
  <c r="T35" s="1"/>
  <c r="R37"/>
  <c r="T37" s="1"/>
  <c r="R39"/>
  <c r="T39" s="1"/>
  <c r="R41"/>
  <c r="T41" s="1"/>
  <c r="R43"/>
  <c r="T43" s="1"/>
  <c r="R45"/>
  <c r="T45" s="1"/>
  <c r="R47"/>
  <c r="T47" s="1"/>
  <c r="R49"/>
  <c r="T49" s="1"/>
  <c r="R51"/>
  <c r="T51" s="1"/>
  <c r="R53"/>
  <c r="T53" s="1"/>
  <c r="R55"/>
  <c r="T55" s="1"/>
  <c r="R57"/>
  <c r="T57" s="1"/>
  <c r="R59"/>
  <c r="T59" s="1"/>
  <c r="R61"/>
  <c r="T61" s="1"/>
  <c r="R63"/>
  <c r="T63" s="1"/>
  <c r="R65"/>
  <c r="T65" s="1"/>
  <c r="R67"/>
  <c r="T67" s="1"/>
  <c r="R69"/>
  <c r="T69" s="1"/>
  <c r="R71"/>
  <c r="T71" s="1"/>
  <c r="R73"/>
  <c r="T73" s="1"/>
  <c r="R75"/>
  <c r="T75" s="1"/>
  <c r="R77"/>
  <c r="T77" s="1"/>
  <c r="R79"/>
  <c r="T79" s="1"/>
  <c r="R81"/>
  <c r="T81" s="1"/>
  <c r="R83"/>
  <c r="T83" s="1"/>
  <c r="R85"/>
  <c r="T85" s="1"/>
  <c r="R87"/>
  <c r="T87" s="1"/>
  <c r="R89"/>
  <c r="T89" s="1"/>
  <c r="R91"/>
  <c r="T91" s="1"/>
  <c r="R93"/>
  <c r="T93" s="1"/>
  <c r="R95"/>
  <c r="T95" s="1"/>
  <c r="R97"/>
  <c r="T97" s="1"/>
  <c r="R99"/>
  <c r="T99" s="1"/>
  <c r="R101"/>
  <c r="T101" s="1"/>
  <c r="R103"/>
  <c r="T103" s="1"/>
  <c r="R105"/>
  <c r="T105" s="1"/>
  <c r="R107"/>
  <c r="T107" s="1"/>
  <c r="R109"/>
  <c r="T109" s="1"/>
  <c r="R111"/>
  <c r="T111" s="1"/>
  <c r="R113"/>
  <c r="T113" s="1"/>
  <c r="R115"/>
  <c r="T115" s="1"/>
  <c r="R117"/>
  <c r="T117" s="1"/>
  <c r="R119"/>
  <c r="T119" s="1"/>
  <c r="R121"/>
  <c r="T121" s="1"/>
  <c r="R123"/>
  <c r="T123" s="1"/>
  <c r="R125"/>
  <c r="T125" s="1"/>
  <c r="R127"/>
  <c r="T127" s="1"/>
  <c r="R129"/>
  <c r="T129" s="1"/>
  <c r="R131"/>
  <c r="T131" s="1"/>
  <c r="R133"/>
  <c r="T133" s="1"/>
  <c r="R135"/>
  <c r="T135" s="1"/>
  <c r="R137"/>
  <c r="T137" s="1"/>
  <c r="R139"/>
  <c r="T139" s="1"/>
  <c r="R141"/>
  <c r="T141" s="1"/>
  <c r="R143"/>
  <c r="T143" s="1"/>
  <c r="R145"/>
  <c r="T145" s="1"/>
  <c r="R147"/>
  <c r="T147" s="1"/>
  <c r="R149"/>
  <c r="T149" s="1"/>
  <c r="R151"/>
  <c r="T151" s="1"/>
  <c r="R153"/>
  <c r="T153" s="1"/>
  <c r="R155"/>
  <c r="T155" s="1"/>
  <c r="R157"/>
  <c r="T157" s="1"/>
  <c r="R159"/>
  <c r="T159" s="1"/>
  <c r="R161"/>
  <c r="T161" s="1"/>
  <c r="R163"/>
  <c r="T163" s="1"/>
  <c r="R165"/>
  <c r="T165" s="1"/>
  <c r="R167"/>
  <c r="T167" s="1"/>
  <c r="R169"/>
  <c r="T169" s="1"/>
  <c r="R171"/>
  <c r="T171" s="1"/>
  <c r="R173"/>
  <c r="T173" s="1"/>
  <c r="R175"/>
  <c r="T175" s="1"/>
  <c r="R177"/>
  <c r="T177" s="1"/>
  <c r="R179"/>
  <c r="T179" s="1"/>
  <c r="R181"/>
  <c r="T181" s="1"/>
  <c r="R183"/>
  <c r="T183" s="1"/>
  <c r="R185"/>
  <c r="T185" s="1"/>
  <c r="R187"/>
  <c r="T187" s="1"/>
  <c r="R189"/>
  <c r="T189" s="1"/>
  <c r="R191"/>
  <c r="T191" s="1"/>
  <c r="R193"/>
  <c r="T193" s="1"/>
  <c r="R195"/>
  <c r="T195" s="1"/>
  <c r="R197"/>
  <c r="T197" s="1"/>
  <c r="R199"/>
  <c r="T199" s="1"/>
  <c r="R201"/>
  <c r="T201" s="1"/>
  <c r="R203"/>
  <c r="T203" s="1"/>
  <c r="R205"/>
  <c r="T205" s="1"/>
  <c r="R207"/>
  <c r="T207" s="1"/>
  <c r="R209"/>
  <c r="T209" s="1"/>
  <c r="R211"/>
  <c r="T211" s="1"/>
  <c r="R213"/>
  <c r="T213" s="1"/>
  <c r="R215"/>
  <c r="T215" s="1"/>
  <c r="R217"/>
  <c r="T217" s="1"/>
  <c r="R219"/>
  <c r="T219" s="1"/>
  <c r="R221"/>
  <c r="T221" s="1"/>
  <c r="R223"/>
  <c r="T223" s="1"/>
  <c r="R225"/>
  <c r="T225" s="1"/>
  <c r="R227"/>
  <c r="T227" s="1"/>
  <c r="R229"/>
  <c r="T229" s="1"/>
  <c r="R231"/>
  <c r="T231" s="1"/>
  <c r="R233"/>
  <c r="T233" s="1"/>
  <c r="R235"/>
  <c r="T235" s="1"/>
  <c r="R237"/>
  <c r="T237" s="1"/>
  <c r="R239"/>
  <c r="T239" s="1"/>
  <c r="R241"/>
  <c r="T241" s="1"/>
  <c r="R243"/>
  <c r="T243" s="1"/>
  <c r="R245"/>
  <c r="T245" s="1"/>
  <c r="R247"/>
  <c r="T247" s="1"/>
  <c r="R249"/>
  <c r="T249" s="1"/>
  <c r="R251"/>
  <c r="T251" s="1"/>
  <c r="R253"/>
  <c r="T253" s="1"/>
  <c r="R255"/>
  <c r="T255" s="1"/>
  <c r="R150"/>
  <c r="T150" s="1"/>
  <c r="R156"/>
  <c r="T156" s="1"/>
  <c r="R160"/>
  <c r="T160" s="1"/>
  <c r="R166"/>
  <c r="T166" s="1"/>
  <c r="R170"/>
  <c r="T170" s="1"/>
  <c r="R172"/>
  <c r="T172" s="1"/>
  <c r="R176"/>
  <c r="T176" s="1"/>
  <c r="R180"/>
  <c r="T180" s="1"/>
  <c r="R182"/>
  <c r="T182" s="1"/>
  <c r="R184"/>
  <c r="T184" s="1"/>
  <c r="R186"/>
  <c r="T186" s="1"/>
  <c r="R190"/>
  <c r="T190" s="1"/>
  <c r="R192"/>
  <c r="T192" s="1"/>
  <c r="R196"/>
  <c r="T196" s="1"/>
  <c r="R198"/>
  <c r="T198" s="1"/>
  <c r="R202"/>
  <c r="T202" s="1"/>
  <c r="R204"/>
  <c r="T204" s="1"/>
  <c r="R208"/>
  <c r="T208" s="1"/>
  <c r="R210"/>
  <c r="T210" s="1"/>
  <c r="R216"/>
  <c r="T216" s="1"/>
  <c r="R220"/>
  <c r="T220" s="1"/>
  <c r="R224"/>
  <c r="T224" s="1"/>
  <c r="R226"/>
  <c r="T226" s="1"/>
  <c r="R230"/>
  <c r="T230" s="1"/>
  <c r="R234"/>
  <c r="T234" s="1"/>
  <c r="R238"/>
  <c r="T238" s="1"/>
  <c r="R242"/>
  <c r="T242" s="1"/>
  <c r="R244"/>
  <c r="T244" s="1"/>
  <c r="R248"/>
  <c r="T248" s="1"/>
  <c r="R252"/>
  <c r="T252" s="1"/>
  <c r="Q4"/>
  <c r="S4" s="1"/>
  <c r="Q6"/>
  <c r="S6" s="1"/>
  <c r="Q8"/>
  <c r="S8" s="1"/>
  <c r="Q10"/>
  <c r="S10" s="1"/>
  <c r="Q12"/>
  <c r="S12" s="1"/>
  <c r="Q14"/>
  <c r="S14" s="1"/>
  <c r="Q16"/>
  <c r="S16" s="1"/>
  <c r="Q18"/>
  <c r="S18" s="1"/>
  <c r="Q20"/>
  <c r="S20" s="1"/>
  <c r="Q22"/>
  <c r="S22" s="1"/>
  <c r="Q24"/>
  <c r="S24" s="1"/>
  <c r="Q26"/>
  <c r="S26" s="1"/>
  <c r="Q28"/>
  <c r="S28" s="1"/>
  <c r="Q30"/>
  <c r="S30" s="1"/>
  <c r="Q32"/>
  <c r="S32" s="1"/>
  <c r="Q34"/>
  <c r="S34" s="1"/>
  <c r="Q36"/>
  <c r="S36" s="1"/>
  <c r="Q38"/>
  <c r="S38" s="1"/>
  <c r="Q40"/>
  <c r="S40" s="1"/>
  <c r="Q42"/>
  <c r="S42" s="1"/>
  <c r="Q44"/>
  <c r="S44" s="1"/>
  <c r="Q46"/>
  <c r="S46" s="1"/>
  <c r="Q48"/>
  <c r="S48" s="1"/>
  <c r="Q50"/>
  <c r="S50" s="1"/>
  <c r="Q52"/>
  <c r="S52" s="1"/>
  <c r="Q54"/>
  <c r="S54" s="1"/>
  <c r="Q56"/>
  <c r="S56" s="1"/>
  <c r="Q58"/>
  <c r="S58" s="1"/>
  <c r="Q60"/>
  <c r="S60" s="1"/>
  <c r="Q62"/>
  <c r="S62" s="1"/>
  <c r="Q64"/>
  <c r="S64" s="1"/>
  <c r="Q66"/>
  <c r="S66" s="1"/>
  <c r="Q68"/>
  <c r="S68" s="1"/>
  <c r="Q70"/>
  <c r="S70" s="1"/>
  <c r="Q72"/>
  <c r="S72" s="1"/>
  <c r="Q74"/>
  <c r="S74" s="1"/>
  <c r="Q76"/>
  <c r="S76" s="1"/>
  <c r="Q78"/>
  <c r="S78" s="1"/>
  <c r="Q80"/>
  <c r="S80" s="1"/>
  <c r="Q82"/>
  <c r="S82" s="1"/>
  <c r="Q84"/>
  <c r="S84" s="1"/>
  <c r="Q86"/>
  <c r="S86" s="1"/>
  <c r="Q88"/>
  <c r="S88" s="1"/>
  <c r="Q90"/>
  <c r="S90" s="1"/>
  <c r="Q92"/>
  <c r="S92" s="1"/>
  <c r="Q94"/>
  <c r="S94" s="1"/>
  <c r="Q96"/>
  <c r="S96" s="1"/>
  <c r="Q98"/>
  <c r="S98" s="1"/>
  <c r="Q100"/>
  <c r="S100" s="1"/>
  <c r="Q102"/>
  <c r="S102" s="1"/>
  <c r="Q104"/>
  <c r="S104" s="1"/>
  <c r="Q106"/>
  <c r="S106" s="1"/>
  <c r="Q108"/>
  <c r="S108" s="1"/>
  <c r="Q110"/>
  <c r="S110" s="1"/>
  <c r="Q112"/>
  <c r="S112" s="1"/>
  <c r="Q114"/>
  <c r="S114" s="1"/>
  <c r="Q116"/>
  <c r="S116" s="1"/>
  <c r="Q118"/>
  <c r="S118" s="1"/>
  <c r="Q120"/>
  <c r="S120" s="1"/>
  <c r="Q122"/>
  <c r="S122" s="1"/>
  <c r="Q124"/>
  <c r="S124" s="1"/>
  <c r="Q126"/>
  <c r="S126" s="1"/>
  <c r="Q128"/>
  <c r="S128" s="1"/>
  <c r="Q130"/>
  <c r="S130" s="1"/>
  <c r="Q132"/>
  <c r="S132" s="1"/>
  <c r="Q134"/>
  <c r="S134" s="1"/>
  <c r="Q136"/>
  <c r="S136" s="1"/>
  <c r="Q138"/>
  <c r="S138" s="1"/>
  <c r="Q140"/>
  <c r="S140" s="1"/>
  <c r="Q142"/>
  <c r="S142" s="1"/>
  <c r="Q144"/>
  <c r="S144" s="1"/>
  <c r="Q146"/>
  <c r="S146" s="1"/>
  <c r="Q148"/>
  <c r="S148" s="1"/>
  <c r="Q150"/>
  <c r="S150" s="1"/>
  <c r="Q152"/>
  <c r="S152" s="1"/>
  <c r="Q154"/>
  <c r="S154" s="1"/>
  <c r="Q156"/>
  <c r="S156" s="1"/>
  <c r="Q158"/>
  <c r="S158" s="1"/>
  <c r="Q160"/>
  <c r="S160" s="1"/>
  <c r="Q162"/>
  <c r="S162" s="1"/>
  <c r="Q164"/>
  <c r="S164" s="1"/>
  <c r="Q166"/>
  <c r="S166" s="1"/>
  <c r="Q168"/>
  <c r="S168" s="1"/>
  <c r="Q170"/>
  <c r="S170" s="1"/>
  <c r="Q172"/>
  <c r="S172" s="1"/>
  <c r="Q174"/>
  <c r="S174" s="1"/>
  <c r="Q176"/>
  <c r="S176" s="1"/>
  <c r="Q178"/>
  <c r="S178" s="1"/>
  <c r="Q180"/>
  <c r="S180" s="1"/>
  <c r="Q182"/>
  <c r="S182" s="1"/>
  <c r="Q184"/>
  <c r="S184" s="1"/>
  <c r="Q186"/>
  <c r="S186" s="1"/>
  <c r="Q188"/>
  <c r="S188" s="1"/>
  <c r="Q190"/>
  <c r="S190" s="1"/>
  <c r="Q192"/>
  <c r="S192" s="1"/>
  <c r="Q194"/>
  <c r="S194" s="1"/>
  <c r="Q196"/>
  <c r="S196" s="1"/>
  <c r="Q198"/>
  <c r="S198" s="1"/>
  <c r="Q200"/>
  <c r="S200" s="1"/>
  <c r="Q202"/>
  <c r="S202" s="1"/>
  <c r="Q204"/>
  <c r="S204" s="1"/>
  <c r="Q206"/>
  <c r="S206" s="1"/>
  <c r="Q208"/>
  <c r="S208" s="1"/>
  <c r="Q210"/>
  <c r="S210" s="1"/>
  <c r="Q212"/>
  <c r="S212" s="1"/>
  <c r="Q214"/>
  <c r="S214" s="1"/>
  <c r="Q216"/>
  <c r="S216" s="1"/>
  <c r="Q218"/>
  <c r="S218" s="1"/>
  <c r="Q220"/>
  <c r="S220" s="1"/>
  <c r="Q222"/>
  <c r="S222" s="1"/>
  <c r="Q224"/>
  <c r="S224" s="1"/>
  <c r="Q226"/>
  <c r="S226" s="1"/>
  <c r="Q228"/>
  <c r="S228" s="1"/>
  <c r="Q230"/>
  <c r="S230" s="1"/>
  <c r="Q232"/>
  <c r="S232" s="1"/>
  <c r="Q234"/>
  <c r="S234" s="1"/>
  <c r="Q236"/>
  <c r="S236" s="1"/>
  <c r="Q238"/>
  <c r="S238" s="1"/>
  <c r="Q240"/>
  <c r="S240" s="1"/>
  <c r="Q242"/>
  <c r="S242" s="1"/>
  <c r="Q244"/>
  <c r="S244" s="1"/>
  <c r="Q246"/>
  <c r="S246" s="1"/>
  <c r="Q248"/>
  <c r="S248" s="1"/>
  <c r="Q250"/>
  <c r="S250" s="1"/>
  <c r="Q252"/>
  <c r="S252" s="1"/>
  <c r="Q254"/>
  <c r="S254" s="1"/>
  <c r="Q5"/>
  <c r="S5" s="1"/>
  <c r="Q7"/>
  <c r="S7" s="1"/>
  <c r="Q9"/>
  <c r="S9" s="1"/>
  <c r="Q11"/>
  <c r="S11" s="1"/>
  <c r="Q13"/>
  <c r="S13" s="1"/>
  <c r="Q15"/>
  <c r="S15" s="1"/>
  <c r="Q17"/>
  <c r="S17" s="1"/>
  <c r="Q19"/>
  <c r="S19" s="1"/>
  <c r="Q21"/>
  <c r="S21" s="1"/>
  <c r="Q23"/>
  <c r="S23" s="1"/>
  <c r="Q25"/>
  <c r="S25" s="1"/>
  <c r="Q27"/>
  <c r="S27" s="1"/>
  <c r="Q29"/>
  <c r="S29" s="1"/>
  <c r="Q31"/>
  <c r="S31" s="1"/>
  <c r="Q33"/>
  <c r="S33" s="1"/>
  <c r="Q35"/>
  <c r="S35" s="1"/>
  <c r="Q37"/>
  <c r="S37" s="1"/>
  <c r="Q39"/>
  <c r="S39" s="1"/>
  <c r="Q41"/>
  <c r="S41" s="1"/>
  <c r="Q43"/>
  <c r="S43" s="1"/>
  <c r="Q45"/>
  <c r="S45" s="1"/>
  <c r="Q47"/>
  <c r="S47" s="1"/>
  <c r="Q49"/>
  <c r="S49" s="1"/>
  <c r="Q51"/>
  <c r="S51" s="1"/>
  <c r="Q53"/>
  <c r="S53" s="1"/>
  <c r="Q55"/>
  <c r="S55" s="1"/>
  <c r="Q57"/>
  <c r="S57" s="1"/>
  <c r="Q59"/>
  <c r="S59" s="1"/>
  <c r="Q61"/>
  <c r="S61" s="1"/>
  <c r="Q63"/>
  <c r="S63" s="1"/>
  <c r="Q65"/>
  <c r="S65" s="1"/>
  <c r="Q67"/>
  <c r="S67" s="1"/>
  <c r="Q69"/>
  <c r="S69" s="1"/>
  <c r="Q71"/>
  <c r="S71" s="1"/>
  <c r="Q73"/>
  <c r="S73" s="1"/>
  <c r="Q75"/>
  <c r="S75" s="1"/>
  <c r="Q77"/>
  <c r="S77" s="1"/>
  <c r="Q79"/>
  <c r="S79" s="1"/>
  <c r="Q81"/>
  <c r="S81" s="1"/>
  <c r="Q83"/>
  <c r="S83" s="1"/>
  <c r="Q85"/>
  <c r="S85" s="1"/>
  <c r="Q87"/>
  <c r="S87" s="1"/>
  <c r="Q89"/>
  <c r="S89" s="1"/>
  <c r="Q91"/>
  <c r="S91" s="1"/>
  <c r="Q93"/>
  <c r="S93" s="1"/>
  <c r="Q95"/>
  <c r="S95" s="1"/>
  <c r="Q97"/>
  <c r="S97" s="1"/>
  <c r="Q99"/>
  <c r="S99" s="1"/>
  <c r="Q101"/>
  <c r="S101" s="1"/>
  <c r="Q103"/>
  <c r="S103" s="1"/>
  <c r="Q105"/>
  <c r="S105" s="1"/>
  <c r="Q107"/>
  <c r="S107" s="1"/>
  <c r="Q109"/>
  <c r="S109" s="1"/>
  <c r="Q111"/>
  <c r="S111" s="1"/>
  <c r="Q113"/>
  <c r="S113" s="1"/>
  <c r="Q115"/>
  <c r="S115" s="1"/>
  <c r="Q117"/>
  <c r="S117" s="1"/>
  <c r="Q119"/>
  <c r="S119" s="1"/>
  <c r="Q121"/>
  <c r="S121" s="1"/>
  <c r="Q123"/>
  <c r="S123" s="1"/>
  <c r="Q125"/>
  <c r="S125" s="1"/>
  <c r="Q127"/>
  <c r="S127" s="1"/>
  <c r="Q129"/>
  <c r="S129" s="1"/>
  <c r="Q131"/>
  <c r="S131" s="1"/>
  <c r="Q133"/>
  <c r="S133" s="1"/>
  <c r="Q135"/>
  <c r="S135" s="1"/>
  <c r="Q137"/>
  <c r="S137" s="1"/>
  <c r="Q139"/>
  <c r="S139" s="1"/>
  <c r="Q141"/>
  <c r="S141" s="1"/>
  <c r="Q143"/>
  <c r="S143" s="1"/>
  <c r="Q145"/>
  <c r="S145" s="1"/>
  <c r="Q147"/>
  <c r="S147" s="1"/>
  <c r="Q149"/>
  <c r="S149" s="1"/>
  <c r="Q151"/>
  <c r="S151" s="1"/>
  <c r="Q153"/>
  <c r="S153" s="1"/>
  <c r="Q155"/>
  <c r="S155" s="1"/>
  <c r="Q157"/>
  <c r="S157" s="1"/>
  <c r="Q159"/>
  <c r="S159" s="1"/>
  <c r="Q161"/>
  <c r="S161" s="1"/>
  <c r="Q163"/>
  <c r="S163" s="1"/>
  <c r="Q165"/>
  <c r="S165" s="1"/>
  <c r="Q167"/>
  <c r="S167" s="1"/>
  <c r="Q169"/>
  <c r="S169" s="1"/>
  <c r="Q171"/>
  <c r="S171" s="1"/>
  <c r="Q173"/>
  <c r="S173" s="1"/>
  <c r="Q175"/>
  <c r="S175" s="1"/>
  <c r="Q177"/>
  <c r="S177" s="1"/>
  <c r="Q179"/>
  <c r="S179" s="1"/>
  <c r="Q181"/>
  <c r="S181" s="1"/>
  <c r="Q183"/>
  <c r="S183" s="1"/>
  <c r="Q185"/>
  <c r="S185" s="1"/>
  <c r="Q187"/>
  <c r="S187" s="1"/>
  <c r="Q189"/>
  <c r="S189" s="1"/>
  <c r="Q191"/>
  <c r="S191" s="1"/>
  <c r="Q193"/>
  <c r="S193" s="1"/>
  <c r="Q195"/>
  <c r="S195" s="1"/>
  <c r="Q197"/>
  <c r="S197" s="1"/>
  <c r="Q199"/>
  <c r="S199" s="1"/>
  <c r="Q201"/>
  <c r="S201" s="1"/>
  <c r="Q203"/>
  <c r="S203" s="1"/>
  <c r="Q205"/>
  <c r="S205" s="1"/>
  <c r="Q207"/>
  <c r="S207" s="1"/>
  <c r="Q209"/>
  <c r="S209" s="1"/>
  <c r="Q211"/>
  <c r="S211" s="1"/>
  <c r="Q213"/>
  <c r="S213" s="1"/>
  <c r="Q215"/>
  <c r="S215" s="1"/>
  <c r="Q217"/>
  <c r="S217" s="1"/>
  <c r="Q219"/>
  <c r="S219" s="1"/>
  <c r="Q221"/>
  <c r="S221" s="1"/>
  <c r="Q223"/>
  <c r="S223" s="1"/>
  <c r="Q225"/>
  <c r="S225" s="1"/>
  <c r="Q227"/>
  <c r="S227" s="1"/>
  <c r="Q229"/>
  <c r="S229" s="1"/>
  <c r="Q231"/>
  <c r="S231" s="1"/>
  <c r="Q233"/>
  <c r="S233" s="1"/>
  <c r="Q235"/>
  <c r="S235" s="1"/>
  <c r="Q237"/>
  <c r="S237" s="1"/>
  <c r="Q239"/>
  <c r="S239" s="1"/>
  <c r="Q241"/>
  <c r="S241" s="1"/>
  <c r="Q243"/>
  <c r="S243" s="1"/>
  <c r="Q245"/>
  <c r="S245" s="1"/>
  <c r="Q247"/>
  <c r="S247" s="1"/>
  <c r="Q249"/>
  <c r="S249" s="1"/>
  <c r="Q251"/>
  <c r="S251" s="1"/>
  <c r="Q253"/>
  <c r="S253" s="1"/>
  <c r="Q255"/>
  <c r="S255" s="1"/>
  <c r="O255" a="1"/>
  <c r="O255" s="1"/>
  <c r="O254" a="1"/>
  <c r="O254" s="1"/>
  <c r="O253" a="1"/>
  <c r="O253" s="1"/>
  <c r="O252" a="1"/>
  <c r="O252" s="1"/>
  <c r="O251" a="1"/>
  <c r="O251" s="1"/>
  <c r="O250" a="1"/>
  <c r="O250" s="1"/>
  <c r="O249" a="1"/>
  <c r="O249" s="1"/>
  <c r="O248" a="1"/>
  <c r="O248" s="1"/>
  <c r="O247" a="1"/>
  <c r="O247" s="1"/>
  <c r="O246" a="1"/>
  <c r="O246" s="1"/>
  <c r="O245" a="1"/>
  <c r="O245" s="1"/>
  <c r="O244" a="1"/>
  <c r="O244" s="1"/>
  <c r="O243" a="1"/>
  <c r="O243" s="1"/>
  <c r="O242" a="1"/>
  <c r="O242" s="1"/>
  <c r="O241" a="1"/>
  <c r="O241" s="1"/>
  <c r="O240" a="1"/>
  <c r="O240" s="1"/>
  <c r="O239" a="1"/>
  <c r="O239" s="1"/>
  <c r="O238" a="1"/>
  <c r="O238" s="1"/>
  <c r="O237" a="1"/>
  <c r="O237" s="1"/>
  <c r="O236" a="1"/>
  <c r="O236" s="1"/>
  <c r="O235" a="1"/>
  <c r="O235" s="1"/>
  <c r="O234" a="1"/>
  <c r="O234" s="1"/>
  <c r="O233" a="1"/>
  <c r="O233" s="1"/>
  <c r="O232" a="1"/>
  <c r="O232" s="1"/>
  <c r="O231" a="1"/>
  <c r="O231" s="1"/>
  <c r="O230" a="1"/>
  <c r="O230" s="1"/>
  <c r="O229" a="1"/>
  <c r="O229" s="1"/>
  <c r="O228" a="1"/>
  <c r="O228" s="1"/>
  <c r="O227" a="1"/>
  <c r="O227" s="1"/>
  <c r="O226" a="1"/>
  <c r="O226" s="1"/>
  <c r="O225" a="1"/>
  <c r="O225" s="1"/>
  <c r="O224" a="1"/>
  <c r="O224" s="1"/>
  <c r="O223" a="1"/>
  <c r="O223" s="1"/>
  <c r="O222" a="1"/>
  <c r="O222" s="1"/>
  <c r="O221" a="1"/>
  <c r="O221" s="1"/>
  <c r="O220" a="1"/>
  <c r="O220" s="1"/>
  <c r="O219" a="1"/>
  <c r="O219" s="1"/>
  <c r="O218" a="1"/>
  <c r="O218" s="1"/>
  <c r="O217" a="1"/>
  <c r="O217" s="1"/>
  <c r="O216" a="1"/>
  <c r="O216" s="1"/>
  <c r="O215" a="1"/>
  <c r="O215" s="1"/>
  <c r="O214" a="1"/>
  <c r="O214" s="1"/>
  <c r="O213" a="1"/>
  <c r="O213" s="1"/>
  <c r="O212" a="1"/>
  <c r="O212" s="1"/>
  <c r="O211" a="1"/>
  <c r="O211" s="1"/>
  <c r="O210" a="1"/>
  <c r="O210" s="1"/>
  <c r="O209" a="1"/>
  <c r="O209" s="1"/>
  <c r="O208" a="1"/>
  <c r="O208" s="1"/>
  <c r="O207" a="1"/>
  <c r="O207" s="1"/>
  <c r="O206" a="1"/>
  <c r="O206" s="1"/>
  <c r="O205" a="1"/>
  <c r="O205" s="1"/>
  <c r="O204" a="1"/>
  <c r="O204" s="1"/>
  <c r="O203" a="1"/>
  <c r="O203" s="1"/>
  <c r="O202" a="1"/>
  <c r="O202" s="1"/>
  <c r="O201" a="1"/>
  <c r="O201" s="1"/>
  <c r="O200" a="1"/>
  <c r="O200" s="1"/>
  <c r="O199" a="1"/>
  <c r="O199" s="1"/>
  <c r="O198" a="1"/>
  <c r="O198" s="1"/>
  <c r="O197" a="1"/>
  <c r="O197" s="1"/>
  <c r="O196" a="1"/>
  <c r="O196" s="1"/>
  <c r="O195" a="1"/>
  <c r="O195" s="1"/>
  <c r="O194" a="1"/>
  <c r="O194" s="1"/>
  <c r="O193" a="1"/>
  <c r="O193" s="1"/>
  <c r="O192" a="1"/>
  <c r="O192" s="1"/>
  <c r="O191" a="1"/>
  <c r="O191" s="1"/>
  <c r="O190" a="1"/>
  <c r="O190" s="1"/>
  <c r="O189" a="1"/>
  <c r="O189" s="1"/>
  <c r="O188" a="1"/>
  <c r="O188" s="1"/>
  <c r="O187" a="1"/>
  <c r="O187" s="1"/>
  <c r="O186" a="1"/>
  <c r="O186" s="1"/>
  <c r="O185" a="1"/>
  <c r="O185" s="1"/>
  <c r="O184" a="1"/>
  <c r="O184" s="1"/>
  <c r="O183" a="1"/>
  <c r="O183" s="1"/>
  <c r="O182" a="1"/>
  <c r="O182" s="1"/>
  <c r="O181" a="1"/>
  <c r="O181" s="1"/>
  <c r="O180" a="1"/>
  <c r="O180" s="1"/>
  <c r="O179" a="1"/>
  <c r="O179" s="1"/>
  <c r="O178" a="1"/>
  <c r="O178" s="1"/>
  <c r="O177" a="1"/>
  <c r="O177" s="1"/>
  <c r="O176" a="1"/>
  <c r="O176" s="1"/>
  <c r="O175" a="1"/>
  <c r="O175" s="1"/>
  <c r="O174" a="1"/>
  <c r="O174" s="1"/>
  <c r="O173" a="1"/>
  <c r="O173" s="1"/>
  <c r="O172" a="1"/>
  <c r="O172" s="1"/>
  <c r="O171" a="1"/>
  <c r="O171" s="1"/>
  <c r="O170" a="1"/>
  <c r="O170" s="1"/>
  <c r="O169" a="1"/>
  <c r="O169" s="1"/>
  <c r="O168" a="1"/>
  <c r="O168" s="1"/>
  <c r="O167" a="1"/>
  <c r="O167" s="1"/>
  <c r="O166" a="1"/>
  <c r="O166" s="1"/>
  <c r="O165" a="1"/>
  <c r="O165" s="1"/>
  <c r="O164" a="1"/>
  <c r="O164" s="1"/>
  <c r="O163" a="1"/>
  <c r="O163" s="1"/>
  <c r="O162" a="1"/>
  <c r="O162" s="1"/>
  <c r="O161" a="1"/>
  <c r="O161" s="1"/>
  <c r="O160" a="1"/>
  <c r="O160" s="1"/>
  <c r="O159" a="1"/>
  <c r="O159" s="1"/>
  <c r="O158" a="1"/>
  <c r="O158" s="1"/>
  <c r="O157" a="1"/>
  <c r="O157" s="1"/>
  <c r="O156" a="1"/>
  <c r="O156" s="1"/>
  <c r="O155" a="1"/>
  <c r="O155" s="1"/>
  <c r="O154" a="1"/>
  <c r="O154" s="1"/>
  <c r="O153" a="1"/>
  <c r="O153" s="1"/>
  <c r="O152" a="1"/>
  <c r="O152" s="1"/>
  <c r="O151" a="1"/>
  <c r="O151" s="1"/>
  <c r="O150" a="1"/>
  <c r="O150" s="1"/>
  <c r="O149" a="1"/>
  <c r="O149" s="1"/>
  <c r="O148" a="1"/>
  <c r="O148" s="1"/>
  <c r="O147" a="1"/>
  <c r="O147" s="1"/>
  <c r="O146" a="1"/>
  <c r="O146" s="1"/>
  <c r="O145" a="1"/>
  <c r="O145" s="1"/>
  <c r="O144" a="1"/>
  <c r="O144" s="1"/>
  <c r="O143" a="1"/>
  <c r="O143" s="1"/>
  <c r="O142" a="1"/>
  <c r="O142" s="1"/>
  <c r="O141" a="1"/>
  <c r="O141" s="1"/>
  <c r="O140" a="1"/>
  <c r="O140" s="1"/>
  <c r="O139" a="1"/>
  <c r="O139" s="1"/>
  <c r="O138" a="1"/>
  <c r="O138" s="1"/>
  <c r="O137" a="1"/>
  <c r="O137" s="1"/>
  <c r="O136" a="1"/>
  <c r="O136" s="1"/>
  <c r="O135" a="1"/>
  <c r="O135" s="1"/>
  <c r="O134" a="1"/>
  <c r="O134" s="1"/>
  <c r="O133" a="1"/>
  <c r="O133" s="1"/>
  <c r="O132" a="1"/>
  <c r="O132" s="1"/>
  <c r="O131" a="1"/>
  <c r="O131" s="1"/>
  <c r="O130" a="1"/>
  <c r="O130" s="1"/>
  <c r="O129" a="1"/>
  <c r="O129" s="1"/>
  <c r="O128" a="1"/>
  <c r="O128" s="1"/>
  <c r="O127" a="1"/>
  <c r="O127" s="1"/>
  <c r="O126" a="1"/>
  <c r="O126" s="1"/>
  <c r="O125" a="1"/>
  <c r="O125" s="1"/>
  <c r="O124" a="1"/>
  <c r="O124" s="1"/>
  <c r="O123" a="1"/>
  <c r="O123" s="1"/>
  <c r="O122" a="1"/>
  <c r="O122" s="1"/>
  <c r="O121" a="1"/>
  <c r="O121" s="1"/>
  <c r="O120" a="1"/>
  <c r="O120" s="1"/>
  <c r="O119" a="1"/>
  <c r="O119" s="1"/>
  <c r="O118" a="1"/>
  <c r="O118" s="1"/>
  <c r="O117" a="1"/>
  <c r="O117" s="1"/>
  <c r="O116" a="1"/>
  <c r="O116" s="1"/>
  <c r="O115" a="1"/>
  <c r="O115" s="1"/>
  <c r="O114" a="1"/>
  <c r="O114" s="1"/>
  <c r="O113" a="1"/>
  <c r="O113" s="1"/>
  <c r="O112" a="1"/>
  <c r="O112" s="1"/>
  <c r="O111" a="1"/>
  <c r="O111" s="1"/>
  <c r="O110" a="1"/>
  <c r="O110" s="1"/>
  <c r="O109" a="1"/>
  <c r="O109" s="1"/>
  <c r="O108" a="1"/>
  <c r="O108" s="1"/>
  <c r="O107" a="1"/>
  <c r="O107" s="1"/>
  <c r="O106" a="1"/>
  <c r="O106" s="1"/>
  <c r="O105" a="1"/>
  <c r="O105" s="1"/>
  <c r="O104" a="1"/>
  <c r="O104" s="1"/>
  <c r="O103" a="1"/>
  <c r="O103" s="1"/>
  <c r="O102" a="1"/>
  <c r="O102" s="1"/>
  <c r="O101" a="1"/>
  <c r="O101" s="1"/>
  <c r="O100" a="1"/>
  <c r="O100" s="1"/>
  <c r="O99" a="1"/>
  <c r="O99" s="1"/>
  <c r="O98" a="1"/>
  <c r="O98" s="1"/>
  <c r="O97" a="1"/>
  <c r="O97" s="1"/>
  <c r="O96" a="1"/>
  <c r="O96" s="1"/>
  <c r="O95" a="1"/>
  <c r="O95" s="1"/>
  <c r="O94" a="1"/>
  <c r="O94" s="1"/>
  <c r="O93" a="1"/>
  <c r="O93" s="1"/>
  <c r="O92" a="1"/>
  <c r="O92" s="1"/>
  <c r="O91" a="1"/>
  <c r="O91" s="1"/>
  <c r="O90" a="1"/>
  <c r="O90" s="1"/>
  <c r="O89" a="1"/>
  <c r="O89" s="1"/>
  <c r="O88" a="1"/>
  <c r="O88" s="1"/>
  <c r="O87" a="1"/>
  <c r="O87" s="1"/>
  <c r="O86" a="1"/>
  <c r="O86" s="1"/>
  <c r="O85" a="1"/>
  <c r="O85" s="1"/>
  <c r="O84" a="1"/>
  <c r="O84" s="1"/>
  <c r="O83" a="1"/>
  <c r="O83" s="1"/>
  <c r="O82" a="1"/>
  <c r="O82" s="1"/>
  <c r="O81" a="1"/>
  <c r="O81" s="1"/>
  <c r="O80" a="1"/>
  <c r="O80" s="1"/>
  <c r="O79" a="1"/>
  <c r="O79" s="1"/>
  <c r="O78" a="1"/>
  <c r="O78" s="1"/>
  <c r="O77" a="1"/>
  <c r="O77" s="1"/>
  <c r="O76" a="1"/>
  <c r="O76" s="1"/>
  <c r="O75" a="1"/>
  <c r="O75" s="1"/>
  <c r="O74" a="1"/>
  <c r="O74" s="1"/>
  <c r="O73" a="1"/>
  <c r="O73" s="1"/>
  <c r="O72" a="1"/>
  <c r="O72" s="1"/>
  <c r="O71" a="1"/>
  <c r="O71" s="1"/>
  <c r="O70" a="1"/>
  <c r="O70" s="1"/>
  <c r="O69" a="1"/>
  <c r="O69" s="1"/>
  <c r="O68" a="1"/>
  <c r="O68" s="1"/>
  <c r="O67" a="1"/>
  <c r="O67" s="1"/>
  <c r="O66" a="1"/>
  <c r="O66" s="1"/>
  <c r="O65" a="1"/>
  <c r="O65" s="1"/>
  <c r="O64" a="1"/>
  <c r="O64" s="1"/>
  <c r="O63" a="1"/>
  <c r="O63" s="1"/>
  <c r="O62" a="1"/>
  <c r="O62" s="1"/>
  <c r="O61" a="1"/>
  <c r="O61" s="1"/>
  <c r="O60" a="1"/>
  <c r="O60" s="1"/>
  <c r="O59" a="1"/>
  <c r="O59" s="1"/>
  <c r="O58" a="1"/>
  <c r="O58" s="1"/>
  <c r="O57" a="1"/>
  <c r="O57" s="1"/>
  <c r="O56" a="1"/>
  <c r="O56" s="1"/>
  <c r="O55" a="1"/>
  <c r="O55" s="1"/>
  <c r="O54" a="1"/>
  <c r="O54" s="1"/>
  <c r="O53" a="1"/>
  <c r="O53" s="1"/>
  <c r="O52" a="1"/>
  <c r="O52" s="1"/>
  <c r="O51" a="1"/>
  <c r="O51" s="1"/>
  <c r="O50" a="1"/>
  <c r="O50" s="1"/>
  <c r="O49" a="1"/>
  <c r="O49" s="1"/>
  <c r="O48" a="1"/>
  <c r="O48" s="1"/>
  <c r="O47" a="1"/>
  <c r="O47" s="1"/>
  <c r="O46" a="1"/>
  <c r="O46" s="1"/>
  <c r="O45" a="1"/>
  <c r="O45" s="1"/>
  <c r="O44" a="1"/>
  <c r="O44" s="1"/>
  <c r="O43" a="1"/>
  <c r="O43" s="1"/>
  <c r="O42" a="1"/>
  <c r="O42" s="1"/>
  <c r="O41" a="1"/>
  <c r="O41" s="1"/>
  <c r="O40" a="1"/>
  <c r="O40" s="1"/>
  <c r="O39" a="1"/>
  <c r="O39" s="1"/>
  <c r="O38" a="1"/>
  <c r="O38" s="1"/>
  <c r="O37" a="1"/>
  <c r="O37" s="1"/>
  <c r="O36" a="1"/>
  <c r="O36" s="1"/>
  <c r="O35" a="1"/>
  <c r="O35" s="1"/>
  <c r="O34" a="1"/>
  <c r="O34" s="1"/>
  <c r="O33" a="1"/>
  <c r="O33" s="1"/>
  <c r="O32" a="1"/>
  <c r="O32" s="1"/>
  <c r="O31" a="1"/>
  <c r="O31" s="1"/>
  <c r="O30" a="1"/>
  <c r="O30" s="1"/>
  <c r="O29" a="1"/>
  <c r="O29" s="1"/>
  <c r="O28" a="1"/>
  <c r="O28" s="1"/>
  <c r="O27" a="1"/>
  <c r="O27" s="1"/>
  <c r="O26" a="1"/>
  <c r="O26" s="1"/>
  <c r="O25" a="1"/>
  <c r="O25" s="1"/>
  <c r="O24" a="1"/>
  <c r="O24" s="1"/>
  <c r="O23" a="1"/>
  <c r="O23" s="1"/>
  <c r="O22" a="1"/>
  <c r="O22" s="1"/>
  <c r="O21" a="1"/>
  <c r="O21" s="1"/>
  <c r="O20" a="1"/>
  <c r="O20" s="1"/>
  <c r="O19" a="1"/>
  <c r="O19" s="1"/>
  <c r="O18" a="1"/>
  <c r="O18" s="1"/>
  <c r="O17" a="1"/>
  <c r="O17" s="1"/>
  <c r="O16" a="1"/>
  <c r="O16" s="1"/>
  <c r="O15" a="1"/>
  <c r="O15" s="1"/>
  <c r="O14" a="1"/>
  <c r="O14" s="1"/>
  <c r="O13" a="1"/>
  <c r="O13" s="1"/>
  <c r="O12" a="1"/>
  <c r="O12" s="1"/>
  <c r="O11" a="1"/>
  <c r="O11" s="1"/>
  <c r="O10" a="1"/>
  <c r="O10" s="1"/>
  <c r="O9" a="1"/>
  <c r="O9" s="1"/>
  <c r="O8" a="1"/>
  <c r="O8" s="1"/>
  <c r="O7" a="1"/>
  <c r="O7" s="1"/>
  <c r="O6" a="1"/>
  <c r="O6" s="1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G46" s="1"/>
  <c r="F45"/>
  <c r="F44"/>
  <c r="F43"/>
  <c r="F42"/>
  <c r="F41"/>
  <c r="F40"/>
  <c r="H40" s="1"/>
  <c r="F39"/>
  <c r="F38"/>
  <c r="F37"/>
  <c r="F36"/>
  <c r="H36" s="1"/>
  <c r="F35"/>
  <c r="F34"/>
  <c r="F33"/>
  <c r="F32"/>
  <c r="H32" s="1"/>
  <c r="F31"/>
  <c r="F30"/>
  <c r="G30" s="1"/>
  <c r="F29"/>
  <c r="F28"/>
  <c r="F27"/>
  <c r="F26"/>
  <c r="G26" s="1"/>
  <c r="F25"/>
  <c r="F24"/>
  <c r="F23"/>
  <c r="F22"/>
  <c r="G22" s="1"/>
  <c r="F21"/>
  <c r="F20"/>
  <c r="F19"/>
  <c r="F18"/>
  <c r="G18" s="1"/>
  <c r="F17"/>
  <c r="F16"/>
  <c r="H16" s="1"/>
  <c r="F15"/>
  <c r="F14"/>
  <c r="F13"/>
  <c r="F12"/>
  <c r="H12" s="1"/>
  <c r="F11"/>
  <c r="F10"/>
  <c r="F9"/>
  <c r="F8"/>
  <c r="H8" s="1"/>
  <c r="F7"/>
  <c r="F6"/>
  <c r="G6" s="1"/>
  <c r="F5"/>
  <c r="F4"/>
  <c r="J4" s="1"/>
  <c r="O4"/>
  <c r="P4" a="1"/>
  <c r="U219" l="1"/>
  <c r="U169"/>
  <c r="U159"/>
  <c r="V254"/>
  <c r="V250"/>
  <c r="V246"/>
  <c r="V242"/>
  <c r="V238"/>
  <c r="V234"/>
  <c r="V230"/>
  <c r="V226"/>
  <c r="V222"/>
  <c r="V218"/>
  <c r="V214"/>
  <c r="V210"/>
  <c r="V206"/>
  <c r="V202"/>
  <c r="V198"/>
  <c r="V194"/>
  <c r="V190"/>
  <c r="V186"/>
  <c r="V182"/>
  <c r="V178"/>
  <c r="V174"/>
  <c r="V170"/>
  <c r="V166"/>
  <c r="V162"/>
  <c r="V158"/>
  <c r="V154"/>
  <c r="V150"/>
  <c r="V146"/>
  <c r="V142"/>
  <c r="V138"/>
  <c r="V134"/>
  <c r="V130"/>
  <c r="V126"/>
  <c r="V122"/>
  <c r="V118"/>
  <c r="V114"/>
  <c r="V110"/>
  <c r="V106"/>
  <c r="V102"/>
  <c r="V98"/>
  <c r="V94"/>
  <c r="V90"/>
  <c r="V86"/>
  <c r="V82"/>
  <c r="V78"/>
  <c r="V74"/>
  <c r="V70"/>
  <c r="V66"/>
  <c r="V62"/>
  <c r="V58"/>
  <c r="V54"/>
  <c r="V50"/>
  <c r="V46"/>
  <c r="V42"/>
  <c r="V38"/>
  <c r="V34"/>
  <c r="V30"/>
  <c r="V26"/>
  <c r="V253"/>
  <c r="V249"/>
  <c r="V245"/>
  <c r="V241"/>
  <c r="V237"/>
  <c r="V233"/>
  <c r="V229"/>
  <c r="V225"/>
  <c r="V221"/>
  <c r="V217"/>
  <c r="V213"/>
  <c r="V209"/>
  <c r="V205"/>
  <c r="V201"/>
  <c r="V197"/>
  <c r="V193"/>
  <c r="V189"/>
  <c r="V185"/>
  <c r="V181"/>
  <c r="V177"/>
  <c r="V173"/>
  <c r="V169"/>
  <c r="V165"/>
  <c r="V161"/>
  <c r="V157"/>
  <c r="V153"/>
  <c r="V149"/>
  <c r="V145"/>
  <c r="V141"/>
  <c r="V137"/>
  <c r="V133"/>
  <c r="V129"/>
  <c r="V125"/>
  <c r="V121"/>
  <c r="V117"/>
  <c r="V113"/>
  <c r="V109"/>
  <c r="V105"/>
  <c r="V101"/>
  <c r="V97"/>
  <c r="V93"/>
  <c r="V89"/>
  <c r="V85"/>
  <c r="V81"/>
  <c r="V77"/>
  <c r="V73"/>
  <c r="V69"/>
  <c r="V65"/>
  <c r="V61"/>
  <c r="V57"/>
  <c r="V53"/>
  <c r="V49"/>
  <c r="V45"/>
  <c r="V41"/>
  <c r="V37"/>
  <c r="V33"/>
  <c r="V29"/>
  <c r="V25"/>
  <c r="U251"/>
  <c r="U243"/>
  <c r="U235"/>
  <c r="U229"/>
  <c r="U213"/>
  <c r="U207"/>
  <c r="U201"/>
  <c r="U195"/>
  <c r="U191"/>
  <c r="U185"/>
  <c r="U179"/>
  <c r="U254"/>
  <c r="U250"/>
  <c r="U246"/>
  <c r="U242"/>
  <c r="U238"/>
  <c r="U234"/>
  <c r="U230"/>
  <c r="U226"/>
  <c r="U222"/>
  <c r="U218"/>
  <c r="U214"/>
  <c r="U210"/>
  <c r="U206"/>
  <c r="U202"/>
  <c r="U198"/>
  <c r="U194"/>
  <c r="U190"/>
  <c r="U186"/>
  <c r="U182"/>
  <c r="U178"/>
  <c r="U174"/>
  <c r="U170"/>
  <c r="U166"/>
  <c r="U162"/>
  <c r="U158"/>
  <c r="U154"/>
  <c r="U150"/>
  <c r="U146"/>
  <c r="U142"/>
  <c r="U138"/>
  <c r="U134"/>
  <c r="U130"/>
  <c r="U126"/>
  <c r="U122"/>
  <c r="U118"/>
  <c r="U114"/>
  <c r="U110"/>
  <c r="U106"/>
  <c r="U102"/>
  <c r="U98"/>
  <c r="U94"/>
  <c r="U90"/>
  <c r="U86"/>
  <c r="U82"/>
  <c r="U78"/>
  <c r="U74"/>
  <c r="U70"/>
  <c r="U66"/>
  <c r="U62"/>
  <c r="U58"/>
  <c r="U54"/>
  <c r="U50"/>
  <c r="U46"/>
  <c r="U42"/>
  <c r="U38"/>
  <c r="U34"/>
  <c r="U30"/>
  <c r="U26"/>
  <c r="U22"/>
  <c r="U249"/>
  <c r="U241"/>
  <c r="U231"/>
  <c r="U223"/>
  <c r="U215"/>
  <c r="U203"/>
  <c r="U187"/>
  <c r="U177"/>
  <c r="U171"/>
  <c r="U163"/>
  <c r="U157"/>
  <c r="U153"/>
  <c r="U149"/>
  <c r="U145"/>
  <c r="U141"/>
  <c r="U137"/>
  <c r="U133"/>
  <c r="U129"/>
  <c r="U125"/>
  <c r="U121"/>
  <c r="U117"/>
  <c r="U113"/>
  <c r="U109"/>
  <c r="U105"/>
  <c r="U101"/>
  <c r="U97"/>
  <c r="U93"/>
  <c r="U89"/>
  <c r="U85"/>
  <c r="U81"/>
  <c r="U77"/>
  <c r="U73"/>
  <c r="U69"/>
  <c r="U65"/>
  <c r="U61"/>
  <c r="U57"/>
  <c r="U53"/>
  <c r="U49"/>
  <c r="U45"/>
  <c r="U41"/>
  <c r="U37"/>
  <c r="U33"/>
  <c r="U29"/>
  <c r="U25"/>
  <c r="V252"/>
  <c r="V248"/>
  <c r="V244"/>
  <c r="V240"/>
  <c r="V236"/>
  <c r="V232"/>
  <c r="V228"/>
  <c r="V224"/>
  <c r="V220"/>
  <c r="V216"/>
  <c r="V212"/>
  <c r="V208"/>
  <c r="V204"/>
  <c r="V200"/>
  <c r="V196"/>
  <c r="V192"/>
  <c r="V188"/>
  <c r="V184"/>
  <c r="V180"/>
  <c r="V176"/>
  <c r="V172"/>
  <c r="V168"/>
  <c r="V164"/>
  <c r="V160"/>
  <c r="V156"/>
  <c r="V152"/>
  <c r="V148"/>
  <c r="V144"/>
  <c r="V140"/>
  <c r="V136"/>
  <c r="V132"/>
  <c r="V128"/>
  <c r="V124"/>
  <c r="V120"/>
  <c r="V116"/>
  <c r="V112"/>
  <c r="V108"/>
  <c r="V104"/>
  <c r="V100"/>
  <c r="V96"/>
  <c r="V92"/>
  <c r="V88"/>
  <c r="V84"/>
  <c r="V80"/>
  <c r="V76"/>
  <c r="V72"/>
  <c r="V68"/>
  <c r="V64"/>
  <c r="V60"/>
  <c r="V56"/>
  <c r="V52"/>
  <c r="V48"/>
  <c r="V44"/>
  <c r="V40"/>
  <c r="V36"/>
  <c r="V32"/>
  <c r="V28"/>
  <c r="V24"/>
  <c r="V255"/>
  <c r="V251"/>
  <c r="V247"/>
  <c r="V243"/>
  <c r="V239"/>
  <c r="V235"/>
  <c r="V231"/>
  <c r="V227"/>
  <c r="V223"/>
  <c r="V219"/>
  <c r="V215"/>
  <c r="V211"/>
  <c r="V207"/>
  <c r="V203"/>
  <c r="V199"/>
  <c r="V195"/>
  <c r="V191"/>
  <c r="V187"/>
  <c r="V183"/>
  <c r="V179"/>
  <c r="V175"/>
  <c r="V171"/>
  <c r="V167"/>
  <c r="V163"/>
  <c r="V159"/>
  <c r="V155"/>
  <c r="V151"/>
  <c r="V147"/>
  <c r="V143"/>
  <c r="V139"/>
  <c r="V135"/>
  <c r="V131"/>
  <c r="V127"/>
  <c r="V123"/>
  <c r="V119"/>
  <c r="V115"/>
  <c r="V111"/>
  <c r="V107"/>
  <c r="V103"/>
  <c r="V99"/>
  <c r="V95"/>
  <c r="V91"/>
  <c r="V87"/>
  <c r="V83"/>
  <c r="V79"/>
  <c r="V75"/>
  <c r="V71"/>
  <c r="V67"/>
  <c r="V63"/>
  <c r="V59"/>
  <c r="V55"/>
  <c r="V51"/>
  <c r="V47"/>
  <c r="V43"/>
  <c r="V39"/>
  <c r="V35"/>
  <c r="V31"/>
  <c r="V27"/>
  <c r="V23"/>
  <c r="U253"/>
  <c r="U247"/>
  <c r="U239"/>
  <c r="U233"/>
  <c r="U225"/>
  <c r="U217"/>
  <c r="U211"/>
  <c r="U205"/>
  <c r="U199"/>
  <c r="U193"/>
  <c r="U189"/>
  <c r="U181"/>
  <c r="U175"/>
  <c r="U165"/>
  <c r="U252"/>
  <c r="U248"/>
  <c r="U244"/>
  <c r="U240"/>
  <c r="U236"/>
  <c r="U232"/>
  <c r="U228"/>
  <c r="U224"/>
  <c r="U220"/>
  <c r="U216"/>
  <c r="U212"/>
  <c r="U208"/>
  <c r="U204"/>
  <c r="U200"/>
  <c r="U196"/>
  <c r="U192"/>
  <c r="U188"/>
  <c r="U184"/>
  <c r="U180"/>
  <c r="U176"/>
  <c r="U172"/>
  <c r="U168"/>
  <c r="U164"/>
  <c r="U160"/>
  <c r="U156"/>
  <c r="U152"/>
  <c r="U148"/>
  <c r="U144"/>
  <c r="U140"/>
  <c r="U136"/>
  <c r="U132"/>
  <c r="U128"/>
  <c r="U124"/>
  <c r="U120"/>
  <c r="U116"/>
  <c r="U112"/>
  <c r="U108"/>
  <c r="U104"/>
  <c r="U100"/>
  <c r="U96"/>
  <c r="U92"/>
  <c r="U88"/>
  <c r="U84"/>
  <c r="U80"/>
  <c r="U76"/>
  <c r="U72"/>
  <c r="U68"/>
  <c r="U64"/>
  <c r="U60"/>
  <c r="U56"/>
  <c r="U52"/>
  <c r="U48"/>
  <c r="U44"/>
  <c r="U40"/>
  <c r="U36"/>
  <c r="U32"/>
  <c r="U28"/>
  <c r="U24"/>
  <c r="U255"/>
  <c r="U245"/>
  <c r="U237"/>
  <c r="U227"/>
  <c r="U221"/>
  <c r="U209"/>
  <c r="U197"/>
  <c r="U183"/>
  <c r="U173"/>
  <c r="U167"/>
  <c r="U161"/>
  <c r="U155"/>
  <c r="U151"/>
  <c r="U147"/>
  <c r="U143"/>
  <c r="U139"/>
  <c r="U135"/>
  <c r="U131"/>
  <c r="U127"/>
  <c r="U123"/>
  <c r="U119"/>
  <c r="U115"/>
  <c r="U111"/>
  <c r="U107"/>
  <c r="U103"/>
  <c r="U99"/>
  <c r="U95"/>
  <c r="U91"/>
  <c r="U87"/>
  <c r="U83"/>
  <c r="U79"/>
  <c r="U75"/>
  <c r="U71"/>
  <c r="U67"/>
  <c r="U63"/>
  <c r="U59"/>
  <c r="U55"/>
  <c r="U51"/>
  <c r="U47"/>
  <c r="U43"/>
  <c r="U39"/>
  <c r="U35"/>
  <c r="U31"/>
  <c r="U27"/>
  <c r="U23"/>
  <c r="P4"/>
  <c r="P6"/>
  <c r="P8"/>
  <c r="P10"/>
  <c r="P12"/>
  <c r="P14"/>
  <c r="P16"/>
  <c r="P18"/>
  <c r="P20"/>
  <c r="P22"/>
  <c r="P24"/>
  <c r="P26"/>
  <c r="P28"/>
  <c r="P30"/>
  <c r="P32"/>
  <c r="P34"/>
  <c r="P36"/>
  <c r="P38"/>
  <c r="P40"/>
  <c r="P42"/>
  <c r="P44"/>
  <c r="P46"/>
  <c r="P48"/>
  <c r="P50"/>
  <c r="P52"/>
  <c r="P54"/>
  <c r="P56"/>
  <c r="P58"/>
  <c r="P60"/>
  <c r="P62"/>
  <c r="P64"/>
  <c r="P66"/>
  <c r="P68"/>
  <c r="P70"/>
  <c r="P72"/>
  <c r="P74"/>
  <c r="P76"/>
  <c r="P78"/>
  <c r="P80"/>
  <c r="P82"/>
  <c r="P84"/>
  <c r="P86"/>
  <c r="P88"/>
  <c r="P90"/>
  <c r="P92"/>
  <c r="P94"/>
  <c r="P96"/>
  <c r="P98"/>
  <c r="P100"/>
  <c r="P102"/>
  <c r="P104"/>
  <c r="P106"/>
  <c r="P108"/>
  <c r="P110"/>
  <c r="P112"/>
  <c r="P114"/>
  <c r="P116"/>
  <c r="P118"/>
  <c r="P120"/>
  <c r="P122"/>
  <c r="P124"/>
  <c r="P126"/>
  <c r="P128"/>
  <c r="P130"/>
  <c r="P132"/>
  <c r="P134"/>
  <c r="P136"/>
  <c r="P138"/>
  <c r="P140"/>
  <c r="P142"/>
  <c r="P144"/>
  <c r="P146"/>
  <c r="P148"/>
  <c r="P150"/>
  <c r="P152"/>
  <c r="P154"/>
  <c r="P156"/>
  <c r="P158"/>
  <c r="P160"/>
  <c r="P162"/>
  <c r="P164"/>
  <c r="P166"/>
  <c r="P168"/>
  <c r="P170"/>
  <c r="P172"/>
  <c r="P174"/>
  <c r="P176"/>
  <c r="P178"/>
  <c r="P180"/>
  <c r="P182"/>
  <c r="P184"/>
  <c r="P186"/>
  <c r="P188"/>
  <c r="P190"/>
  <c r="P192"/>
  <c r="P194"/>
  <c r="P196"/>
  <c r="P198"/>
  <c r="P200"/>
  <c r="P202"/>
  <c r="P204"/>
  <c r="P206"/>
  <c r="P208"/>
  <c r="P210"/>
  <c r="P212"/>
  <c r="P214"/>
  <c r="P216"/>
  <c r="P218"/>
  <c r="P220"/>
  <c r="P222"/>
  <c r="P224"/>
  <c r="P226"/>
  <c r="P228"/>
  <c r="P230"/>
  <c r="P232"/>
  <c r="P234"/>
  <c r="P236"/>
  <c r="P238"/>
  <c r="P240"/>
  <c r="P242"/>
  <c r="P244"/>
  <c r="P246"/>
  <c r="P248"/>
  <c r="P250"/>
  <c r="P252"/>
  <c r="P254"/>
  <c r="P5"/>
  <c r="P7"/>
  <c r="P9"/>
  <c r="P11"/>
  <c r="P13"/>
  <c r="P15"/>
  <c r="P17"/>
  <c r="P19"/>
  <c r="P21"/>
  <c r="P23"/>
  <c r="P25"/>
  <c r="P27"/>
  <c r="P29"/>
  <c r="W29" s="1"/>
  <c r="P31"/>
  <c r="P33"/>
  <c r="P35"/>
  <c r="P37"/>
  <c r="W37" s="1"/>
  <c r="P39"/>
  <c r="P41"/>
  <c r="P43"/>
  <c r="P45"/>
  <c r="W45" s="1"/>
  <c r="P47"/>
  <c r="P49"/>
  <c r="P51"/>
  <c r="P53"/>
  <c r="W53" s="1"/>
  <c r="P55"/>
  <c r="P57"/>
  <c r="P59"/>
  <c r="P61"/>
  <c r="W61" s="1"/>
  <c r="P63"/>
  <c r="P65"/>
  <c r="P67"/>
  <c r="P69"/>
  <c r="W69" s="1"/>
  <c r="P71"/>
  <c r="P73"/>
  <c r="P75"/>
  <c r="P77"/>
  <c r="W77" s="1"/>
  <c r="P79"/>
  <c r="P81"/>
  <c r="P83"/>
  <c r="P85"/>
  <c r="W85" s="1"/>
  <c r="P87"/>
  <c r="P89"/>
  <c r="P91"/>
  <c r="P93"/>
  <c r="W93" s="1"/>
  <c r="P95"/>
  <c r="P97"/>
  <c r="P99"/>
  <c r="P101"/>
  <c r="W101" s="1"/>
  <c r="P103"/>
  <c r="P105"/>
  <c r="P107"/>
  <c r="P109"/>
  <c r="W109" s="1"/>
  <c r="P111"/>
  <c r="P113"/>
  <c r="P115"/>
  <c r="P117"/>
  <c r="W117" s="1"/>
  <c r="P119"/>
  <c r="P121"/>
  <c r="P123"/>
  <c r="P125"/>
  <c r="W125" s="1"/>
  <c r="P127"/>
  <c r="P129"/>
  <c r="P131"/>
  <c r="P133"/>
  <c r="W133" s="1"/>
  <c r="P135"/>
  <c r="P137"/>
  <c r="P139"/>
  <c r="P141"/>
  <c r="W141" s="1"/>
  <c r="P143"/>
  <c r="P145"/>
  <c r="P147"/>
  <c r="P149"/>
  <c r="W149" s="1"/>
  <c r="P151"/>
  <c r="P153"/>
  <c r="P155"/>
  <c r="P157"/>
  <c r="W157" s="1"/>
  <c r="P159"/>
  <c r="P161"/>
  <c r="P163"/>
  <c r="W163" s="1"/>
  <c r="P165"/>
  <c r="W165" s="1"/>
  <c r="P167"/>
  <c r="P169"/>
  <c r="P171"/>
  <c r="P173"/>
  <c r="P175"/>
  <c r="P177"/>
  <c r="P179"/>
  <c r="P181"/>
  <c r="W181" s="1"/>
  <c r="P183"/>
  <c r="P185"/>
  <c r="P187"/>
  <c r="P189"/>
  <c r="P191"/>
  <c r="P193"/>
  <c r="P195"/>
  <c r="W195" s="1"/>
  <c r="P197"/>
  <c r="P199"/>
  <c r="P201"/>
  <c r="P203"/>
  <c r="W203" s="1"/>
  <c r="P205"/>
  <c r="W205" s="1"/>
  <c r="P207"/>
  <c r="P209"/>
  <c r="P211"/>
  <c r="W211" s="1"/>
  <c r="P213"/>
  <c r="W213" s="1"/>
  <c r="P215"/>
  <c r="P217"/>
  <c r="P219"/>
  <c r="W219" s="1"/>
  <c r="P221"/>
  <c r="P223"/>
  <c r="P225"/>
  <c r="P227"/>
  <c r="P229"/>
  <c r="P231"/>
  <c r="P233"/>
  <c r="P235"/>
  <c r="P237"/>
  <c r="P239"/>
  <c r="P241"/>
  <c r="P243"/>
  <c r="W243" s="1"/>
  <c r="P245"/>
  <c r="W245" s="1"/>
  <c r="P247"/>
  <c r="P249"/>
  <c r="P251"/>
  <c r="P253"/>
  <c r="P255"/>
  <c r="J10"/>
  <c r="I10"/>
  <c r="J14"/>
  <c r="I14"/>
  <c r="J20"/>
  <c r="I20"/>
  <c r="J24"/>
  <c r="I24"/>
  <c r="J28"/>
  <c r="I28"/>
  <c r="J34"/>
  <c r="I34"/>
  <c r="J38"/>
  <c r="I38"/>
  <c r="J42"/>
  <c r="I42"/>
  <c r="J44"/>
  <c r="I44"/>
  <c r="J48"/>
  <c r="I48"/>
  <c r="J50"/>
  <c r="I50"/>
  <c r="J52"/>
  <c r="I52"/>
  <c r="J54"/>
  <c r="I54"/>
  <c r="J56"/>
  <c r="I56"/>
  <c r="J58"/>
  <c r="I58"/>
  <c r="J60"/>
  <c r="I60"/>
  <c r="J62"/>
  <c r="I62"/>
  <c r="J64"/>
  <c r="I64"/>
  <c r="J66"/>
  <c r="I66"/>
  <c r="J68"/>
  <c r="I68"/>
  <c r="J70"/>
  <c r="I70"/>
  <c r="J72"/>
  <c r="I72"/>
  <c r="J74"/>
  <c r="I74"/>
  <c r="J76"/>
  <c r="I76"/>
  <c r="J78"/>
  <c r="I78"/>
  <c r="J80"/>
  <c r="I80"/>
  <c r="J82"/>
  <c r="I82"/>
  <c r="J84"/>
  <c r="I84"/>
  <c r="J86"/>
  <c r="I86"/>
  <c r="J88"/>
  <c r="I88"/>
  <c r="J90"/>
  <c r="I90"/>
  <c r="J92"/>
  <c r="I92"/>
  <c r="J94"/>
  <c r="I94"/>
  <c r="J96"/>
  <c r="I96"/>
  <c r="J98"/>
  <c r="I98"/>
  <c r="J100"/>
  <c r="I100"/>
  <c r="J102"/>
  <c r="I102"/>
  <c r="J104"/>
  <c r="I104"/>
  <c r="J106"/>
  <c r="I106"/>
  <c r="J108"/>
  <c r="I108"/>
  <c r="J110"/>
  <c r="I110"/>
  <c r="J112"/>
  <c r="I112"/>
  <c r="J114"/>
  <c r="I114"/>
  <c r="J116"/>
  <c r="I116"/>
  <c r="J118"/>
  <c r="I118"/>
  <c r="J120"/>
  <c r="I120"/>
  <c r="J122"/>
  <c r="I122"/>
  <c r="J124"/>
  <c r="I124"/>
  <c r="J126"/>
  <c r="I126"/>
  <c r="J128"/>
  <c r="I128"/>
  <c r="J130"/>
  <c r="I130"/>
  <c r="J132"/>
  <c r="I132"/>
  <c r="J134"/>
  <c r="I134"/>
  <c r="J136"/>
  <c r="I136"/>
  <c r="J138"/>
  <c r="I138"/>
  <c r="J140"/>
  <c r="I140"/>
  <c r="J142"/>
  <c r="I142"/>
  <c r="J144"/>
  <c r="I144"/>
  <c r="J146"/>
  <c r="I146"/>
  <c r="J148"/>
  <c r="I148"/>
  <c r="J150"/>
  <c r="I150"/>
  <c r="J152"/>
  <c r="I152"/>
  <c r="J154"/>
  <c r="I154"/>
  <c r="J156"/>
  <c r="I156"/>
  <c r="J158"/>
  <c r="I158"/>
  <c r="J160"/>
  <c r="I160"/>
  <c r="J162"/>
  <c r="I162"/>
  <c r="J164"/>
  <c r="I164"/>
  <c r="J166"/>
  <c r="I166"/>
  <c r="J168"/>
  <c r="I168"/>
  <c r="J170"/>
  <c r="I170"/>
  <c r="J172"/>
  <c r="I172"/>
  <c r="J174"/>
  <c r="I174"/>
  <c r="J176"/>
  <c r="I176"/>
  <c r="J178"/>
  <c r="I178"/>
  <c r="J180"/>
  <c r="I180"/>
  <c r="J182"/>
  <c r="I182"/>
  <c r="J184"/>
  <c r="I184"/>
  <c r="J186"/>
  <c r="I186"/>
  <c r="J188"/>
  <c r="I188"/>
  <c r="J190"/>
  <c r="I190"/>
  <c r="J192"/>
  <c r="I192"/>
  <c r="J194"/>
  <c r="I194"/>
  <c r="J196"/>
  <c r="I196"/>
  <c r="J198"/>
  <c r="I198"/>
  <c r="J200"/>
  <c r="I200"/>
  <c r="J202"/>
  <c r="I202"/>
  <c r="J204"/>
  <c r="I204"/>
  <c r="J206"/>
  <c r="I206"/>
  <c r="H206"/>
  <c r="J208"/>
  <c r="I208"/>
  <c r="H208"/>
  <c r="J210"/>
  <c r="I210"/>
  <c r="H210"/>
  <c r="J212"/>
  <c r="I212"/>
  <c r="H212"/>
  <c r="J214"/>
  <c r="I214"/>
  <c r="H214"/>
  <c r="J216"/>
  <c r="I216"/>
  <c r="H216"/>
  <c r="J218"/>
  <c r="I218"/>
  <c r="H218"/>
  <c r="J220"/>
  <c r="I220"/>
  <c r="H220"/>
  <c r="J222"/>
  <c r="I222"/>
  <c r="H222"/>
  <c r="J224"/>
  <c r="I224"/>
  <c r="H224"/>
  <c r="J226"/>
  <c r="I226"/>
  <c r="H226"/>
  <c r="J228"/>
  <c r="I228"/>
  <c r="H228"/>
  <c r="J230"/>
  <c r="I230"/>
  <c r="H230"/>
  <c r="J232"/>
  <c r="I232"/>
  <c r="H232"/>
  <c r="J234"/>
  <c r="I234"/>
  <c r="H234"/>
  <c r="J236"/>
  <c r="I236"/>
  <c r="H236"/>
  <c r="J238"/>
  <c r="I238"/>
  <c r="H238"/>
  <c r="J240"/>
  <c r="I240"/>
  <c r="H240"/>
  <c r="J242"/>
  <c r="I242"/>
  <c r="H242"/>
  <c r="J244"/>
  <c r="I244"/>
  <c r="H244"/>
  <c r="J246"/>
  <c r="I246"/>
  <c r="H246"/>
  <c r="J248"/>
  <c r="I248"/>
  <c r="H248"/>
  <c r="J250"/>
  <c r="I250"/>
  <c r="H250"/>
  <c r="J252"/>
  <c r="I252"/>
  <c r="H252"/>
  <c r="J254"/>
  <c r="I254"/>
  <c r="H254"/>
  <c r="G4"/>
  <c r="G8"/>
  <c r="G10"/>
  <c r="G12"/>
  <c r="G14"/>
  <c r="G16"/>
  <c r="G20"/>
  <c r="G24"/>
  <c r="G28"/>
  <c r="G32"/>
  <c r="G34"/>
  <c r="G36"/>
  <c r="G38"/>
  <c r="G40"/>
  <c r="G42"/>
  <c r="G44"/>
  <c r="G48"/>
  <c r="G50"/>
  <c r="G52"/>
  <c r="G54"/>
  <c r="G56"/>
  <c r="G58"/>
  <c r="G60"/>
  <c r="G62"/>
  <c r="G64"/>
  <c r="G66"/>
  <c r="G68"/>
  <c r="G70"/>
  <c r="G72"/>
  <c r="G74"/>
  <c r="G76"/>
  <c r="G78"/>
  <c r="G80"/>
  <c r="G82"/>
  <c r="G84"/>
  <c r="G86"/>
  <c r="G88"/>
  <c r="G90"/>
  <c r="G92"/>
  <c r="G94"/>
  <c r="G96"/>
  <c r="G98"/>
  <c r="G100"/>
  <c r="G102"/>
  <c r="G104"/>
  <c r="G106"/>
  <c r="G108"/>
  <c r="G110"/>
  <c r="G112"/>
  <c r="G114"/>
  <c r="G116"/>
  <c r="G118"/>
  <c r="G120"/>
  <c r="G122"/>
  <c r="G124"/>
  <c r="G126"/>
  <c r="G128"/>
  <c r="G130"/>
  <c r="G132"/>
  <c r="G134"/>
  <c r="G136"/>
  <c r="G138"/>
  <c r="G140"/>
  <c r="G142"/>
  <c r="G144"/>
  <c r="G146"/>
  <c r="G148"/>
  <c r="G150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H4"/>
  <c r="H20"/>
  <c r="H24"/>
  <c r="H28"/>
  <c r="H44"/>
  <c r="H48"/>
  <c r="H52"/>
  <c r="H56"/>
  <c r="H60"/>
  <c r="H64"/>
  <c r="H68"/>
  <c r="H72"/>
  <c r="H76"/>
  <c r="H80"/>
  <c r="H84"/>
  <c r="H88"/>
  <c r="H92"/>
  <c r="H96"/>
  <c r="H100"/>
  <c r="H104"/>
  <c r="H108"/>
  <c r="H112"/>
  <c r="H116"/>
  <c r="H120"/>
  <c r="H124"/>
  <c r="H128"/>
  <c r="H132"/>
  <c r="H136"/>
  <c r="H140"/>
  <c r="H144"/>
  <c r="H148"/>
  <c r="H152"/>
  <c r="H156"/>
  <c r="H160"/>
  <c r="H164"/>
  <c r="H168"/>
  <c r="H172"/>
  <c r="H176"/>
  <c r="H180"/>
  <c r="H184"/>
  <c r="H188"/>
  <c r="H192"/>
  <c r="H196"/>
  <c r="H200"/>
  <c r="H204"/>
  <c r="J6"/>
  <c r="I6"/>
  <c r="K6" s="1"/>
  <c r="J8"/>
  <c r="I8"/>
  <c r="K8" s="1"/>
  <c r="J12"/>
  <c r="I12"/>
  <c r="K12" s="1"/>
  <c r="J16"/>
  <c r="I16"/>
  <c r="K16" s="1"/>
  <c r="J18"/>
  <c r="I18"/>
  <c r="K18" s="1"/>
  <c r="J22"/>
  <c r="I22"/>
  <c r="K22" s="1"/>
  <c r="J26"/>
  <c r="I26"/>
  <c r="K26" s="1"/>
  <c r="J30"/>
  <c r="I30"/>
  <c r="K30" s="1"/>
  <c r="J32"/>
  <c r="I32"/>
  <c r="K32" s="1"/>
  <c r="J36"/>
  <c r="I36"/>
  <c r="K36" s="1"/>
  <c r="J40"/>
  <c r="I40"/>
  <c r="K40" s="1"/>
  <c r="J46"/>
  <c r="I46"/>
  <c r="K46" s="1"/>
  <c r="H5"/>
  <c r="J5"/>
  <c r="I5"/>
  <c r="J7"/>
  <c r="I7"/>
  <c r="H7"/>
  <c r="H9"/>
  <c r="J9"/>
  <c r="I9"/>
  <c r="J11"/>
  <c r="I11"/>
  <c r="H11"/>
  <c r="H13"/>
  <c r="J13"/>
  <c r="I13"/>
  <c r="J15"/>
  <c r="I15"/>
  <c r="H15"/>
  <c r="H17"/>
  <c r="J17"/>
  <c r="I17"/>
  <c r="J19"/>
  <c r="I19"/>
  <c r="H19"/>
  <c r="H21"/>
  <c r="J21"/>
  <c r="I21"/>
  <c r="J23"/>
  <c r="I23"/>
  <c r="H23"/>
  <c r="H25"/>
  <c r="J25"/>
  <c r="I25"/>
  <c r="J27"/>
  <c r="I27"/>
  <c r="H27"/>
  <c r="H29"/>
  <c r="J29"/>
  <c r="I29"/>
  <c r="J31"/>
  <c r="I31"/>
  <c r="H31"/>
  <c r="H33"/>
  <c r="J33"/>
  <c r="I33"/>
  <c r="J35"/>
  <c r="I35"/>
  <c r="H35"/>
  <c r="H37"/>
  <c r="J37"/>
  <c r="I37"/>
  <c r="J39"/>
  <c r="I39"/>
  <c r="H39"/>
  <c r="H41"/>
  <c r="J41"/>
  <c r="I41"/>
  <c r="J43"/>
  <c r="I43"/>
  <c r="H43"/>
  <c r="H45"/>
  <c r="J45"/>
  <c r="I45"/>
  <c r="J47"/>
  <c r="I47"/>
  <c r="H47"/>
  <c r="H49"/>
  <c r="J49"/>
  <c r="I49"/>
  <c r="J51"/>
  <c r="I51"/>
  <c r="H51"/>
  <c r="H53"/>
  <c r="J53"/>
  <c r="I53"/>
  <c r="J55"/>
  <c r="I55"/>
  <c r="H55"/>
  <c r="H57"/>
  <c r="J57"/>
  <c r="I57"/>
  <c r="J59"/>
  <c r="I59"/>
  <c r="H59"/>
  <c r="H61"/>
  <c r="J61"/>
  <c r="I61"/>
  <c r="J63"/>
  <c r="I63"/>
  <c r="H63"/>
  <c r="H65"/>
  <c r="J65"/>
  <c r="I65"/>
  <c r="J67"/>
  <c r="I67"/>
  <c r="H67"/>
  <c r="H69"/>
  <c r="J69"/>
  <c r="I69"/>
  <c r="J71"/>
  <c r="I71"/>
  <c r="H71"/>
  <c r="H73"/>
  <c r="J73"/>
  <c r="I73"/>
  <c r="J75"/>
  <c r="I75"/>
  <c r="H75"/>
  <c r="H77"/>
  <c r="J77"/>
  <c r="I77"/>
  <c r="J79"/>
  <c r="I79"/>
  <c r="H79"/>
  <c r="H81"/>
  <c r="J81"/>
  <c r="I81"/>
  <c r="J83"/>
  <c r="I83"/>
  <c r="H83"/>
  <c r="H85"/>
  <c r="J85"/>
  <c r="I85"/>
  <c r="J87"/>
  <c r="I87"/>
  <c r="H87"/>
  <c r="H89"/>
  <c r="J89"/>
  <c r="I89"/>
  <c r="J91"/>
  <c r="I91"/>
  <c r="H91"/>
  <c r="H93"/>
  <c r="J93"/>
  <c r="I93"/>
  <c r="J95"/>
  <c r="I95"/>
  <c r="H95"/>
  <c r="H97"/>
  <c r="J97"/>
  <c r="I97"/>
  <c r="J99"/>
  <c r="I99"/>
  <c r="H99"/>
  <c r="H101"/>
  <c r="J101"/>
  <c r="I101"/>
  <c r="J103"/>
  <c r="I103"/>
  <c r="H103"/>
  <c r="H105"/>
  <c r="J105"/>
  <c r="I105"/>
  <c r="J107"/>
  <c r="I107"/>
  <c r="H107"/>
  <c r="H109"/>
  <c r="J109"/>
  <c r="I109"/>
  <c r="J111"/>
  <c r="I111"/>
  <c r="H111"/>
  <c r="H113"/>
  <c r="J113"/>
  <c r="I113"/>
  <c r="J115"/>
  <c r="I115"/>
  <c r="H115"/>
  <c r="H117"/>
  <c r="J117"/>
  <c r="I117"/>
  <c r="J119"/>
  <c r="I119"/>
  <c r="H119"/>
  <c r="H121"/>
  <c r="J121"/>
  <c r="I121"/>
  <c r="J123"/>
  <c r="I123"/>
  <c r="H123"/>
  <c r="H125"/>
  <c r="J125"/>
  <c r="I125"/>
  <c r="J127"/>
  <c r="I127"/>
  <c r="H127"/>
  <c r="H129"/>
  <c r="J129"/>
  <c r="I129"/>
  <c r="J131"/>
  <c r="I131"/>
  <c r="H131"/>
  <c r="H133"/>
  <c r="J133"/>
  <c r="I133"/>
  <c r="J135"/>
  <c r="I135"/>
  <c r="H135"/>
  <c r="H137"/>
  <c r="J137"/>
  <c r="I137"/>
  <c r="J139"/>
  <c r="I139"/>
  <c r="H139"/>
  <c r="H141"/>
  <c r="J141"/>
  <c r="I141"/>
  <c r="J143"/>
  <c r="I143"/>
  <c r="H143"/>
  <c r="H145"/>
  <c r="J145"/>
  <c r="I145"/>
  <c r="J147"/>
  <c r="I147"/>
  <c r="H147"/>
  <c r="H149"/>
  <c r="J149"/>
  <c r="I149"/>
  <c r="J151"/>
  <c r="I151"/>
  <c r="H151"/>
  <c r="H153"/>
  <c r="G153"/>
  <c r="J153"/>
  <c r="I153"/>
  <c r="K153" s="1"/>
  <c r="J155"/>
  <c r="I155"/>
  <c r="H155"/>
  <c r="G155"/>
  <c r="H157"/>
  <c r="G157"/>
  <c r="J157"/>
  <c r="I157"/>
  <c r="K157" s="1"/>
  <c r="J159"/>
  <c r="I159"/>
  <c r="H159"/>
  <c r="G159"/>
  <c r="H161"/>
  <c r="G161"/>
  <c r="J161"/>
  <c r="I161"/>
  <c r="K161" s="1"/>
  <c r="J163"/>
  <c r="I163"/>
  <c r="H163"/>
  <c r="G163"/>
  <c r="H165"/>
  <c r="G165"/>
  <c r="J165"/>
  <c r="I165"/>
  <c r="K165" s="1"/>
  <c r="J167"/>
  <c r="I167"/>
  <c r="H167"/>
  <c r="G167"/>
  <c r="H169"/>
  <c r="G169"/>
  <c r="J169"/>
  <c r="I169"/>
  <c r="K169" s="1"/>
  <c r="J171"/>
  <c r="I171"/>
  <c r="H171"/>
  <c r="G171"/>
  <c r="H173"/>
  <c r="G173"/>
  <c r="J173"/>
  <c r="I173"/>
  <c r="K173" s="1"/>
  <c r="J175"/>
  <c r="I175"/>
  <c r="H175"/>
  <c r="G175"/>
  <c r="H177"/>
  <c r="G177"/>
  <c r="J177"/>
  <c r="I177"/>
  <c r="K177" s="1"/>
  <c r="J179"/>
  <c r="I179"/>
  <c r="H179"/>
  <c r="G179"/>
  <c r="H181"/>
  <c r="G181"/>
  <c r="J181"/>
  <c r="I181"/>
  <c r="K181" s="1"/>
  <c r="J183"/>
  <c r="I183"/>
  <c r="H183"/>
  <c r="G183"/>
  <c r="H185"/>
  <c r="G185"/>
  <c r="J185"/>
  <c r="I185"/>
  <c r="K185" s="1"/>
  <c r="J187"/>
  <c r="I187"/>
  <c r="H187"/>
  <c r="G187"/>
  <c r="H189"/>
  <c r="G189"/>
  <c r="J189"/>
  <c r="I189"/>
  <c r="K189" s="1"/>
  <c r="J191"/>
  <c r="I191"/>
  <c r="H191"/>
  <c r="G191"/>
  <c r="H193"/>
  <c r="G193"/>
  <c r="J193"/>
  <c r="I193"/>
  <c r="K193" s="1"/>
  <c r="J195"/>
  <c r="I195"/>
  <c r="H195"/>
  <c r="G195"/>
  <c r="H197"/>
  <c r="G197"/>
  <c r="J197"/>
  <c r="I197"/>
  <c r="K197" s="1"/>
  <c r="J199"/>
  <c r="I199"/>
  <c r="H199"/>
  <c r="G199"/>
  <c r="H201"/>
  <c r="G201"/>
  <c r="J201"/>
  <c r="I201"/>
  <c r="K201" s="1"/>
  <c r="J203"/>
  <c r="I203"/>
  <c r="H203"/>
  <c r="G203"/>
  <c r="H205"/>
  <c r="G205"/>
  <c r="J205"/>
  <c r="I205"/>
  <c r="K205" s="1"/>
  <c r="H207"/>
  <c r="J207"/>
  <c r="I207"/>
  <c r="G207"/>
  <c r="H209"/>
  <c r="G209"/>
  <c r="J209"/>
  <c r="I209"/>
  <c r="K209" s="1"/>
  <c r="H211"/>
  <c r="J211"/>
  <c r="I211"/>
  <c r="G211"/>
  <c r="H213"/>
  <c r="G213"/>
  <c r="J213"/>
  <c r="I213"/>
  <c r="K213" s="1"/>
  <c r="H215"/>
  <c r="J215"/>
  <c r="I215"/>
  <c r="G215"/>
  <c r="H217"/>
  <c r="G217"/>
  <c r="J217"/>
  <c r="I217"/>
  <c r="K217" s="1"/>
  <c r="H219"/>
  <c r="J219"/>
  <c r="I219"/>
  <c r="G219"/>
  <c r="H221"/>
  <c r="G221"/>
  <c r="J221"/>
  <c r="I221"/>
  <c r="K221" s="1"/>
  <c r="H223"/>
  <c r="J223"/>
  <c r="I223"/>
  <c r="G223"/>
  <c r="H225"/>
  <c r="G225"/>
  <c r="J225"/>
  <c r="I225"/>
  <c r="K225" s="1"/>
  <c r="H227"/>
  <c r="J227"/>
  <c r="I227"/>
  <c r="G227"/>
  <c r="H229"/>
  <c r="G229"/>
  <c r="J229"/>
  <c r="I229"/>
  <c r="K229" s="1"/>
  <c r="H231"/>
  <c r="J231"/>
  <c r="I231"/>
  <c r="G231"/>
  <c r="H233"/>
  <c r="G233"/>
  <c r="J233"/>
  <c r="I233"/>
  <c r="K233" s="1"/>
  <c r="H235"/>
  <c r="J235"/>
  <c r="I235"/>
  <c r="G235"/>
  <c r="H237"/>
  <c r="G237"/>
  <c r="J237"/>
  <c r="I237"/>
  <c r="K237" s="1"/>
  <c r="H239"/>
  <c r="J239"/>
  <c r="I239"/>
  <c r="G239"/>
  <c r="H241"/>
  <c r="G241"/>
  <c r="J241"/>
  <c r="I241"/>
  <c r="K241" s="1"/>
  <c r="H243"/>
  <c r="J243"/>
  <c r="I243"/>
  <c r="G243"/>
  <c r="H245"/>
  <c r="G245"/>
  <c r="J245"/>
  <c r="I245"/>
  <c r="K245" s="1"/>
  <c r="H247"/>
  <c r="J247"/>
  <c r="I247"/>
  <c r="G247"/>
  <c r="H249"/>
  <c r="G249"/>
  <c r="J249"/>
  <c r="I249"/>
  <c r="K249" s="1"/>
  <c r="H251"/>
  <c r="J251"/>
  <c r="I251"/>
  <c r="G251"/>
  <c r="H253"/>
  <c r="G253"/>
  <c r="J253"/>
  <c r="I253"/>
  <c r="K253" s="1"/>
  <c r="H255"/>
  <c r="J255"/>
  <c r="I255"/>
  <c r="G255"/>
  <c r="G5"/>
  <c r="G7"/>
  <c r="G9"/>
  <c r="G11"/>
  <c r="G13"/>
  <c r="G15"/>
  <c r="G17"/>
  <c r="G19"/>
  <c r="G21"/>
  <c r="G23"/>
  <c r="G25"/>
  <c r="G27"/>
  <c r="G29"/>
  <c r="G31"/>
  <c r="G33"/>
  <c r="G35"/>
  <c r="G37"/>
  <c r="G39"/>
  <c r="G41"/>
  <c r="G43"/>
  <c r="G45"/>
  <c r="G47"/>
  <c r="G49"/>
  <c r="G51"/>
  <c r="G53"/>
  <c r="G55"/>
  <c r="G57"/>
  <c r="G59"/>
  <c r="G61"/>
  <c r="G63"/>
  <c r="G65"/>
  <c r="G67"/>
  <c r="G69"/>
  <c r="G71"/>
  <c r="G73"/>
  <c r="G75"/>
  <c r="G77"/>
  <c r="G79"/>
  <c r="G81"/>
  <c r="G83"/>
  <c r="G85"/>
  <c r="G87"/>
  <c r="G89"/>
  <c r="G91"/>
  <c r="G93"/>
  <c r="G95"/>
  <c r="G97"/>
  <c r="G99"/>
  <c r="G101"/>
  <c r="G103"/>
  <c r="G105"/>
  <c r="G107"/>
  <c r="G109"/>
  <c r="G111"/>
  <c r="G113"/>
  <c r="G115"/>
  <c r="G117"/>
  <c r="G119"/>
  <c r="G121"/>
  <c r="G123"/>
  <c r="G125"/>
  <c r="G127"/>
  <c r="G129"/>
  <c r="G131"/>
  <c r="G133"/>
  <c r="G135"/>
  <c r="G137"/>
  <c r="G139"/>
  <c r="G141"/>
  <c r="G143"/>
  <c r="G145"/>
  <c r="G147"/>
  <c r="G149"/>
  <c r="G151"/>
  <c r="G154"/>
  <c r="G158"/>
  <c r="G162"/>
  <c r="G166"/>
  <c r="G170"/>
  <c r="G174"/>
  <c r="G178"/>
  <c r="G182"/>
  <c r="G186"/>
  <c r="G190"/>
  <c r="G194"/>
  <c r="G198"/>
  <c r="G202"/>
  <c r="G206"/>
  <c r="G210"/>
  <c r="G214"/>
  <c r="G218"/>
  <c r="G222"/>
  <c r="G226"/>
  <c r="G230"/>
  <c r="G234"/>
  <c r="G238"/>
  <c r="G242"/>
  <c r="G246"/>
  <c r="G250"/>
  <c r="G254"/>
  <c r="H6"/>
  <c r="H10"/>
  <c r="H14"/>
  <c r="H18"/>
  <c r="H22"/>
  <c r="H26"/>
  <c r="H30"/>
  <c r="H34"/>
  <c r="H38"/>
  <c r="H42"/>
  <c r="H46"/>
  <c r="H50"/>
  <c r="H54"/>
  <c r="H58"/>
  <c r="H62"/>
  <c r="H66"/>
  <c r="H70"/>
  <c r="H74"/>
  <c r="H78"/>
  <c r="H82"/>
  <c r="H86"/>
  <c r="H90"/>
  <c r="H94"/>
  <c r="H98"/>
  <c r="H102"/>
  <c r="H106"/>
  <c r="H110"/>
  <c r="H114"/>
  <c r="H118"/>
  <c r="H122"/>
  <c r="H126"/>
  <c r="H130"/>
  <c r="H134"/>
  <c r="H138"/>
  <c r="H142"/>
  <c r="H146"/>
  <c r="H150"/>
  <c r="H154"/>
  <c r="H158"/>
  <c r="H162"/>
  <c r="H166"/>
  <c r="H170"/>
  <c r="H174"/>
  <c r="H178"/>
  <c r="H182"/>
  <c r="H186"/>
  <c r="H190"/>
  <c r="H194"/>
  <c r="H198"/>
  <c r="H202"/>
  <c r="W253" l="1"/>
  <c r="W249"/>
  <c r="W241"/>
  <c r="W237"/>
  <c r="W233"/>
  <c r="W229"/>
  <c r="W225"/>
  <c r="W221"/>
  <c r="W217"/>
  <c r="W209"/>
  <c r="W201"/>
  <c r="W197"/>
  <c r="W193"/>
  <c r="W189"/>
  <c r="W185"/>
  <c r="W177"/>
  <c r="W173"/>
  <c r="W169"/>
  <c r="W161"/>
  <c r="W153"/>
  <c r="W145"/>
  <c r="W137"/>
  <c r="W129"/>
  <c r="W121"/>
  <c r="W113"/>
  <c r="W105"/>
  <c r="W97"/>
  <c r="W89"/>
  <c r="W81"/>
  <c r="W73"/>
  <c r="W65"/>
  <c r="W57"/>
  <c r="W49"/>
  <c r="W41"/>
  <c r="W33"/>
  <c r="W25"/>
  <c r="W248"/>
  <c r="W240"/>
  <c r="W232"/>
  <c r="W224"/>
  <c r="W216"/>
  <c r="W208"/>
  <c r="W200"/>
  <c r="W192"/>
  <c r="W184"/>
  <c r="W176"/>
  <c r="W168"/>
  <c r="W160"/>
  <c r="W152"/>
  <c r="W252"/>
  <c r="W244"/>
  <c r="W236"/>
  <c r="W228"/>
  <c r="W220"/>
  <c r="W212"/>
  <c r="W204"/>
  <c r="W196"/>
  <c r="W188"/>
  <c r="W180"/>
  <c r="W172"/>
  <c r="W164"/>
  <c r="W156"/>
  <c r="W148"/>
  <c r="W144"/>
  <c r="W140"/>
  <c r="W136"/>
  <c r="W132"/>
  <c r="W128"/>
  <c r="W124"/>
  <c r="W120"/>
  <c r="W116"/>
  <c r="W112"/>
  <c r="W108"/>
  <c r="W104"/>
  <c r="W100"/>
  <c r="W96"/>
  <c r="W92"/>
  <c r="W88"/>
  <c r="W84"/>
  <c r="W80"/>
  <c r="W76"/>
  <c r="W72"/>
  <c r="W68"/>
  <c r="W64"/>
  <c r="W60"/>
  <c r="W56"/>
  <c r="W52"/>
  <c r="W48"/>
  <c r="W44"/>
  <c r="W40"/>
  <c r="W36"/>
  <c r="W32"/>
  <c r="W28"/>
  <c r="W24"/>
  <c r="W255"/>
  <c r="W251"/>
  <c r="W247"/>
  <c r="W239"/>
  <c r="W235"/>
  <c r="W231"/>
  <c r="W227"/>
  <c r="W223"/>
  <c r="W215"/>
  <c r="W207"/>
  <c r="W199"/>
  <c r="W191"/>
  <c r="W187"/>
  <c r="W183"/>
  <c r="W179"/>
  <c r="W175"/>
  <c r="W171"/>
  <c r="W167"/>
  <c r="W159"/>
  <c r="W155"/>
  <c r="W151"/>
  <c r="W147"/>
  <c r="W143"/>
  <c r="W139"/>
  <c r="W135"/>
  <c r="W131"/>
  <c r="W127"/>
  <c r="W123"/>
  <c r="W119"/>
  <c r="W115"/>
  <c r="W111"/>
  <c r="W107"/>
  <c r="W103"/>
  <c r="W99"/>
  <c r="W95"/>
  <c r="W91"/>
  <c r="W87"/>
  <c r="W83"/>
  <c r="W79"/>
  <c r="W75"/>
  <c r="W71"/>
  <c r="W67"/>
  <c r="W63"/>
  <c r="W59"/>
  <c r="W55"/>
  <c r="W51"/>
  <c r="W47"/>
  <c r="W43"/>
  <c r="W39"/>
  <c r="W35"/>
  <c r="W31"/>
  <c r="W27"/>
  <c r="W23"/>
  <c r="W254"/>
  <c r="W250"/>
  <c r="W246"/>
  <c r="W242"/>
  <c r="W238"/>
  <c r="W234"/>
  <c r="W230"/>
  <c r="W226"/>
  <c r="W222"/>
  <c r="W218"/>
  <c r="W214"/>
  <c r="W210"/>
  <c r="W206"/>
  <c r="W202"/>
  <c r="W198"/>
  <c r="W194"/>
  <c r="W190"/>
  <c r="W186"/>
  <c r="W182"/>
  <c r="W178"/>
  <c r="W174"/>
  <c r="W170"/>
  <c r="W166"/>
  <c r="W162"/>
  <c r="W158"/>
  <c r="W154"/>
  <c r="W150"/>
  <c r="W146"/>
  <c r="W142"/>
  <c r="W138"/>
  <c r="W134"/>
  <c r="W130"/>
  <c r="W126"/>
  <c r="W122"/>
  <c r="W118"/>
  <c r="W114"/>
  <c r="W110"/>
  <c r="W106"/>
  <c r="W102"/>
  <c r="W98"/>
  <c r="W94"/>
  <c r="W90"/>
  <c r="W86"/>
  <c r="W82"/>
  <c r="W78"/>
  <c r="W74"/>
  <c r="W70"/>
  <c r="W66"/>
  <c r="W62"/>
  <c r="W58"/>
  <c r="W54"/>
  <c r="W50"/>
  <c r="W46"/>
  <c r="W42"/>
  <c r="W38"/>
  <c r="W34"/>
  <c r="W30"/>
  <c r="W26"/>
  <c r="K255"/>
  <c r="K251"/>
  <c r="K247"/>
  <c r="K243"/>
  <c r="K239"/>
  <c r="K235"/>
  <c r="K231"/>
  <c r="K227"/>
  <c r="K223"/>
  <c r="K219"/>
  <c r="K215"/>
  <c r="K211"/>
  <c r="K207"/>
  <c r="K151"/>
  <c r="K149"/>
  <c r="K147"/>
  <c r="K145"/>
  <c r="K143"/>
  <c r="K141"/>
  <c r="K139"/>
  <c r="K137"/>
  <c r="K135"/>
  <c r="K133"/>
  <c r="K131"/>
  <c r="K129"/>
  <c r="K127"/>
  <c r="K125"/>
  <c r="K123"/>
  <c r="K121"/>
  <c r="K119"/>
  <c r="K117"/>
  <c r="K115"/>
  <c r="K113"/>
  <c r="K111"/>
  <c r="K109"/>
  <c r="K107"/>
  <c r="K105"/>
  <c r="K103"/>
  <c r="K101"/>
  <c r="K99"/>
  <c r="K97"/>
  <c r="K95"/>
  <c r="K93"/>
  <c r="K91"/>
  <c r="K89"/>
  <c r="K87"/>
  <c r="K85"/>
  <c r="K83"/>
  <c r="K81"/>
  <c r="K79"/>
  <c r="K77"/>
  <c r="K75"/>
  <c r="K73"/>
  <c r="K71"/>
  <c r="K69"/>
  <c r="K67"/>
  <c r="K65"/>
  <c r="K63"/>
  <c r="K61"/>
  <c r="K59"/>
  <c r="K57"/>
  <c r="K55"/>
  <c r="K53"/>
  <c r="K51"/>
  <c r="K49"/>
  <c r="K47"/>
  <c r="K45"/>
  <c r="K43"/>
  <c r="K41"/>
  <c r="K39"/>
  <c r="K37"/>
  <c r="K35"/>
  <c r="K33"/>
  <c r="K31"/>
  <c r="K29"/>
  <c r="K27"/>
  <c r="K25"/>
  <c r="K23"/>
  <c r="K21"/>
  <c r="K19"/>
  <c r="K17"/>
  <c r="K15"/>
  <c r="K13"/>
  <c r="K11"/>
  <c r="K9"/>
  <c r="K7"/>
  <c r="K5"/>
  <c r="K252"/>
  <c r="K248"/>
  <c r="K244"/>
  <c r="K240"/>
  <c r="K236"/>
  <c r="K232"/>
  <c r="K228"/>
  <c r="K224"/>
  <c r="K220"/>
  <c r="K216"/>
  <c r="K212"/>
  <c r="K208"/>
  <c r="K203"/>
  <c r="K199"/>
  <c r="K195"/>
  <c r="K191"/>
  <c r="K187"/>
  <c r="K183"/>
  <c r="K179"/>
  <c r="K175"/>
  <c r="K171"/>
  <c r="K167"/>
  <c r="K163"/>
  <c r="K159"/>
  <c r="K155"/>
  <c r="K254"/>
  <c r="K250"/>
  <c r="K246"/>
  <c r="K242"/>
  <c r="K238"/>
  <c r="K234"/>
  <c r="K230"/>
  <c r="K226"/>
  <c r="K222"/>
  <c r="K218"/>
  <c r="K214"/>
  <c r="K210"/>
  <c r="K206"/>
  <c r="K204"/>
  <c r="K202"/>
  <c r="K200"/>
  <c r="K198"/>
  <c r="K196"/>
  <c r="K194"/>
  <c r="K192"/>
  <c r="K190"/>
  <c r="K188"/>
  <c r="K186"/>
  <c r="K184"/>
  <c r="K182"/>
  <c r="K180"/>
  <c r="K178"/>
  <c r="K176"/>
  <c r="K174"/>
  <c r="K172"/>
  <c r="K170"/>
  <c r="K168"/>
  <c r="K166"/>
  <c r="K164"/>
  <c r="K162"/>
  <c r="K160"/>
  <c r="K158"/>
  <c r="K156"/>
  <c r="K154"/>
  <c r="K152"/>
  <c r="K150"/>
  <c r="K148"/>
  <c r="K146"/>
  <c r="K144"/>
  <c r="K142"/>
  <c r="K140"/>
  <c r="K138"/>
  <c r="K136"/>
  <c r="K134"/>
  <c r="K132"/>
  <c r="K130"/>
  <c r="K128"/>
  <c r="K126"/>
  <c r="K124"/>
  <c r="K122"/>
  <c r="K120"/>
  <c r="K118"/>
  <c r="K116"/>
  <c r="K114"/>
  <c r="K112"/>
  <c r="K110"/>
  <c r="K108"/>
  <c r="K106"/>
  <c r="K104"/>
  <c r="K102"/>
  <c r="K100"/>
  <c r="K98"/>
  <c r="K96"/>
  <c r="K94"/>
  <c r="K92"/>
  <c r="K90"/>
  <c r="K88"/>
  <c r="K86"/>
  <c r="K84"/>
  <c r="K82"/>
  <c r="K80"/>
  <c r="K78"/>
  <c r="K76"/>
  <c r="K74"/>
  <c r="K72"/>
  <c r="K70"/>
  <c r="K68"/>
  <c r="K66"/>
  <c r="K64"/>
  <c r="K62"/>
  <c r="K60"/>
  <c r="K58"/>
  <c r="K56"/>
  <c r="K54"/>
  <c r="K52"/>
  <c r="K50"/>
  <c r="K48"/>
  <c r="K44"/>
  <c r="K42"/>
  <c r="K38"/>
  <c r="K34"/>
  <c r="K28"/>
  <c r="K24"/>
  <c r="K20"/>
  <c r="K14"/>
  <c r="K10"/>
  <c r="L5" a="1"/>
  <c r="L7" l="1"/>
  <c r="L11"/>
  <c r="L15"/>
  <c r="L19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L111"/>
  <c r="L115"/>
  <c r="L119"/>
  <c r="L123"/>
  <c r="L127"/>
  <c r="L131"/>
  <c r="L135"/>
  <c r="L139"/>
  <c r="L143"/>
  <c r="L147"/>
  <c r="L151"/>
  <c r="L155"/>
  <c r="L159"/>
  <c r="L163"/>
  <c r="L167"/>
  <c r="L171"/>
  <c r="L175"/>
  <c r="L179"/>
  <c r="L183"/>
  <c r="L187"/>
  <c r="L191"/>
  <c r="L195"/>
  <c r="L199"/>
  <c r="L203"/>
  <c r="L207"/>
  <c r="L211"/>
  <c r="L215"/>
  <c r="L219"/>
  <c r="L223"/>
  <c r="L227"/>
  <c r="L231"/>
  <c r="L235"/>
  <c r="L239"/>
  <c r="L243"/>
  <c r="L247"/>
  <c r="L251"/>
  <c r="L255"/>
  <c r="L8"/>
  <c r="L12"/>
  <c r="L16"/>
  <c r="M16" s="1"/>
  <c r="L20"/>
  <c r="L24"/>
  <c r="L28"/>
  <c r="L32"/>
  <c r="M32" s="1"/>
  <c r="L36"/>
  <c r="M36" s="1"/>
  <c r="L40"/>
  <c r="M40" s="1"/>
  <c r="L44"/>
  <c r="L48"/>
  <c r="L52"/>
  <c r="L56"/>
  <c r="L60"/>
  <c r="L64"/>
  <c r="L68"/>
  <c r="L72"/>
  <c r="L76"/>
  <c r="L80"/>
  <c r="L84"/>
  <c r="L88"/>
  <c r="L92"/>
  <c r="L96"/>
  <c r="L100"/>
  <c r="L104"/>
  <c r="L108"/>
  <c r="L112"/>
  <c r="L116"/>
  <c r="L120"/>
  <c r="L124"/>
  <c r="L128"/>
  <c r="L132"/>
  <c r="L136"/>
  <c r="L140"/>
  <c r="L144"/>
  <c r="L148"/>
  <c r="L152"/>
  <c r="L156"/>
  <c r="L160"/>
  <c r="L164"/>
  <c r="L168"/>
  <c r="L172"/>
  <c r="L176"/>
  <c r="L180"/>
  <c r="L184"/>
  <c r="L188"/>
  <c r="L192"/>
  <c r="L196"/>
  <c r="L200"/>
  <c r="L204"/>
  <c r="L208"/>
  <c r="L212"/>
  <c r="L216"/>
  <c r="L220"/>
  <c r="L224"/>
  <c r="L228"/>
  <c r="L232"/>
  <c r="L236"/>
  <c r="L240"/>
  <c r="L244"/>
  <c r="L248"/>
  <c r="L252"/>
  <c r="L5"/>
  <c r="L9"/>
  <c r="L13"/>
  <c r="L17"/>
  <c r="L21"/>
  <c r="L25"/>
  <c r="L29"/>
  <c r="L33"/>
  <c r="L37"/>
  <c r="L41"/>
  <c r="L45"/>
  <c r="L49"/>
  <c r="L53"/>
  <c r="L57"/>
  <c r="L61"/>
  <c r="L65"/>
  <c r="L69"/>
  <c r="L73"/>
  <c r="L77"/>
  <c r="L81"/>
  <c r="L85"/>
  <c r="L89"/>
  <c r="L93"/>
  <c r="L97"/>
  <c r="L101"/>
  <c r="L105"/>
  <c r="L109"/>
  <c r="L113"/>
  <c r="L117"/>
  <c r="L121"/>
  <c r="L125"/>
  <c r="L129"/>
  <c r="L133"/>
  <c r="L137"/>
  <c r="L141"/>
  <c r="L145"/>
  <c r="L149"/>
  <c r="L153"/>
  <c r="M153" s="1"/>
  <c r="L157"/>
  <c r="M157" s="1"/>
  <c r="L161"/>
  <c r="M161" s="1"/>
  <c r="L165"/>
  <c r="M165" s="1"/>
  <c r="L169"/>
  <c r="M169" s="1"/>
  <c r="L173"/>
  <c r="M173" s="1"/>
  <c r="L177"/>
  <c r="M177" s="1"/>
  <c r="L181"/>
  <c r="M181" s="1"/>
  <c r="L185"/>
  <c r="M185" s="1"/>
  <c r="L189"/>
  <c r="M189" s="1"/>
  <c r="L193"/>
  <c r="M193" s="1"/>
  <c r="L197"/>
  <c r="M197" s="1"/>
  <c r="L201"/>
  <c r="M201" s="1"/>
  <c r="L205"/>
  <c r="M205" s="1"/>
  <c r="L209"/>
  <c r="M209" s="1"/>
  <c r="L213"/>
  <c r="M213" s="1"/>
  <c r="L217"/>
  <c r="M217" s="1"/>
  <c r="L221"/>
  <c r="M221" s="1"/>
  <c r="L225"/>
  <c r="M225" s="1"/>
  <c r="L229"/>
  <c r="M229" s="1"/>
  <c r="L233"/>
  <c r="M233" s="1"/>
  <c r="L237"/>
  <c r="M237" s="1"/>
  <c r="L241"/>
  <c r="M241" s="1"/>
  <c r="L245"/>
  <c r="M245" s="1"/>
  <c r="L249"/>
  <c r="M249" s="1"/>
  <c r="L253"/>
  <c r="M253" s="1"/>
  <c r="L6"/>
  <c r="L10"/>
  <c r="L14"/>
  <c r="L18"/>
  <c r="M18" s="1"/>
  <c r="L22"/>
  <c r="M22" s="1"/>
  <c r="L26"/>
  <c r="M26" s="1"/>
  <c r="L30"/>
  <c r="M30" s="1"/>
  <c r="L34"/>
  <c r="L38"/>
  <c r="L42"/>
  <c r="L46"/>
  <c r="M46" s="1"/>
  <c r="L50"/>
  <c r="L54"/>
  <c r="L58"/>
  <c r="L62"/>
  <c r="L66"/>
  <c r="L70"/>
  <c r="L74"/>
  <c r="L78"/>
  <c r="L82"/>
  <c r="L86"/>
  <c r="L90"/>
  <c r="L94"/>
  <c r="L98"/>
  <c r="L102"/>
  <c r="L106"/>
  <c r="L110"/>
  <c r="L114"/>
  <c r="L118"/>
  <c r="L122"/>
  <c r="L126"/>
  <c r="L130"/>
  <c r="L134"/>
  <c r="L138"/>
  <c r="L142"/>
  <c r="L146"/>
  <c r="L150"/>
  <c r="L154"/>
  <c r="L158"/>
  <c r="L162"/>
  <c r="L166"/>
  <c r="L170"/>
  <c r="L174"/>
  <c r="L178"/>
  <c r="L182"/>
  <c r="L186"/>
  <c r="L190"/>
  <c r="L194"/>
  <c r="L198"/>
  <c r="L202"/>
  <c r="L206"/>
  <c r="L210"/>
  <c r="L214"/>
  <c r="L218"/>
  <c r="L222"/>
  <c r="L226"/>
  <c r="L230"/>
  <c r="L234"/>
  <c r="L238"/>
  <c r="L242"/>
  <c r="L246"/>
  <c r="L250"/>
  <c r="L254"/>
  <c r="M24"/>
  <c r="M42"/>
  <c r="M48"/>
  <c r="M52"/>
  <c r="M56"/>
  <c r="M60"/>
  <c r="M64"/>
  <c r="M68"/>
  <c r="M72"/>
  <c r="M76"/>
  <c r="M80"/>
  <c r="M84"/>
  <c r="M88"/>
  <c r="M92"/>
  <c r="M96"/>
  <c r="M100"/>
  <c r="M104"/>
  <c r="M108"/>
  <c r="M112"/>
  <c r="M116"/>
  <c r="M120"/>
  <c r="M124"/>
  <c r="M128"/>
  <c r="M132"/>
  <c r="M136"/>
  <c r="M140"/>
  <c r="M144"/>
  <c r="M148"/>
  <c r="M152"/>
  <c r="M156"/>
  <c r="M160"/>
  <c r="M164"/>
  <c r="M168"/>
  <c r="M172"/>
  <c r="M176"/>
  <c r="M180"/>
  <c r="M184"/>
  <c r="M188"/>
  <c r="M192"/>
  <c r="M196"/>
  <c r="M200"/>
  <c r="M204"/>
  <c r="M210"/>
  <c r="M218"/>
  <c r="M226"/>
  <c r="M234"/>
  <c r="M242"/>
  <c r="M250"/>
  <c r="M155"/>
  <c r="M159"/>
  <c r="M163"/>
  <c r="M167"/>
  <c r="M171"/>
  <c r="M175"/>
  <c r="M179"/>
  <c r="M183"/>
  <c r="M187"/>
  <c r="M191"/>
  <c r="M195"/>
  <c r="M199"/>
  <c r="M203"/>
  <c r="M208"/>
  <c r="M216"/>
  <c r="M224"/>
  <c r="M232"/>
  <c r="M240"/>
  <c r="M248"/>
  <c r="M17"/>
  <c r="M21"/>
  <c r="M25"/>
  <c r="M29"/>
  <c r="M33"/>
  <c r="M37"/>
  <c r="M41"/>
  <c r="M45"/>
  <c r="M49"/>
  <c r="M53"/>
  <c r="M57"/>
  <c r="M61"/>
  <c r="M65"/>
  <c r="M69"/>
  <c r="M73"/>
  <c r="M77"/>
  <c r="M81"/>
  <c r="M85"/>
  <c r="M89"/>
  <c r="M93"/>
  <c r="M97"/>
  <c r="M101"/>
  <c r="M105"/>
  <c r="M109"/>
  <c r="M113"/>
  <c r="M117"/>
  <c r="M121"/>
  <c r="M125"/>
  <c r="M129"/>
  <c r="M133"/>
  <c r="M137"/>
  <c r="M141"/>
  <c r="M145"/>
  <c r="M149"/>
  <c r="M207"/>
  <c r="M215"/>
  <c r="M223"/>
  <c r="M231"/>
  <c r="M239"/>
  <c r="M247"/>
  <c r="M255"/>
  <c r="M14"/>
  <c r="M34"/>
  <c r="M20"/>
  <c r="M28"/>
  <c r="M38"/>
  <c r="M44"/>
  <c r="M50"/>
  <c r="M54"/>
  <c r="M58"/>
  <c r="M62"/>
  <c r="M66"/>
  <c r="M70"/>
  <c r="M74"/>
  <c r="M78"/>
  <c r="M82"/>
  <c r="M86"/>
  <c r="M90"/>
  <c r="M94"/>
  <c r="M98"/>
  <c r="M102"/>
  <c r="M106"/>
  <c r="M110"/>
  <c r="M114"/>
  <c r="M118"/>
  <c r="M122"/>
  <c r="M126"/>
  <c r="M130"/>
  <c r="M134"/>
  <c r="M138"/>
  <c r="M142"/>
  <c r="M146"/>
  <c r="M150"/>
  <c r="M154"/>
  <c r="M158"/>
  <c r="M162"/>
  <c r="M166"/>
  <c r="M170"/>
  <c r="M174"/>
  <c r="M178"/>
  <c r="M182"/>
  <c r="M186"/>
  <c r="M190"/>
  <c r="M194"/>
  <c r="M198"/>
  <c r="M202"/>
  <c r="M206"/>
  <c r="M214"/>
  <c r="M222"/>
  <c r="M230"/>
  <c r="M238"/>
  <c r="M246"/>
  <c r="M254"/>
  <c r="M212"/>
  <c r="M220"/>
  <c r="M228"/>
  <c r="M236"/>
  <c r="M244"/>
  <c r="M252"/>
  <c r="M15"/>
  <c r="M19"/>
  <c r="M23"/>
  <c r="M27"/>
  <c r="M31"/>
  <c r="M35"/>
  <c r="M39"/>
  <c r="M43"/>
  <c r="M47"/>
  <c r="M51"/>
  <c r="M55"/>
  <c r="M59"/>
  <c r="M63"/>
  <c r="M67"/>
  <c r="M71"/>
  <c r="M75"/>
  <c r="M79"/>
  <c r="M83"/>
  <c r="M87"/>
  <c r="M91"/>
  <c r="M95"/>
  <c r="M99"/>
  <c r="M103"/>
  <c r="M107"/>
  <c r="M111"/>
  <c r="M115"/>
  <c r="M119"/>
  <c r="N128" s="1"/>
  <c r="M123"/>
  <c r="M127"/>
  <c r="M131"/>
  <c r="M135"/>
  <c r="M139"/>
  <c r="M143"/>
  <c r="M147"/>
  <c r="M151"/>
  <c r="N160" s="1"/>
  <c r="M211"/>
  <c r="M219"/>
  <c r="N228" s="1"/>
  <c r="M227"/>
  <c r="M235"/>
  <c r="N244" s="1"/>
  <c r="M243"/>
  <c r="M251"/>
  <c r="N152" l="1"/>
  <c r="N252"/>
  <c r="N236"/>
  <c r="N220"/>
  <c r="N156"/>
  <c r="N148"/>
  <c r="N140"/>
  <c r="N132"/>
  <c r="N124"/>
  <c r="N116"/>
  <c r="N108"/>
  <c r="N100"/>
  <c r="N92"/>
  <c r="N84"/>
  <c r="N76"/>
  <c r="N68"/>
  <c r="N60"/>
  <c r="N52"/>
  <c r="N44"/>
  <c r="N36"/>
  <c r="N28"/>
  <c r="N245"/>
  <c r="N229"/>
  <c r="N247"/>
  <c r="N231"/>
  <c r="N215"/>
  <c r="N207"/>
  <c r="N199"/>
  <c r="N191"/>
  <c r="N183"/>
  <c r="N175"/>
  <c r="N167"/>
  <c r="N159"/>
  <c r="N151"/>
  <c r="N143"/>
  <c r="N135"/>
  <c r="N127"/>
  <c r="N119"/>
  <c r="N111"/>
  <c r="N103"/>
  <c r="N95"/>
  <c r="N87"/>
  <c r="N79"/>
  <c r="N71"/>
  <c r="N63"/>
  <c r="N53"/>
  <c r="N37"/>
  <c r="N43"/>
  <c r="N248"/>
  <c r="N232"/>
  <c r="N216"/>
  <c r="N154"/>
  <c r="N146"/>
  <c r="N138"/>
  <c r="N130"/>
  <c r="N122"/>
  <c r="N114"/>
  <c r="N106"/>
  <c r="N98"/>
  <c r="N90"/>
  <c r="N82"/>
  <c r="N74"/>
  <c r="N66"/>
  <c r="N58"/>
  <c r="N50"/>
  <c r="N42"/>
  <c r="N34"/>
  <c r="N26"/>
  <c r="N249"/>
  <c r="N233"/>
  <c r="N217"/>
  <c r="N208"/>
  <c r="N200"/>
  <c r="N192"/>
  <c r="N184"/>
  <c r="N176"/>
  <c r="N168"/>
  <c r="N243"/>
  <c r="N227"/>
  <c r="N213"/>
  <c r="N205"/>
  <c r="N197"/>
  <c r="N189"/>
  <c r="N181"/>
  <c r="N173"/>
  <c r="N165"/>
  <c r="N157"/>
  <c r="N149"/>
  <c r="N141"/>
  <c r="N133"/>
  <c r="N125"/>
  <c r="N117"/>
  <c r="N109"/>
  <c r="N101"/>
  <c r="N93"/>
  <c r="N85"/>
  <c r="N77"/>
  <c r="N69"/>
  <c r="N61"/>
  <c r="N51"/>
  <c r="N55"/>
  <c r="N39"/>
  <c r="N31"/>
  <c r="N250"/>
  <c r="N242"/>
  <c r="N234"/>
  <c r="N226"/>
  <c r="N218"/>
  <c r="N210"/>
  <c r="N202"/>
  <c r="N194"/>
  <c r="N186"/>
  <c r="N178"/>
  <c r="N170"/>
  <c r="N162"/>
  <c r="N45"/>
  <c r="N144"/>
  <c r="N136"/>
  <c r="N120"/>
  <c r="N112"/>
  <c r="N104"/>
  <c r="N96"/>
  <c r="N88"/>
  <c r="N80"/>
  <c r="N72"/>
  <c r="N64"/>
  <c r="N56"/>
  <c r="N48"/>
  <c r="N40"/>
  <c r="N32"/>
  <c r="N24"/>
  <c r="N253"/>
  <c r="N237"/>
  <c r="N221"/>
  <c r="N255"/>
  <c r="N239"/>
  <c r="N223"/>
  <c r="N211"/>
  <c r="N203"/>
  <c r="N195"/>
  <c r="N187"/>
  <c r="N179"/>
  <c r="N171"/>
  <c r="N163"/>
  <c r="N155"/>
  <c r="N147"/>
  <c r="N139"/>
  <c r="N131"/>
  <c r="N123"/>
  <c r="N115"/>
  <c r="N107"/>
  <c r="N99"/>
  <c r="N91"/>
  <c r="N83"/>
  <c r="N75"/>
  <c r="N67"/>
  <c r="N59"/>
  <c r="N47"/>
  <c r="N29"/>
  <c r="N23"/>
  <c r="N240"/>
  <c r="N224"/>
  <c r="N158"/>
  <c r="N150"/>
  <c r="N142"/>
  <c r="N134"/>
  <c r="N126"/>
  <c r="N118"/>
  <c r="N110"/>
  <c r="N102"/>
  <c r="N94"/>
  <c r="N86"/>
  <c r="N78"/>
  <c r="N70"/>
  <c r="N62"/>
  <c r="N54"/>
  <c r="N46"/>
  <c r="N38"/>
  <c r="N30"/>
  <c r="N241"/>
  <c r="N225"/>
  <c r="N212"/>
  <c r="N204"/>
  <c r="N196"/>
  <c r="N188"/>
  <c r="N180"/>
  <c r="N172"/>
  <c r="N164"/>
  <c r="N251"/>
  <c r="N235"/>
  <c r="N219"/>
  <c r="N209"/>
  <c r="N201"/>
  <c r="N193"/>
  <c r="N185"/>
  <c r="N177"/>
  <c r="N169"/>
  <c r="N161"/>
  <c r="N153"/>
  <c r="N145"/>
  <c r="N137"/>
  <c r="N129"/>
  <c r="N121"/>
  <c r="N113"/>
  <c r="N105"/>
  <c r="N97"/>
  <c r="N89"/>
  <c r="N81"/>
  <c r="N73"/>
  <c r="N65"/>
  <c r="N57"/>
  <c r="N33"/>
  <c r="N35"/>
  <c r="N27"/>
  <c r="N254"/>
  <c r="N246"/>
  <c r="N238"/>
  <c r="N230"/>
  <c r="N222"/>
  <c r="N214"/>
  <c r="N206"/>
  <c r="N198"/>
  <c r="N190"/>
  <c r="N182"/>
  <c r="N174"/>
  <c r="N166"/>
  <c r="N49"/>
  <c r="N41"/>
  <c r="N25"/>
</calcChain>
</file>

<file path=xl/sharedStrings.xml><?xml version="1.0" encoding="utf-8"?>
<sst xmlns="http://schemas.openxmlformats.org/spreadsheetml/2006/main" count="25" uniqueCount="25">
  <si>
    <t>Close</t>
  </si>
  <si>
    <t>Low</t>
  </si>
  <si>
    <t>High</t>
  </si>
  <si>
    <t>Open</t>
  </si>
  <si>
    <t>Date</t>
  </si>
  <si>
    <t>o</t>
  </si>
  <si>
    <t>u</t>
  </si>
  <si>
    <t>d</t>
  </si>
  <si>
    <t>c</t>
  </si>
  <si>
    <t>ln Oi</t>
  </si>
  <si>
    <t>o+c</t>
  </si>
  <si>
    <t>avg(o+c)</t>
  </si>
  <si>
    <t>n=</t>
  </si>
  <si>
    <t>Vcc</t>
  </si>
  <si>
    <t>Vrs</t>
  </si>
  <si>
    <t>VrsTemp</t>
  </si>
  <si>
    <t>Vc</t>
  </si>
  <si>
    <t>Vo</t>
  </si>
  <si>
    <t>Avg c</t>
  </si>
  <si>
    <t>Avg o</t>
  </si>
  <si>
    <t>oi-avg o</t>
  </si>
  <si>
    <t>ci - avg c</t>
  </si>
  <si>
    <t>k=</t>
  </si>
  <si>
    <t>V</t>
  </si>
  <si>
    <t>N=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</si>
</sst>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00000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Volatility Algo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Vcc</c:v>
          </c:tx>
          <c:marker>
            <c:symbol val="none"/>
          </c:marker>
          <c:val>
            <c:numRef>
              <c:f>Intro!$N$4:$N$255</c:f>
              <c:numCache>
                <c:formatCode>General</c:formatCode>
                <c:ptCount val="252"/>
                <c:pt idx="19" formatCode="0.00000000">
                  <c:v>1.2894909662765181E-3</c:v>
                </c:pt>
                <c:pt idx="20" formatCode="0.00000000">
                  <c:v>1.1701829223290301E-3</c:v>
                </c:pt>
                <c:pt idx="21" formatCode="0.00000000">
                  <c:v>1.1613829022833688E-3</c:v>
                </c:pt>
                <c:pt idx="22" formatCode="0.00000000">
                  <c:v>1.1893953081608605E-3</c:v>
                </c:pt>
                <c:pt idx="23" formatCode="0.00000000">
                  <c:v>3.873278482420966E-4</c:v>
                </c:pt>
                <c:pt idx="24" formatCode="0.00000000">
                  <c:v>3.845172929134858E-4</c:v>
                </c:pt>
                <c:pt idx="25" formatCode="0.00000000">
                  <c:v>3.5000079481078348E-4</c:v>
                </c:pt>
                <c:pt idx="26" formatCode="0.00000000">
                  <c:v>4.016553938695624E-4</c:v>
                </c:pt>
                <c:pt idx="27" formatCode="0.00000000">
                  <c:v>7.4015923368577516E-4</c:v>
                </c:pt>
                <c:pt idx="28" formatCode="0.00000000">
                  <c:v>7.574971239470836E-4</c:v>
                </c:pt>
                <c:pt idx="29" formatCode="0.00000000">
                  <c:v>7.2826575748064773E-4</c:v>
                </c:pt>
                <c:pt idx="30" formatCode="0.00000000">
                  <c:v>7.2760112707616125E-4</c:v>
                </c:pt>
                <c:pt idx="31" formatCode="0.00000000">
                  <c:v>7.8259369208029189E-4</c:v>
                </c:pt>
                <c:pt idx="32" formatCode="0.00000000">
                  <c:v>7.7631717476642909E-4</c:v>
                </c:pt>
                <c:pt idx="33" formatCode="0.00000000">
                  <c:v>8.5125294122957197E-4</c:v>
                </c:pt>
                <c:pt idx="34" formatCode="0.00000000">
                  <c:v>8.4202890985675806E-4</c:v>
                </c:pt>
                <c:pt idx="35" formatCode="0.00000000">
                  <c:v>8.9229158553711925E-4</c:v>
                </c:pt>
                <c:pt idx="36" formatCode="0.00000000">
                  <c:v>6.9381167645196304E-4</c:v>
                </c:pt>
                <c:pt idx="37" formatCode="0.00000000">
                  <c:v>3.8579526437785227E-4</c:v>
                </c:pt>
                <c:pt idx="38" formatCode="0.00000000">
                  <c:v>3.0914888925149652E-4</c:v>
                </c:pt>
                <c:pt idx="39" formatCode="0.00000000">
                  <c:v>3.0845914472842539E-4</c:v>
                </c:pt>
                <c:pt idx="40" formatCode="0.00000000">
                  <c:v>3.0280445063450578E-4</c:v>
                </c:pt>
                <c:pt idx="41" formatCode="0.00000000">
                  <c:v>3.2871517166706808E-4</c:v>
                </c:pt>
                <c:pt idx="42" formatCode="0.00000000">
                  <c:v>4.6276138594705709E-4</c:v>
                </c:pt>
                <c:pt idx="43" formatCode="0.00000000">
                  <c:v>3.6885952598357362E-4</c:v>
                </c:pt>
                <c:pt idx="44" formatCode="0.00000000">
                  <c:v>3.8076404440059086E-4</c:v>
                </c:pt>
                <c:pt idx="45" formatCode="0.00000000">
                  <c:v>3.2018790858035688E-4</c:v>
                </c:pt>
                <c:pt idx="46" formatCode="0.00000000">
                  <c:v>3.1948570402651828E-4</c:v>
                </c:pt>
                <c:pt idx="47" formatCode="0.00000000">
                  <c:v>3.9747670503565444E-4</c:v>
                </c:pt>
                <c:pt idx="48" formatCode="0.00000000">
                  <c:v>4.1724860756084538E-4</c:v>
                </c:pt>
                <c:pt idx="49" formatCode="0.00000000">
                  <c:v>4.3624937507372684E-4</c:v>
                </c:pt>
                <c:pt idx="50" formatCode="0.00000000">
                  <c:v>4.9314874489786149E-4</c:v>
                </c:pt>
                <c:pt idx="51" formatCode="0.00000000">
                  <c:v>4.1614587103589156E-4</c:v>
                </c:pt>
                <c:pt idx="52" formatCode="0.00000000">
                  <c:v>4.9517323138035835E-4</c:v>
                </c:pt>
                <c:pt idx="53" formatCode="0.00000000">
                  <c:v>4.9525341785993206E-4</c:v>
                </c:pt>
                <c:pt idx="54" formatCode="0.00000000">
                  <c:v>4.6886526531937796E-4</c:v>
                </c:pt>
                <c:pt idx="55" formatCode="0.00000000">
                  <c:v>5.7135172750841495E-4</c:v>
                </c:pt>
                <c:pt idx="56" formatCode="0.00000000">
                  <c:v>6.0342860403355802E-4</c:v>
                </c:pt>
                <c:pt idx="57" formatCode="0.00000000">
                  <c:v>5.010133805007273E-4</c:v>
                </c:pt>
                <c:pt idx="58" formatCode="0.00000000">
                  <c:v>6.0399941618717145E-4</c:v>
                </c:pt>
                <c:pt idx="59" formatCode="0.00000000">
                  <c:v>5.8787007142183697E-4</c:v>
                </c:pt>
                <c:pt idx="60" formatCode="0.00000000">
                  <c:v>5.3470554225811939E-4</c:v>
                </c:pt>
                <c:pt idx="61" formatCode="0.00000000">
                  <c:v>5.3052834038767979E-4</c:v>
                </c:pt>
                <c:pt idx="62" formatCode="0.00000000">
                  <c:v>3.8589886124065607E-4</c:v>
                </c:pt>
                <c:pt idx="63" formatCode="0.00000000">
                  <c:v>4.0787945325074714E-4</c:v>
                </c:pt>
                <c:pt idx="64" formatCode="0.00000000">
                  <c:v>4.1320973171001511E-4</c:v>
                </c:pt>
                <c:pt idx="65" formatCode="0.00000000">
                  <c:v>3.0900542533466614E-4</c:v>
                </c:pt>
                <c:pt idx="66" formatCode="0.00000000">
                  <c:v>2.9253887883847677E-4</c:v>
                </c:pt>
                <c:pt idx="67" formatCode="0.00000000">
                  <c:v>3.35176712401451E-4</c:v>
                </c:pt>
                <c:pt idx="68" formatCode="0.00000000">
                  <c:v>2.5396660146017501E-4</c:v>
                </c:pt>
                <c:pt idx="69" formatCode="0.00000000">
                  <c:v>2.5269099888642911E-4</c:v>
                </c:pt>
                <c:pt idx="70" formatCode="0.00000000">
                  <c:v>2.5722823036327931E-4</c:v>
                </c:pt>
                <c:pt idx="71" formatCode="0.00000000">
                  <c:v>4.2209817015877052E-4</c:v>
                </c:pt>
                <c:pt idx="72" formatCode="0.00000000">
                  <c:v>3.3917549882600545E-4</c:v>
                </c:pt>
                <c:pt idx="73" formatCode="0.00000000">
                  <c:v>3.8792677768815386E-4</c:v>
                </c:pt>
                <c:pt idx="74" formatCode="0.00000000">
                  <c:v>4.2989948564153726E-4</c:v>
                </c:pt>
                <c:pt idx="75" formatCode="0.00000000">
                  <c:v>2.0163185201367778E-3</c:v>
                </c:pt>
                <c:pt idx="76" formatCode="0.00000000">
                  <c:v>2.043061921427473E-3</c:v>
                </c:pt>
                <c:pt idx="77" formatCode="0.00000000">
                  <c:v>2.1345697147728965E-3</c:v>
                </c:pt>
                <c:pt idx="78" formatCode="0.00000000">
                  <c:v>2.0940378703879323E-3</c:v>
                </c:pt>
                <c:pt idx="79" formatCode="0.00000000">
                  <c:v>2.3370193512362945E-3</c:v>
                </c:pt>
                <c:pt idx="80" formatCode="0.00000000">
                  <c:v>2.35250730967389E-3</c:v>
                </c:pt>
                <c:pt idx="81" formatCode="0.00000000">
                  <c:v>2.1875588095131076E-3</c:v>
                </c:pt>
                <c:pt idx="82" formatCode="0.00000000">
                  <c:v>2.1825366418953933E-3</c:v>
                </c:pt>
                <c:pt idx="83" formatCode="0.00000000">
                  <c:v>2.1720143358798126E-3</c:v>
                </c:pt>
                <c:pt idx="84" formatCode="0.00000000">
                  <c:v>2.1710744763982826E-3</c:v>
                </c:pt>
                <c:pt idx="85" formatCode="0.00000000">
                  <c:v>6.2788166966727633E-4</c:v>
                </c:pt>
                <c:pt idx="86" formatCode="0.00000000">
                  <c:v>6.7912113765223095E-4</c:v>
                </c:pt>
                <c:pt idx="87" formatCode="0.00000000">
                  <c:v>5.356462192297024E-4</c:v>
                </c:pt>
                <c:pt idx="88" formatCode="0.00000000">
                  <c:v>5.3609419260546498E-4</c:v>
                </c:pt>
                <c:pt idx="89" formatCode="0.00000000">
                  <c:v>3.0396207939284225E-4</c:v>
                </c:pt>
                <c:pt idx="90" formatCode="0.00000000">
                  <c:v>8.0283912114009238E-4</c:v>
                </c:pt>
                <c:pt idx="91" formatCode="0.00000000">
                  <c:v>9.9184813986909204E-4</c:v>
                </c:pt>
                <c:pt idx="92" formatCode="0.00000000">
                  <c:v>1.01996177264142E-3</c:v>
                </c:pt>
                <c:pt idx="93" formatCode="0.00000000">
                  <c:v>9.6547671016321084E-4</c:v>
                </c:pt>
                <c:pt idx="94" formatCode="0.00000000">
                  <c:v>9.7123425618031792E-4</c:v>
                </c:pt>
                <c:pt idx="95" formatCode="0.00000000">
                  <c:v>9.8368787459697233E-4</c:v>
                </c:pt>
                <c:pt idx="96" formatCode="0.00000000">
                  <c:v>9.2030746302887412E-4</c:v>
                </c:pt>
                <c:pt idx="97" formatCode="0.00000000">
                  <c:v>1.0301055372268512E-3</c:v>
                </c:pt>
                <c:pt idx="98" formatCode="0.00000000">
                  <c:v>1.0401635678906761E-3</c:v>
                </c:pt>
                <c:pt idx="99" formatCode="0.00000000">
                  <c:v>1.4439327042697714E-3</c:v>
                </c:pt>
                <c:pt idx="100" formatCode="0.00000000">
                  <c:v>9.3652185240663492E-4</c:v>
                </c:pt>
                <c:pt idx="101" formatCode="0.00000000">
                  <c:v>7.4851956446024635E-4</c:v>
                </c:pt>
                <c:pt idx="102" formatCode="0.00000000">
                  <c:v>8.0514729249470465E-4</c:v>
                </c:pt>
                <c:pt idx="103" formatCode="0.00000000">
                  <c:v>8.442239310239455E-4</c:v>
                </c:pt>
                <c:pt idx="104" formatCode="0.00000000">
                  <c:v>7.9298285922862349E-4</c:v>
                </c:pt>
                <c:pt idx="105" formatCode="0.00000000">
                  <c:v>8.1329948243000097E-4</c:v>
                </c:pt>
                <c:pt idx="106" formatCode="0.00000000">
                  <c:v>9.0754352148424253E-4</c:v>
                </c:pt>
                <c:pt idx="107" formatCode="0.00000000">
                  <c:v>9.4833339310072156E-4</c:v>
                </c:pt>
                <c:pt idx="108" formatCode="0.00000000">
                  <c:v>9.3402738574544159E-4</c:v>
                </c:pt>
                <c:pt idx="109" formatCode="0.00000000">
                  <c:v>5.3536904313179778E-4</c:v>
                </c:pt>
                <c:pt idx="110" formatCode="0.00000000">
                  <c:v>5.2359665039551466E-4</c:v>
                </c:pt>
                <c:pt idx="111" formatCode="0.00000000">
                  <c:v>5.3547681580614899E-4</c:v>
                </c:pt>
                <c:pt idx="112" formatCode="0.00000000">
                  <c:v>4.4048913049731859E-4</c:v>
                </c:pt>
                <c:pt idx="113" formatCode="0.00000000">
                  <c:v>5.2985859989692198E-4</c:v>
                </c:pt>
                <c:pt idx="114" formatCode="0.00000000">
                  <c:v>5.4093432569281221E-4</c:v>
                </c:pt>
                <c:pt idx="115" formatCode="0.00000000">
                  <c:v>4.593052913514186E-4</c:v>
                </c:pt>
                <c:pt idx="116" formatCode="0.00000000">
                  <c:v>4.2845724158668781E-4</c:v>
                </c:pt>
                <c:pt idx="117" formatCode="0.00000000">
                  <c:v>3.0848342764408341E-4</c:v>
                </c:pt>
                <c:pt idx="118" formatCode="0.00000000">
                  <c:v>3.1577771532171153E-4</c:v>
                </c:pt>
                <c:pt idx="119" formatCode="0.00000000">
                  <c:v>3.0761766841748059E-4</c:v>
                </c:pt>
                <c:pt idx="120" formatCode="0.00000000">
                  <c:v>3.0350957169523259E-4</c:v>
                </c:pt>
                <c:pt idx="121" formatCode="0.00000000">
                  <c:v>3.0280817755341609E-4</c:v>
                </c:pt>
                <c:pt idx="122" formatCode="0.00000000">
                  <c:v>3.1259730771236244E-4</c:v>
                </c:pt>
                <c:pt idx="123" formatCode="0.00000000">
                  <c:v>2.7530218762070527E-4</c:v>
                </c:pt>
                <c:pt idx="124" formatCode="0.00000000">
                  <c:v>2.6594539219422335E-4</c:v>
                </c:pt>
                <c:pt idx="125" formatCode="0.00000000">
                  <c:v>2.6591829249327995E-4</c:v>
                </c:pt>
                <c:pt idx="126" formatCode="0.00000000">
                  <c:v>1.9467092617281011E-4</c:v>
                </c:pt>
                <c:pt idx="127" formatCode="0.00000000">
                  <c:v>1.679744626211248E-4</c:v>
                </c:pt>
                <c:pt idx="128" formatCode="0.00000000">
                  <c:v>1.6006291054997048E-4</c:v>
                </c:pt>
                <c:pt idx="129" formatCode="0.00000000">
                  <c:v>1.7080335943773516E-4</c:v>
                </c:pt>
                <c:pt idx="130" formatCode="0.00000000">
                  <c:v>1.7726484054264116E-4</c:v>
                </c:pt>
                <c:pt idx="131" formatCode="0.00000000">
                  <c:v>1.7914772738812567E-4</c:v>
                </c:pt>
                <c:pt idx="132" formatCode="0.00000000">
                  <c:v>1.9186341263940831E-4</c:v>
                </c:pt>
                <c:pt idx="133" formatCode="0.00000000">
                  <c:v>1.1084664079444144E-4</c:v>
                </c:pt>
                <c:pt idx="134" formatCode="0.00000000">
                  <c:v>1.1036917061972444E-4</c:v>
                </c:pt>
                <c:pt idx="135" formatCode="0.00000000">
                  <c:v>1.3134242541765532E-4</c:v>
                </c:pt>
                <c:pt idx="136" formatCode="0.00000000">
                  <c:v>3.4784781565198441E-4</c:v>
                </c:pt>
                <c:pt idx="137" formatCode="0.00000000">
                  <c:v>3.5185955418231505E-4</c:v>
                </c:pt>
                <c:pt idx="138" formatCode="0.00000000">
                  <c:v>4.7079768836600071E-4</c:v>
                </c:pt>
                <c:pt idx="139" formatCode="0.00000000">
                  <c:v>4.8326198214163302E-4</c:v>
                </c:pt>
                <c:pt idx="140" formatCode="0.00000000">
                  <c:v>4.7705372171933112E-4</c:v>
                </c:pt>
                <c:pt idx="141" formatCode="0.00000000">
                  <c:v>5.9820988501488651E-4</c:v>
                </c:pt>
                <c:pt idx="142" formatCode="0.00000000">
                  <c:v>6.3660046905235042E-4</c:v>
                </c:pt>
                <c:pt idx="143" formatCode="0.00000000">
                  <c:v>6.4629895079887237E-4</c:v>
                </c:pt>
                <c:pt idx="144" formatCode="0.00000000">
                  <c:v>6.56700677771125E-4</c:v>
                </c:pt>
                <c:pt idx="145" formatCode="0.00000000">
                  <c:v>6.7212774984475314E-4</c:v>
                </c:pt>
                <c:pt idx="146" formatCode="0.00000000">
                  <c:v>4.6348685485772317E-4</c:v>
                </c:pt>
                <c:pt idx="147" formatCode="0.00000000">
                  <c:v>4.5514957164253264E-4</c:v>
                </c:pt>
                <c:pt idx="148" formatCode="0.00000000">
                  <c:v>5.083826155112117E-4</c:v>
                </c:pt>
                <c:pt idx="149" formatCode="0.00000000">
                  <c:v>4.7709517076804101E-4</c:v>
                </c:pt>
                <c:pt idx="150" formatCode="0.00000000">
                  <c:v>4.870477340688676E-4</c:v>
                </c:pt>
                <c:pt idx="151" formatCode="0.00000000">
                  <c:v>3.8857485228611802E-4</c:v>
                </c:pt>
                <c:pt idx="152" formatCode="0.00000000">
                  <c:v>4.7983282389888599E-4</c:v>
                </c:pt>
                <c:pt idx="153" formatCode="0.00000000">
                  <c:v>4.7688941940473439E-4</c:v>
                </c:pt>
                <c:pt idx="154" formatCode="0.00000000">
                  <c:v>5.1001524179176852E-4</c:v>
                </c:pt>
                <c:pt idx="155" formatCode="0.00000000">
                  <c:v>5.595019938504014E-4</c:v>
                </c:pt>
                <c:pt idx="156" formatCode="0.00000000">
                  <c:v>5.2888217270153878E-4</c:v>
                </c:pt>
                <c:pt idx="157" formatCode="0.00000000">
                  <c:v>7.1667680946967474E-4</c:v>
                </c:pt>
                <c:pt idx="158" formatCode="0.00000000">
                  <c:v>5.5047008306571279E-4</c:v>
                </c:pt>
                <c:pt idx="159" formatCode="0.00000000">
                  <c:v>5.5670881436267164E-4</c:v>
                </c:pt>
                <c:pt idx="160" formatCode="0.00000000">
                  <c:v>5.9016512292891544E-4</c:v>
                </c:pt>
                <c:pt idx="161" formatCode="0.00000000">
                  <c:v>6.073034761145999E-4</c:v>
                </c:pt>
                <c:pt idx="162" formatCode="0.00000000">
                  <c:v>4.5674461631984886E-4</c:v>
                </c:pt>
                <c:pt idx="163" formatCode="0.00000000">
                  <c:v>4.3458348767348547E-4</c:v>
                </c:pt>
                <c:pt idx="164" formatCode="0.00000000">
                  <c:v>3.9618082967920315E-4</c:v>
                </c:pt>
                <c:pt idx="165" formatCode="0.00000000">
                  <c:v>3.1142580336577537E-4</c:v>
                </c:pt>
                <c:pt idx="166" formatCode="0.00000000">
                  <c:v>3.3350992661380387E-4</c:v>
                </c:pt>
                <c:pt idx="167" formatCode="0.00000000">
                  <c:v>1.8430846895884075E-4</c:v>
                </c:pt>
                <c:pt idx="168" formatCode="0.00000000">
                  <c:v>1.9786809354007407E-4</c:v>
                </c:pt>
                <c:pt idx="169" formatCode="0.00000000">
                  <c:v>2.2542385432078825E-4</c:v>
                </c:pt>
                <c:pt idx="170" formatCode="0.00000000">
                  <c:v>2.1756297105906069E-4</c:v>
                </c:pt>
                <c:pt idx="171" formatCode="0.00000000">
                  <c:v>1.936631806316488E-4</c:v>
                </c:pt>
                <c:pt idx="172" formatCode="0.00000000">
                  <c:v>2.3874465353887833E-4</c:v>
                </c:pt>
                <c:pt idx="173" formatCode="0.00000000">
                  <c:v>2.4389525428498865E-4</c:v>
                </c:pt>
                <c:pt idx="174" formatCode="0.00000000">
                  <c:v>3.1255763981009519E-4</c:v>
                </c:pt>
                <c:pt idx="175" formatCode="0.00000000">
                  <c:v>3.1149670488913212E-4</c:v>
                </c:pt>
                <c:pt idx="176" formatCode="0.00000000">
                  <c:v>3.1792574676009624E-4</c:v>
                </c:pt>
                <c:pt idx="177" formatCode="0.00000000">
                  <c:v>3.1110506779207799E-4</c:v>
                </c:pt>
                <c:pt idx="178" formatCode="0.00000000">
                  <c:v>4.345090282603928E-4</c:v>
                </c:pt>
                <c:pt idx="179" formatCode="0.00000000">
                  <c:v>5.4557940132333245E-4</c:v>
                </c:pt>
                <c:pt idx="180" formatCode="0.00000000">
                  <c:v>5.5170440350323362E-4</c:v>
                </c:pt>
                <c:pt idx="181" formatCode="0.00000000">
                  <c:v>5.3499978194663784E-4</c:v>
                </c:pt>
                <c:pt idx="182" formatCode="0.00000000">
                  <c:v>5.1630888077174226E-4</c:v>
                </c:pt>
                <c:pt idx="183" formatCode="0.00000000">
                  <c:v>6.2374989236126945E-4</c:v>
                </c:pt>
                <c:pt idx="184" formatCode="0.00000000">
                  <c:v>5.5640673734962424E-4</c:v>
                </c:pt>
                <c:pt idx="185" formatCode="0.00000000">
                  <c:v>5.7152894456506589E-4</c:v>
                </c:pt>
                <c:pt idx="186" formatCode="0.00000000">
                  <c:v>5.82107608316027E-4</c:v>
                </c:pt>
                <c:pt idx="187" formatCode="0.00000000">
                  <c:v>5.7509284748675116E-4</c:v>
                </c:pt>
                <c:pt idx="188" formatCode="0.00000000">
                  <c:v>4.809504552768999E-4</c:v>
                </c:pt>
                <c:pt idx="189" formatCode="0.00000000">
                  <c:v>4.1010982459925831E-4</c:v>
                </c:pt>
                <c:pt idx="190" formatCode="0.00000000">
                  <c:v>4.1970931748687955E-4</c:v>
                </c:pt>
                <c:pt idx="191" formatCode="0.00000000">
                  <c:v>4.4395855677128424E-4</c:v>
                </c:pt>
                <c:pt idx="192" formatCode="0.00000000">
                  <c:v>4.570121641226859E-4</c:v>
                </c:pt>
                <c:pt idx="193" formatCode="0.00000000">
                  <c:v>3.6939495544963146E-4</c:v>
                </c:pt>
                <c:pt idx="194" formatCode="0.00000000">
                  <c:v>3.8250054175081855E-4</c:v>
                </c:pt>
                <c:pt idx="195" formatCode="0.00000000">
                  <c:v>4.4433448066389172E-4</c:v>
                </c:pt>
                <c:pt idx="196" formatCode="0.00000000">
                  <c:v>5.2310934101856864E-4</c:v>
                </c:pt>
                <c:pt idx="197" formatCode="0.00000000">
                  <c:v>6.0219325824547925E-4</c:v>
                </c:pt>
                <c:pt idx="198" formatCode="0.00000000">
                  <c:v>5.8498782461571266E-4</c:v>
                </c:pt>
                <c:pt idx="199" formatCode="0.00000000">
                  <c:v>5.1072954092234199E-4</c:v>
                </c:pt>
                <c:pt idx="200" formatCode="0.00000000">
                  <c:v>4.8046915214429133E-4</c:v>
                </c:pt>
                <c:pt idx="201" formatCode="0.00000000">
                  <c:v>4.5327479802357836E-4</c:v>
                </c:pt>
                <c:pt idx="202" formatCode="0.00000000">
                  <c:v>2.5091939858523375E-3</c:v>
                </c:pt>
                <c:pt idx="203" formatCode="0.00000000">
                  <c:v>2.7688518601320525E-3</c:v>
                </c:pt>
                <c:pt idx="204" formatCode="0.00000000">
                  <c:v>2.7868805976967084E-3</c:v>
                </c:pt>
                <c:pt idx="205" formatCode="0.00000000">
                  <c:v>2.8190437580744372E-3</c:v>
                </c:pt>
                <c:pt idx="206" formatCode="0.00000000">
                  <c:v>2.7237672157477536E-3</c:v>
                </c:pt>
                <c:pt idx="207" formatCode="0.00000000">
                  <c:v>2.737885525345372E-3</c:v>
                </c:pt>
                <c:pt idx="208" formatCode="0.00000000">
                  <c:v>2.917622118061841E-3</c:v>
                </c:pt>
                <c:pt idx="209" formatCode="0.00000000">
                  <c:v>2.9195802045982322E-3</c:v>
                </c:pt>
                <c:pt idx="210" formatCode="0.00000000">
                  <c:v>2.9045990122196384E-3</c:v>
                </c:pt>
                <c:pt idx="211" formatCode="0.00000000">
                  <c:v>2.9011632147774957E-3</c:v>
                </c:pt>
                <c:pt idx="212" formatCode="0.00000000">
                  <c:v>9.0989463379152584E-4</c:v>
                </c:pt>
                <c:pt idx="213" formatCode="0.00000000">
                  <c:v>6.3618201199054593E-4</c:v>
                </c:pt>
                <c:pt idx="214" formatCode="0.00000000">
                  <c:v>7.7424324265109245E-4</c:v>
                </c:pt>
                <c:pt idx="215" formatCode="0.00000000">
                  <c:v>6.6526039479976589E-4</c:v>
                </c:pt>
                <c:pt idx="216" formatCode="0.00000000">
                  <c:v>7.5097975430828666E-4</c:v>
                </c:pt>
                <c:pt idx="217" formatCode="0.00000000">
                  <c:v>6.8138812908071595E-4</c:v>
                </c:pt>
                <c:pt idx="218" formatCode="0.00000000">
                  <c:v>4.8493076745524449E-4</c:v>
                </c:pt>
                <c:pt idx="219" formatCode="0.00000000">
                  <c:v>5.1109781190434808E-4</c:v>
                </c:pt>
                <c:pt idx="220" formatCode="0.00000000">
                  <c:v>5.0808538045641922E-4</c:v>
                </c:pt>
                <c:pt idx="221" formatCode="0.00000000">
                  <c:v>5.0931118733869624E-4</c:v>
                </c:pt>
                <c:pt idx="222" formatCode="0.00000000">
                  <c:v>5.601886321903658E-4</c:v>
                </c:pt>
                <c:pt idx="223" formatCode="0.00000000">
                  <c:v>7.7040406781824422E-4</c:v>
                </c:pt>
                <c:pt idx="224" formatCode="0.00000000">
                  <c:v>6.5289114147959329E-4</c:v>
                </c:pt>
                <c:pt idx="225" formatCode="0.00000000">
                  <c:v>7.4869223843731462E-4</c:v>
                </c:pt>
                <c:pt idx="226" formatCode="0.00000000">
                  <c:v>6.9522871098097515E-4</c:v>
                </c:pt>
                <c:pt idx="227" formatCode="0.00000000">
                  <c:v>6.4975207248292501E-4</c:v>
                </c:pt>
                <c:pt idx="228" formatCode="0.00000000">
                  <c:v>6.6356361015385403E-4</c:v>
                </c:pt>
                <c:pt idx="229" formatCode="0.00000000">
                  <c:v>6.7889192484273174E-4</c:v>
                </c:pt>
                <c:pt idx="230" formatCode="0.00000000">
                  <c:v>6.7795483891302274E-4</c:v>
                </c:pt>
                <c:pt idx="231" formatCode="0.00000000">
                  <c:v>6.7396838906347376E-4</c:v>
                </c:pt>
                <c:pt idx="232" formatCode="0.00000000">
                  <c:v>7.6885232665761978E-4</c:v>
                </c:pt>
                <c:pt idx="233" formatCode="0.00000000">
                  <c:v>6.1759174223502259E-4</c:v>
                </c:pt>
                <c:pt idx="234" formatCode="0.00000000">
                  <c:v>5.5802064558738238E-4</c:v>
                </c:pt>
                <c:pt idx="235" formatCode="0.00000000">
                  <c:v>4.6315268086839301E-4</c:v>
                </c:pt>
                <c:pt idx="236" formatCode="0.00000000">
                  <c:v>6.9193381412225002E-4</c:v>
                </c:pt>
                <c:pt idx="237" formatCode="0.00000000">
                  <c:v>8.9478898836346105E-4</c:v>
                </c:pt>
                <c:pt idx="238" formatCode="0.00000000">
                  <c:v>8.6628071110817493E-4</c:v>
                </c:pt>
                <c:pt idx="239" formatCode="0.00000000">
                  <c:v>8.3263189764686604E-4</c:v>
                </c:pt>
                <c:pt idx="240" formatCode="0.00000000">
                  <c:v>8.9452607294219686E-4</c:v>
                </c:pt>
                <c:pt idx="241" formatCode="0.00000000">
                  <c:v>9.2097120261658337E-4</c:v>
                </c:pt>
                <c:pt idx="242" formatCode="0.00000000">
                  <c:v>6.786699768032686E-4</c:v>
                </c:pt>
                <c:pt idx="243" formatCode="0.00000000">
                  <c:v>6.0786490750762195E-4</c:v>
                </c:pt>
                <c:pt idx="244" formatCode="0.00000000">
                  <c:v>6.293549196188632E-4</c:v>
                </c:pt>
                <c:pt idx="245" formatCode="0.00000000">
                  <c:v>6.4009231704643401E-4</c:v>
                </c:pt>
                <c:pt idx="246" formatCode="0.00000000">
                  <c:v>3.6734853032731741E-4</c:v>
                </c:pt>
                <c:pt idx="247" formatCode="0.00000000">
                  <c:v>1.7182477411241002E-4</c:v>
                </c:pt>
                <c:pt idx="248" formatCode="0.00000000">
                  <c:v>1.7167380660707755E-4</c:v>
                </c:pt>
                <c:pt idx="249" formatCode="0.00000000">
                  <c:v>1.6640784423492869E-4</c:v>
                </c:pt>
                <c:pt idx="250" formatCode="0.00000000">
                  <c:v>1.0297262202141824E-4</c:v>
                </c:pt>
                <c:pt idx="251" formatCode="0.00000000">
                  <c:v>7.7641260751041457E-5</c:v>
                </c:pt>
              </c:numCache>
            </c:numRef>
          </c:val>
        </c:ser>
        <c:ser>
          <c:idx val="1"/>
          <c:order val="1"/>
          <c:tx>
            <c:v>Vrs</c:v>
          </c:tx>
          <c:marker>
            <c:symbol val="none"/>
          </c:marker>
          <c:val>
            <c:numRef>
              <c:f>Intro!$P$4:$P$255</c:f>
              <c:numCache>
                <c:formatCode>General</c:formatCode>
                <c:ptCount val="2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2.5307234069041383E-4</c:v>
                </c:pt>
                <c:pt idx="7">
                  <c:v>2.7260324033794139E-4</c:v>
                </c:pt>
                <c:pt idx="8">
                  <c:v>3.9350759998006018E-4</c:v>
                </c:pt>
                <c:pt idx="9">
                  <c:v>4.076326389715108E-4</c:v>
                </c:pt>
                <c:pt idx="10">
                  <c:v>3.5706931584385E-4</c:v>
                </c:pt>
                <c:pt idx="11">
                  <c:v>4.2383216889557018E-4</c:v>
                </c:pt>
                <c:pt idx="12">
                  <c:v>5.1463852514752994E-4</c:v>
                </c:pt>
                <c:pt idx="13">
                  <c:v>4.8693910949050697E-4</c:v>
                </c:pt>
                <c:pt idx="14">
                  <c:v>5.3711836314223888E-4</c:v>
                </c:pt>
                <c:pt idx="15">
                  <c:v>9.7634694341781902E-4</c:v>
                </c:pt>
                <c:pt idx="16">
                  <c:v>9.393130283046582E-4</c:v>
                </c:pt>
                <c:pt idx="17">
                  <c:v>8.3937171314901835E-4</c:v>
                </c:pt>
                <c:pt idx="18">
                  <c:v>7.3319696565755672E-4</c:v>
                </c:pt>
                <c:pt idx="19">
                  <c:v>6.2581717147007943E-4</c:v>
                </c:pt>
                <c:pt idx="20">
                  <c:v>1.6137017229592008E-4</c:v>
                </c:pt>
                <c:pt idx="21">
                  <c:v>1.8457982219539565E-4</c:v>
                </c:pt>
                <c:pt idx="22">
                  <c:v>2.1011611420677147E-4</c:v>
                </c:pt>
                <c:pt idx="23">
                  <c:v>2.3951344978801812E-4</c:v>
                </c:pt>
                <c:pt idx="24">
                  <c:v>2.9280446796838607E-4</c:v>
                </c:pt>
                <c:pt idx="25">
                  <c:v>4.2016715006843846E-4</c:v>
                </c:pt>
                <c:pt idx="26">
                  <c:v>5.0145591824840878E-4</c:v>
                </c:pt>
                <c:pt idx="27">
                  <c:v>4.4818935243632946E-4</c:v>
                </c:pt>
                <c:pt idx="28">
                  <c:v>5.4281337608381606E-4</c:v>
                </c:pt>
                <c:pt idx="29">
                  <c:v>5.1501752302425205E-4</c:v>
                </c:pt>
                <c:pt idx="30">
                  <c:v>5.1215294065269884E-4</c:v>
                </c:pt>
                <c:pt idx="31">
                  <c:v>4.6953970343100224E-4</c:v>
                </c:pt>
                <c:pt idx="32">
                  <c:v>5.2355872627906557E-4</c:v>
                </c:pt>
                <c:pt idx="33">
                  <c:v>3.7857499062515033E-4</c:v>
                </c:pt>
                <c:pt idx="34">
                  <c:v>3.80398874987099E-4</c:v>
                </c:pt>
                <c:pt idx="35">
                  <c:v>3.037376396755333E-4</c:v>
                </c:pt>
                <c:pt idx="36">
                  <c:v>2.9494210293580639E-4</c:v>
                </c:pt>
                <c:pt idx="37">
                  <c:v>3.2435565322291507E-4</c:v>
                </c:pt>
                <c:pt idx="38">
                  <c:v>4.1823153610095765E-4</c:v>
                </c:pt>
                <c:pt idx="39">
                  <c:v>4.6537552203634787E-4</c:v>
                </c:pt>
                <c:pt idx="40">
                  <c:v>4.4191901241357135E-4</c:v>
                </c:pt>
                <c:pt idx="41">
                  <c:v>3.8201495860752704E-4</c:v>
                </c:pt>
                <c:pt idx="42">
                  <c:v>4.5634469831095249E-4</c:v>
                </c:pt>
                <c:pt idx="43">
                  <c:v>3.6235227105346968E-4</c:v>
                </c:pt>
                <c:pt idx="44">
                  <c:v>2.8812889880908469E-4</c:v>
                </c:pt>
                <c:pt idx="45">
                  <c:v>3.6611623171409744E-4</c:v>
                </c:pt>
                <c:pt idx="46">
                  <c:v>3.3821915183783832E-4</c:v>
                </c:pt>
                <c:pt idx="47">
                  <c:v>2.5194126561734712E-4</c:v>
                </c:pt>
                <c:pt idx="48">
                  <c:v>2.5469173876358604E-4</c:v>
                </c:pt>
                <c:pt idx="49">
                  <c:v>2.9569654913213616E-4</c:v>
                </c:pt>
                <c:pt idx="50">
                  <c:v>2.1716573976660438E-4</c:v>
                </c:pt>
                <c:pt idx="51">
                  <c:v>2.0282814672057525E-4</c:v>
                </c:pt>
                <c:pt idx="52">
                  <c:v>2.7081411561908161E-4</c:v>
                </c:pt>
                <c:pt idx="53">
                  <c:v>3.6369234243913818E-4</c:v>
                </c:pt>
                <c:pt idx="54">
                  <c:v>3.4481769369665673E-4</c:v>
                </c:pt>
                <c:pt idx="55">
                  <c:v>3.5388905875076968E-4</c:v>
                </c:pt>
                <c:pt idx="56">
                  <c:v>3.9670477856269359E-4</c:v>
                </c:pt>
                <c:pt idx="57">
                  <c:v>3.0464680084834353E-4</c:v>
                </c:pt>
                <c:pt idx="58">
                  <c:v>3.050252491320699E-4</c:v>
                </c:pt>
                <c:pt idx="59">
                  <c:v>2.9009680539901787E-4</c:v>
                </c:pt>
                <c:pt idx="60">
                  <c:v>3.2178092244069498E-4</c:v>
                </c:pt>
                <c:pt idx="61">
                  <c:v>3.283506552556833E-4</c:v>
                </c:pt>
                <c:pt idx="62">
                  <c:v>3.2171656035560138E-4</c:v>
                </c:pt>
                <c:pt idx="63">
                  <c:v>2.1840480850381769E-4</c:v>
                </c:pt>
                <c:pt idx="64">
                  <c:v>2.6758802786563767E-4</c:v>
                </c:pt>
                <c:pt idx="65">
                  <c:v>4.40535037349726E-4</c:v>
                </c:pt>
                <c:pt idx="66">
                  <c:v>4.9880113428713772E-4</c:v>
                </c:pt>
                <c:pt idx="67">
                  <c:v>5.0434822117452125E-4</c:v>
                </c:pt>
                <c:pt idx="68">
                  <c:v>5.2484570328382172E-4</c:v>
                </c:pt>
                <c:pt idx="69">
                  <c:v>4.4235506188654441E-4</c:v>
                </c:pt>
                <c:pt idx="70">
                  <c:v>2.8343158999063659E-4</c:v>
                </c:pt>
                <c:pt idx="71">
                  <c:v>3.3373749065547883E-4</c:v>
                </c:pt>
                <c:pt idx="72">
                  <c:v>2.9986627188563432E-4</c:v>
                </c:pt>
                <c:pt idx="73">
                  <c:v>4.5190493164151723E-4</c:v>
                </c:pt>
                <c:pt idx="74">
                  <c:v>6.4716169682747717E-4</c:v>
                </c:pt>
                <c:pt idx="75">
                  <c:v>7.8199844996456529E-4</c:v>
                </c:pt>
                <c:pt idx="76">
                  <c:v>6.939334202484621E-4</c:v>
                </c:pt>
                <c:pt idx="77">
                  <c:v>1.1393593211417058E-3</c:v>
                </c:pt>
                <c:pt idx="78">
                  <c:v>1.0641865144739274E-3</c:v>
                </c:pt>
                <c:pt idx="79">
                  <c:v>9.6916045091304437E-4</c:v>
                </c:pt>
                <c:pt idx="80">
                  <c:v>8.205237189219455E-4</c:v>
                </c:pt>
                <c:pt idx="81">
                  <c:v>8.3256014804643241E-4</c:v>
                </c:pt>
                <c:pt idx="82">
                  <c:v>5.3216761174853177E-4</c:v>
                </c:pt>
                <c:pt idx="83">
                  <c:v>4.6650652059655859E-4</c:v>
                </c:pt>
                <c:pt idx="84">
                  <c:v>4.2870505493737283E-4</c:v>
                </c:pt>
                <c:pt idx="85">
                  <c:v>4.6250204973697376E-4</c:v>
                </c:pt>
                <c:pt idx="86">
                  <c:v>4.4082129730941812E-4</c:v>
                </c:pt>
                <c:pt idx="87">
                  <c:v>2.9524231464312322E-4</c:v>
                </c:pt>
                <c:pt idx="88">
                  <c:v>3.1242379108314949E-4</c:v>
                </c:pt>
                <c:pt idx="89">
                  <c:v>2.9720283232324157E-4</c:v>
                </c:pt>
                <c:pt idx="90">
                  <c:v>5.0916040543408478E-4</c:v>
                </c:pt>
                <c:pt idx="91">
                  <c:v>4.4231814212147326E-4</c:v>
                </c:pt>
                <c:pt idx="92">
                  <c:v>5.2247198801688396E-4</c:v>
                </c:pt>
                <c:pt idx="93">
                  <c:v>5.6633918523626005E-4</c:v>
                </c:pt>
                <c:pt idx="94">
                  <c:v>5.41956475524688E-4</c:v>
                </c:pt>
                <c:pt idx="95">
                  <c:v>2.8178827483445038E-4</c:v>
                </c:pt>
                <c:pt idx="96">
                  <c:v>2.9563714248319681E-4</c:v>
                </c:pt>
                <c:pt idx="97">
                  <c:v>2.2653388661464786E-4</c:v>
                </c:pt>
                <c:pt idx="98">
                  <c:v>1.9725769475282574E-4</c:v>
                </c:pt>
                <c:pt idx="99">
                  <c:v>2.4126135157978776E-4</c:v>
                </c:pt>
                <c:pt idx="100">
                  <c:v>2.9317550678919504E-4</c:v>
                </c:pt>
                <c:pt idx="101">
                  <c:v>4.915922633558057E-4</c:v>
                </c:pt>
                <c:pt idx="102">
                  <c:v>5.2640427619772361E-4</c:v>
                </c:pt>
                <c:pt idx="103">
                  <c:v>4.8698079408288644E-4</c:v>
                </c:pt>
                <c:pt idx="104">
                  <c:v>6.1867054370068428E-4</c:v>
                </c:pt>
                <c:pt idx="105">
                  <c:v>6.0105763670269795E-4</c:v>
                </c:pt>
                <c:pt idx="106">
                  <c:v>4.5387466177079924E-4</c:v>
                </c:pt>
                <c:pt idx="107">
                  <c:v>4.8116137317287153E-4</c:v>
                </c:pt>
                <c:pt idx="108">
                  <c:v>4.7359408107007077E-4</c:v>
                </c:pt>
                <c:pt idx="109">
                  <c:v>5.0693957619795153E-4</c:v>
                </c:pt>
                <c:pt idx="110">
                  <c:v>5.1001077398421448E-4</c:v>
                </c:pt>
                <c:pt idx="111">
                  <c:v>5.5991490060017344E-4</c:v>
                </c:pt>
                <c:pt idx="112">
                  <c:v>5.1836341976291983E-4</c:v>
                </c:pt>
                <c:pt idx="113">
                  <c:v>5.6190672137547567E-4</c:v>
                </c:pt>
                <c:pt idx="114">
                  <c:v>3.7208190008999474E-4</c:v>
                </c:pt>
                <c:pt idx="115">
                  <c:v>3.4899200504204231E-4</c:v>
                </c:pt>
                <c:pt idx="116">
                  <c:v>2.5189610555051206E-4</c:v>
                </c:pt>
                <c:pt idx="117">
                  <c:v>2.5240137347738359E-4</c:v>
                </c:pt>
                <c:pt idx="118">
                  <c:v>3.9719925962270608E-4</c:v>
                </c:pt>
                <c:pt idx="119">
                  <c:v>3.9349957784705645E-4</c:v>
                </c:pt>
                <c:pt idx="120">
                  <c:v>3.7452914135496437E-4</c:v>
                </c:pt>
                <c:pt idx="121">
                  <c:v>4.3946853796837817E-4</c:v>
                </c:pt>
                <c:pt idx="122">
                  <c:v>4.2347068915605959E-4</c:v>
                </c:pt>
                <c:pt idx="123">
                  <c:v>2.3073337270934985E-4</c:v>
                </c:pt>
                <c:pt idx="124">
                  <c:v>4.5392759701703322E-4</c:v>
                </c:pt>
                <c:pt idx="125">
                  <c:v>4.771425618636112E-4</c:v>
                </c:pt>
                <c:pt idx="126">
                  <c:v>4.3886021597228716E-4</c:v>
                </c:pt>
                <c:pt idx="127">
                  <c:v>4.5963694454396559E-4</c:v>
                </c:pt>
                <c:pt idx="128">
                  <c:v>4.6189193345984319E-4</c:v>
                </c:pt>
                <c:pt idx="129">
                  <c:v>2.5657588604244226E-4</c:v>
                </c:pt>
                <c:pt idx="130">
                  <c:v>1.868366650348789E-4</c:v>
                </c:pt>
                <c:pt idx="131">
                  <c:v>2.0754786736572729E-4</c:v>
                </c:pt>
                <c:pt idx="132">
                  <c:v>2.0608531764223421E-4</c:v>
                </c:pt>
                <c:pt idx="133">
                  <c:v>2.0357182321505978E-4</c:v>
                </c:pt>
                <c:pt idx="134">
                  <c:v>2.1704456707684856E-4</c:v>
                </c:pt>
                <c:pt idx="135">
                  <c:v>2.3457396835451722E-4</c:v>
                </c:pt>
                <c:pt idx="136">
                  <c:v>3.059109767773683E-4</c:v>
                </c:pt>
                <c:pt idx="137">
                  <c:v>4.2305828101601669E-4</c:v>
                </c:pt>
                <c:pt idx="138">
                  <c:v>4.33393636146033E-4</c:v>
                </c:pt>
                <c:pt idx="139">
                  <c:v>4.3228254969639461E-4</c:v>
                </c:pt>
                <c:pt idx="140">
                  <c:v>4.5916518560831023E-4</c:v>
                </c:pt>
                <c:pt idx="141">
                  <c:v>3.6666460160445684E-4</c:v>
                </c:pt>
                <c:pt idx="142">
                  <c:v>2.5681855258930951E-4</c:v>
                </c:pt>
                <c:pt idx="143">
                  <c:v>2.4677954142292676E-4</c:v>
                </c:pt>
                <c:pt idx="144">
                  <c:v>1.9811327165348774E-4</c:v>
                </c:pt>
                <c:pt idx="145">
                  <c:v>1.8276207081707917E-4</c:v>
                </c:pt>
                <c:pt idx="146">
                  <c:v>2.4820265510240591E-4</c:v>
                </c:pt>
                <c:pt idx="147">
                  <c:v>2.8740845773447214E-4</c:v>
                </c:pt>
                <c:pt idx="148">
                  <c:v>3.5952078307011369E-4</c:v>
                </c:pt>
                <c:pt idx="149">
                  <c:v>5.7329379197777286E-4</c:v>
                </c:pt>
                <c:pt idx="150">
                  <c:v>7.9555436699890367E-4</c:v>
                </c:pt>
                <c:pt idx="151">
                  <c:v>7.4608396094484218E-4</c:v>
                </c:pt>
                <c:pt idx="152">
                  <c:v>7.0873313073055509E-4</c:v>
                </c:pt>
                <c:pt idx="153">
                  <c:v>6.459739376456124E-4</c:v>
                </c:pt>
                <c:pt idx="154">
                  <c:v>4.1738443436110505E-4</c:v>
                </c:pt>
                <c:pt idx="155">
                  <c:v>1.9872707224232467E-4</c:v>
                </c:pt>
                <c:pt idx="156">
                  <c:v>1.7471782458459268E-4</c:v>
                </c:pt>
                <c:pt idx="157">
                  <c:v>1.645606009124797E-4</c:v>
                </c:pt>
                <c:pt idx="158">
                  <c:v>2.3973790134073606E-4</c:v>
                </c:pt>
                <c:pt idx="159">
                  <c:v>3.1738504465782453E-4</c:v>
                </c:pt>
                <c:pt idx="160">
                  <c:v>3.0854517055695465E-4</c:v>
                </c:pt>
                <c:pt idx="161">
                  <c:v>2.9670171569110893E-4</c:v>
                </c:pt>
                <c:pt idx="162">
                  <c:v>2.876456296101611E-4</c:v>
                </c:pt>
                <c:pt idx="163">
                  <c:v>2.4526506865630334E-4</c:v>
                </c:pt>
                <c:pt idx="164">
                  <c:v>2.9083761873815268E-4</c:v>
                </c:pt>
                <c:pt idx="165">
                  <c:v>2.9988367194119813E-4</c:v>
                </c:pt>
                <c:pt idx="166">
                  <c:v>3.2878823104831232E-4</c:v>
                </c:pt>
                <c:pt idx="167">
                  <c:v>3.5460271200316875E-4</c:v>
                </c:pt>
                <c:pt idx="168">
                  <c:v>3.3267838727176418E-4</c:v>
                </c:pt>
                <c:pt idx="169">
                  <c:v>2.52120997926023E-4</c:v>
                </c:pt>
                <c:pt idx="170">
                  <c:v>2.309954132132217E-4</c:v>
                </c:pt>
                <c:pt idx="171">
                  <c:v>2.2987468585329145E-4</c:v>
                </c:pt>
                <c:pt idx="172">
                  <c:v>2.5599038596722497E-4</c:v>
                </c:pt>
                <c:pt idx="173">
                  <c:v>3.1664700714528841E-4</c:v>
                </c:pt>
                <c:pt idx="174">
                  <c:v>2.9397950509732062E-4</c:v>
                </c:pt>
                <c:pt idx="175">
                  <c:v>3.1942198037089825E-4</c:v>
                </c:pt>
                <c:pt idx="176">
                  <c:v>2.7276689973292019E-4</c:v>
                </c:pt>
                <c:pt idx="177">
                  <c:v>2.1765889719049117E-4</c:v>
                </c:pt>
                <c:pt idx="178">
                  <c:v>1.3312118480569447E-4</c:v>
                </c:pt>
                <c:pt idx="179">
                  <c:v>2.6648981885208137E-4</c:v>
                </c:pt>
                <c:pt idx="180">
                  <c:v>2.8713448614287696E-4</c:v>
                </c:pt>
                <c:pt idx="181">
                  <c:v>3.3536220478007903E-4</c:v>
                </c:pt>
                <c:pt idx="182">
                  <c:v>3.3227695756976811E-4</c:v>
                </c:pt>
                <c:pt idx="183">
                  <c:v>3.7659850014022634E-4</c:v>
                </c:pt>
                <c:pt idx="184">
                  <c:v>2.203519986830899E-4</c:v>
                </c:pt>
                <c:pt idx="185">
                  <c:v>2.7781697159682053E-4</c:v>
                </c:pt>
                <c:pt idx="186">
                  <c:v>2.8431954151110131E-4</c:v>
                </c:pt>
                <c:pt idx="187">
                  <c:v>2.8275897944169309E-4</c:v>
                </c:pt>
                <c:pt idx="188">
                  <c:v>2.6279582906776612E-4</c:v>
                </c:pt>
                <c:pt idx="189">
                  <c:v>4.4134680752242269E-4</c:v>
                </c:pt>
                <c:pt idx="190">
                  <c:v>3.790286449646533E-4</c:v>
                </c:pt>
                <c:pt idx="191">
                  <c:v>4.5874750180496636E-4</c:v>
                </c:pt>
                <c:pt idx="192">
                  <c:v>4.5909634279737147E-4</c:v>
                </c:pt>
                <c:pt idx="193">
                  <c:v>4.9298686132984984E-4</c:v>
                </c:pt>
                <c:pt idx="194">
                  <c:v>4.6368209363023479E-4</c:v>
                </c:pt>
                <c:pt idx="195">
                  <c:v>5.2767896418338153E-4</c:v>
                </c:pt>
                <c:pt idx="196">
                  <c:v>4.5375806109730236E-4</c:v>
                </c:pt>
                <c:pt idx="197">
                  <c:v>4.3594272493657521E-4</c:v>
                </c:pt>
                <c:pt idx="198">
                  <c:v>4.3271036494205547E-4</c:v>
                </c:pt>
                <c:pt idx="199">
                  <c:v>5.0613333333069136E-4</c:v>
                </c:pt>
                <c:pt idx="200">
                  <c:v>5.5233031258229443E-4</c:v>
                </c:pt>
                <c:pt idx="201">
                  <c:v>5.6853281640600927E-4</c:v>
                </c:pt>
                <c:pt idx="202">
                  <c:v>9.9796577288459223E-4</c:v>
                </c:pt>
                <c:pt idx="203">
                  <c:v>1.1152671274996923E-3</c:v>
                </c:pt>
                <c:pt idx="204">
                  <c:v>9.436918641529742E-4</c:v>
                </c:pt>
                <c:pt idx="205">
                  <c:v>8.8402597100881023E-4</c:v>
                </c:pt>
                <c:pt idx="206">
                  <c:v>8.1920511496040235E-4</c:v>
                </c:pt>
                <c:pt idx="207">
                  <c:v>3.9288887909788518E-4</c:v>
                </c:pt>
                <c:pt idx="208">
                  <c:v>2.0799321509386987E-4</c:v>
                </c:pt>
                <c:pt idx="209">
                  <c:v>2.1616496399184785E-4</c:v>
                </c:pt>
                <c:pt idx="210">
                  <c:v>1.3626789809541859E-4</c:v>
                </c:pt>
                <c:pt idx="211">
                  <c:v>1.9798862278672498E-4</c:v>
                </c:pt>
                <c:pt idx="212">
                  <c:v>2.3166732028106769E-4</c:v>
                </c:pt>
                <c:pt idx="213">
                  <c:v>3.8667047440202784E-4</c:v>
                </c:pt>
                <c:pt idx="214">
                  <c:v>3.3944678992927062E-4</c:v>
                </c:pt>
                <c:pt idx="215">
                  <c:v>3.0899948638505318E-4</c:v>
                </c:pt>
                <c:pt idx="216">
                  <c:v>3.4987684208477978E-4</c:v>
                </c:pt>
                <c:pt idx="217">
                  <c:v>3.3618803327094125E-4</c:v>
                </c:pt>
                <c:pt idx="218">
                  <c:v>1.7816981951254595E-4</c:v>
                </c:pt>
                <c:pt idx="219">
                  <c:v>3.5747533891741882E-4</c:v>
                </c:pt>
                <c:pt idx="220">
                  <c:v>3.852152035282252E-4</c:v>
                </c:pt>
                <c:pt idx="221">
                  <c:v>3.2822457620133551E-4</c:v>
                </c:pt>
                <c:pt idx="222">
                  <c:v>3.5135057603788287E-4</c:v>
                </c:pt>
                <c:pt idx="223">
                  <c:v>4.0990133655627775E-4</c:v>
                </c:pt>
                <c:pt idx="224">
                  <c:v>4.2060120237794903E-4</c:v>
                </c:pt>
                <c:pt idx="225">
                  <c:v>4.8709571692121288E-4</c:v>
                </c:pt>
                <c:pt idx="226">
                  <c:v>4.9562784682624899E-4</c:v>
                </c:pt>
                <c:pt idx="227">
                  <c:v>5.9833079974033906E-4</c:v>
                </c:pt>
                <c:pt idx="228">
                  <c:v>5.6253322991346613E-4</c:v>
                </c:pt>
                <c:pt idx="229">
                  <c:v>3.806051705879028E-4</c:v>
                </c:pt>
                <c:pt idx="230">
                  <c:v>3.35924665224058E-4</c:v>
                </c:pt>
                <c:pt idx="231">
                  <c:v>3.0707698642934824E-4</c:v>
                </c:pt>
                <c:pt idx="232">
                  <c:v>2.0243611524319721E-4</c:v>
                </c:pt>
                <c:pt idx="233">
                  <c:v>3.4396331804088483E-4</c:v>
                </c:pt>
                <c:pt idx="234">
                  <c:v>3.7355440083187015E-4</c:v>
                </c:pt>
                <c:pt idx="235">
                  <c:v>4.3215132395917928E-4</c:v>
                </c:pt>
                <c:pt idx="236">
                  <c:v>6.0249922024485105E-4</c:v>
                </c:pt>
                <c:pt idx="237">
                  <c:v>8.8562198708307159E-4</c:v>
                </c:pt>
                <c:pt idx="238">
                  <c:v>8.2764093343482849E-4</c:v>
                </c:pt>
                <c:pt idx="239">
                  <c:v>1.0886241623619818E-3</c:v>
                </c:pt>
                <c:pt idx="240">
                  <c:v>1.1152397873497766E-3</c:v>
                </c:pt>
                <c:pt idx="241">
                  <c:v>1.050243912949912E-3</c:v>
                </c:pt>
                <c:pt idx="242">
                  <c:v>8.5982428763671894E-4</c:v>
                </c:pt>
                <c:pt idx="243">
                  <c:v>8.0010278635599152E-4</c:v>
                </c:pt>
                <c:pt idx="244">
                  <c:v>5.464107353057115E-4</c:v>
                </c:pt>
                <c:pt idx="245">
                  <c:v>4.2699155065779816E-4</c:v>
                </c:pt>
                <c:pt idx="246">
                  <c:v>2.9601282076988685E-4</c:v>
                </c:pt>
                <c:pt idx="247">
                  <c:v>1.9378524415686671E-4</c:v>
                </c:pt>
                <c:pt idx="248">
                  <c:v>1.8414641142016719E-4</c:v>
                </c:pt>
                <c:pt idx="249">
                  <c:v>1.4812950382934667E-4</c:v>
                </c:pt>
                <c:pt idx="250">
                  <c:v>1.4134878607643638E-4</c:v>
                </c:pt>
                <c:pt idx="251">
                  <c:v>1.515436666633943E-4</c:v>
                </c:pt>
              </c:numCache>
            </c:numRef>
          </c:val>
        </c:ser>
        <c:ser>
          <c:idx val="2"/>
          <c:order val="2"/>
          <c:tx>
            <c:v>V</c:v>
          </c:tx>
          <c:marker>
            <c:symbol val="none"/>
          </c:marker>
          <c:val>
            <c:numRef>
              <c:f>Intro!$W$4:$W$255</c:f>
              <c:numCache>
                <c:formatCode>General</c:formatCode>
                <c:ptCount val="252"/>
                <c:pt idx="19">
                  <c:v>2.0102058234905251E-3</c:v>
                </c:pt>
                <c:pt idx="20">
                  <c:v>1.5456844354373577E-3</c:v>
                </c:pt>
                <c:pt idx="21">
                  <c:v>1.544693846001127E-3</c:v>
                </c:pt>
                <c:pt idx="22">
                  <c:v>1.5677828050399867E-3</c:v>
                </c:pt>
                <c:pt idx="23">
                  <c:v>5.0872879085057444E-4</c:v>
                </c:pt>
                <c:pt idx="24">
                  <c:v>5.0808147003303622E-4</c:v>
                </c:pt>
                <c:pt idx="25">
                  <c:v>5.7728831513168943E-4</c:v>
                </c:pt>
                <c:pt idx="26">
                  <c:v>6.565986225028264E-4</c:v>
                </c:pt>
                <c:pt idx="27">
                  <c:v>6.1948765561285974E-4</c:v>
                </c:pt>
                <c:pt idx="28">
                  <c:v>7.2866214062881473E-4</c:v>
                </c:pt>
                <c:pt idx="29">
                  <c:v>7.39499831231043E-4</c:v>
                </c:pt>
                <c:pt idx="30">
                  <c:v>7.6278727717453128E-4</c:v>
                </c:pt>
                <c:pt idx="31">
                  <c:v>7.314459547684859E-4</c:v>
                </c:pt>
                <c:pt idx="32">
                  <c:v>7.6679823396989604E-4</c:v>
                </c:pt>
                <c:pt idx="33">
                  <c:v>6.6027379761710156E-4</c:v>
                </c:pt>
                <c:pt idx="34">
                  <c:v>6.5160111855009186E-4</c:v>
                </c:pt>
                <c:pt idx="35">
                  <c:v>5.9502428793199269E-4</c:v>
                </c:pt>
                <c:pt idx="36">
                  <c:v>5.4075453540561444E-4</c:v>
                </c:pt>
                <c:pt idx="37">
                  <c:v>5.4672227003284258E-4</c:v>
                </c:pt>
                <c:pt idx="38">
                  <c:v>5.6878175934242821E-4</c:v>
                </c:pt>
                <c:pt idx="39">
                  <c:v>6.2381571925901151E-4</c:v>
                </c:pt>
                <c:pt idx="40">
                  <c:v>5.823316760447529E-4</c:v>
                </c:pt>
                <c:pt idx="41">
                  <c:v>7.6460790528535866E-4</c:v>
                </c:pt>
                <c:pt idx="42">
                  <c:v>8.559019826663778E-4</c:v>
                </c:pt>
                <c:pt idx="43">
                  <c:v>7.9350687338428463E-4</c:v>
                </c:pt>
                <c:pt idx="44">
                  <c:v>7.435804561310396E-4</c:v>
                </c:pt>
                <c:pt idx="45">
                  <c:v>8.5722184999294584E-4</c:v>
                </c:pt>
                <c:pt idx="46">
                  <c:v>8.0894692704945007E-4</c:v>
                </c:pt>
                <c:pt idx="47">
                  <c:v>7.174348218006414E-4</c:v>
                </c:pt>
                <c:pt idx="48">
                  <c:v>7.2742486784765535E-4</c:v>
                </c:pt>
                <c:pt idx="49">
                  <c:v>7.0583137564221999E-4</c:v>
                </c:pt>
                <c:pt idx="50">
                  <c:v>6.4538358964008309E-4</c:v>
                </c:pt>
                <c:pt idx="51">
                  <c:v>3.8305389770664508E-4</c:v>
                </c:pt>
                <c:pt idx="52">
                  <c:v>4.6087703642992142E-4</c:v>
                </c:pt>
                <c:pt idx="53">
                  <c:v>5.0071594794964098E-4</c:v>
                </c:pt>
                <c:pt idx="54">
                  <c:v>4.686944140086516E-4</c:v>
                </c:pt>
                <c:pt idx="55">
                  <c:v>4.8104820489684925E-4</c:v>
                </c:pt>
                <c:pt idx="56">
                  <c:v>5.4262882791835786E-4</c:v>
                </c:pt>
                <c:pt idx="57">
                  <c:v>4.587996556851356E-4</c:v>
                </c:pt>
                <c:pt idx="58">
                  <c:v>4.6308500955045642E-4</c:v>
                </c:pt>
                <c:pt idx="59">
                  <c:v>4.8995529926647795E-4</c:v>
                </c:pt>
                <c:pt idx="60">
                  <c:v>5.0882613616633188E-4</c:v>
                </c:pt>
                <c:pt idx="61">
                  <c:v>5.1582628208951932E-4</c:v>
                </c:pt>
                <c:pt idx="62">
                  <c:v>4.8289865881285599E-4</c:v>
                </c:pt>
                <c:pt idx="63">
                  <c:v>3.9842410215348671E-4</c:v>
                </c:pt>
                <c:pt idx="64">
                  <c:v>4.4110811698643004E-4</c:v>
                </c:pt>
                <c:pt idx="65">
                  <c:v>5.3656553269825586E-4</c:v>
                </c:pt>
                <c:pt idx="66">
                  <c:v>5.7935029904414184E-4</c:v>
                </c:pt>
                <c:pt idx="67">
                  <c:v>5.9552313704489554E-4</c:v>
                </c:pt>
                <c:pt idx="68">
                  <c:v>6.2374703524252365E-4</c:v>
                </c:pt>
                <c:pt idx="69">
                  <c:v>5.8345012991927532E-4</c:v>
                </c:pt>
                <c:pt idx="70">
                  <c:v>4.334985730218467E-4</c:v>
                </c:pt>
                <c:pt idx="71">
                  <c:v>4.9088090583128061E-4</c:v>
                </c:pt>
                <c:pt idx="72">
                  <c:v>4.4225267051823747E-4</c:v>
                </c:pt>
                <c:pt idx="73">
                  <c:v>5.9670553273912809E-4</c:v>
                </c:pt>
                <c:pt idx="74">
                  <c:v>7.8006169312250045E-4</c:v>
                </c:pt>
                <c:pt idx="75">
                  <c:v>3.8929643331962627E-3</c:v>
                </c:pt>
                <c:pt idx="76">
                  <c:v>4.0952676455764687E-3</c:v>
                </c:pt>
                <c:pt idx="77">
                  <c:v>4.4750292935211433E-3</c:v>
                </c:pt>
                <c:pt idx="78">
                  <c:v>4.5233575506453821E-3</c:v>
                </c:pt>
                <c:pt idx="79">
                  <c:v>4.8645484517752455E-3</c:v>
                </c:pt>
                <c:pt idx="80">
                  <c:v>4.7376998187661319E-3</c:v>
                </c:pt>
                <c:pt idx="81">
                  <c:v>4.7569570088262462E-3</c:v>
                </c:pt>
                <c:pt idx="82">
                  <c:v>4.5180805298570183E-3</c:v>
                </c:pt>
                <c:pt idx="83">
                  <c:v>4.4287310738448495E-3</c:v>
                </c:pt>
                <c:pt idx="84">
                  <c:v>4.3826511154556186E-3</c:v>
                </c:pt>
                <c:pt idx="85">
                  <c:v>1.4217198866898709E-3</c:v>
                </c:pt>
                <c:pt idx="86">
                  <c:v>1.1394280214770893E-3</c:v>
                </c:pt>
                <c:pt idx="87">
                  <c:v>9.9710198827507096E-4</c:v>
                </c:pt>
                <c:pt idx="88">
                  <c:v>8.794927692923264E-4</c:v>
                </c:pt>
                <c:pt idx="89">
                  <c:v>3.7377120148969012E-4</c:v>
                </c:pt>
                <c:pt idx="90">
                  <c:v>7.4805119326950241E-4</c:v>
                </c:pt>
                <c:pt idx="91">
                  <c:v>8.2427777865529974E-4</c:v>
                </c:pt>
                <c:pt idx="92">
                  <c:v>9.3837158925722387E-4</c:v>
                </c:pt>
                <c:pt idx="93">
                  <c:v>9.8209208694389387E-4</c:v>
                </c:pt>
                <c:pt idx="94">
                  <c:v>9.699049034645245E-4</c:v>
                </c:pt>
                <c:pt idx="95">
                  <c:v>7.3968553739354179E-4</c:v>
                </c:pt>
                <c:pt idx="96">
                  <c:v>7.208436214038408E-4</c:v>
                </c:pt>
                <c:pt idx="97">
                  <c:v>6.6767876530078281E-4</c:v>
                </c:pt>
                <c:pt idx="98">
                  <c:v>6.4084013843497621E-4</c:v>
                </c:pt>
                <c:pt idx="99">
                  <c:v>7.8911964351050879E-4</c:v>
                </c:pt>
                <c:pt idx="100">
                  <c:v>6.6979626549978867E-4</c:v>
                </c:pt>
                <c:pt idx="101">
                  <c:v>6.8590657314110274E-4</c:v>
                </c:pt>
                <c:pt idx="102">
                  <c:v>7.1351307161682037E-4</c:v>
                </c:pt>
                <c:pt idx="103">
                  <c:v>6.7750350998991562E-4</c:v>
                </c:pt>
                <c:pt idx="104">
                  <c:v>8.2661767446902694E-4</c:v>
                </c:pt>
                <c:pt idx="105">
                  <c:v>8.2943031142468132E-4</c:v>
                </c:pt>
                <c:pt idx="106">
                  <c:v>7.7154391052715494E-4</c:v>
                </c:pt>
                <c:pt idx="107">
                  <c:v>8.4033416636594216E-4</c:v>
                </c:pt>
                <c:pt idx="108">
                  <c:v>8.3521342631211269E-4</c:v>
                </c:pt>
                <c:pt idx="109">
                  <c:v>7.8441268138546006E-4</c:v>
                </c:pt>
                <c:pt idx="110">
                  <c:v>7.6123047591472592E-4</c:v>
                </c:pt>
                <c:pt idx="111">
                  <c:v>8.5462076961573133E-4</c:v>
                </c:pt>
                <c:pt idx="112">
                  <c:v>7.9811557772062878E-4</c:v>
                </c:pt>
                <c:pt idx="113">
                  <c:v>9.7184575120800839E-4</c:v>
                </c:pt>
                <c:pt idx="114">
                  <c:v>8.868458153130465E-4</c:v>
                </c:pt>
                <c:pt idx="115">
                  <c:v>8.6834667797580927E-4</c:v>
                </c:pt>
                <c:pt idx="116">
                  <c:v>7.2225571155128284E-4</c:v>
                </c:pt>
                <c:pt idx="117">
                  <c:v>7.1816927561739593E-4</c:v>
                </c:pt>
                <c:pt idx="118">
                  <c:v>8.5076550289356757E-4</c:v>
                </c:pt>
                <c:pt idx="119">
                  <c:v>8.146030583291641E-4</c:v>
                </c:pt>
                <c:pt idx="120">
                  <c:v>8.0175240564943741E-4</c:v>
                </c:pt>
                <c:pt idx="121">
                  <c:v>8.2402962433199755E-4</c:v>
                </c:pt>
                <c:pt idx="122">
                  <c:v>7.6919012196884876E-4</c:v>
                </c:pt>
                <c:pt idx="123">
                  <c:v>4.8675155866767397E-4</c:v>
                </c:pt>
                <c:pt idx="124">
                  <c:v>5.5742159597495168E-4</c:v>
                </c:pt>
                <c:pt idx="125">
                  <c:v>5.5430294119483594E-4</c:v>
                </c:pt>
                <c:pt idx="126">
                  <c:v>5.2260357795625724E-4</c:v>
                </c:pt>
                <c:pt idx="127">
                  <c:v>4.9293921344170958E-4</c:v>
                </c:pt>
                <c:pt idx="128">
                  <c:v>4.8613044847077092E-4</c:v>
                </c:pt>
                <c:pt idx="129">
                  <c:v>3.1016388598147185E-4</c:v>
                </c:pt>
                <c:pt idx="130">
                  <c:v>2.446156571775673E-4</c:v>
                </c:pt>
                <c:pt idx="131">
                  <c:v>2.8108560346487376E-4</c:v>
                </c:pt>
                <c:pt idx="132">
                  <c:v>2.913933808053775E-4</c:v>
                </c:pt>
                <c:pt idx="133">
                  <c:v>2.8238997387870324E-4</c:v>
                </c:pt>
                <c:pt idx="134">
                  <c:v>2.9466079955465553E-4</c:v>
                </c:pt>
                <c:pt idx="135">
                  <c:v>3.1012397219988672E-4</c:v>
                </c:pt>
                <c:pt idx="136">
                  <c:v>4.4638006062410368E-4</c:v>
                </c:pt>
                <c:pt idx="137">
                  <c:v>5.6255672801244284E-4</c:v>
                </c:pt>
                <c:pt idx="138">
                  <c:v>5.8139600012058255E-4</c:v>
                </c:pt>
                <c:pt idx="139">
                  <c:v>5.9755321256429181E-4</c:v>
                </c:pt>
                <c:pt idx="140">
                  <c:v>6.2083322122951582E-4</c:v>
                </c:pt>
                <c:pt idx="141">
                  <c:v>5.8947456287009254E-4</c:v>
                </c:pt>
                <c:pt idx="142">
                  <c:v>4.8387420120384517E-4</c:v>
                </c:pt>
                <c:pt idx="143">
                  <c:v>5.1594535159316796E-4</c:v>
                </c:pt>
                <c:pt idx="144">
                  <c:v>4.80497905458627E-4</c:v>
                </c:pt>
                <c:pt idx="145">
                  <c:v>5.0357945229690879E-4</c:v>
                </c:pt>
                <c:pt idx="146">
                  <c:v>5.0265685343742206E-4</c:v>
                </c:pt>
                <c:pt idx="147">
                  <c:v>5.4145711808042138E-4</c:v>
                </c:pt>
                <c:pt idx="148">
                  <c:v>6.4812771389672415E-4</c:v>
                </c:pt>
                <c:pt idx="149">
                  <c:v>8.4176178363920692E-4</c:v>
                </c:pt>
                <c:pt idx="150">
                  <c:v>1.0398924648142955E-3</c:v>
                </c:pt>
                <c:pt idx="151">
                  <c:v>9.3127173182663142E-4</c:v>
                </c:pt>
                <c:pt idx="152">
                  <c:v>9.0937818804513249E-4</c:v>
                </c:pt>
                <c:pt idx="153">
                  <c:v>8.0901372469215592E-4</c:v>
                </c:pt>
                <c:pt idx="154">
                  <c:v>6.2506813005405737E-4</c:v>
                </c:pt>
                <c:pt idx="155">
                  <c:v>4.1149276919615497E-4</c:v>
                </c:pt>
                <c:pt idx="156">
                  <c:v>3.614406260203781E-4</c:v>
                </c:pt>
                <c:pt idx="157">
                  <c:v>3.7773610674679764E-4</c:v>
                </c:pt>
                <c:pt idx="158">
                  <c:v>3.9988619236295425E-4</c:v>
                </c:pt>
                <c:pt idx="159">
                  <c:v>4.4955227964239164E-4</c:v>
                </c:pt>
                <c:pt idx="160">
                  <c:v>4.5749817995151737E-4</c:v>
                </c:pt>
                <c:pt idx="161">
                  <c:v>4.5643744092716248E-4</c:v>
                </c:pt>
                <c:pt idx="162">
                  <c:v>4.3204366491152526E-4</c:v>
                </c:pt>
                <c:pt idx="163">
                  <c:v>3.8015830606852232E-4</c:v>
                </c:pt>
                <c:pt idx="164">
                  <c:v>4.3898214440531266E-4</c:v>
                </c:pt>
                <c:pt idx="165">
                  <c:v>4.2725782454174327E-4</c:v>
                </c:pt>
                <c:pt idx="166">
                  <c:v>4.5510143931359794E-4</c:v>
                </c:pt>
                <c:pt idx="167">
                  <c:v>4.3939617608765606E-4</c:v>
                </c:pt>
                <c:pt idx="168">
                  <c:v>4.4459200814553931E-4</c:v>
                </c:pt>
                <c:pt idx="169">
                  <c:v>4.0522590409205973E-4</c:v>
                </c:pt>
                <c:pt idx="170">
                  <c:v>3.8573697826977174E-4</c:v>
                </c:pt>
                <c:pt idx="171">
                  <c:v>3.7449552393374055E-4</c:v>
                </c:pt>
                <c:pt idx="172">
                  <c:v>4.1600507778680808E-4</c:v>
                </c:pt>
                <c:pt idx="173">
                  <c:v>5.0998510169076802E-4</c:v>
                </c:pt>
                <c:pt idx="174">
                  <c:v>4.7113499279815934E-4</c:v>
                </c:pt>
                <c:pt idx="175">
                  <c:v>5.1260952438867032E-4</c:v>
                </c:pt>
                <c:pt idx="176">
                  <c:v>4.7208922322606E-4</c:v>
                </c:pt>
                <c:pt idx="177">
                  <c:v>4.2223818154405758E-4</c:v>
                </c:pt>
                <c:pt idx="178">
                  <c:v>3.5572151909526561E-4</c:v>
                </c:pt>
                <c:pt idx="179">
                  <c:v>4.7507523832867975E-4</c:v>
                </c:pt>
                <c:pt idx="180">
                  <c:v>5.2131397416610718E-4</c:v>
                </c:pt>
                <c:pt idx="181">
                  <c:v>5.4635822055120592E-4</c:v>
                </c:pt>
                <c:pt idx="182">
                  <c:v>5.827158693175313E-4</c:v>
                </c:pt>
                <c:pt idx="183">
                  <c:v>6.6833306915908255E-4</c:v>
                </c:pt>
                <c:pt idx="184">
                  <c:v>5.4434100203351783E-4</c:v>
                </c:pt>
                <c:pt idx="185">
                  <c:v>5.8465646880597204E-4</c:v>
                </c:pt>
                <c:pt idx="186">
                  <c:v>6.3096247519490664E-4</c:v>
                </c:pt>
                <c:pt idx="187">
                  <c:v>6.4390498451841931E-4</c:v>
                </c:pt>
                <c:pt idx="188">
                  <c:v>5.8795613795101069E-4</c:v>
                </c:pt>
                <c:pt idx="189">
                  <c:v>7.1500056708192691E-4</c:v>
                </c:pt>
                <c:pt idx="190">
                  <c:v>6.6733524623886569E-4</c:v>
                </c:pt>
                <c:pt idx="191">
                  <c:v>7.5007909189962188E-4</c:v>
                </c:pt>
                <c:pt idx="192">
                  <c:v>6.9944456788780017E-4</c:v>
                </c:pt>
                <c:pt idx="193">
                  <c:v>6.8865100551632706E-4</c:v>
                </c:pt>
                <c:pt idx="194">
                  <c:v>6.33992892981829E-4</c:v>
                </c:pt>
                <c:pt idx="195">
                  <c:v>6.9018617545913504E-4</c:v>
                </c:pt>
                <c:pt idx="196">
                  <c:v>6.2597214196750961E-4</c:v>
                </c:pt>
                <c:pt idx="197">
                  <c:v>6.4529745086223424E-4</c:v>
                </c:pt>
                <c:pt idx="198">
                  <c:v>6.7258780384950334E-4</c:v>
                </c:pt>
                <c:pt idx="199">
                  <c:v>7.2520212061022026E-4</c:v>
                </c:pt>
                <c:pt idx="200">
                  <c:v>7.1844884570388908E-4</c:v>
                </c:pt>
                <c:pt idx="201">
                  <c:v>7.4636256218438724E-4</c:v>
                </c:pt>
                <c:pt idx="202">
                  <c:v>4.379746791740421E-3</c:v>
                </c:pt>
                <c:pt idx="203">
                  <c:v>5.0352803583504167E-3</c:v>
                </c:pt>
                <c:pt idx="204">
                  <c:v>4.9951847788596666E-3</c:v>
                </c:pt>
                <c:pt idx="205">
                  <c:v>5.1225337738508552E-3</c:v>
                </c:pt>
                <c:pt idx="206">
                  <c:v>5.1228136794998144E-3</c:v>
                </c:pt>
                <c:pt idx="207">
                  <c:v>4.7006068162847147E-3</c:v>
                </c:pt>
                <c:pt idx="208">
                  <c:v>4.5387479874052792E-3</c:v>
                </c:pt>
                <c:pt idx="209">
                  <c:v>4.5639235816952988E-3</c:v>
                </c:pt>
                <c:pt idx="210">
                  <c:v>4.5073531572481177E-3</c:v>
                </c:pt>
                <c:pt idx="211">
                  <c:v>4.5369637239502658E-3</c:v>
                </c:pt>
                <c:pt idx="212">
                  <c:v>1.3201302756685974E-3</c:v>
                </c:pt>
                <c:pt idx="213">
                  <c:v>8.7142217637233227E-4</c:v>
                </c:pt>
                <c:pt idx="214">
                  <c:v>7.8197054553517573E-4</c:v>
                </c:pt>
                <c:pt idx="215">
                  <c:v>5.7073306166219675E-4</c:v>
                </c:pt>
                <c:pt idx="216">
                  <c:v>5.280338627864172E-4</c:v>
                </c:pt>
                <c:pt idx="217">
                  <c:v>5.3122627138136691E-4</c:v>
                </c:pt>
                <c:pt idx="218">
                  <c:v>3.5699614453447526E-4</c:v>
                </c:pt>
                <c:pt idx="219">
                  <c:v>5.102950027460855E-4</c:v>
                </c:pt>
                <c:pt idx="220">
                  <c:v>5.1599067706476062E-4</c:v>
                </c:pt>
                <c:pt idx="221">
                  <c:v>4.6500164250835955E-4</c:v>
                </c:pt>
                <c:pt idx="222">
                  <c:v>5.1582141852921288E-4</c:v>
                </c:pt>
                <c:pt idx="223">
                  <c:v>6.0177208285617069E-4</c:v>
                </c:pt>
                <c:pt idx="224">
                  <c:v>5.5302178784269723E-4</c:v>
                </c:pt>
                <c:pt idx="225">
                  <c:v>6.5647393541754244E-4</c:v>
                </c:pt>
                <c:pt idx="226">
                  <c:v>7.1203809853574295E-4</c:v>
                </c:pt>
                <c:pt idx="227">
                  <c:v>7.9770047902872634E-4</c:v>
                </c:pt>
                <c:pt idx="228">
                  <c:v>7.7290084344007796E-4</c:v>
                </c:pt>
                <c:pt idx="229">
                  <c:v>6.0737664849466386E-4</c:v>
                </c:pt>
                <c:pt idx="230">
                  <c:v>5.7476731646117813E-4</c:v>
                </c:pt>
                <c:pt idx="231">
                  <c:v>5.5636179422007491E-4</c:v>
                </c:pt>
                <c:pt idx="232">
                  <c:v>7.4002160509208667E-4</c:v>
                </c:pt>
                <c:pt idx="233">
                  <c:v>8.2144720284978807E-4</c:v>
                </c:pt>
                <c:pt idx="234">
                  <c:v>8.4292090049074451E-4</c:v>
                </c:pt>
                <c:pt idx="235">
                  <c:v>8.9946146501844188E-4</c:v>
                </c:pt>
                <c:pt idx="236">
                  <c:v>1.0898882324028784E-3</c:v>
                </c:pt>
                <c:pt idx="237">
                  <c:v>1.4218171535838977E-3</c:v>
                </c:pt>
                <c:pt idx="238">
                  <c:v>1.3984505995111702E-3</c:v>
                </c:pt>
                <c:pt idx="239">
                  <c:v>1.6252176720647159E-3</c:v>
                </c:pt>
                <c:pt idx="240">
                  <c:v>1.6741555920978249E-3</c:v>
                </c:pt>
                <c:pt idx="241">
                  <c:v>1.6634035317054743E-3</c:v>
                </c:pt>
                <c:pt idx="242">
                  <c:v>1.2118418477871334E-3</c:v>
                </c:pt>
                <c:pt idx="243">
                  <c:v>1.176686815878388E-3</c:v>
                </c:pt>
                <c:pt idx="244">
                  <c:v>9.5446844728096377E-4</c:v>
                </c:pt>
                <c:pt idx="245">
                  <c:v>8.0729711862260285E-4</c:v>
                </c:pt>
                <c:pt idx="246">
                  <c:v>5.997443501639518E-4</c:v>
                </c:pt>
                <c:pt idx="247">
                  <c:v>4.3185558348824034E-4</c:v>
                </c:pt>
                <c:pt idx="248">
                  <c:v>3.9048667665523846E-4</c:v>
                </c:pt>
                <c:pt idx="249">
                  <c:v>3.533741244351377E-4</c:v>
                </c:pt>
                <c:pt idx="250">
                  <c:v>3.1486798821702376E-4</c:v>
                </c:pt>
                <c:pt idx="251">
                  <c:v>2.7008138898052252E-4</c:v>
                </c:pt>
              </c:numCache>
            </c:numRef>
          </c:val>
        </c:ser>
        <c:dLbls/>
        <c:marker val="1"/>
        <c:axId val="86307968"/>
        <c:axId val="86309504"/>
      </c:lineChart>
      <c:catAx>
        <c:axId val="86307968"/>
        <c:scaling>
          <c:orientation val="minMax"/>
        </c:scaling>
        <c:axPos val="b"/>
        <c:majorTickMark val="none"/>
        <c:tickLblPos val="nextTo"/>
        <c:crossAx val="86309504"/>
        <c:crosses val="autoZero"/>
        <c:auto val="1"/>
        <c:lblAlgn val="ctr"/>
        <c:lblOffset val="100"/>
      </c:catAx>
      <c:valAx>
        <c:axId val="86309504"/>
        <c:scaling>
          <c:orientation val="minMax"/>
          <c:max val="6.000000000000001E-3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6307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32</xdr:row>
      <xdr:rowOff>76199</xdr:rowOff>
    </xdr:from>
    <xdr:to>
      <xdr:col>8</xdr:col>
      <xdr:colOff>533399</xdr:colOff>
      <xdr:row>60</xdr:row>
      <xdr:rowOff>28574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5"/>
  <sheetViews>
    <sheetView tabSelected="1" topLeftCell="G1" workbookViewId="0">
      <selection activeCell="B1" sqref="B1"/>
    </sheetView>
  </sheetViews>
  <sheetFormatPr defaultRowHeight="12.75"/>
  <cols>
    <col min="1" max="1" width="8.140625" customWidth="1"/>
    <col min="2" max="2" width="7.7109375" customWidth="1"/>
    <col min="3" max="3" width="8.140625" customWidth="1"/>
    <col min="4" max="4" width="7.7109375" customWidth="1"/>
    <col min="5" max="6" width="7.42578125" customWidth="1"/>
    <col min="13" max="13" width="12.28515625" customWidth="1"/>
    <col min="14" max="14" width="13.85546875" customWidth="1"/>
    <col min="15" max="15" width="8.42578125" customWidth="1"/>
  </cols>
  <sheetData>
    <row r="1" spans="1:23">
      <c r="A1" t="s">
        <v>12</v>
      </c>
      <c r="B1">
        <f>Graph!$I$34</f>
        <v>5</v>
      </c>
    </row>
    <row r="2" spans="1:23">
      <c r="A2" s="4" t="s">
        <v>22</v>
      </c>
      <c r="B2">
        <f>(0.34 / (1.34 + ((B1+1)/(B1-1))))</f>
        <v>0.11971830985915495</v>
      </c>
    </row>
    <row r="3" spans="1:23">
      <c r="A3" s="2" t="s">
        <v>4</v>
      </c>
      <c r="B3" t="s">
        <v>3</v>
      </c>
      <c r="C3" t="s">
        <v>2</v>
      </c>
      <c r="D3" t="s">
        <v>1</v>
      </c>
      <c r="E3" t="s">
        <v>0</v>
      </c>
      <c r="F3" t="s">
        <v>9</v>
      </c>
      <c r="G3" t="s">
        <v>8</v>
      </c>
      <c r="H3" t="s">
        <v>7</v>
      </c>
      <c r="I3" t="s">
        <v>5</v>
      </c>
      <c r="J3" t="s">
        <v>6</v>
      </c>
      <c r="K3" t="s">
        <v>10</v>
      </c>
      <c r="L3" t="s">
        <v>11</v>
      </c>
      <c r="N3" t="s">
        <v>13</v>
      </c>
      <c r="O3" t="s">
        <v>15</v>
      </c>
      <c r="P3" t="s">
        <v>14</v>
      </c>
      <c r="Q3" s="4" t="s">
        <v>19</v>
      </c>
      <c r="R3" s="4" t="s">
        <v>18</v>
      </c>
      <c r="S3" s="4" t="s">
        <v>20</v>
      </c>
      <c r="T3" s="4" t="s">
        <v>21</v>
      </c>
      <c r="U3" s="4" t="s">
        <v>16</v>
      </c>
      <c r="V3" s="4" t="s">
        <v>17</v>
      </c>
      <c r="W3" s="4" t="s">
        <v>23</v>
      </c>
    </row>
    <row r="4" spans="1:23">
      <c r="A4" s="1">
        <v>36164</v>
      </c>
      <c r="B4">
        <v>92.5</v>
      </c>
      <c r="C4">
        <v>93.25</v>
      </c>
      <c r="D4">
        <v>90.75</v>
      </c>
      <c r="E4">
        <v>91.5</v>
      </c>
      <c r="F4">
        <f>LN(B4)</f>
        <v>4.5272086445183799</v>
      </c>
      <c r="G4">
        <f>LN(E4)-F4</f>
        <v>-1.0869672236903938E-2</v>
      </c>
      <c r="H4">
        <f>LN(D4)-F4</f>
        <v>-1.910017137341935E-2</v>
      </c>
      <c r="I4" t="e">
        <f>TA_NAError()</f>
        <v>#N/A</v>
      </c>
      <c r="J4">
        <f>LN(C4)-F4</f>
        <v>8.0754140055452339E-3</v>
      </c>
      <c r="O4" t="e">
        <f>TA_NAError()</f>
        <v>#N/A</v>
      </c>
      <c r="P4" t="e">
        <f t="array" ref="P4:P255">TA_SMA(O4:O255,B1)</f>
        <v>#N/A</v>
      </c>
      <c r="Q4" t="e">
        <f t="array" ref="Q4:Q255">TA_SMA(I4:I255,B1)</f>
        <v>#N/A</v>
      </c>
      <c r="R4" t="e">
        <f t="array" ref="R4:R255">TA_SMA(G4:G255,B1)</f>
        <v>#N/A</v>
      </c>
      <c r="S4" t="e">
        <f>(I4-Q4)*(I4-Q4)</f>
        <v>#N/A</v>
      </c>
      <c r="T4" t="e">
        <f>(G4-R4)*(G4-R4)</f>
        <v>#N/A</v>
      </c>
    </row>
    <row r="5" spans="1:23">
      <c r="A5" s="1">
        <v>36165</v>
      </c>
      <c r="B5">
        <v>91.5</v>
      </c>
      <c r="C5">
        <v>94.94</v>
      </c>
      <c r="D5">
        <v>91.405000000000001</v>
      </c>
      <c r="E5">
        <v>94.814999999999998</v>
      </c>
      <c r="F5">
        <f t="shared" ref="F5:F68" si="0">LN(B5)</f>
        <v>4.516338972281476</v>
      </c>
      <c r="G5">
        <f t="shared" ref="G5:G68" si="1">LN(E5)-F5</f>
        <v>3.5588652310895696E-2</v>
      </c>
      <c r="H5">
        <f t="shared" ref="H5:H68" si="2">LN(D5)-F5</f>
        <v>-1.0387907224274073E-3</v>
      </c>
      <c r="I5">
        <f>F5-LN(E4)</f>
        <v>0</v>
      </c>
      <c r="J5">
        <f t="shared" ref="J5:J68" si="3">LN(C5)-F5</f>
        <v>3.6906140841695745E-2</v>
      </c>
      <c r="K5">
        <f>I5+G5</f>
        <v>3.5588652310895696E-2</v>
      </c>
      <c r="L5" t="e">
        <f t="array" ref="L5:L255">TA_SMA(K5:K255,10)</f>
        <v>#N/A</v>
      </c>
      <c r="O5" t="e">
        <f>TA_NAError()</f>
        <v>#N/A</v>
      </c>
      <c r="P5" t="e">
        <v>#N/A</v>
      </c>
      <c r="Q5" t="e">
        <v>#N/A</v>
      </c>
      <c r="R5" t="e">
        <v>#N/A</v>
      </c>
      <c r="S5" t="e">
        <f t="shared" ref="S5:S68" si="4">(I5-Q5)*(I5-Q5)</f>
        <v>#N/A</v>
      </c>
      <c r="T5" t="e">
        <f t="shared" ref="T5:T68" si="5">(G5-R5)*(G5-R5)</f>
        <v>#N/A</v>
      </c>
    </row>
    <row r="6" spans="1:23">
      <c r="A6" s="1">
        <v>36166</v>
      </c>
      <c r="B6">
        <v>95.155000000000001</v>
      </c>
      <c r="C6">
        <v>96.375</v>
      </c>
      <c r="D6">
        <v>94.25</v>
      </c>
      <c r="E6">
        <v>94.375</v>
      </c>
      <c r="F6">
        <f t="shared" si="0"/>
        <v>4.5555071409689907</v>
      </c>
      <c r="G6">
        <f t="shared" si="1"/>
        <v>-8.2309333998020762E-3</v>
      </c>
      <c r="H6">
        <f t="shared" si="2"/>
        <v>-9.556314640870589E-3</v>
      </c>
      <c r="I6">
        <f>F6-LN(E5)</f>
        <v>3.5795163766190186E-3</v>
      </c>
      <c r="J6">
        <f t="shared" si="3"/>
        <v>1.2739690914503221E-2</v>
      </c>
      <c r="K6">
        <f t="shared" ref="K6:K69" si="6">I6+G6</f>
        <v>-4.6514170231830576E-3</v>
      </c>
      <c r="L6" t="e">
        <v>#N/A</v>
      </c>
      <c r="O6">
        <f t="array" ref="O6">(J5*(J5-G5)+H5*(H5-G5))</f>
        <v>8.6671665284279812E-5</v>
      </c>
      <c r="P6" t="e">
        <v>#N/A</v>
      </c>
      <c r="Q6" t="e">
        <v>#N/A</v>
      </c>
      <c r="R6" t="e">
        <v>#N/A</v>
      </c>
      <c r="S6" t="e">
        <f t="shared" si="4"/>
        <v>#N/A</v>
      </c>
      <c r="T6" t="e">
        <f t="shared" si="5"/>
        <v>#N/A</v>
      </c>
    </row>
    <row r="7" spans="1:23">
      <c r="A7" s="1">
        <v>36167</v>
      </c>
      <c r="B7">
        <v>93.97</v>
      </c>
      <c r="C7">
        <v>96.19</v>
      </c>
      <c r="D7">
        <v>93.5</v>
      </c>
      <c r="E7">
        <v>95.094999999999999</v>
      </c>
      <c r="F7">
        <f t="shared" si="0"/>
        <v>4.5429755823949733</v>
      </c>
      <c r="G7">
        <f t="shared" si="1"/>
        <v>1.1900809538651025E-2</v>
      </c>
      <c r="H7">
        <f t="shared" si="2"/>
        <v>-5.0141461003319066E-3</v>
      </c>
      <c r="I7">
        <f>F7-LN(E6)</f>
        <v>-4.3006251742152557E-3</v>
      </c>
      <c r="J7">
        <f t="shared" si="3"/>
        <v>2.3349819769550528E-2</v>
      </c>
      <c r="K7">
        <f t="shared" si="6"/>
        <v>7.6001843644357692E-3</v>
      </c>
      <c r="L7" t="e">
        <v>#N/A</v>
      </c>
      <c r="O7">
        <f t="array" ref="O7">(J6*(J6-G6)+H6*(H6-G6))</f>
        <v>2.7982503220717382E-4</v>
      </c>
      <c r="P7" t="e">
        <v>#N/A</v>
      </c>
      <c r="Q7" t="e">
        <v>#N/A</v>
      </c>
      <c r="R7" t="e">
        <v>#N/A</v>
      </c>
      <c r="S7" t="e">
        <f t="shared" si="4"/>
        <v>#N/A</v>
      </c>
      <c r="T7" t="e">
        <f t="shared" si="5"/>
        <v>#N/A</v>
      </c>
    </row>
    <row r="8" spans="1:23">
      <c r="A8" s="1">
        <v>36168</v>
      </c>
      <c r="B8">
        <v>95.5</v>
      </c>
      <c r="C8">
        <v>96</v>
      </c>
      <c r="D8">
        <v>92.814999999999998</v>
      </c>
      <c r="E8">
        <v>93.78</v>
      </c>
      <c r="F8">
        <f t="shared" si="0"/>
        <v>4.5591262474866845</v>
      </c>
      <c r="G8">
        <f t="shared" si="1"/>
        <v>-1.817463382524398E-2</v>
      </c>
      <c r="H8">
        <f t="shared" si="2"/>
        <v>-2.8517982825498223E-2</v>
      </c>
      <c r="I8">
        <f t="shared" ref="I8:I71" si="7">F8-LN(E7)</f>
        <v>4.2498555530601223E-3</v>
      </c>
      <c r="J8">
        <f t="shared" si="3"/>
        <v>5.2219439811516111E-3</v>
      </c>
      <c r="K8">
        <f t="shared" si="6"/>
        <v>-1.3924778272183858E-2</v>
      </c>
      <c r="L8" t="e">
        <v>#N/A</v>
      </c>
      <c r="O8">
        <f t="array" ref="O8">(J7*(J7-G7)+H7*(H7-G7))</f>
        <v>3.5214638428573693E-4</v>
      </c>
      <c r="P8" t="e">
        <v>#N/A</v>
      </c>
      <c r="Q8" t="e">
        <v>#N/A</v>
      </c>
      <c r="R8">
        <v>2.0428444775193455E-3</v>
      </c>
      <c r="S8" t="e">
        <f t="shared" si="4"/>
        <v>#N/A</v>
      </c>
      <c r="T8">
        <f t="shared" si="5"/>
        <v>4.0874642892270582E-4</v>
      </c>
    </row>
    <row r="9" spans="1:23">
      <c r="A9" s="1">
        <v>36171</v>
      </c>
      <c r="B9">
        <v>94.5</v>
      </c>
      <c r="C9">
        <v>94.72</v>
      </c>
      <c r="D9">
        <v>93.5</v>
      </c>
      <c r="E9">
        <v>94.625</v>
      </c>
      <c r="F9">
        <f t="shared" si="0"/>
        <v>4.5485998344996972</v>
      </c>
      <c r="G9">
        <f t="shared" si="1"/>
        <v>1.3218772579159932E-3</v>
      </c>
      <c r="H9">
        <f t="shared" si="2"/>
        <v>-1.0638398205055744E-2</v>
      </c>
      <c r="I9">
        <f t="shared" si="7"/>
        <v>7.6482208382566697E-3</v>
      </c>
      <c r="J9">
        <f t="shared" si="3"/>
        <v>2.3253366359980987E-3</v>
      </c>
      <c r="K9">
        <f t="shared" si="6"/>
        <v>8.9700980961726628E-3</v>
      </c>
      <c r="L9" t="e">
        <v>#N/A</v>
      </c>
      <c r="O9">
        <f t="array" ref="O9">(J8*(J8-G8)+H8*(H8-G8))</f>
        <v>4.1714706780303753E-4</v>
      </c>
      <c r="P9" t="e">
        <v>#N/A</v>
      </c>
      <c r="Q9">
        <v>2.2353935187441111E-3</v>
      </c>
      <c r="R9">
        <v>4.4811543764833317E-3</v>
      </c>
      <c r="S9">
        <f t="shared" si="4"/>
        <v>2.9298699590861515E-5</v>
      </c>
      <c r="T9">
        <f t="shared" si="5"/>
        <v>9.9810319119031447E-6</v>
      </c>
    </row>
    <row r="10" spans="1:23">
      <c r="A10" s="1">
        <v>36172</v>
      </c>
      <c r="B10">
        <v>95</v>
      </c>
      <c r="C10">
        <v>95</v>
      </c>
      <c r="D10">
        <v>92</v>
      </c>
      <c r="E10">
        <v>92.53</v>
      </c>
      <c r="F10">
        <f t="shared" si="0"/>
        <v>4.5538768916005408</v>
      </c>
      <c r="G10">
        <f t="shared" si="1"/>
        <v>-2.6343975339601755E-2</v>
      </c>
      <c r="H10">
        <f t="shared" si="2"/>
        <v>-3.2088314551500297E-2</v>
      </c>
      <c r="I10">
        <f t="shared" si="7"/>
        <v>3.9551798429275919E-3</v>
      </c>
      <c r="J10">
        <f t="shared" si="3"/>
        <v>0</v>
      </c>
      <c r="K10">
        <f t="shared" si="6"/>
        <v>-2.2388795496674163E-2</v>
      </c>
      <c r="L10" t="e">
        <v>#N/A</v>
      </c>
      <c r="O10">
        <f t="array" ref="O10">(J9*(J9-G9)+H9*(H9-G9))</f>
        <v>1.2957155387184098E-4</v>
      </c>
      <c r="P10">
        <v>2.5307234069041383E-4</v>
      </c>
      <c r="Q10">
        <v>3.0264294873296295E-3</v>
      </c>
      <c r="R10">
        <v>-7.9053711536161593E-3</v>
      </c>
      <c r="S10">
        <f t="shared" si="4"/>
        <v>8.6257722302334166E-7</v>
      </c>
      <c r="T10">
        <f t="shared" si="5"/>
        <v>3.3998212432744554E-4</v>
      </c>
    </row>
    <row r="11" spans="1:23">
      <c r="A11" s="1">
        <v>36173</v>
      </c>
      <c r="B11">
        <v>91.5</v>
      </c>
      <c r="C11">
        <v>93.72</v>
      </c>
      <c r="D11">
        <v>89.75</v>
      </c>
      <c r="E11">
        <v>92.75</v>
      </c>
      <c r="F11">
        <f t="shared" si="0"/>
        <v>4.516338972281476</v>
      </c>
      <c r="G11">
        <f t="shared" si="1"/>
        <v>1.356872920606822E-2</v>
      </c>
      <c r="H11">
        <f t="shared" si="2"/>
        <v>-1.9310944913087269E-2</v>
      </c>
      <c r="I11">
        <f t="shared" si="7"/>
        <v>-1.119394397946305E-2</v>
      </c>
      <c r="J11">
        <f t="shared" si="3"/>
        <v>2.3972641358119162E-2</v>
      </c>
      <c r="K11">
        <f t="shared" si="6"/>
        <v>2.3747852266051694E-3</v>
      </c>
      <c r="L11" t="e">
        <v>#N/A</v>
      </c>
      <c r="O11">
        <f t="array" ref="O11">(J10*(J10-G10)+H10*(H10-G10))</f>
        <v>1.8432616352191772E-4</v>
      </c>
      <c r="P11">
        <v>2.7260324033794139E-4</v>
      </c>
      <c r="Q11">
        <v>7.1737416113215602E-5</v>
      </c>
      <c r="R11">
        <v>-3.5454386324420993E-3</v>
      </c>
      <c r="S11">
        <f t="shared" si="4"/>
        <v>1.269155773066332E-4</v>
      </c>
      <c r="T11">
        <f t="shared" si="5"/>
        <v>2.9289474080470098E-4</v>
      </c>
    </row>
    <row r="12" spans="1:23">
      <c r="A12" s="1">
        <v>36174</v>
      </c>
      <c r="B12">
        <v>91.814999999999998</v>
      </c>
      <c r="C12">
        <v>92.47</v>
      </c>
      <c r="D12">
        <v>89.44</v>
      </c>
      <c r="E12">
        <v>90.314999999999998</v>
      </c>
      <c r="F12">
        <f t="shared" si="0"/>
        <v>4.5197756829711428</v>
      </c>
      <c r="G12">
        <f t="shared" si="1"/>
        <v>-1.6472123386622073E-2</v>
      </c>
      <c r="H12">
        <f t="shared" si="2"/>
        <v>-2.6207673564353939E-2</v>
      </c>
      <c r="I12">
        <f t="shared" si="7"/>
        <v>-1.0132018516401331E-2</v>
      </c>
      <c r="J12">
        <f t="shared" si="3"/>
        <v>7.1085846184040236E-3</v>
      </c>
      <c r="K12">
        <f t="shared" si="6"/>
        <v>-2.6604141903023404E-2</v>
      </c>
      <c r="L12" t="e">
        <v>#N/A</v>
      </c>
      <c r="O12">
        <f t="array" ref="O12">(J11*(J11-G11)+H11*(H11-G11))</f>
        <v>8.843468304177678E-4</v>
      </c>
      <c r="P12">
        <v>3.9350759998006018E-4</v>
      </c>
      <c r="Q12">
        <v>-1.0945412523239995E-3</v>
      </c>
      <c r="R12">
        <v>-9.2200252174967183E-3</v>
      </c>
      <c r="S12">
        <f t="shared" si="4"/>
        <v>8.1675995298714695E-5</v>
      </c>
      <c r="T12">
        <f t="shared" si="5"/>
        <v>5.2592927854631317E-5</v>
      </c>
    </row>
    <row r="13" spans="1:23">
      <c r="A13" s="1">
        <v>36175</v>
      </c>
      <c r="B13">
        <v>91.125</v>
      </c>
      <c r="C13">
        <v>92.75</v>
      </c>
      <c r="D13">
        <v>90.625</v>
      </c>
      <c r="E13">
        <v>92.47</v>
      </c>
      <c r="F13">
        <f t="shared" si="0"/>
        <v>4.5122321903288221</v>
      </c>
      <c r="G13">
        <f t="shared" si="1"/>
        <v>1.4652077260724816E-2</v>
      </c>
      <c r="H13">
        <f t="shared" si="2"/>
        <v>-5.5020771539835422E-3</v>
      </c>
      <c r="I13">
        <f t="shared" si="7"/>
        <v>8.9286307443012802E-3</v>
      </c>
      <c r="J13">
        <f t="shared" si="3"/>
        <v>1.7675511158722124E-2</v>
      </c>
      <c r="K13">
        <f t="shared" si="6"/>
        <v>2.3580708005026096E-2</v>
      </c>
      <c r="L13" t="e">
        <v>#N/A</v>
      </c>
      <c r="O13">
        <f t="array" ref="O13">(J12*(J12-G12)+H12*(H12-G12))</f>
        <v>4.2277157924298984E-4</v>
      </c>
      <c r="P13">
        <v>4.076326389715108E-4</v>
      </c>
      <c r="Q13">
        <v>-1.5878621407576786E-4</v>
      </c>
      <c r="R13">
        <v>-2.6546830003029596E-3</v>
      </c>
      <c r="S13">
        <f t="shared" si="4"/>
        <v>8.2581146975398771E-5</v>
      </c>
      <c r="T13">
        <f t="shared" si="5"/>
        <v>2.9952395073269022E-4</v>
      </c>
    </row>
    <row r="14" spans="1:23">
      <c r="A14" s="1">
        <v>36179</v>
      </c>
      <c r="B14">
        <v>93.875</v>
      </c>
      <c r="C14">
        <v>96.25</v>
      </c>
      <c r="D14">
        <v>92.75</v>
      </c>
      <c r="E14">
        <v>96.125</v>
      </c>
      <c r="F14">
        <f t="shared" si="0"/>
        <v>4.5419641100842991</v>
      </c>
      <c r="G14">
        <f t="shared" si="1"/>
        <v>2.368531774150906E-2</v>
      </c>
      <c r="H14">
        <f t="shared" si="2"/>
        <v>-1.2056408596754942E-2</v>
      </c>
      <c r="I14">
        <f t="shared" si="7"/>
        <v>1.5079842494752249E-2</v>
      </c>
      <c r="J14">
        <f t="shared" si="3"/>
        <v>2.4984863083594711E-2</v>
      </c>
      <c r="K14">
        <f t="shared" si="6"/>
        <v>3.8765160236261309E-2</v>
      </c>
      <c r="L14">
        <v>4.9310455544332218E-3</v>
      </c>
      <c r="M14">
        <f>(K14-L14)*(K14-L14)</f>
        <v>1.1447473163030948E-3</v>
      </c>
      <c r="O14">
        <f t="array" ref="O14">(J13*(J13-G13)+H13*(H13-G13))</f>
        <v>1.6433045216473355E-4</v>
      </c>
      <c r="P14">
        <v>3.5706931584385E-4</v>
      </c>
      <c r="Q14">
        <v>1.3275381172233481E-3</v>
      </c>
      <c r="R14">
        <v>1.8180050964156536E-3</v>
      </c>
      <c r="S14">
        <f t="shared" si="4"/>
        <v>1.8912587569220056E-4</v>
      </c>
      <c r="T14">
        <f t="shared" si="5"/>
        <v>4.7817936231826194E-4</v>
      </c>
    </row>
    <row r="15" spans="1:23">
      <c r="A15" s="1">
        <v>36180</v>
      </c>
      <c r="B15">
        <v>97.5</v>
      </c>
      <c r="C15">
        <v>99.625</v>
      </c>
      <c r="D15">
        <v>96.314999999999998</v>
      </c>
      <c r="E15">
        <v>97.25</v>
      </c>
      <c r="F15">
        <f t="shared" si="0"/>
        <v>4.5798523780038014</v>
      </c>
      <c r="G15">
        <f t="shared" si="1"/>
        <v>-2.5673955052454289E-3</v>
      </c>
      <c r="H15">
        <f t="shared" si="2"/>
        <v>-1.222830808968034E-2</v>
      </c>
      <c r="I15">
        <f t="shared" si="7"/>
        <v>1.4202950177993223E-2</v>
      </c>
      <c r="J15">
        <f t="shared" si="3"/>
        <v>2.1560759106577621E-2</v>
      </c>
      <c r="K15">
        <f t="shared" si="6"/>
        <v>1.1635554672747794E-2</v>
      </c>
      <c r="L15">
        <v>2.5357357906184317E-3</v>
      </c>
      <c r="M15">
        <f t="shared" ref="M15:M78" si="8">(K15-L15)*(K15-L15)</f>
        <v>8.2806703687558073E-5</v>
      </c>
      <c r="O15">
        <f t="array" ref="O15">(J14*(J14-G14)+H14*(H14-G14))</f>
        <v>4.6338581913044188E-4</v>
      </c>
      <c r="P15">
        <v>4.2383216889557018E-4</v>
      </c>
      <c r="Q15">
        <v>3.3770921842364741E-3</v>
      </c>
      <c r="R15">
        <v>6.5733210632869191E-3</v>
      </c>
      <c r="S15">
        <f t="shared" si="4"/>
        <v>1.1719920130098688E-4</v>
      </c>
      <c r="T15">
        <f t="shared" si="5"/>
        <v>8.355269938624178E-5</v>
      </c>
    </row>
    <row r="16" spans="1:23">
      <c r="A16" s="1">
        <v>36181</v>
      </c>
      <c r="B16">
        <v>98.814999999999998</v>
      </c>
      <c r="C16">
        <v>99.125</v>
      </c>
      <c r="D16">
        <v>96.03</v>
      </c>
      <c r="E16">
        <v>98.5</v>
      </c>
      <c r="F16">
        <f t="shared" si="0"/>
        <v>4.5932494150923979</v>
      </c>
      <c r="G16">
        <f t="shared" si="1"/>
        <v>-3.1928669143548305E-3</v>
      </c>
      <c r="H16">
        <f t="shared" si="2"/>
        <v>-2.858877244251623E-2</v>
      </c>
      <c r="I16">
        <f t="shared" si="7"/>
        <v>1.5964432593841948E-2</v>
      </c>
      <c r="J16">
        <f t="shared" si="3"/>
        <v>3.1322648626144201E-3</v>
      </c>
      <c r="K16">
        <f t="shared" si="6"/>
        <v>1.2771565679487118E-2</v>
      </c>
      <c r="L16">
        <v>4.2780340608854495E-3</v>
      </c>
      <c r="M16">
        <f t="shared" si="8"/>
        <v>7.2140079356186279E-5</v>
      </c>
      <c r="O16">
        <f t="array" ref="O16">(J15*(J15-G15)+H15*(H15-G15))</f>
        <v>6.3835794478171661E-4</v>
      </c>
      <c r="P16">
        <v>5.1463852514752994E-4</v>
      </c>
      <c r="Q16">
        <v>8.808767498897474E-3</v>
      </c>
      <c r="R16">
        <v>3.2210018392023086E-3</v>
      </c>
      <c r="S16">
        <f t="shared" si="4"/>
        <v>5.1203542951006716E-5</v>
      </c>
      <c r="T16">
        <f t="shared" si="5"/>
        <v>4.1137712387856607E-5</v>
      </c>
    </row>
    <row r="17" spans="1:23">
      <c r="A17" s="1">
        <v>36182</v>
      </c>
      <c r="B17">
        <v>92</v>
      </c>
      <c r="C17">
        <v>92.75</v>
      </c>
      <c r="D17">
        <v>88.814999999999998</v>
      </c>
      <c r="E17">
        <v>89.875</v>
      </c>
      <c r="F17">
        <f t="shared" si="0"/>
        <v>4.5217885770490405</v>
      </c>
      <c r="G17">
        <f t="shared" si="1"/>
        <v>-2.3368761007829697E-2</v>
      </c>
      <c r="H17">
        <f t="shared" si="2"/>
        <v>-3.5233022397191505E-2</v>
      </c>
      <c r="I17">
        <f t="shared" si="7"/>
        <v>-6.8267971129002625E-2</v>
      </c>
      <c r="J17">
        <f t="shared" si="3"/>
        <v>8.1191244385037109E-3</v>
      </c>
      <c r="K17">
        <f t="shared" si="6"/>
        <v>-9.1636732136832322E-2</v>
      </c>
      <c r="L17">
        <v>-5.6456575892413598E-3</v>
      </c>
      <c r="M17">
        <f t="shared" si="8"/>
        <v>7.394464901849346E-3</v>
      </c>
      <c r="O17">
        <f t="array" ref="O17">(J16*(J16-G16)+H16*(H16-G16))</f>
        <v>7.4584975213265285E-4</v>
      </c>
      <c r="P17">
        <v>4.8693910949050697E-4</v>
      </c>
      <c r="Q17">
        <v>-2.8184230236227847E-3</v>
      </c>
      <c r="R17">
        <v>1.841674314960784E-3</v>
      </c>
      <c r="S17">
        <f t="shared" si="4"/>
        <v>4.2836433471984299E-3</v>
      </c>
      <c r="T17">
        <f t="shared" si="5"/>
        <v>6.3556604916460203E-4</v>
      </c>
    </row>
    <row r="18" spans="1:23">
      <c r="A18" s="1">
        <v>36185</v>
      </c>
      <c r="B18">
        <v>91.125</v>
      </c>
      <c r="C18">
        <v>91.314999999999998</v>
      </c>
      <c r="D18">
        <v>86.75</v>
      </c>
      <c r="E18">
        <v>91</v>
      </c>
      <c r="F18">
        <f t="shared" si="0"/>
        <v>4.5122321903288221</v>
      </c>
      <c r="G18">
        <f t="shared" si="1"/>
        <v>-1.3726838119723084E-3</v>
      </c>
      <c r="H18">
        <f t="shared" si="2"/>
        <v>-4.9201771501853564E-2</v>
      </c>
      <c r="I18">
        <f t="shared" si="7"/>
        <v>1.3812374287611284E-2</v>
      </c>
      <c r="J18">
        <f t="shared" si="3"/>
        <v>2.0828773151828628E-3</v>
      </c>
      <c r="K18">
        <f t="shared" si="6"/>
        <v>1.2439690475638976E-2</v>
      </c>
      <c r="L18">
        <v>-3.0092107144590761E-3</v>
      </c>
      <c r="M18">
        <f t="shared" si="8"/>
        <v>2.3866854798141303E-4</v>
      </c>
      <c r="O18">
        <f t="array" ref="O18">(J17*(J17-G17)+H17*(H17-G17))</f>
        <v>6.7366784750164978E-4</v>
      </c>
      <c r="P18">
        <v>5.3711836314223888E-4</v>
      </c>
      <c r="Q18">
        <v>-1.841674314960784E-3</v>
      </c>
      <c r="R18">
        <v>-1.3632778995786409E-3</v>
      </c>
      <c r="S18">
        <f t="shared" si="4"/>
        <v>2.4504923765168853E-4</v>
      </c>
      <c r="T18">
        <f t="shared" si="5"/>
        <v>8.8471187957346684E-11</v>
      </c>
    </row>
    <row r="19" spans="1:23">
      <c r="A19" s="1">
        <v>36186</v>
      </c>
      <c r="B19">
        <v>91.875</v>
      </c>
      <c r="C19">
        <v>93.25</v>
      </c>
      <c r="D19">
        <v>90.94</v>
      </c>
      <c r="E19">
        <v>92.814999999999998</v>
      </c>
      <c r="F19">
        <f t="shared" si="0"/>
        <v>4.5204289575330003</v>
      </c>
      <c r="G19">
        <f t="shared" si="1"/>
        <v>1.0179307128185933E-2</v>
      </c>
      <c r="H19">
        <f t="shared" si="2"/>
        <v>-1.0229009136136114E-2</v>
      </c>
      <c r="I19">
        <f t="shared" si="7"/>
        <v>9.5694510161505875E-3</v>
      </c>
      <c r="J19">
        <f t="shared" si="3"/>
        <v>1.4855100990924797E-2</v>
      </c>
      <c r="K19">
        <f t="shared" si="6"/>
        <v>1.974875814433652E-2</v>
      </c>
      <c r="L19">
        <v>-1.9313447096426905E-3</v>
      </c>
      <c r="M19">
        <f t="shared" si="8"/>
        <v>4.7002685975911749E-4</v>
      </c>
      <c r="O19">
        <f t="array" ref="O19">(J18*(J18-G18)+H18*(H18-G18))</f>
        <v>2.3604733535426341E-3</v>
      </c>
      <c r="P19">
        <v>9.7634694341781902E-4</v>
      </c>
      <c r="Q19">
        <v>-2.9437526106811164E-3</v>
      </c>
      <c r="R19">
        <v>-4.0644800222432668E-3</v>
      </c>
      <c r="S19">
        <f t="shared" si="4"/>
        <v>1.565802650065541E-4</v>
      </c>
      <c r="T19">
        <f t="shared" si="5"/>
        <v>2.0288547238673198E-4</v>
      </c>
    </row>
    <row r="20" spans="1:23">
      <c r="A20" s="1">
        <v>36187</v>
      </c>
      <c r="B20">
        <v>93.405000000000001</v>
      </c>
      <c r="C20">
        <v>93.405000000000001</v>
      </c>
      <c r="D20">
        <v>88.905000000000001</v>
      </c>
      <c r="E20">
        <v>89.155000000000001</v>
      </c>
      <c r="F20">
        <f t="shared" si="0"/>
        <v>4.5369448769925249</v>
      </c>
      <c r="G20">
        <f t="shared" si="1"/>
        <v>-4.6568449006515245E-2</v>
      </c>
      <c r="H20">
        <f t="shared" si="2"/>
        <v>-4.9376493084613671E-2</v>
      </c>
      <c r="I20">
        <f t="shared" si="7"/>
        <v>6.3366123313386424E-3</v>
      </c>
      <c r="J20">
        <f t="shared" si="3"/>
        <v>0</v>
      </c>
      <c r="K20">
        <f t="shared" si="6"/>
        <v>-4.0231836675176602E-2</v>
      </c>
      <c r="L20">
        <v>-3.7156488274929346E-3</v>
      </c>
      <c r="M20">
        <f t="shared" si="8"/>
        <v>1.3334319749273202E-3</v>
      </c>
      <c r="O20">
        <f t="array" ref="O20">(J19*(J19-G19)+H19*(H19-G19))</f>
        <v>2.7821624356463761E-4</v>
      </c>
      <c r="P20">
        <v>9.393130283046582E-4</v>
      </c>
      <c r="Q20">
        <v>-4.5170201800120323E-3</v>
      </c>
      <c r="R20">
        <v>-1.286469072249723E-2</v>
      </c>
      <c r="S20">
        <f t="shared" si="4"/>
        <v>1.1780133869144837E-4</v>
      </c>
      <c r="T20">
        <f t="shared" si="5"/>
        <v>1.1359433224675131E-3</v>
      </c>
    </row>
    <row r="21" spans="1:23">
      <c r="A21" s="1">
        <v>36188</v>
      </c>
      <c r="B21">
        <v>89.75</v>
      </c>
      <c r="C21">
        <v>90.655000000000001</v>
      </c>
      <c r="D21">
        <v>88.78</v>
      </c>
      <c r="E21">
        <v>89.344999999999999</v>
      </c>
      <c r="F21">
        <f t="shared" si="0"/>
        <v>4.4970280273683887</v>
      </c>
      <c r="G21">
        <f t="shared" si="1"/>
        <v>-4.5227470377637857E-3</v>
      </c>
      <c r="H21">
        <f t="shared" si="2"/>
        <v>-1.086662796249982E-2</v>
      </c>
      <c r="I21">
        <f t="shared" si="7"/>
        <v>6.6515993823790254E-3</v>
      </c>
      <c r="J21">
        <f t="shared" si="3"/>
        <v>1.0033065509383654E-2</v>
      </c>
      <c r="K21">
        <f t="shared" si="6"/>
        <v>2.1288523446152396E-3</v>
      </c>
      <c r="L21">
        <v>-3.7402421156919274E-3</v>
      </c>
      <c r="M21">
        <f t="shared" si="8"/>
        <v>3.4446269784008279E-5</v>
      </c>
      <c r="O21">
        <f t="array" ref="O21">(J20*(J20-G20)+H20*(H20-G20))</f>
        <v>1.386513690035173E-4</v>
      </c>
      <c r="P21">
        <v>8.3937171314901835E-4</v>
      </c>
      <c r="Q21">
        <v>-6.3795868223046172E-3</v>
      </c>
      <c r="R21">
        <v>-1.3130666747179021E-2</v>
      </c>
      <c r="S21">
        <f t="shared" si="4"/>
        <v>1.6981181390113726E-4</v>
      </c>
      <c r="T21">
        <f t="shared" si="5"/>
        <v>7.4096281723739271E-5</v>
      </c>
    </row>
    <row r="22" spans="1:23">
      <c r="A22" s="1">
        <v>36189</v>
      </c>
      <c r="B22">
        <v>89.344999999999999</v>
      </c>
      <c r="C22">
        <v>91.97</v>
      </c>
      <c r="D22">
        <v>89.25</v>
      </c>
      <c r="E22">
        <v>91.625</v>
      </c>
      <c r="F22">
        <f t="shared" si="0"/>
        <v>4.4925052803306249</v>
      </c>
      <c r="G22">
        <f t="shared" si="1"/>
        <v>2.5198879876191072E-2</v>
      </c>
      <c r="H22">
        <f t="shared" si="2"/>
        <v>-1.0638596708760772E-3</v>
      </c>
      <c r="I22">
        <f t="shared" si="7"/>
        <v>0</v>
      </c>
      <c r="J22">
        <f t="shared" si="3"/>
        <v>2.8957156583981458E-2</v>
      </c>
      <c r="K22">
        <f t="shared" si="6"/>
        <v>2.5198879876191072E-2</v>
      </c>
      <c r="L22">
        <v>1.4400600622295201E-3</v>
      </c>
      <c r="M22">
        <f t="shared" si="8"/>
        <v>5.6448151895229198E-4</v>
      </c>
      <c r="O22">
        <f t="array" ref="O22">(J21*(J21-G21)+H21*(H21-G21))</f>
        <v>2.1497601467534462E-4</v>
      </c>
      <c r="P22">
        <v>7.3319696565755672E-4</v>
      </c>
      <c r="Q22">
        <v>7.2740074034959076E-3</v>
      </c>
      <c r="R22">
        <v>-3.4171385703748668E-3</v>
      </c>
      <c r="S22">
        <f t="shared" si="4"/>
        <v>5.2911183706113278E-5</v>
      </c>
      <c r="T22">
        <f t="shared" si="5"/>
        <v>8.1887651173420195E-4</v>
      </c>
      <c r="U22">
        <f>SUM(T13:T22)*(1/($B$1-1))</f>
        <v>9.4244036269325684E-4</v>
      </c>
    </row>
    <row r="23" spans="1:23">
      <c r="A23" s="1">
        <v>36192</v>
      </c>
      <c r="B23">
        <v>92.25</v>
      </c>
      <c r="C23">
        <v>92.25</v>
      </c>
      <c r="D23">
        <v>89.75</v>
      </c>
      <c r="E23">
        <v>89.875</v>
      </c>
      <c r="F23">
        <f t="shared" si="0"/>
        <v>4.5245022829206363</v>
      </c>
      <c r="G23">
        <f t="shared" si="1"/>
        <v>-2.6082466879425503E-2</v>
      </c>
      <c r="H23">
        <f t="shared" si="2"/>
        <v>-2.7474255552247584E-2</v>
      </c>
      <c r="I23">
        <f t="shared" si="7"/>
        <v>6.7981227138202982E-3</v>
      </c>
      <c r="J23">
        <f t="shared" si="3"/>
        <v>0</v>
      </c>
      <c r="K23">
        <f t="shared" si="6"/>
        <v>-1.9284344165605205E-2</v>
      </c>
      <c r="L23">
        <v>-2.8464451548336099E-3</v>
      </c>
      <c r="M23">
        <f t="shared" si="8"/>
        <v>2.7020452388832575E-4</v>
      </c>
      <c r="N23" s="3">
        <f>SUM(M14:M23)*(1/9)</f>
        <v>1.2894909662765181E-3</v>
      </c>
      <c r="O23">
        <f t="array" ref="O23">(J22*(J22-G22)+H22*(H22-G22))</f>
        <v>1.3676887656426356E-4</v>
      </c>
      <c r="P23">
        <v>6.2581717147007943E-4</v>
      </c>
      <c r="Q23">
        <v>5.8711570887377109E-3</v>
      </c>
      <c r="R23">
        <v>-8.3590951838655066E-3</v>
      </c>
      <c r="S23">
        <f t="shared" si="4"/>
        <v>8.5926527008475188E-7</v>
      </c>
      <c r="T23">
        <f t="shared" si="5"/>
        <v>3.1411790425897725E-4</v>
      </c>
      <c r="U23">
        <f t="shared" ref="U23:U86" si="9">SUM(T14:T23)*(1/($B$1-1))</f>
        <v>9.4608885107482854E-4</v>
      </c>
      <c r="V23">
        <f>SUM(S14:S23)*(1/($B$1-1))</f>
        <v>1.3460462678424126E-3</v>
      </c>
      <c r="W23">
        <f>V23+($B$2*U23)+((1-$B$2)*P23)</f>
        <v>2.0102058234905251E-3</v>
      </c>
    </row>
    <row r="24" spans="1:23">
      <c r="A24" s="1">
        <v>36193</v>
      </c>
      <c r="B24">
        <v>89.78</v>
      </c>
      <c r="C24">
        <v>90.344999999999999</v>
      </c>
      <c r="D24">
        <v>87.5</v>
      </c>
      <c r="E24">
        <v>88.375</v>
      </c>
      <c r="F24">
        <f t="shared" si="0"/>
        <v>4.4973622333537859</v>
      </c>
      <c r="G24">
        <f t="shared" si="1"/>
        <v>-1.5773109137048991E-2</v>
      </c>
      <c r="H24">
        <f t="shared" si="2"/>
        <v>-2.5723439990216868E-2</v>
      </c>
      <c r="I24">
        <f t="shared" si="7"/>
        <v>-1.0575826874248406E-3</v>
      </c>
      <c r="J24">
        <f t="shared" si="3"/>
        <v>6.2734418100083289E-3</v>
      </c>
      <c r="K24">
        <f t="shared" si="6"/>
        <v>-1.6830691824473831E-2</v>
      </c>
      <c r="L24">
        <v>-8.4060303609071237E-3</v>
      </c>
      <c r="M24">
        <f t="shared" si="8"/>
        <v>7.0974920775705941E-5</v>
      </c>
      <c r="N24" s="3">
        <f t="shared" ref="N24:N87" si="10">SUM(M15:M24)*(1/9)</f>
        <v>1.1701829223290301E-3</v>
      </c>
      <c r="O24">
        <f t="array" ref="O24">(J23*(J23-G23)+H23*(H23-G23))</f>
        <v>3.8238357671837347E-5</v>
      </c>
      <c r="P24">
        <v>1.6137017229592008E-4</v>
      </c>
      <c r="Q24">
        <v>3.745750348022625E-3</v>
      </c>
      <c r="R24">
        <v>-1.354957843691249E-2</v>
      </c>
      <c r="S24">
        <f t="shared" si="4"/>
        <v>2.3072008249420968E-5</v>
      </c>
      <c r="T24">
        <f t="shared" si="5"/>
        <v>4.9440887744495161E-6</v>
      </c>
      <c r="U24">
        <f t="shared" si="9"/>
        <v>8.2778003268887534E-4</v>
      </c>
      <c r="V24">
        <f t="shared" ref="V24:V87" si="11">SUM(S15:S24)*(1/($B$1-1))</f>
        <v>1.3045328009817175E-3</v>
      </c>
      <c r="W24">
        <f t="shared" ref="W24:W87" si="12">V24+($B$2*U24)+((1-$B$2)*P24)</f>
        <v>1.5456844354373577E-3</v>
      </c>
    </row>
    <row r="25" spans="1:23">
      <c r="A25" s="1">
        <v>36194</v>
      </c>
      <c r="B25">
        <v>87.94</v>
      </c>
      <c r="C25">
        <v>88.5</v>
      </c>
      <c r="D25">
        <v>86.53</v>
      </c>
      <c r="E25">
        <v>87.625</v>
      </c>
      <c r="F25">
        <f t="shared" si="0"/>
        <v>4.4766547637526637</v>
      </c>
      <c r="G25">
        <f t="shared" si="1"/>
        <v>-3.5884183979097983E-3</v>
      </c>
      <c r="H25">
        <f t="shared" si="2"/>
        <v>-1.6163589134015943E-2</v>
      </c>
      <c r="I25">
        <f t="shared" si="7"/>
        <v>-4.9343604640732508E-3</v>
      </c>
      <c r="J25">
        <f t="shared" si="3"/>
        <v>6.3477882612197334E-3</v>
      </c>
      <c r="K25">
        <f t="shared" si="6"/>
        <v>-8.5227788619830491E-3</v>
      </c>
      <c r="L25">
        <v>-1.0421863714380208E-2</v>
      </c>
      <c r="M25">
        <f t="shared" si="8"/>
        <v>3.6065232766043375E-6</v>
      </c>
      <c r="N25" s="3">
        <f t="shared" si="10"/>
        <v>1.1613829022833688E-3</v>
      </c>
      <c r="O25">
        <f t="array" ref="O25">(J24*(J24-G24)+H24*(H24-G24))</f>
        <v>3.9426449306201544E-4</v>
      </c>
      <c r="P25">
        <v>1.8457982219539565E-4</v>
      </c>
      <c r="Q25">
        <v>1.4915557889402463E-3</v>
      </c>
      <c r="R25">
        <v>-4.9535723151914015E-3</v>
      </c>
      <c r="S25">
        <f t="shared" si="4"/>
        <v>4.1292399690743031E-5</v>
      </c>
      <c r="T25">
        <f t="shared" si="5"/>
        <v>1.8636452178693062E-6</v>
      </c>
      <c r="U25">
        <f t="shared" si="9"/>
        <v>8.0735776914678226E-4</v>
      </c>
      <c r="V25">
        <f t="shared" si="11"/>
        <v>1.2855561005791567E-3</v>
      </c>
      <c r="W25">
        <f t="shared" si="12"/>
        <v>1.544693846001127E-3</v>
      </c>
    </row>
    <row r="26" spans="1:23">
      <c r="A26" s="1">
        <v>36195</v>
      </c>
      <c r="B26">
        <v>87.594999999999999</v>
      </c>
      <c r="C26">
        <v>88.25</v>
      </c>
      <c r="D26">
        <v>84.625</v>
      </c>
      <c r="E26">
        <v>84.78</v>
      </c>
      <c r="F26">
        <f t="shared" si="0"/>
        <v>4.4727239186877856</v>
      </c>
      <c r="G26">
        <f t="shared" si="1"/>
        <v>-3.2664252763294321E-2</v>
      </c>
      <c r="H26">
        <f t="shared" si="2"/>
        <v>-3.4494187455346825E-2</v>
      </c>
      <c r="I26">
        <f t="shared" si="7"/>
        <v>-3.4242666696826518E-4</v>
      </c>
      <c r="J26">
        <f t="shared" si="3"/>
        <v>7.4497771256201162E-3</v>
      </c>
      <c r="K26">
        <f t="shared" si="6"/>
        <v>-3.3006679430262587E-2</v>
      </c>
      <c r="L26">
        <v>-1.499968822535518E-2</v>
      </c>
      <c r="M26">
        <f t="shared" si="8"/>
        <v>3.2425173225361274E-4</v>
      </c>
      <c r="N26" s="3">
        <f t="shared" si="10"/>
        <v>1.1893953081608605E-3</v>
      </c>
      <c r="O26">
        <f t="array" ref="O26">(J25*(J25-G25)+H25*(H25-G25))</f>
        <v>2.6633282906039633E-4</v>
      </c>
      <c r="P26">
        <v>2.1011611420677147E-4</v>
      </c>
      <c r="Q26">
        <v>9.2750579070788314E-5</v>
      </c>
      <c r="R26">
        <v>-1.0581873460297509E-2</v>
      </c>
      <c r="S26">
        <f t="shared" si="4"/>
        <v>1.8937923547013491E-7</v>
      </c>
      <c r="T26">
        <f t="shared" si="5"/>
        <v>4.8763147568142208E-4</v>
      </c>
      <c r="U26">
        <f t="shared" si="9"/>
        <v>9.1898120997017355E-4</v>
      </c>
      <c r="V26">
        <f t="shared" si="11"/>
        <v>1.2728025596502727E-3</v>
      </c>
      <c r="W26">
        <f t="shared" si="12"/>
        <v>1.5677828050399867E-3</v>
      </c>
    </row>
    <row r="27" spans="1:23">
      <c r="A27" s="1">
        <v>36196</v>
      </c>
      <c r="B27">
        <v>85.22</v>
      </c>
      <c r="C27">
        <v>85.5</v>
      </c>
      <c r="D27">
        <v>82.28</v>
      </c>
      <c r="E27">
        <v>83</v>
      </c>
      <c r="F27">
        <f t="shared" si="0"/>
        <v>4.4452361480717659</v>
      </c>
      <c r="G27">
        <f t="shared" si="1"/>
        <v>-2.6395540275167662E-2</v>
      </c>
      <c r="H27">
        <f t="shared" si="2"/>
        <v>-3.5108083287009428E-2</v>
      </c>
      <c r="I27">
        <f t="shared" si="7"/>
        <v>5.1764821472746192E-3</v>
      </c>
      <c r="J27">
        <f t="shared" si="3"/>
        <v>3.2802278709489485E-3</v>
      </c>
      <c r="K27">
        <f t="shared" si="6"/>
        <v>-2.1219058127893042E-2</v>
      </c>
      <c r="L27">
        <v>-7.9579208244612513E-3</v>
      </c>
      <c r="M27">
        <f t="shared" si="8"/>
        <v>1.758577625804702E-4</v>
      </c>
      <c r="N27" s="3">
        <f t="shared" si="10"/>
        <v>3.873278482420966E-4</v>
      </c>
      <c r="O27">
        <f t="array" ref="O27">(J26*(J26-G26)+H26*(H26-G26))</f>
        <v>3.6196269258157788E-4</v>
      </c>
      <c r="P27">
        <v>2.3951344978801812E-4</v>
      </c>
      <c r="Q27">
        <v>1.1280470085257121E-3</v>
      </c>
      <c r="R27">
        <v>-2.0900757490569254E-2</v>
      </c>
      <c r="S27">
        <f t="shared" si="4"/>
        <v>1.6389827072656881E-5</v>
      </c>
      <c r="T27">
        <f t="shared" si="5"/>
        <v>3.0192637849919026E-5</v>
      </c>
      <c r="U27">
        <f t="shared" si="9"/>
        <v>7.676378571415029E-4</v>
      </c>
      <c r="V27">
        <f t="shared" si="11"/>
        <v>2.0598917961882931E-4</v>
      </c>
      <c r="W27">
        <f t="shared" si="12"/>
        <v>5.0872879085057444E-4</v>
      </c>
    </row>
    <row r="28" spans="1:23">
      <c r="A28" s="1">
        <v>36199</v>
      </c>
      <c r="B28">
        <v>83.5</v>
      </c>
      <c r="C28">
        <v>84.44</v>
      </c>
      <c r="D28">
        <v>81.564999999999998</v>
      </c>
      <c r="E28">
        <v>83.5</v>
      </c>
      <c r="F28">
        <f t="shared" si="0"/>
        <v>4.42484663185681</v>
      </c>
      <c r="G28">
        <f t="shared" si="1"/>
        <v>0</v>
      </c>
      <c r="H28">
        <f t="shared" si="2"/>
        <v>-2.3446383468543885E-2</v>
      </c>
      <c r="I28">
        <f t="shared" si="7"/>
        <v>6.0060240602117787E-3</v>
      </c>
      <c r="J28">
        <f t="shared" si="3"/>
        <v>1.1194591123310005E-2</v>
      </c>
      <c r="K28">
        <f t="shared" si="6"/>
        <v>6.0060240602117787E-3</v>
      </c>
      <c r="L28">
        <v>-8.6012874660039706E-3</v>
      </c>
      <c r="M28">
        <f t="shared" si="8"/>
        <v>2.1337355002391548E-4</v>
      </c>
      <c r="N28" s="3">
        <f t="shared" si="10"/>
        <v>3.845172929134858E-4</v>
      </c>
      <c r="O28">
        <f t="array" ref="O28">(J27*(J27-G27)+H27*(H27-G27))</f>
        <v>4.032239674661034E-4</v>
      </c>
      <c r="P28">
        <v>2.9280446796838607E-4</v>
      </c>
      <c r="Q28">
        <v>9.6962727780400824E-4</v>
      </c>
      <c r="R28">
        <v>-1.5684264114684154E-2</v>
      </c>
      <c r="S28">
        <f t="shared" si="4"/>
        <v>2.5365292549847346E-5</v>
      </c>
      <c r="T28">
        <f t="shared" si="5"/>
        <v>2.459961408191691E-4</v>
      </c>
      <c r="U28">
        <f t="shared" si="9"/>
        <v>8.2913687022849827E-4</v>
      </c>
      <c r="V28">
        <f t="shared" si="11"/>
        <v>1.5106819334336904E-4</v>
      </c>
      <c r="W28">
        <f t="shared" si="12"/>
        <v>5.0808147003303622E-4</v>
      </c>
    </row>
    <row r="29" spans="1:23">
      <c r="A29" s="1">
        <v>36200</v>
      </c>
      <c r="B29">
        <v>83.5</v>
      </c>
      <c r="C29">
        <v>84.75</v>
      </c>
      <c r="D29">
        <v>80.875</v>
      </c>
      <c r="E29">
        <v>81.375</v>
      </c>
      <c r="F29">
        <f t="shared" si="0"/>
        <v>4.42484663185681</v>
      </c>
      <c r="G29">
        <f t="shared" si="1"/>
        <v>-2.5778531328076504E-2</v>
      </c>
      <c r="H29">
        <f t="shared" si="2"/>
        <v>-3.1941879035745302E-2</v>
      </c>
      <c r="I29">
        <f t="shared" si="7"/>
        <v>0</v>
      </c>
      <c r="J29">
        <f t="shared" si="3"/>
        <v>1.4859114403749984E-2</v>
      </c>
      <c r="K29">
        <f t="shared" si="6"/>
        <v>-2.5778531328076504E-2</v>
      </c>
      <c r="L29">
        <v>-1.3154016413245272E-2</v>
      </c>
      <c r="M29">
        <f t="shared" si="8"/>
        <v>1.5937837683479623E-4</v>
      </c>
      <c r="N29" s="3">
        <f t="shared" si="10"/>
        <v>3.5000079481078348E-4</v>
      </c>
      <c r="O29">
        <f t="array" ref="O29">(J28*(J28-G28)+H28*(H28-G28))</f>
        <v>6.7505176817209914E-4</v>
      </c>
      <c r="P29">
        <v>4.2016715006843846E-4</v>
      </c>
      <c r="Q29">
        <v>1.1811438152889765E-3</v>
      </c>
      <c r="R29">
        <v>-1.7685348552889658E-2</v>
      </c>
      <c r="S29">
        <f t="shared" si="4"/>
        <v>1.3951007123953997E-6</v>
      </c>
      <c r="T29">
        <f t="shared" si="5"/>
        <v>6.5499607432581059E-5</v>
      </c>
      <c r="U29">
        <f t="shared" si="9"/>
        <v>7.9479040398996049E-4</v>
      </c>
      <c r="V29">
        <f t="shared" si="11"/>
        <v>1.1227190226982935E-4</v>
      </c>
      <c r="W29">
        <f t="shared" si="12"/>
        <v>5.7728831513168943E-4</v>
      </c>
    </row>
    <row r="30" spans="1:23">
      <c r="A30" s="1">
        <v>36201</v>
      </c>
      <c r="B30">
        <v>81.25</v>
      </c>
      <c r="C30">
        <v>84.44</v>
      </c>
      <c r="D30">
        <v>81.25</v>
      </c>
      <c r="E30">
        <v>84.44</v>
      </c>
      <c r="F30">
        <f t="shared" si="0"/>
        <v>4.3975308212098465</v>
      </c>
      <c r="G30">
        <f t="shared" si="1"/>
        <v>3.8510401770273539E-2</v>
      </c>
      <c r="H30">
        <f t="shared" si="2"/>
        <v>0</v>
      </c>
      <c r="I30">
        <f t="shared" si="7"/>
        <v>-1.5372793188870304E-3</v>
      </c>
      <c r="J30">
        <f t="shared" si="3"/>
        <v>3.8510401770273539E-2</v>
      </c>
      <c r="K30">
        <f t="shared" si="6"/>
        <v>3.6973122451386509E-2</v>
      </c>
      <c r="L30">
        <v>-5.4335205005889616E-3</v>
      </c>
      <c r="M30">
        <f t="shared" si="8"/>
        <v>1.7983233664563309E-3</v>
      </c>
      <c r="N30" s="3">
        <f t="shared" si="10"/>
        <v>4.016553938695624E-4</v>
      </c>
      <c r="O30">
        <f t="array" ref="O30">(J29*(J29-G29)+H29*(H29-G29))</f>
        <v>8.0070833396186686E-4</v>
      </c>
      <c r="P30">
        <v>5.0145591824840878E-4</v>
      </c>
      <c r="Q30">
        <v>1.8605600443262205E-3</v>
      </c>
      <c r="R30">
        <v>-9.2655845192529899E-3</v>
      </c>
      <c r="S30">
        <f t="shared" si="4"/>
        <v>1.154531233820143E-5</v>
      </c>
      <c r="T30">
        <f t="shared" si="5"/>
        <v>2.2825448659370266E-3</v>
      </c>
      <c r="U30">
        <f t="shared" si="9"/>
        <v>1.0814407898573387E-3</v>
      </c>
      <c r="V30">
        <f t="shared" si="11"/>
        <v>8.5707895681517627E-5</v>
      </c>
      <c r="W30">
        <f t="shared" si="12"/>
        <v>6.565986225028264E-4</v>
      </c>
    </row>
    <row r="31" spans="1:23">
      <c r="A31" s="1">
        <v>36202</v>
      </c>
      <c r="B31">
        <v>85.125</v>
      </c>
      <c r="C31">
        <v>89.405000000000001</v>
      </c>
      <c r="D31">
        <v>84.064999999999998</v>
      </c>
      <c r="E31">
        <v>89.25</v>
      </c>
      <c r="F31">
        <f t="shared" si="0"/>
        <v>4.4441207644696767</v>
      </c>
      <c r="G31">
        <f t="shared" si="1"/>
        <v>4.7320656190072086E-2</v>
      </c>
      <c r="H31">
        <f t="shared" si="2"/>
        <v>-1.2530455338785274E-2</v>
      </c>
      <c r="I31">
        <f t="shared" si="7"/>
        <v>8.0795414895566964E-3</v>
      </c>
      <c r="J31">
        <f t="shared" si="3"/>
        <v>4.9055844557489792E-2</v>
      </c>
      <c r="K31">
        <f t="shared" si="6"/>
        <v>5.5400197679628782E-2</v>
      </c>
      <c r="L31">
        <v>-1.0638596708760773E-4</v>
      </c>
      <c r="M31">
        <f t="shared" si="8"/>
        <v>3.0809808281299232E-3</v>
      </c>
      <c r="N31" s="3">
        <f t="shared" si="10"/>
        <v>7.4015923368577516E-4</v>
      </c>
      <c r="O31">
        <f t="array" ref="O31">(J30*(J30-G30)+H30*(H30-G30))</f>
        <v>0</v>
      </c>
      <c r="P31">
        <v>4.4818935243632946E-4</v>
      </c>
      <c r="Q31">
        <v>3.5449536756312129E-3</v>
      </c>
      <c r="R31">
        <v>6.7313972714202917E-3</v>
      </c>
      <c r="S31">
        <f t="shared" si="4"/>
        <v>2.0562486642201499E-5</v>
      </c>
      <c r="T31">
        <f t="shared" si="5"/>
        <v>1.6474879395653543E-3</v>
      </c>
      <c r="U31">
        <f t="shared" si="9"/>
        <v>1.4747887043177425E-3</v>
      </c>
      <c r="V31">
        <f t="shared" si="11"/>
        <v>4.8395563866783682E-5</v>
      </c>
      <c r="W31">
        <f t="shared" si="12"/>
        <v>6.1948765561285974E-4</v>
      </c>
    </row>
    <row r="32" spans="1:23">
      <c r="A32" s="1">
        <v>36203</v>
      </c>
      <c r="B32">
        <v>88.125</v>
      </c>
      <c r="C32">
        <v>88.125</v>
      </c>
      <c r="D32">
        <v>85.594999999999999</v>
      </c>
      <c r="E32">
        <v>86.375</v>
      </c>
      <c r="F32">
        <f t="shared" si="0"/>
        <v>4.4787562611324327</v>
      </c>
      <c r="G32">
        <f t="shared" si="1"/>
        <v>-2.0057979044598717E-2</v>
      </c>
      <c r="H32">
        <f t="shared" si="2"/>
        <v>-2.912939090569111E-2</v>
      </c>
      <c r="I32">
        <f t="shared" si="7"/>
        <v>-1.2685159527316081E-2</v>
      </c>
      <c r="J32">
        <f t="shared" si="3"/>
        <v>0</v>
      </c>
      <c r="K32">
        <f t="shared" si="6"/>
        <v>-3.2743138571914798E-2</v>
      </c>
      <c r="L32">
        <v>-5.900587811898195E-3</v>
      </c>
      <c r="M32">
        <f t="shared" si="8"/>
        <v>7.2052253130406804E-4</v>
      </c>
      <c r="N32" s="3">
        <f t="shared" si="10"/>
        <v>7.574971239470836E-4</v>
      </c>
      <c r="O32">
        <f t="array" ref="O32">(J31*(J31-G31)+H31*(H31-G31))</f>
        <v>8.3508281081901101E-4</v>
      </c>
      <c r="P32">
        <v>5.4281337608381606E-4</v>
      </c>
      <c r="Q32">
        <v>-2.7374659286927283E-5</v>
      </c>
      <c r="R32">
        <v>7.9989095175340801E-3</v>
      </c>
      <c r="S32">
        <f t="shared" si="4"/>
        <v>1.6021951776530783E-4</v>
      </c>
      <c r="T32">
        <f t="shared" si="5"/>
        <v>7.8718899578793819E-4</v>
      </c>
      <c r="U32">
        <f t="shared" si="9"/>
        <v>1.4668668253311767E-3</v>
      </c>
      <c r="V32">
        <f t="shared" si="11"/>
        <v>7.5222647381582321E-5</v>
      </c>
      <c r="W32">
        <f t="shared" si="12"/>
        <v>7.2866214062881473E-4</v>
      </c>
    </row>
    <row r="33" spans="1:23">
      <c r="A33" s="1">
        <v>36207</v>
      </c>
      <c r="B33">
        <v>87.5</v>
      </c>
      <c r="C33">
        <v>89.125</v>
      </c>
      <c r="D33">
        <v>85.97</v>
      </c>
      <c r="E33">
        <v>86.25</v>
      </c>
      <c r="F33">
        <f t="shared" si="0"/>
        <v>4.4716387933635691</v>
      </c>
      <c r="G33">
        <f t="shared" si="1"/>
        <v>-1.4388737452099676E-2</v>
      </c>
      <c r="H33">
        <f t="shared" si="2"/>
        <v>-1.7640395177216384E-2</v>
      </c>
      <c r="I33">
        <f t="shared" si="7"/>
        <v>1.2940511275735034E-2</v>
      </c>
      <c r="J33">
        <f t="shared" si="3"/>
        <v>1.8401085370890691E-2</v>
      </c>
      <c r="K33">
        <f t="shared" si="6"/>
        <v>-1.448226176364642E-3</v>
      </c>
      <c r="L33">
        <v>-4.1169760129741387E-3</v>
      </c>
      <c r="M33">
        <f t="shared" si="8"/>
        <v>7.1222256904032156E-6</v>
      </c>
      <c r="N33" s="3">
        <f t="shared" si="10"/>
        <v>7.2826575748064773E-4</v>
      </c>
      <c r="O33">
        <f t="array" ref="O33">(J32*(J32-G32)+H32*(H32-G32))</f>
        <v>2.6424470216828322E-4</v>
      </c>
      <c r="P33">
        <v>5.1501752302425205E-4</v>
      </c>
      <c r="Q33">
        <v>1.3595227838177238E-3</v>
      </c>
      <c r="R33">
        <v>5.1211620271141454E-3</v>
      </c>
      <c r="S33">
        <f t="shared" si="4"/>
        <v>1.3411929444992116E-4</v>
      </c>
      <c r="T33">
        <f t="shared" si="5"/>
        <v>3.8063617768902778E-4</v>
      </c>
      <c r="U33">
        <f t="shared" si="9"/>
        <v>1.4834963936886892E-3</v>
      </c>
      <c r="V33">
        <f t="shared" si="11"/>
        <v>1.0853765467654143E-4</v>
      </c>
      <c r="W33">
        <f t="shared" si="12"/>
        <v>7.39499831231043E-4</v>
      </c>
    </row>
    <row r="34" spans="1:23">
      <c r="A34" s="1">
        <v>36208</v>
      </c>
      <c r="B34">
        <v>85.25</v>
      </c>
      <c r="C34">
        <v>87.155000000000001</v>
      </c>
      <c r="D34">
        <v>84.405000000000001</v>
      </c>
      <c r="E34">
        <v>85.25</v>
      </c>
      <c r="F34">
        <f t="shared" si="0"/>
        <v>4.4455881161636261</v>
      </c>
      <c r="G34">
        <f t="shared" si="1"/>
        <v>0</v>
      </c>
      <c r="H34">
        <f t="shared" si="2"/>
        <v>-9.9614746102743013E-3</v>
      </c>
      <c r="I34">
        <f t="shared" si="7"/>
        <v>-1.1661939747843242E-2</v>
      </c>
      <c r="J34">
        <f t="shared" si="3"/>
        <v>2.2100026503202308E-2</v>
      </c>
      <c r="K34">
        <f t="shared" si="6"/>
        <v>-1.1661939747843242E-2</v>
      </c>
      <c r="L34">
        <v>-3.6001008053110793E-3</v>
      </c>
      <c r="M34">
        <f t="shared" si="8"/>
        <v>6.4993247135328077E-5</v>
      </c>
      <c r="N34" s="3">
        <f t="shared" si="10"/>
        <v>7.2760112707616125E-4</v>
      </c>
      <c r="O34">
        <f t="array" ref="O34">(J33*(J33-G33)+H33*(H33-G33))</f>
        <v>6.6072885631433299E-4</v>
      </c>
      <c r="P34">
        <v>5.1215294065269884E-4</v>
      </c>
      <c r="Q34">
        <v>-9.7286516575092465E-4</v>
      </c>
      <c r="R34">
        <v>1.0276868292729446E-2</v>
      </c>
      <c r="S34">
        <f t="shared" si="4"/>
        <v>1.1425631542153204E-4</v>
      </c>
      <c r="T34">
        <f t="shared" si="5"/>
        <v>1.0561402190610785E-4</v>
      </c>
      <c r="U34">
        <f t="shared" si="9"/>
        <v>1.5086638769716038E-3</v>
      </c>
      <c r="V34">
        <f t="shared" si="11"/>
        <v>1.3133373146956918E-4</v>
      </c>
      <c r="W34">
        <f t="shared" si="12"/>
        <v>7.6278727717453128E-4</v>
      </c>
    </row>
    <row r="35" spans="1:23">
      <c r="A35" s="1">
        <v>36209</v>
      </c>
      <c r="B35">
        <v>86</v>
      </c>
      <c r="C35">
        <v>87.25</v>
      </c>
      <c r="D35">
        <v>85.094999999999999</v>
      </c>
      <c r="E35">
        <v>87.125</v>
      </c>
      <c r="F35">
        <f t="shared" si="0"/>
        <v>4.4543472962535073</v>
      </c>
      <c r="G35">
        <f t="shared" si="1"/>
        <v>1.2996572827180586E-2</v>
      </c>
      <c r="H35">
        <f t="shared" si="2"/>
        <v>-1.0579016806866903E-2</v>
      </c>
      <c r="I35">
        <f t="shared" si="7"/>
        <v>8.7591800898811911E-3</v>
      </c>
      <c r="J35">
        <f t="shared" si="3"/>
        <v>1.4430264829028872E-2</v>
      </c>
      <c r="K35">
        <f t="shared" si="6"/>
        <v>2.1755752917061777E-2</v>
      </c>
      <c r="L35">
        <v>-5.7224762740659685E-4</v>
      </c>
      <c r="M35">
        <f t="shared" si="8"/>
        <v>4.9853960831377998E-4</v>
      </c>
      <c r="N35" s="3">
        <f t="shared" si="10"/>
        <v>7.8259369208029189E-4</v>
      </c>
      <c r="O35">
        <f t="array" ref="O35">(J34*(J34-G34)+H34*(H34-G34))</f>
        <v>5.8764214785338392E-4</v>
      </c>
      <c r="P35">
        <v>4.6953970343100224E-4</v>
      </c>
      <c r="Q35">
        <v>1.0864267160027197E-3</v>
      </c>
      <c r="R35">
        <v>5.1741025041108554E-3</v>
      </c>
      <c r="S35">
        <f t="shared" si="4"/>
        <v>5.8871144336363471E-5</v>
      </c>
      <c r="T35">
        <f t="shared" si="5"/>
        <v>6.1191041955306651E-5</v>
      </c>
      <c r="U35">
        <f t="shared" si="9"/>
        <v>1.5234957261559632E-3</v>
      </c>
      <c r="V35">
        <f t="shared" si="11"/>
        <v>1.3572841763097429E-4</v>
      </c>
      <c r="W35">
        <f t="shared" si="12"/>
        <v>7.314459547684859E-4</v>
      </c>
    </row>
    <row r="36" spans="1:23">
      <c r="A36" s="1">
        <v>36210</v>
      </c>
      <c r="B36">
        <v>87.19</v>
      </c>
      <c r="C36">
        <v>87.375</v>
      </c>
      <c r="D36">
        <v>85.5</v>
      </c>
      <c r="E36">
        <v>85.814999999999998</v>
      </c>
      <c r="F36">
        <f t="shared" si="0"/>
        <v>4.4680896454397239</v>
      </c>
      <c r="G36">
        <f t="shared" si="1"/>
        <v>-1.5895829051122412E-2</v>
      </c>
      <c r="H36">
        <f t="shared" si="2"/>
        <v>-1.9573269497008994E-2</v>
      </c>
      <c r="I36">
        <f t="shared" si="7"/>
        <v>7.4577635903594341E-4</v>
      </c>
      <c r="J36">
        <f t="shared" si="3"/>
        <v>2.1195551142501046E-3</v>
      </c>
      <c r="K36">
        <f t="shared" si="6"/>
        <v>-1.5150052692086469E-2</v>
      </c>
      <c r="L36">
        <v>1.213415046411015E-3</v>
      </c>
      <c r="M36">
        <f t="shared" si="8"/>
        <v>2.6776307642884797E-4</v>
      </c>
      <c r="N36" s="3">
        <f t="shared" si="10"/>
        <v>7.7631717476642909E-4</v>
      </c>
      <c r="O36">
        <f t="array" ref="O36">(J35*(J35-G35)+H35*(H35-G35))</f>
        <v>2.7009511424031684E-4</v>
      </c>
      <c r="P36">
        <v>5.2355872627906557E-4</v>
      </c>
      <c r="Q36">
        <v>-3.8032631010143092E-4</v>
      </c>
      <c r="R36">
        <v>-7.469194544128044E-3</v>
      </c>
      <c r="S36">
        <f t="shared" si="4"/>
        <v>1.2681072214383188E-6</v>
      </c>
      <c r="T36">
        <f t="shared" si="5"/>
        <v>7.1008169114468233E-5</v>
      </c>
      <c r="U36">
        <f t="shared" si="9"/>
        <v>1.4193398995142245E-3</v>
      </c>
      <c r="V36">
        <f t="shared" si="11"/>
        <v>1.3599809962746635E-4</v>
      </c>
      <c r="W36">
        <f t="shared" si="12"/>
        <v>7.6679823396989604E-4</v>
      </c>
    </row>
    <row r="37" spans="1:23">
      <c r="A37" s="1">
        <v>36213</v>
      </c>
      <c r="B37">
        <v>86.125</v>
      </c>
      <c r="C37">
        <v>88.97</v>
      </c>
      <c r="D37">
        <v>85.53</v>
      </c>
      <c r="E37">
        <v>88.97</v>
      </c>
      <c r="F37">
        <f t="shared" si="0"/>
        <v>4.4557997293338225</v>
      </c>
      <c r="G37">
        <f t="shared" si="1"/>
        <v>3.2499504922853362E-2</v>
      </c>
      <c r="H37">
        <f t="shared" si="2"/>
        <v>-6.9325377411324496E-3</v>
      </c>
      <c r="I37">
        <f t="shared" si="7"/>
        <v>3.605912945221057E-3</v>
      </c>
      <c r="J37">
        <f t="shared" si="3"/>
        <v>3.2499504922853362E-2</v>
      </c>
      <c r="K37">
        <f t="shared" si="6"/>
        <v>3.6105417868074419E-2</v>
      </c>
      <c r="L37">
        <v>6.9458626460077609E-3</v>
      </c>
      <c r="M37">
        <f t="shared" si="8"/>
        <v>8.5027966074875487E-4</v>
      </c>
      <c r="N37" s="3">
        <f t="shared" si="10"/>
        <v>8.5125294122957197E-4</v>
      </c>
      <c r="O37">
        <f t="array" ref="O37">(J36*(J36-G36)+H36*(H36-G36))</f>
        <v>1.1016413254943466E-4</v>
      </c>
      <c r="P37">
        <v>3.7857499062515033E-4</v>
      </c>
      <c r="Q37">
        <v>2.8778881844059969E-3</v>
      </c>
      <c r="R37">
        <v>3.0423022493623721E-3</v>
      </c>
      <c r="S37">
        <f t="shared" si="4"/>
        <v>5.3002005235982553E-7</v>
      </c>
      <c r="T37">
        <f t="shared" si="5"/>
        <v>8.6772678934712475E-4</v>
      </c>
      <c r="U37">
        <f t="shared" si="9"/>
        <v>1.6287234373885261E-3</v>
      </c>
      <c r="V37">
        <f t="shared" si="11"/>
        <v>1.3203314787239208E-4</v>
      </c>
      <c r="W37">
        <f t="shared" si="12"/>
        <v>6.6027379761710156E-4</v>
      </c>
    </row>
    <row r="38" spans="1:23">
      <c r="A38" s="1">
        <v>36214</v>
      </c>
      <c r="B38">
        <v>89</v>
      </c>
      <c r="C38">
        <v>90</v>
      </c>
      <c r="D38">
        <v>87.875</v>
      </c>
      <c r="E38">
        <v>88.47</v>
      </c>
      <c r="F38">
        <f t="shared" si="0"/>
        <v>4.4886363697321396</v>
      </c>
      <c r="G38">
        <f t="shared" si="1"/>
        <v>-5.9728582368450134E-3</v>
      </c>
      <c r="H38">
        <f t="shared" si="2"/>
        <v>-1.2721019601310779E-2</v>
      </c>
      <c r="I38">
        <f t="shared" si="7"/>
        <v>3.3713547546376788E-4</v>
      </c>
      <c r="J38">
        <f t="shared" si="3"/>
        <v>1.117330059812538E-2</v>
      </c>
      <c r="K38">
        <f t="shared" si="6"/>
        <v>-5.6357227613812455E-3</v>
      </c>
      <c r="L38">
        <v>5.7816879638484583E-3</v>
      </c>
      <c r="M38">
        <f t="shared" si="8"/>
        <v>1.3035726766859028E-4</v>
      </c>
      <c r="N38" s="3">
        <f t="shared" si="10"/>
        <v>8.4202890985675806E-4</v>
      </c>
      <c r="O38">
        <f t="array" ref="O38">(J37*(J37-G37)+H37*(H37-G37))</f>
        <v>2.7336412397802658E-4</v>
      </c>
      <c r="P38">
        <v>3.80398874987099E-4</v>
      </c>
      <c r="Q38">
        <v>3.5721302435174349E-4</v>
      </c>
      <c r="R38">
        <v>4.7254780924133044E-3</v>
      </c>
      <c r="S38">
        <f t="shared" si="4"/>
        <v>4.0310796934905091E-10</v>
      </c>
      <c r="T38">
        <f t="shared" si="5"/>
        <v>1.1445440021392833E-4</v>
      </c>
      <c r="U38">
        <f t="shared" si="9"/>
        <v>1.5958380022372159E-3</v>
      </c>
      <c r="V38">
        <f t="shared" si="11"/>
        <v>1.2569192551192257E-4</v>
      </c>
      <c r="W38">
        <f t="shared" si="12"/>
        <v>6.5160111855009186E-4</v>
      </c>
    </row>
    <row r="39" spans="1:23">
      <c r="A39" s="1">
        <v>36215</v>
      </c>
      <c r="B39">
        <v>88.625</v>
      </c>
      <c r="C39">
        <v>89.844999999999999</v>
      </c>
      <c r="D39">
        <v>86.564999999999998</v>
      </c>
      <c r="E39">
        <v>86.875</v>
      </c>
      <c r="F39">
        <f t="shared" si="0"/>
        <v>4.4844139848522913</v>
      </c>
      <c r="G39">
        <f t="shared" si="1"/>
        <v>-1.9943680967335453E-2</v>
      </c>
      <c r="H39">
        <f t="shared" si="2"/>
        <v>-2.3518408021251602E-2</v>
      </c>
      <c r="I39">
        <f t="shared" si="7"/>
        <v>1.7504733569966291E-3</v>
      </c>
      <c r="J39">
        <f t="shared" si="3"/>
        <v>1.367197852612545E-2</v>
      </c>
      <c r="K39">
        <f t="shared" si="6"/>
        <v>-1.8193207610338824E-2</v>
      </c>
      <c r="L39">
        <v>6.5402203356222264E-3</v>
      </c>
      <c r="M39">
        <f t="shared" si="8"/>
        <v>6.1174245795804711E-4</v>
      </c>
      <c r="N39" s="3">
        <f t="shared" si="10"/>
        <v>8.9229158553711925E-4</v>
      </c>
      <c r="O39">
        <f t="array" ref="O39">(J38*(J38-G38)+H38*(H38-G38))</f>
        <v>2.7742267975650454E-4</v>
      </c>
      <c r="P39">
        <v>3.037376396755333E-4</v>
      </c>
      <c r="Q39">
        <v>3.0396956453197176E-3</v>
      </c>
      <c r="R39">
        <v>7.3674189894621376E-4</v>
      </c>
      <c r="S39">
        <f t="shared" si="4"/>
        <v>1.6620941087090207E-6</v>
      </c>
      <c r="T39">
        <f t="shared" si="5"/>
        <v>4.2767988992822571E-4</v>
      </c>
      <c r="U39">
        <f t="shared" si="9"/>
        <v>1.6863830728611271E-3</v>
      </c>
      <c r="V39">
        <f t="shared" si="11"/>
        <v>1.25758673861001E-4</v>
      </c>
      <c r="W39">
        <f t="shared" si="12"/>
        <v>5.9502428793199269E-4</v>
      </c>
    </row>
    <row r="40" spans="1:23">
      <c r="A40" s="1">
        <v>36216</v>
      </c>
      <c r="B40">
        <v>86</v>
      </c>
      <c r="C40">
        <v>86.97</v>
      </c>
      <c r="D40">
        <v>84.655000000000001</v>
      </c>
      <c r="E40">
        <v>86.814999999999998</v>
      </c>
      <c r="F40">
        <f t="shared" si="0"/>
        <v>4.4543472962535073</v>
      </c>
      <c r="G40">
        <f t="shared" si="1"/>
        <v>9.4321215425940963E-3</v>
      </c>
      <c r="H40">
        <f t="shared" si="2"/>
        <v>-1.5763122673312147E-2</v>
      </c>
      <c r="I40">
        <f t="shared" si="7"/>
        <v>-1.0123007631448466E-2</v>
      </c>
      <c r="J40">
        <f t="shared" si="3"/>
        <v>1.1215935348166894E-2</v>
      </c>
      <c r="K40">
        <f t="shared" si="6"/>
        <v>-6.9088608885436997E-4</v>
      </c>
      <c r="L40">
        <v>2.7738194815981388E-3</v>
      </c>
      <c r="M40">
        <f t="shared" si="8"/>
        <v>1.2004184689924645E-5</v>
      </c>
      <c r="N40" s="3">
        <f t="shared" si="10"/>
        <v>6.9381167645196304E-4</v>
      </c>
      <c r="O40">
        <f t="array" ref="O40">(J39*(J39-G39)+H39*(H39-G39))</f>
        <v>5.4366446415474927E-4</v>
      </c>
      <c r="P40">
        <v>2.9494210293580639E-4</v>
      </c>
      <c r="Q40">
        <v>-7.3674189894621376E-4</v>
      </c>
      <c r="R40">
        <v>2.3851642028915877E-5</v>
      </c>
      <c r="S40">
        <f t="shared" si="4"/>
        <v>8.810198440114605E-5</v>
      </c>
      <c r="T40">
        <f t="shared" si="5"/>
        <v>8.8515542521880748E-5</v>
      </c>
      <c r="U40">
        <f t="shared" si="9"/>
        <v>1.1378757420073406E-3</v>
      </c>
      <c r="V40">
        <f t="shared" si="11"/>
        <v>1.4489784187673714E-4</v>
      </c>
      <c r="W40">
        <f t="shared" si="12"/>
        <v>5.4075453540561444E-4</v>
      </c>
    </row>
    <row r="41" spans="1:23">
      <c r="A41" s="1">
        <v>36217</v>
      </c>
      <c r="B41">
        <v>85.5</v>
      </c>
      <c r="C41">
        <v>85.94</v>
      </c>
      <c r="D41">
        <v>83.25</v>
      </c>
      <c r="E41">
        <v>84.875</v>
      </c>
      <c r="F41">
        <f t="shared" si="0"/>
        <v>4.4485163759427149</v>
      </c>
      <c r="G41">
        <f t="shared" si="1"/>
        <v>-7.3367900638547923E-3</v>
      </c>
      <c r="H41">
        <f t="shared" si="2"/>
        <v>-2.6668247082161756E-2</v>
      </c>
      <c r="I41">
        <f t="shared" si="7"/>
        <v>-1.5263041853386561E-2</v>
      </c>
      <c r="J41">
        <f t="shared" si="3"/>
        <v>5.1330024041345013E-3</v>
      </c>
      <c r="K41">
        <f t="shared" si="6"/>
        <v>-2.2599831917241353E-2</v>
      </c>
      <c r="L41">
        <v>-5.026183478088875E-3</v>
      </c>
      <c r="M41">
        <f t="shared" si="8"/>
        <v>3.0883311946292637E-4</v>
      </c>
      <c r="N41" s="3">
        <f t="shared" si="10"/>
        <v>3.8579526437785227E-4</v>
      </c>
      <c r="O41">
        <f t="array" ref="O41">(J40*(J40-G40)+H40*(H40-G40))</f>
        <v>4.1716286567586042E-4</v>
      </c>
      <c r="P41">
        <v>3.2435565322291507E-4</v>
      </c>
      <c r="Q41">
        <v>-3.9385055414307146E-3</v>
      </c>
      <c r="R41">
        <v>1.7356594394824399E-3</v>
      </c>
      <c r="S41">
        <f t="shared" si="4"/>
        <v>1.2824512268080652E-4</v>
      </c>
      <c r="T41">
        <f t="shared" si="5"/>
        <v>8.2309339990604003E-5</v>
      </c>
      <c r="U41">
        <f t="shared" si="9"/>
        <v>7.4658109211365293E-4</v>
      </c>
      <c r="V41">
        <f t="shared" si="11"/>
        <v>1.7181850088638842E-4</v>
      </c>
      <c r="W41">
        <f t="shared" si="12"/>
        <v>5.4672227003284258E-4</v>
      </c>
    </row>
    <row r="42" spans="1:23">
      <c r="A42" s="1">
        <v>36220</v>
      </c>
      <c r="B42">
        <v>84.75</v>
      </c>
      <c r="C42">
        <v>84.75</v>
      </c>
      <c r="D42">
        <v>82.564999999999998</v>
      </c>
      <c r="E42">
        <v>84.19</v>
      </c>
      <c r="F42">
        <f t="shared" si="0"/>
        <v>4.43970574626056</v>
      </c>
      <c r="G42">
        <f t="shared" si="1"/>
        <v>-6.629596910987523E-3</v>
      </c>
      <c r="H42">
        <f t="shared" si="2"/>
        <v>-2.6119884345608746E-2</v>
      </c>
      <c r="I42">
        <f t="shared" si="7"/>
        <v>-1.4738396183000546E-3</v>
      </c>
      <c r="J42">
        <f t="shared" si="3"/>
        <v>0</v>
      </c>
      <c r="K42">
        <f t="shared" si="6"/>
        <v>-8.1034365292875776E-3</v>
      </c>
      <c r="L42">
        <v>-2.5622132738261525E-3</v>
      </c>
      <c r="M42">
        <f t="shared" si="8"/>
        <v>3.0705155166866516E-5</v>
      </c>
      <c r="N42" s="3">
        <f t="shared" si="10"/>
        <v>3.0914888925149652E-4</v>
      </c>
      <c r="O42">
        <f t="array" ref="O42">(J41*(J41-G41)+H41*(H41-G41))</f>
        <v>5.795435469396474E-4</v>
      </c>
      <c r="P42">
        <v>4.1823153610095765E-4</v>
      </c>
      <c r="Q42">
        <v>-4.9544560541349373E-3</v>
      </c>
      <c r="R42">
        <v>-6.0901609272857368E-3</v>
      </c>
      <c r="S42">
        <f t="shared" si="4"/>
        <v>1.2114690773403923E-5</v>
      </c>
      <c r="T42">
        <f t="shared" si="5"/>
        <v>2.9099118051231383E-7</v>
      </c>
      <c r="U42">
        <f t="shared" si="9"/>
        <v>5.4985659096179647E-4</v>
      </c>
      <c r="V42">
        <f t="shared" si="11"/>
        <v>1.3479229413841242E-4</v>
      </c>
      <c r="W42">
        <f t="shared" si="12"/>
        <v>5.6878175934242821E-4</v>
      </c>
    </row>
    <row r="43" spans="1:23">
      <c r="A43" s="1">
        <v>36221</v>
      </c>
      <c r="B43">
        <v>85.25</v>
      </c>
      <c r="C43">
        <v>85.47</v>
      </c>
      <c r="D43">
        <v>83.44</v>
      </c>
      <c r="E43">
        <v>83.875</v>
      </c>
      <c r="F43">
        <f t="shared" si="0"/>
        <v>4.4455881161636261</v>
      </c>
      <c r="G43">
        <f t="shared" si="1"/>
        <v>-1.6260520871780315E-2</v>
      </c>
      <c r="H43">
        <f t="shared" si="2"/>
        <v>-2.1460305471109109E-2</v>
      </c>
      <c r="I43">
        <f t="shared" si="7"/>
        <v>1.2511966814053643E-2</v>
      </c>
      <c r="J43">
        <f t="shared" si="3"/>
        <v>2.5773210143000824E-3</v>
      </c>
      <c r="K43">
        <f t="shared" si="6"/>
        <v>-3.7485540577266718E-3</v>
      </c>
      <c r="L43">
        <v>-2.7922460619623558E-3</v>
      </c>
      <c r="M43">
        <f t="shared" si="8"/>
        <v>9.145249827627631E-7</v>
      </c>
      <c r="N43" s="3">
        <f t="shared" si="10"/>
        <v>3.0845914472842539E-4</v>
      </c>
      <c r="O43">
        <f t="array" ref="O43">(J42*(J42-G42)+H42*(H42-G42))</f>
        <v>5.0908405365497774E-4</v>
      </c>
      <c r="P43">
        <v>4.6537552203634787E-4</v>
      </c>
      <c r="Q43">
        <v>-2.5194897864169617E-3</v>
      </c>
      <c r="R43">
        <v>-8.1476934542727975E-3</v>
      </c>
      <c r="S43">
        <f t="shared" si="4"/>
        <v>2.2594468753183133E-4</v>
      </c>
      <c r="T43">
        <f t="shared" si="5"/>
        <v>6.5817968706261701E-5</v>
      </c>
      <c r="U43">
        <f t="shared" si="9"/>
        <v>4.7115203871610505E-4</v>
      </c>
      <c r="V43">
        <f t="shared" si="11"/>
        <v>1.5774864240888995E-4</v>
      </c>
      <c r="W43">
        <f t="shared" si="12"/>
        <v>6.2381571925901151E-4</v>
      </c>
    </row>
    <row r="44" spans="1:23">
      <c r="A44" s="1">
        <v>36222</v>
      </c>
      <c r="B44">
        <v>84.25</v>
      </c>
      <c r="C44">
        <v>84.47</v>
      </c>
      <c r="D44">
        <v>82.53</v>
      </c>
      <c r="E44">
        <v>83.375</v>
      </c>
      <c r="F44">
        <f t="shared" si="0"/>
        <v>4.4337885692324708</v>
      </c>
      <c r="G44">
        <f t="shared" si="1"/>
        <v>-1.0440064996682707E-2</v>
      </c>
      <c r="H44">
        <f t="shared" si="2"/>
        <v>-2.0626705627877939E-2</v>
      </c>
      <c r="I44">
        <f t="shared" si="7"/>
        <v>4.460973940624946E-3</v>
      </c>
      <c r="J44">
        <f t="shared" si="3"/>
        <v>2.6078725069345055E-3</v>
      </c>
      <c r="K44">
        <f t="shared" si="6"/>
        <v>-5.9790910560577615E-3</v>
      </c>
      <c r="L44">
        <v>-2.2239611927838076E-3</v>
      </c>
      <c r="M44">
        <f t="shared" si="8"/>
        <v>1.4101000290051863E-5</v>
      </c>
      <c r="N44" s="3">
        <f t="shared" si="10"/>
        <v>3.0280445063450578E-4</v>
      </c>
      <c r="O44">
        <f t="array" ref="O44">(J43*(J43-G43)+H43*(H43-G43))</f>
        <v>1.601401316426219E-4</v>
      </c>
      <c r="P44">
        <v>4.4191901241357135E-4</v>
      </c>
      <c r="Q44">
        <v>-1.9773896696912985E-3</v>
      </c>
      <c r="R44">
        <v>-6.2469702601422481E-3</v>
      </c>
      <c r="S44">
        <f t="shared" si="4"/>
        <v>4.1452525978644423E-5</v>
      </c>
      <c r="T44">
        <f t="shared" si="5"/>
        <v>1.7582043469603306E-5</v>
      </c>
      <c r="U44">
        <f t="shared" si="9"/>
        <v>4.4914404410697887E-4</v>
      </c>
      <c r="V44">
        <f t="shared" si="11"/>
        <v>1.3954769504816804E-4</v>
      </c>
      <c r="W44">
        <f t="shared" si="12"/>
        <v>5.823316760447529E-4</v>
      </c>
    </row>
    <row r="45" spans="1:23">
      <c r="A45" s="1">
        <v>36223</v>
      </c>
      <c r="B45">
        <v>86.75</v>
      </c>
      <c r="C45">
        <v>88.5</v>
      </c>
      <c r="D45">
        <v>85.064999999999998</v>
      </c>
      <c r="E45">
        <v>85.5</v>
      </c>
      <c r="F45">
        <f t="shared" si="0"/>
        <v>4.4630304188269685</v>
      </c>
      <c r="G45">
        <f t="shared" si="1"/>
        <v>-1.451404288425362E-2</v>
      </c>
      <c r="H45">
        <f t="shared" si="2"/>
        <v>-1.9614748692867501E-2</v>
      </c>
      <c r="I45">
        <f t="shared" si="7"/>
        <v>3.9681914591180423E-2</v>
      </c>
      <c r="J45">
        <f t="shared" si="3"/>
        <v>1.9972133186914931E-2</v>
      </c>
      <c r="K45">
        <f t="shared" si="6"/>
        <v>2.5167871706926803E-2</v>
      </c>
      <c r="L45">
        <v>-1.8827493137973049E-3</v>
      </c>
      <c r="M45">
        <f t="shared" si="8"/>
        <v>7.3173609760684088E-4</v>
      </c>
      <c r="N45" s="3">
        <f t="shared" si="10"/>
        <v>3.2871517166706808E-4</v>
      </c>
      <c r="O45">
        <f t="array" ref="O45">(J44*(J44-G44)+H44*(H44-G44))</f>
        <v>2.4414419512452777E-4</v>
      </c>
      <c r="P45">
        <v>3.8201495860752704E-4</v>
      </c>
      <c r="Q45">
        <v>7.9835947748344797E-3</v>
      </c>
      <c r="R45">
        <v>-1.1036203145511791E-2</v>
      </c>
      <c r="S45">
        <f t="shared" si="4"/>
        <v>1.00478347917935E-3</v>
      </c>
      <c r="T45">
        <f t="shared" si="5"/>
        <v>1.2095369248371827E-5</v>
      </c>
      <c r="U45">
        <f t="shared" si="9"/>
        <v>4.3687012593024519E-4</v>
      </c>
      <c r="V45">
        <f t="shared" si="11"/>
        <v>3.7602577875891466E-4</v>
      </c>
      <c r="W45">
        <f t="shared" si="12"/>
        <v>7.6460790528535866E-4</v>
      </c>
    </row>
    <row r="46" spans="1:23">
      <c r="A46" s="1">
        <v>36224</v>
      </c>
      <c r="B46">
        <v>86.94</v>
      </c>
      <c r="C46">
        <v>89.47</v>
      </c>
      <c r="D46">
        <v>86.875</v>
      </c>
      <c r="E46">
        <v>89.19</v>
      </c>
      <c r="F46">
        <f t="shared" si="0"/>
        <v>4.4652182255606458</v>
      </c>
      <c r="G46">
        <f t="shared" si="1"/>
        <v>2.5550700117469738E-2</v>
      </c>
      <c r="H46">
        <f t="shared" si="2"/>
        <v>-7.479216756900442E-4</v>
      </c>
      <c r="I46">
        <f t="shared" si="7"/>
        <v>1.6701849617930975E-2</v>
      </c>
      <c r="J46">
        <f t="shared" si="3"/>
        <v>2.8685147998858795E-2</v>
      </c>
      <c r="K46">
        <f t="shared" si="6"/>
        <v>4.2252549735400713E-2</v>
      </c>
      <c r="L46">
        <v>3.8575109289514129E-3</v>
      </c>
      <c r="M46">
        <f t="shared" si="8"/>
        <v>1.4741790049487479E-3</v>
      </c>
      <c r="N46" s="3">
        <f t="shared" si="10"/>
        <v>4.6276138594705709E-4</v>
      </c>
      <c r="O46">
        <f t="array" ref="O46">(J45*(J45-G45)+H45*(H45-G45))</f>
        <v>7.8881156419298773E-4</v>
      </c>
      <c r="P46">
        <v>4.5634469831095249E-4</v>
      </c>
      <c r="Q46">
        <v>1.4376573069097986E-2</v>
      </c>
      <c r="R46">
        <v>-4.4587051092468853E-3</v>
      </c>
      <c r="S46">
        <f t="shared" si="4"/>
        <v>5.4069110285526556E-6</v>
      </c>
      <c r="T46">
        <f t="shared" si="5"/>
        <v>9.0056440206128701E-4</v>
      </c>
      <c r="U46">
        <f t="shared" si="9"/>
        <v>6.4425918416694981E-4</v>
      </c>
      <c r="V46">
        <f t="shared" si="11"/>
        <v>3.7706047971069329E-4</v>
      </c>
      <c r="W46">
        <f t="shared" si="12"/>
        <v>8.559019826663778E-4</v>
      </c>
    </row>
    <row r="47" spans="1:23">
      <c r="A47" s="1">
        <v>36227</v>
      </c>
      <c r="B47">
        <v>89.314999999999998</v>
      </c>
      <c r="C47">
        <v>90</v>
      </c>
      <c r="D47">
        <v>88.53</v>
      </c>
      <c r="E47">
        <v>89.44</v>
      </c>
      <c r="F47">
        <f t="shared" si="0"/>
        <v>4.4921694469008475</v>
      </c>
      <c r="G47">
        <f t="shared" si="1"/>
        <v>1.398562505941392E-3</v>
      </c>
      <c r="H47">
        <f t="shared" si="2"/>
        <v>-8.8279692778900909E-3</v>
      </c>
      <c r="I47">
        <f t="shared" si="7"/>
        <v>1.4005212227319319E-3</v>
      </c>
      <c r="J47">
        <f t="shared" si="3"/>
        <v>7.6402234294175031E-3</v>
      </c>
      <c r="K47">
        <f t="shared" si="6"/>
        <v>2.7990837286733239E-3</v>
      </c>
      <c r="L47">
        <v>5.268775150113036E-4</v>
      </c>
      <c r="M47">
        <f t="shared" si="8"/>
        <v>5.1629210774042933E-6</v>
      </c>
      <c r="N47" s="3">
        <f t="shared" si="10"/>
        <v>3.6885952598357362E-4</v>
      </c>
      <c r="O47">
        <f t="array" ref="O47">(J46*(J46-G46)+H46*(H46-G46))</f>
        <v>1.0958141065223329E-4</v>
      </c>
      <c r="P47">
        <v>3.6235227105346968E-4</v>
      </c>
      <c r="Q47">
        <v>1.4951445237304383E-2</v>
      </c>
      <c r="R47">
        <v>-2.8530732258611026E-3</v>
      </c>
      <c r="S47">
        <f t="shared" si="4"/>
        <v>1.8362754164871637E-4</v>
      </c>
      <c r="T47">
        <f t="shared" si="5"/>
        <v>1.8076406395939735E-5</v>
      </c>
      <c r="U47">
        <f t="shared" si="9"/>
        <v>4.3184658842915371E-4</v>
      </c>
      <c r="V47">
        <f t="shared" si="11"/>
        <v>4.2283486010978241E-4</v>
      </c>
      <c r="W47">
        <f t="shared" si="12"/>
        <v>7.9350687338428463E-4</v>
      </c>
    </row>
    <row r="48" spans="1:23">
      <c r="A48" s="1">
        <v>36228</v>
      </c>
      <c r="B48">
        <v>89.94</v>
      </c>
      <c r="C48">
        <v>92.44</v>
      </c>
      <c r="D48">
        <v>89.28</v>
      </c>
      <c r="E48">
        <v>91.094999999999999</v>
      </c>
      <c r="F48">
        <f t="shared" si="0"/>
        <v>4.4991427813425613</v>
      </c>
      <c r="G48">
        <f t="shared" si="1"/>
        <v>1.2760136675087352E-2</v>
      </c>
      <c r="H48">
        <f t="shared" si="2"/>
        <v>-7.3652827095607165E-3</v>
      </c>
      <c r="I48">
        <f t="shared" si="7"/>
        <v>5.5747719357723824E-3</v>
      </c>
      <c r="J48">
        <f t="shared" si="3"/>
        <v>2.7417004063618577E-2</v>
      </c>
      <c r="K48">
        <f t="shared" si="6"/>
        <v>1.8334908610859735E-2</v>
      </c>
      <c r="L48">
        <v>2.9239406522354018E-3</v>
      </c>
      <c r="M48">
        <f t="shared" si="8"/>
        <v>2.3749793342174585E-4</v>
      </c>
      <c r="N48" s="3">
        <f t="shared" si="10"/>
        <v>3.8076404440059086E-4</v>
      </c>
      <c r="O48">
        <f t="array" ref="O48">(J47*(J47-G47)+H47*(H47-G47))</f>
        <v>1.3796719243305274E-4</v>
      </c>
      <c r="P48">
        <v>2.8812889880908469E-4</v>
      </c>
      <c r="Q48">
        <v>1.3564006261648132E-2</v>
      </c>
      <c r="R48">
        <v>2.9510582835124309E-3</v>
      </c>
      <c r="S48">
        <f t="shared" si="4"/>
        <v>6.3827865113751345E-5</v>
      </c>
      <c r="T48">
        <f t="shared" si="5"/>
        <v>9.6218018892062034E-5</v>
      </c>
      <c r="U48">
        <f t="shared" si="9"/>
        <v>4.2728749309868714E-4</v>
      </c>
      <c r="V48">
        <f t="shared" si="11"/>
        <v>4.3879172561122785E-4</v>
      </c>
      <c r="W48">
        <f t="shared" si="12"/>
        <v>7.435804561310396E-4</v>
      </c>
    </row>
    <row r="49" spans="1:23">
      <c r="A49" s="1">
        <v>36229</v>
      </c>
      <c r="B49">
        <v>90.814999999999998</v>
      </c>
      <c r="C49">
        <v>91.44</v>
      </c>
      <c r="D49">
        <v>90.125</v>
      </c>
      <c r="E49">
        <v>90.75</v>
      </c>
      <c r="F49">
        <f t="shared" si="0"/>
        <v>4.5088244702014064</v>
      </c>
      <c r="G49">
        <f t="shared" si="1"/>
        <v>-7.1599705644587175E-4</v>
      </c>
      <c r="H49">
        <f t="shared" si="2"/>
        <v>-7.6268745962932982E-3</v>
      </c>
      <c r="I49">
        <f t="shared" si="7"/>
        <v>-3.0784478162422246E-3</v>
      </c>
      <c r="J49">
        <f t="shared" si="3"/>
        <v>6.8585492851491736E-3</v>
      </c>
      <c r="K49">
        <f t="shared" si="6"/>
        <v>-3.7944448726880964E-3</v>
      </c>
      <c r="L49">
        <v>4.3638169260004746E-3</v>
      </c>
      <c r="M49">
        <f t="shared" si="8"/>
        <v>6.6557235575941261E-5</v>
      </c>
      <c r="N49" s="3">
        <f t="shared" si="10"/>
        <v>3.2018790858035688E-4</v>
      </c>
      <c r="O49">
        <f t="array" ref="O49">(J48*(J48-G48)+H48*(H48-G48))</f>
        <v>5.5007679616768564E-4</v>
      </c>
      <c r="P49">
        <v>3.6611623171409744E-4</v>
      </c>
      <c r="Q49">
        <v>1.2056121910274697E-2</v>
      </c>
      <c r="R49">
        <v>4.8958718715597978E-3</v>
      </c>
      <c r="S49">
        <f t="shared" si="4"/>
        <v>2.2905520080680248E-4</v>
      </c>
      <c r="T49">
        <f t="shared" si="5"/>
        <v>3.1493072865115503E-5</v>
      </c>
      <c r="U49">
        <f t="shared" si="9"/>
        <v>3.2824078883290957E-4</v>
      </c>
      <c r="V49">
        <f t="shared" si="11"/>
        <v>4.9564000228575122E-4</v>
      </c>
      <c r="W49">
        <f t="shared" si="12"/>
        <v>8.5722184999294584E-4</v>
      </c>
    </row>
    <row r="50" spans="1:23">
      <c r="A50" s="1">
        <v>36230</v>
      </c>
      <c r="B50">
        <v>91.19</v>
      </c>
      <c r="C50">
        <v>92.97</v>
      </c>
      <c r="D50">
        <v>90.75</v>
      </c>
      <c r="E50">
        <v>91.44</v>
      </c>
      <c r="F50">
        <f t="shared" si="0"/>
        <v>4.512945241945574</v>
      </c>
      <c r="G50">
        <f t="shared" si="1"/>
        <v>2.7377775409815897E-3</v>
      </c>
      <c r="H50">
        <f t="shared" si="2"/>
        <v>-4.8367688006134557E-3</v>
      </c>
      <c r="I50">
        <f t="shared" si="7"/>
        <v>4.8367688006134557E-3</v>
      </c>
      <c r="J50">
        <f t="shared" si="3"/>
        <v>1.9331618522192784E-2</v>
      </c>
      <c r="K50">
        <f t="shared" si="6"/>
        <v>7.5745463415950454E-3</v>
      </c>
      <c r="L50">
        <v>5.1903601690454163E-3</v>
      </c>
      <c r="M50">
        <f t="shared" si="8"/>
        <v>5.6843437053768496E-6</v>
      </c>
      <c r="N50" s="3">
        <f t="shared" si="10"/>
        <v>3.1948570402651828E-4</v>
      </c>
      <c r="O50">
        <f t="array" ref="O50">(J49*(J49-G49)+H49*(H49-G49))</f>
        <v>1.0465879574323225E-4</v>
      </c>
      <c r="P50">
        <v>3.3821915183783832E-4</v>
      </c>
      <c r="Q50">
        <v>5.0870927521613043E-3</v>
      </c>
      <c r="R50">
        <v>8.3462359566068393E-3</v>
      </c>
      <c r="S50">
        <f t="shared" si="4"/>
        <v>6.2662080718529626E-8</v>
      </c>
      <c r="T50">
        <f t="shared" si="5"/>
        <v>3.1454805799797683E-5</v>
      </c>
      <c r="U50">
        <f t="shared" si="9"/>
        <v>3.1397560465238879E-4</v>
      </c>
      <c r="V50">
        <f t="shared" si="11"/>
        <v>4.7363017170564439E-4</v>
      </c>
      <c r="W50">
        <f t="shared" si="12"/>
        <v>8.0894692704945007E-4</v>
      </c>
    </row>
    <row r="51" spans="1:23">
      <c r="A51" s="1">
        <v>36231</v>
      </c>
      <c r="B51">
        <v>91.344999999999999</v>
      </c>
      <c r="C51">
        <v>91.72</v>
      </c>
      <c r="D51">
        <v>89</v>
      </c>
      <c r="E51">
        <v>89</v>
      </c>
      <c r="F51">
        <f t="shared" si="0"/>
        <v>4.5146435467885331</v>
      </c>
      <c r="G51">
        <f t="shared" si="1"/>
        <v>-2.6007177056393438E-2</v>
      </c>
      <c r="H51">
        <f t="shared" si="2"/>
        <v>-2.6007177056393438E-2</v>
      </c>
      <c r="I51">
        <f t="shared" si="7"/>
        <v>-1.0394726980225144E-3</v>
      </c>
      <c r="J51">
        <f t="shared" si="3"/>
        <v>4.0969112011701725E-3</v>
      </c>
      <c r="K51">
        <f t="shared" si="6"/>
        <v>-2.7046649754415952E-2</v>
      </c>
      <c r="L51">
        <v>4.7456783853279559E-3</v>
      </c>
      <c r="M51">
        <f t="shared" si="8"/>
        <v>1.0107521285451521E-3</v>
      </c>
      <c r="N51" s="3">
        <f t="shared" si="10"/>
        <v>3.9747670503565444E-4</v>
      </c>
      <c r="O51">
        <f t="array" ref="O51">(J50*(J50-G50)+H50*(H50-G50))</f>
        <v>3.5742213309053174E-4</v>
      </c>
      <c r="P51">
        <v>2.5194126561734712E-4</v>
      </c>
      <c r="Q51">
        <v>1.5388282889706062E-3</v>
      </c>
      <c r="R51">
        <v>-1.9653394781657951E-3</v>
      </c>
      <c r="S51">
        <f t="shared" si="4"/>
        <v>6.6476359795296987E-6</v>
      </c>
      <c r="T51">
        <f t="shared" si="5"/>
        <v>5.7800995413787883E-4</v>
      </c>
      <c r="U51">
        <f t="shared" si="9"/>
        <v>4.3790075818920756E-4</v>
      </c>
      <c r="V51">
        <f t="shared" si="11"/>
        <v>4.4323080003032516E-4</v>
      </c>
      <c r="W51">
        <f t="shared" si="12"/>
        <v>7.174348218006414E-4</v>
      </c>
    </row>
    <row r="52" spans="1:23">
      <c r="A52" s="1">
        <v>36234</v>
      </c>
      <c r="B52">
        <v>89.594999999999999</v>
      </c>
      <c r="C52">
        <v>91.155000000000001</v>
      </c>
      <c r="D52">
        <v>88.564999999999998</v>
      </c>
      <c r="E52">
        <v>91</v>
      </c>
      <c r="F52">
        <f t="shared" si="0"/>
        <v>4.4952995148523787</v>
      </c>
      <c r="G52">
        <f t="shared" si="1"/>
        <v>1.5559991664471085E-2</v>
      </c>
      <c r="H52">
        <f t="shared" si="2"/>
        <v>-1.1562769147818841E-2</v>
      </c>
      <c r="I52">
        <f t="shared" si="7"/>
        <v>6.6631451202390224E-3</v>
      </c>
      <c r="J52">
        <f t="shared" si="3"/>
        <v>1.7261839403049706E-2</v>
      </c>
      <c r="K52">
        <f t="shared" si="6"/>
        <v>2.2223136784710107E-2</v>
      </c>
      <c r="L52">
        <v>7.7783357167277248E-3</v>
      </c>
      <c r="M52">
        <f t="shared" si="8"/>
        <v>2.0865227789358497E-4</v>
      </c>
      <c r="N52" s="3">
        <f t="shared" si="10"/>
        <v>4.1724860756084538E-4</v>
      </c>
      <c r="O52">
        <f t="array" ref="O52">(J51*(J51-G51)+H51*(H51-G51))</f>
        <v>1.2333377638342781E-4</v>
      </c>
      <c r="P52">
        <v>2.5469173876358604E-4</v>
      </c>
      <c r="Q52">
        <v>2.5913530684720243E-3</v>
      </c>
      <c r="R52">
        <v>8.669463535401434E-4</v>
      </c>
      <c r="S52">
        <f t="shared" si="4"/>
        <v>1.6579490512832902E-5</v>
      </c>
      <c r="T52">
        <f t="shared" si="5"/>
        <v>2.1588558050906971E-4</v>
      </c>
      <c r="U52">
        <f t="shared" si="9"/>
        <v>4.9179940552134698E-4</v>
      </c>
      <c r="V52">
        <f t="shared" si="11"/>
        <v>4.4434699996518241E-4</v>
      </c>
      <c r="W52">
        <f t="shared" si="12"/>
        <v>7.2742486784765535E-4</v>
      </c>
    </row>
    <row r="53" spans="1:23">
      <c r="A53" s="1">
        <v>36235</v>
      </c>
      <c r="B53">
        <v>91</v>
      </c>
      <c r="C53">
        <v>91.75</v>
      </c>
      <c r="D53">
        <v>90.094999999999999</v>
      </c>
      <c r="E53">
        <v>90.5</v>
      </c>
      <c r="F53">
        <f t="shared" si="0"/>
        <v>4.5108595065168497</v>
      </c>
      <c r="G53">
        <f t="shared" si="1"/>
        <v>-5.5096558109690719E-3</v>
      </c>
      <c r="H53">
        <f t="shared" si="2"/>
        <v>-9.9948373380724931E-3</v>
      </c>
      <c r="I53">
        <f t="shared" si="7"/>
        <v>0</v>
      </c>
      <c r="J53">
        <f t="shared" si="3"/>
        <v>8.2079804178301075E-3</v>
      </c>
      <c r="K53">
        <f t="shared" si="6"/>
        <v>-5.5096558109690719E-3</v>
      </c>
      <c r="L53">
        <v>7.6022255414034843E-3</v>
      </c>
      <c r="M53">
        <f t="shared" si="8"/>
        <v>1.7192143259869518E-4</v>
      </c>
      <c r="N53" s="3">
        <f t="shared" si="10"/>
        <v>4.3624937507372684E-4</v>
      </c>
      <c r="O53">
        <f t="array" ref="O53">(J52*(J52-G52)+H52*(H52-G52))</f>
        <v>3.4299124427580332E-4</v>
      </c>
      <c r="P53">
        <v>2.9569654913213616E-4</v>
      </c>
      <c r="Q53">
        <v>1.4763986813175478E-3</v>
      </c>
      <c r="R53">
        <v>-2.7870121436711416E-3</v>
      </c>
      <c r="S53">
        <f t="shared" si="4"/>
        <v>2.1797530661961941E-6</v>
      </c>
      <c r="T53">
        <f t="shared" si="5"/>
        <v>7.4127885390775226E-6</v>
      </c>
      <c r="U53">
        <f t="shared" si="9"/>
        <v>4.7719811047955082E-4</v>
      </c>
      <c r="V53">
        <f t="shared" si="11"/>
        <v>3.8840576634877364E-4</v>
      </c>
      <c r="W53">
        <f t="shared" si="12"/>
        <v>7.0583137564221999E-4</v>
      </c>
    </row>
    <row r="54" spans="1:23">
      <c r="A54" s="1">
        <v>36236</v>
      </c>
      <c r="B54">
        <v>89.75</v>
      </c>
      <c r="C54">
        <v>90</v>
      </c>
      <c r="D54">
        <v>89</v>
      </c>
      <c r="E54">
        <v>89.03</v>
      </c>
      <c r="F54">
        <f t="shared" si="0"/>
        <v>4.4970280273683887</v>
      </c>
      <c r="G54">
        <f t="shared" si="1"/>
        <v>-8.054635782809072E-3</v>
      </c>
      <c r="H54">
        <f t="shared" si="2"/>
        <v>-8.3916576362490503E-3</v>
      </c>
      <c r="I54">
        <f t="shared" si="7"/>
        <v>-8.3218233374919848E-3</v>
      </c>
      <c r="J54">
        <f t="shared" si="3"/>
        <v>2.7816429618763294E-3</v>
      </c>
      <c r="K54">
        <f t="shared" si="6"/>
        <v>-1.6376459120301057E-2</v>
      </c>
      <c r="L54">
        <v>6.5624887349791548E-3</v>
      </c>
      <c r="M54">
        <f t="shared" si="8"/>
        <v>5.2619532870726467E-4</v>
      </c>
      <c r="N54" s="3">
        <f t="shared" si="10"/>
        <v>4.9314874489786149E-4</v>
      </c>
      <c r="O54">
        <f t="array" ref="O54">(J53*(J53-G53)+H53*(H53-G53))</f>
        <v>1.5742274934002677E-4</v>
      </c>
      <c r="P54">
        <v>2.1716573976660438E-4</v>
      </c>
      <c r="Q54">
        <v>4.2772357706759577E-4</v>
      </c>
      <c r="R54">
        <v>-4.2547398889437819E-3</v>
      </c>
      <c r="S54">
        <f t="shared" si="4"/>
        <v>7.6554571210079087E-5</v>
      </c>
      <c r="T54">
        <f t="shared" si="5"/>
        <v>1.4439208804214292E-5</v>
      </c>
      <c r="U54">
        <f t="shared" si="9"/>
        <v>4.7641240181320359E-4</v>
      </c>
      <c r="V54">
        <f t="shared" si="11"/>
        <v>3.9718127765663231E-4</v>
      </c>
      <c r="W54">
        <f t="shared" si="12"/>
        <v>6.4538358964008309E-4</v>
      </c>
    </row>
    <row r="55" spans="1:23">
      <c r="A55" s="1">
        <v>36237</v>
      </c>
      <c r="B55">
        <v>88.75</v>
      </c>
      <c r="C55">
        <v>88.875</v>
      </c>
      <c r="D55">
        <v>86.47</v>
      </c>
      <c r="E55">
        <v>88.814999999999998</v>
      </c>
      <c r="F55">
        <f t="shared" si="0"/>
        <v>4.4858234283555252</v>
      </c>
      <c r="G55">
        <f t="shared" si="1"/>
        <v>7.3212629632379844E-4</v>
      </c>
      <c r="H55">
        <f t="shared" si="2"/>
        <v>-2.6025895383186004E-2</v>
      </c>
      <c r="I55">
        <f t="shared" si="7"/>
        <v>-3.1499632300544533E-3</v>
      </c>
      <c r="J55">
        <f t="shared" si="3"/>
        <v>1.4074597678801481E-3</v>
      </c>
      <c r="K55">
        <f t="shared" si="6"/>
        <v>-2.4178369337306549E-3</v>
      </c>
      <c r="L55">
        <v>3.8039178709134091E-3</v>
      </c>
      <c r="M55">
        <f t="shared" si="8"/>
        <v>3.87102328491115E-5</v>
      </c>
      <c r="N55" s="3">
        <f t="shared" si="10"/>
        <v>4.1614587103589156E-4</v>
      </c>
      <c r="O55">
        <f t="array" ref="O55">(J54*(J54-G54)+H54*(H54-G54))</f>
        <v>3.2970830513086611E-5</v>
      </c>
      <c r="P55">
        <v>2.0282814672057525E-4</v>
      </c>
      <c r="Q55">
        <v>-1.1696228290659859E-3</v>
      </c>
      <c r="R55">
        <v>-4.6558701378753399E-3</v>
      </c>
      <c r="S55">
        <f t="shared" si="4"/>
        <v>3.9217481037871636E-6</v>
      </c>
      <c r="T55">
        <f t="shared" si="5"/>
        <v>2.903050557494263E-5</v>
      </c>
      <c r="U55">
        <f t="shared" si="9"/>
        <v>4.8064618589484622E-4</v>
      </c>
      <c r="V55">
        <f t="shared" si="11"/>
        <v>1.469658448877416E-4</v>
      </c>
      <c r="W55">
        <f t="shared" si="12"/>
        <v>3.8305389770664508E-4</v>
      </c>
    </row>
    <row r="56" spans="1:23">
      <c r="A56" s="1">
        <v>36238</v>
      </c>
      <c r="B56">
        <v>88.314999999999998</v>
      </c>
      <c r="C56">
        <v>89</v>
      </c>
      <c r="D56">
        <v>84</v>
      </c>
      <c r="E56">
        <v>84.28</v>
      </c>
      <c r="F56">
        <f t="shared" si="0"/>
        <v>4.4809099686074072</v>
      </c>
      <c r="G56">
        <f t="shared" si="1"/>
        <v>-4.6765379671418472E-2</v>
      </c>
      <c r="H56">
        <f t="shared" si="2"/>
        <v>-5.0093169764093837E-2</v>
      </c>
      <c r="I56">
        <f t="shared" si="7"/>
        <v>-5.6455860444417638E-3</v>
      </c>
      <c r="J56">
        <f t="shared" si="3"/>
        <v>7.7264011247324405E-3</v>
      </c>
      <c r="K56">
        <f t="shared" si="6"/>
        <v>-5.2410965715860236E-2</v>
      </c>
      <c r="L56">
        <v>-5.6624336742126854E-3</v>
      </c>
      <c r="M56">
        <f t="shared" si="8"/>
        <v>2.1854252480489477E-3</v>
      </c>
      <c r="N56" s="3">
        <f t="shared" si="10"/>
        <v>4.9517323138035835E-4</v>
      </c>
      <c r="O56">
        <f t="array" ref="O56">(J55*(J55-G55)+H55*(H55-G55))</f>
        <v>6.9735197758306357E-4</v>
      </c>
      <c r="P56">
        <v>2.7081411561908161E-4</v>
      </c>
      <c r="Q56">
        <v>-2.0908454983498358E-3</v>
      </c>
      <c r="R56">
        <v>-8.8075106608803463E-3</v>
      </c>
      <c r="S56">
        <f t="shared" si="4"/>
        <v>1.2636180350029938E-5</v>
      </c>
      <c r="T56">
        <f t="shared" si="5"/>
        <v>1.4407998198211706E-3</v>
      </c>
      <c r="U56">
        <f t="shared" si="9"/>
        <v>6.1570504033481711E-4</v>
      </c>
      <c r="V56">
        <f t="shared" si="11"/>
        <v>1.4877316221811093E-4</v>
      </c>
      <c r="W56">
        <f t="shared" si="12"/>
        <v>4.6087703642992142E-4</v>
      </c>
    </row>
    <row r="57" spans="1:23">
      <c r="A57" s="1">
        <v>36241</v>
      </c>
      <c r="B57">
        <v>84.344999999999999</v>
      </c>
      <c r="C57">
        <v>85.25</v>
      </c>
      <c r="D57">
        <v>83.314999999999998</v>
      </c>
      <c r="E57">
        <v>83.5</v>
      </c>
      <c r="F57">
        <f t="shared" si="0"/>
        <v>4.4349155304122743</v>
      </c>
      <c r="G57">
        <f t="shared" si="1"/>
        <v>-1.0068898555464223E-2</v>
      </c>
      <c r="H57">
        <f t="shared" si="2"/>
        <v>-1.22869254216873E-2</v>
      </c>
      <c r="I57">
        <f t="shared" si="7"/>
        <v>7.70941476285536E-4</v>
      </c>
      <c r="J57">
        <f t="shared" si="3"/>
        <v>1.0672585751351882E-2</v>
      </c>
      <c r="K57">
        <f t="shared" si="6"/>
        <v>-9.297957079178687E-3</v>
      </c>
      <c r="L57">
        <v>-6.8721377549978866E-3</v>
      </c>
      <c r="M57">
        <f t="shared" si="8"/>
        <v>5.8845993935689946E-6</v>
      </c>
      <c r="N57" s="3">
        <f t="shared" si="10"/>
        <v>4.9525341785993206E-4</v>
      </c>
      <c r="O57">
        <f t="array" ref="O57">(J56*(J56-G56)+H56*(H56-G56))</f>
        <v>5.8772491048371064E-4</v>
      </c>
      <c r="P57">
        <v>3.6369234243913818E-4</v>
      </c>
      <c r="Q57">
        <v>-3.2692862271405331E-3</v>
      </c>
      <c r="R57">
        <v>-1.3933288704867408E-2</v>
      </c>
      <c r="S57">
        <f t="shared" si="4"/>
        <v>1.6323439895531493E-5</v>
      </c>
      <c r="T57">
        <f t="shared" si="5"/>
        <v>1.493351122680437E-5</v>
      </c>
      <c r="U57">
        <f t="shared" si="9"/>
        <v>6.1491931654253319E-4</v>
      </c>
      <c r="V57">
        <f t="shared" si="11"/>
        <v>1.0694713677981472E-4</v>
      </c>
      <c r="W57">
        <f t="shared" si="12"/>
        <v>5.0071594794964098E-4</v>
      </c>
    </row>
    <row r="58" spans="1:23">
      <c r="A58" s="1">
        <v>36242</v>
      </c>
      <c r="B58">
        <v>83.5</v>
      </c>
      <c r="C58">
        <v>83.814999999999998</v>
      </c>
      <c r="D58">
        <v>82</v>
      </c>
      <c r="E58">
        <v>82.69</v>
      </c>
      <c r="F58">
        <f t="shared" si="0"/>
        <v>4.42484663185681</v>
      </c>
      <c r="G58">
        <f t="shared" si="1"/>
        <v>-9.7479561227347133E-3</v>
      </c>
      <c r="H58">
        <f t="shared" si="2"/>
        <v>-1.8127384592556695E-2</v>
      </c>
      <c r="I58">
        <f t="shared" si="7"/>
        <v>0</v>
      </c>
      <c r="J58">
        <f t="shared" si="3"/>
        <v>3.7653572264311208E-3</v>
      </c>
      <c r="K58">
        <f t="shared" si="6"/>
        <v>-9.7479561227347133E-3</v>
      </c>
      <c r="L58">
        <v>-9.6804242283573313E-3</v>
      </c>
      <c r="M58">
        <f t="shared" si="8"/>
        <v>4.5605567581978872E-9</v>
      </c>
      <c r="N58" s="3">
        <f t="shared" si="10"/>
        <v>4.6886526531937796E-4</v>
      </c>
      <c r="O58">
        <f t="array" ref="O58">(J57*(J57-G57)+H57*(H57-G57))</f>
        <v>2.4861800056339599E-4</v>
      </c>
      <c r="P58">
        <v>3.4481769369665673E-4</v>
      </c>
      <c r="Q58">
        <v>-3.2692862271405331E-3</v>
      </c>
      <c r="R58">
        <v>-1.4780948767220536E-2</v>
      </c>
      <c r="S58">
        <f t="shared" si="4"/>
        <v>1.0688232434970781E-5</v>
      </c>
      <c r="T58">
        <f t="shared" si="5"/>
        <v>2.5331014959448392E-5</v>
      </c>
      <c r="U58">
        <f t="shared" si="9"/>
        <v>5.9719756555937987E-4</v>
      </c>
      <c r="V58">
        <f t="shared" si="11"/>
        <v>9.3662228610119576E-5</v>
      </c>
      <c r="W58">
        <f t="shared" si="12"/>
        <v>4.686944140086516E-4</v>
      </c>
    </row>
    <row r="59" spans="1:23">
      <c r="A59" s="1">
        <v>36243</v>
      </c>
      <c r="B59">
        <v>84</v>
      </c>
      <c r="C59">
        <v>85.25</v>
      </c>
      <c r="D59">
        <v>83.25</v>
      </c>
      <c r="E59">
        <v>84.75</v>
      </c>
      <c r="F59">
        <f t="shared" si="0"/>
        <v>4.4308167988433134</v>
      </c>
      <c r="G59">
        <f t="shared" si="1"/>
        <v>8.888947417246662E-3</v>
      </c>
      <c r="H59">
        <f t="shared" si="2"/>
        <v>-8.9686699827602467E-3</v>
      </c>
      <c r="I59">
        <f t="shared" si="7"/>
        <v>1.5718123109238036E-2</v>
      </c>
      <c r="J59">
        <f t="shared" si="3"/>
        <v>1.4771317320312782E-2</v>
      </c>
      <c r="K59">
        <f t="shared" si="6"/>
        <v>2.4607070526484698E-2</v>
      </c>
      <c r="L59">
        <v>-6.840272688440052E-3</v>
      </c>
      <c r="M59">
        <f t="shared" si="8"/>
        <v>9.8893539527727362E-4</v>
      </c>
      <c r="N59" s="3">
        <f t="shared" si="10"/>
        <v>5.7135172750841495E-4</v>
      </c>
      <c r="O59">
        <f t="array" ref="O59">(J58*(J58-G58)+H58*(H58-G58))</f>
        <v>2.027795746105916E-4</v>
      </c>
      <c r="P59">
        <v>3.5388905875076968E-4</v>
      </c>
      <c r="Q59">
        <v>1.538703062205471E-3</v>
      </c>
      <c r="R59">
        <v>-1.1392232127209389E-2</v>
      </c>
      <c r="S59">
        <f t="shared" si="4"/>
        <v>2.0105595287018898E-4</v>
      </c>
      <c r="T59">
        <f t="shared" si="5"/>
        <v>4.1132624371446262E-4</v>
      </c>
      <c r="U59">
        <f t="shared" si="9"/>
        <v>6.9215585827171668E-4</v>
      </c>
      <c r="V59">
        <f t="shared" si="11"/>
        <v>8.6662416625966194E-5</v>
      </c>
      <c r="W59">
        <f t="shared" si="12"/>
        <v>4.8104820489684925E-4</v>
      </c>
    </row>
    <row r="60" spans="1:23">
      <c r="A60" s="1">
        <v>36244</v>
      </c>
      <c r="B60">
        <v>86</v>
      </c>
      <c r="C60">
        <v>86.625</v>
      </c>
      <c r="D60">
        <v>84.75</v>
      </c>
      <c r="E60">
        <v>85.655000000000001</v>
      </c>
      <c r="F60">
        <f t="shared" si="0"/>
        <v>4.4543472962535073</v>
      </c>
      <c r="G60">
        <f t="shared" si="1"/>
        <v>-4.0196960710856544E-3</v>
      </c>
      <c r="H60">
        <f t="shared" si="2"/>
        <v>-1.4641549992947311E-2</v>
      </c>
      <c r="I60">
        <f t="shared" si="7"/>
        <v>1.4641549992947311E-2</v>
      </c>
      <c r="J60">
        <f t="shared" si="3"/>
        <v>7.2411612565597139E-3</v>
      </c>
      <c r="K60">
        <f t="shared" si="6"/>
        <v>1.0621853921861657E-2</v>
      </c>
      <c r="L60">
        <v>-6.535541930413391E-3</v>
      </c>
      <c r="M60">
        <f t="shared" si="8"/>
        <v>2.9437623243166501E-4</v>
      </c>
      <c r="N60" s="3">
        <f t="shared" si="10"/>
        <v>6.0342860403355802E-4</v>
      </c>
      <c r="O60">
        <f t="array" ref="O60">(J59*(J59-G59)+H59*(H59-G59))</f>
        <v>2.4704942957270624E-4</v>
      </c>
      <c r="P60">
        <v>3.9670477856269359E-4</v>
      </c>
      <c r="Q60">
        <v>5.0970057068058239E-3</v>
      </c>
      <c r="R60">
        <v>-1.2342596600691281E-2</v>
      </c>
      <c r="S60">
        <f t="shared" si="4"/>
        <v>9.109832563011612E-5</v>
      </c>
      <c r="T60">
        <f t="shared" si="5"/>
        <v>6.9270673225709615E-5</v>
      </c>
      <c r="U60">
        <f t="shared" si="9"/>
        <v>7.0160982512819468E-4</v>
      </c>
      <c r="V60">
        <f t="shared" si="11"/>
        <v>1.0942133251331558E-4</v>
      </c>
      <c r="W60">
        <f t="shared" si="12"/>
        <v>5.4262882791835786E-4</v>
      </c>
    </row>
    <row r="61" spans="1:23">
      <c r="A61" s="1">
        <v>36245</v>
      </c>
      <c r="B61">
        <v>85.53</v>
      </c>
      <c r="C61">
        <v>87.94</v>
      </c>
      <c r="D61">
        <v>85.28</v>
      </c>
      <c r="E61">
        <v>86.19</v>
      </c>
      <c r="F61">
        <f t="shared" si="0"/>
        <v>4.4488671915926901</v>
      </c>
      <c r="G61">
        <f t="shared" si="1"/>
        <v>7.686970066617782E-3</v>
      </c>
      <c r="H61">
        <f t="shared" si="2"/>
        <v>-2.9272311751560309E-3</v>
      </c>
      <c r="I61">
        <f t="shared" si="7"/>
        <v>-1.460408589731621E-3</v>
      </c>
      <c r="J61">
        <f t="shared" si="3"/>
        <v>2.7787572159973628E-2</v>
      </c>
      <c r="K61">
        <f t="shared" si="6"/>
        <v>6.226561476886161E-3</v>
      </c>
      <c r="L61">
        <v>-3.2082208072831799E-3</v>
      </c>
      <c r="M61">
        <f t="shared" si="8"/>
        <v>8.9015116749675629E-5</v>
      </c>
      <c r="N61" s="3">
        <f t="shared" si="10"/>
        <v>5.010133805007273E-4</v>
      </c>
      <c r="O61">
        <f t="array" ref="O61">(J60*(J60-G60)+H60*(H60-G60))</f>
        <v>2.3706208901131309E-4</v>
      </c>
      <c r="P61">
        <v>3.0464680084834353E-4</v>
      </c>
      <c r="Q61">
        <v>5.9340411977478521E-3</v>
      </c>
      <c r="R61">
        <v>-1.4521266530840293E-3</v>
      </c>
      <c r="S61">
        <f t="shared" si="4"/>
        <v>5.4677887659555227E-5</v>
      </c>
      <c r="T61">
        <f t="shared" si="5"/>
        <v>8.3523088852064412E-5</v>
      </c>
      <c r="U61">
        <f t="shared" si="9"/>
        <v>5.7798810880674105E-4</v>
      </c>
      <c r="V61">
        <f t="shared" si="11"/>
        <v>1.2142889543332196E-4</v>
      </c>
      <c r="W61">
        <f t="shared" si="12"/>
        <v>4.587996556851356E-4</v>
      </c>
    </row>
    <row r="62" spans="1:23">
      <c r="A62" s="1">
        <v>36248</v>
      </c>
      <c r="B62">
        <v>87.5</v>
      </c>
      <c r="C62">
        <v>89.375</v>
      </c>
      <c r="D62">
        <v>87.19</v>
      </c>
      <c r="E62">
        <v>88.94</v>
      </c>
      <c r="F62">
        <f t="shared" si="0"/>
        <v>4.4716387933635691</v>
      </c>
      <c r="G62">
        <f t="shared" si="1"/>
        <v>1.6323191718981001E-2</v>
      </c>
      <c r="H62">
        <f t="shared" si="2"/>
        <v>-3.5491479238451973E-3</v>
      </c>
      <c r="I62">
        <f t="shared" si="7"/>
        <v>1.508463170426122E-2</v>
      </c>
      <c r="J62">
        <f t="shared" si="3"/>
        <v>2.12022076506031E-2</v>
      </c>
      <c r="K62">
        <f t="shared" si="6"/>
        <v>3.140782342324222E-2</v>
      </c>
      <c r="L62">
        <v>-2.2897521434299684E-3</v>
      </c>
      <c r="M62">
        <f t="shared" si="8"/>
        <v>1.1355265990715825E-3</v>
      </c>
      <c r="N62" s="3">
        <f t="shared" si="10"/>
        <v>6.0399941618717145E-4</v>
      </c>
      <c r="O62">
        <f t="array" ref="O62">(J61*(J61-G61)+H61*(H61-G61))</f>
        <v>5.8961715190234266E-4</v>
      </c>
      <c r="P62">
        <v>3.050252491320699E-4</v>
      </c>
      <c r="Q62">
        <v>8.7967792433429892E-3</v>
      </c>
      <c r="R62">
        <v>3.8262914018050154E-3</v>
      </c>
      <c r="S62">
        <f t="shared" si="4"/>
        <v>3.9537088570275447E-5</v>
      </c>
      <c r="T62">
        <f t="shared" si="5"/>
        <v>1.5617251753743323E-4</v>
      </c>
      <c r="U62">
        <f t="shared" si="9"/>
        <v>5.6305984306383194E-4</v>
      </c>
      <c r="V62">
        <f t="shared" si="11"/>
        <v>1.2716829494768261E-4</v>
      </c>
      <c r="W62">
        <f t="shared" si="12"/>
        <v>4.6308500955045642E-4</v>
      </c>
    </row>
    <row r="63" spans="1:23">
      <c r="A63" s="1">
        <v>36249</v>
      </c>
      <c r="B63">
        <v>88.5</v>
      </c>
      <c r="C63">
        <v>90.625</v>
      </c>
      <c r="D63">
        <v>88.44</v>
      </c>
      <c r="E63">
        <v>89.28</v>
      </c>
      <c r="F63">
        <f t="shared" si="0"/>
        <v>4.4830025520138834</v>
      </c>
      <c r="G63">
        <f t="shared" si="1"/>
        <v>8.7749466191171521E-3</v>
      </c>
      <c r="H63">
        <f t="shared" si="2"/>
        <v>-6.7819602463803363E-4</v>
      </c>
      <c r="I63">
        <f t="shared" si="7"/>
        <v>-4.959433068666641E-3</v>
      </c>
      <c r="J63">
        <f t="shared" si="3"/>
        <v>2.3727561160955091E-2</v>
      </c>
      <c r="K63">
        <f t="shared" si="6"/>
        <v>3.8155135504505111E-3</v>
      </c>
      <c r="L63">
        <v>-1.3572352072880101E-3</v>
      </c>
      <c r="M63">
        <f t="shared" si="8"/>
        <v>2.6757329710685411E-5</v>
      </c>
      <c r="N63" s="3">
        <f t="shared" si="10"/>
        <v>5.8787007142183697E-4</v>
      </c>
      <c r="O63">
        <f t="array" ref="O63">(J62*(J62-G62)+H62*(H62-G62))</f>
        <v>1.7397578189813569E-4</v>
      </c>
      <c r="P63">
        <v>2.9009680539901787E-4</v>
      </c>
      <c r="Q63">
        <v>7.8048926296096612E-3</v>
      </c>
      <c r="R63">
        <v>7.5308719501753886E-3</v>
      </c>
      <c r="S63">
        <f t="shared" si="4"/>
        <v>1.6292801053167678E-4</v>
      </c>
      <c r="T63">
        <f t="shared" si="5"/>
        <v>1.5477217819025584E-6</v>
      </c>
      <c r="U63">
        <f t="shared" si="9"/>
        <v>5.6159357637453815E-4</v>
      </c>
      <c r="V63">
        <f t="shared" si="11"/>
        <v>1.6735535931405277E-4</v>
      </c>
      <c r="W63">
        <f t="shared" si="12"/>
        <v>4.8995529926647795E-4</v>
      </c>
    </row>
    <row r="64" spans="1:23">
      <c r="A64" s="1">
        <v>36250</v>
      </c>
      <c r="B64">
        <v>90</v>
      </c>
      <c r="C64">
        <v>90.75</v>
      </c>
      <c r="D64">
        <v>88.25</v>
      </c>
      <c r="E64">
        <v>88.625</v>
      </c>
      <c r="F64">
        <f t="shared" si="0"/>
        <v>4.499809670330265</v>
      </c>
      <c r="G64">
        <f t="shared" si="1"/>
        <v>-1.5395685477973764E-2</v>
      </c>
      <c r="H64">
        <f t="shared" si="2"/>
        <v>-1.9635974516859278E-2</v>
      </c>
      <c r="I64">
        <f t="shared" si="7"/>
        <v>8.0321716972644452E-3</v>
      </c>
      <c r="J64">
        <f t="shared" si="3"/>
        <v>8.2988028146955273E-3</v>
      </c>
      <c r="K64">
        <f t="shared" si="6"/>
        <v>-7.3635137807093187E-3</v>
      </c>
      <c r="L64">
        <v>-4.5594067332883627E-4</v>
      </c>
      <c r="M64">
        <f t="shared" si="8"/>
        <v>4.771456623380605E-5</v>
      </c>
      <c r="N64" s="3">
        <f t="shared" si="10"/>
        <v>5.3470554225811939E-4</v>
      </c>
      <c r="O64">
        <f t="array" ref="O64">(J63*(J63-G63)+H63*(H63-G63))</f>
        <v>3.6120015981897722E-4</v>
      </c>
      <c r="P64">
        <v>3.2178092244069498E-4</v>
      </c>
      <c r="Q64">
        <v>6.2677023472149426E-3</v>
      </c>
      <c r="R64">
        <v>2.6739453711313033E-3</v>
      </c>
      <c r="S64">
        <f t="shared" si="4"/>
        <v>3.1133520872641143E-6</v>
      </c>
      <c r="T64">
        <f t="shared" si="5"/>
        <v>3.2651155902292949E-4</v>
      </c>
      <c r="U64">
        <f t="shared" si="9"/>
        <v>6.3961166392921694E-4</v>
      </c>
      <c r="V64">
        <f t="shared" si="11"/>
        <v>1.4899505453334902E-4</v>
      </c>
      <c r="W64">
        <f t="shared" si="12"/>
        <v>5.0882613616633188E-4</v>
      </c>
    </row>
    <row r="65" spans="1:23">
      <c r="A65" s="1">
        <v>36251</v>
      </c>
      <c r="B65">
        <v>88.655000000000001</v>
      </c>
      <c r="C65">
        <v>88.844999999999999</v>
      </c>
      <c r="D65">
        <v>87.344999999999999</v>
      </c>
      <c r="E65">
        <v>88.5</v>
      </c>
      <c r="F65">
        <f t="shared" si="0"/>
        <v>4.4847524325089516</v>
      </c>
      <c r="G65">
        <f t="shared" si="1"/>
        <v>-1.7498804950681901E-3</v>
      </c>
      <c r="H65">
        <f t="shared" si="2"/>
        <v>-1.4886638551758757E-2</v>
      </c>
      <c r="I65">
        <f t="shared" si="7"/>
        <v>3.384476566603567E-4</v>
      </c>
      <c r="J65">
        <f t="shared" si="3"/>
        <v>2.1408458880864956E-3</v>
      </c>
      <c r="K65">
        <f t="shared" si="6"/>
        <v>-1.4114328384078334E-3</v>
      </c>
      <c r="L65">
        <v>-3.5530026379655412E-4</v>
      </c>
      <c r="M65">
        <f t="shared" si="8"/>
        <v>1.1154160151550495E-6</v>
      </c>
      <c r="N65" s="3">
        <f t="shared" si="10"/>
        <v>5.3052834038767979E-4</v>
      </c>
      <c r="O65">
        <f t="array" ref="O65">(J64*(J64-G64)+H64*(H64-G64))</f>
        <v>2.7989809364764779E-4</v>
      </c>
      <c r="P65">
        <v>3.283506552556833E-4</v>
      </c>
      <c r="Q65">
        <v>3.4070818799575519E-3</v>
      </c>
      <c r="R65">
        <v>3.1279084863347962E-3</v>
      </c>
      <c r="S65">
        <f t="shared" si="4"/>
        <v>9.4165159963907799E-6</v>
      </c>
      <c r="T65">
        <f t="shared" si="5"/>
        <v>2.3792825347096377E-5</v>
      </c>
      <c r="U65">
        <f t="shared" si="9"/>
        <v>6.3830224387225539E-4</v>
      </c>
      <c r="V65">
        <f t="shared" si="11"/>
        <v>1.5036874650649988E-4</v>
      </c>
      <c r="W65">
        <f t="shared" si="12"/>
        <v>5.1582628208951932E-4</v>
      </c>
    </row>
    <row r="66" spans="1:23">
      <c r="A66" s="1">
        <v>36255</v>
      </c>
      <c r="B66">
        <v>89.5</v>
      </c>
      <c r="C66">
        <v>91.97</v>
      </c>
      <c r="D66">
        <v>89.28</v>
      </c>
      <c r="E66">
        <v>91.97</v>
      </c>
      <c r="F66">
        <f t="shared" si="0"/>
        <v>4.4942386252808095</v>
      </c>
      <c r="G66">
        <f t="shared" si="1"/>
        <v>2.7223811633796835E-2</v>
      </c>
      <c r="H66">
        <f t="shared" si="2"/>
        <v>-2.4611266478089533E-3</v>
      </c>
      <c r="I66">
        <f t="shared" si="7"/>
        <v>1.1236073266926105E-2</v>
      </c>
      <c r="J66">
        <f t="shared" si="3"/>
        <v>2.7223811633796835E-2</v>
      </c>
      <c r="K66">
        <f t="shared" si="6"/>
        <v>3.845988490072294E-2</v>
      </c>
      <c r="L66">
        <v>8.7317847978617639E-3</v>
      </c>
      <c r="M66">
        <f t="shared" si="8"/>
        <v>8.8375993572573476E-4</v>
      </c>
      <c r="N66" s="3">
        <f t="shared" si="10"/>
        <v>3.8589886124065607E-4</v>
      </c>
      <c r="O66">
        <f t="array" ref="O66">(J65*(J65-G65)+H65*(H65-G65))</f>
        <v>2.0389161451090361E-4</v>
      </c>
      <c r="P66">
        <v>3.2171656035560138E-4</v>
      </c>
      <c r="Q66">
        <v>5.9463782512890976E-3</v>
      </c>
      <c r="R66">
        <v>7.0352767997706065E-3</v>
      </c>
      <c r="S66">
        <f t="shared" si="4"/>
        <v>2.7980873358455003E-5</v>
      </c>
      <c r="T66">
        <f t="shared" si="5"/>
        <v>4.0757693874469042E-4</v>
      </c>
      <c r="U66">
        <f t="shared" si="9"/>
        <v>3.7999652360313536E-4</v>
      </c>
      <c r="V66">
        <f t="shared" si="11"/>
        <v>1.5420491975860615E-4</v>
      </c>
      <c r="W66">
        <f t="shared" si="12"/>
        <v>4.8289865881285599E-4</v>
      </c>
    </row>
    <row r="67" spans="1:23">
      <c r="A67" s="1">
        <v>36256</v>
      </c>
      <c r="B67">
        <v>91.564999999999998</v>
      </c>
      <c r="C67">
        <v>93.375</v>
      </c>
      <c r="D67">
        <v>91.094999999999999</v>
      </c>
      <c r="E67">
        <v>91.5</v>
      </c>
      <c r="F67">
        <f t="shared" si="0"/>
        <v>4.517049102592912</v>
      </c>
      <c r="G67">
        <f t="shared" si="1"/>
        <v>-7.1013031143607463E-4</v>
      </c>
      <c r="H67">
        <f t="shared" si="2"/>
        <v>-5.1461845752633906E-3</v>
      </c>
      <c r="I67">
        <f t="shared" si="7"/>
        <v>-4.4133343216943288E-3</v>
      </c>
      <c r="J67">
        <f t="shared" si="3"/>
        <v>1.9574540860069156E-2</v>
      </c>
      <c r="K67">
        <f t="shared" si="6"/>
        <v>-5.1234646331304035E-3</v>
      </c>
      <c r="L67">
        <v>9.1492340424665919E-3</v>
      </c>
      <c r="M67">
        <f t="shared" si="8"/>
        <v>2.0370992748438823E-4</v>
      </c>
      <c r="N67" s="3">
        <f t="shared" si="10"/>
        <v>4.0787945325074714E-4</v>
      </c>
      <c r="O67">
        <f t="array" ref="O67">(J66*(J66-G66)+H66*(H66-G66))</f>
        <v>7.3058392643424126E-5</v>
      </c>
      <c r="P67">
        <v>2.1840480850381769E-4</v>
      </c>
      <c r="Q67">
        <v>2.0467850460979876E-3</v>
      </c>
      <c r="R67">
        <v>3.6286123936871916E-3</v>
      </c>
      <c r="S67">
        <f t="shared" si="4"/>
        <v>4.1733142246125389E-5</v>
      </c>
      <c r="T67">
        <f t="shared" si="5"/>
        <v>1.882468826126036E-5</v>
      </c>
      <c r="U67">
        <f t="shared" si="9"/>
        <v>3.8096931786174939E-4</v>
      </c>
      <c r="V67">
        <f t="shared" si="11"/>
        <v>1.6055734534625466E-4</v>
      </c>
      <c r="W67">
        <f t="shared" si="12"/>
        <v>3.9842410215348671E-4</v>
      </c>
    </row>
    <row r="68" spans="1:23">
      <c r="A68" s="1">
        <v>36257</v>
      </c>
      <c r="B68">
        <v>92</v>
      </c>
      <c r="C68">
        <v>93.814999999999998</v>
      </c>
      <c r="D68">
        <v>89.53</v>
      </c>
      <c r="E68">
        <v>93.25</v>
      </c>
      <c r="F68">
        <f t="shared" si="0"/>
        <v>4.5217885770490405</v>
      </c>
      <c r="G68">
        <f t="shared" si="1"/>
        <v>1.3495481474884663E-2</v>
      </c>
      <c r="H68">
        <f t="shared" si="2"/>
        <v>-2.7214812402975852E-2</v>
      </c>
      <c r="I68">
        <f t="shared" si="7"/>
        <v>5.4496047675645087E-3</v>
      </c>
      <c r="J68">
        <f t="shared" si="3"/>
        <v>1.953618089029785E-2</v>
      </c>
      <c r="K68">
        <f t="shared" si="6"/>
        <v>1.8945086242449172E-2</v>
      </c>
      <c r="L68">
        <v>1.201853827898498E-2</v>
      </c>
      <c r="M68">
        <f t="shared" si="8"/>
        <v>4.7977066690169946E-5</v>
      </c>
      <c r="N68" s="3">
        <f t="shared" si="10"/>
        <v>4.1320973171001511E-4</v>
      </c>
      <c r="O68">
        <f t="array" ref="O68">(J67*(J67-G67)+H67*(H67-G67))</f>
        <v>4.1989187870723554E-4</v>
      </c>
      <c r="P68">
        <v>2.6758802786563767E-4</v>
      </c>
      <c r="Q68">
        <v>4.1285926133442178E-3</v>
      </c>
      <c r="R68">
        <v>4.5727193648406935E-3</v>
      </c>
      <c r="S68">
        <f t="shared" si="4"/>
        <v>1.7450731115977338E-6</v>
      </c>
      <c r="T68">
        <f t="shared" si="5"/>
        <v>7.9615683672436307E-5</v>
      </c>
      <c r="U68">
        <f t="shared" si="9"/>
        <v>3.9454048503999637E-4</v>
      </c>
      <c r="V68">
        <f t="shared" si="11"/>
        <v>1.583215555154114E-4</v>
      </c>
      <c r="W68">
        <f t="shared" si="12"/>
        <v>4.4110811698643004E-4</v>
      </c>
    </row>
    <row r="69" spans="1:23">
      <c r="A69" s="1">
        <v>36258</v>
      </c>
      <c r="B69">
        <v>93</v>
      </c>
      <c r="C69">
        <v>94.03</v>
      </c>
      <c r="D69">
        <v>91.155000000000001</v>
      </c>
      <c r="E69">
        <v>93.5</v>
      </c>
      <c r="F69">
        <f t="shared" ref="F69:F132" si="13">LN(B69)</f>
        <v>4.5325994931532563</v>
      </c>
      <c r="G69">
        <f t="shared" ref="G69:G132" si="14">LN(E69)-F69</f>
        <v>5.3619431413851615E-3</v>
      </c>
      <c r="H69">
        <f t="shared" ref="H69:H132" si="15">LN(D69)-F69</f>
        <v>-2.0038138897827906E-2</v>
      </c>
      <c r="I69">
        <f t="shared" si="7"/>
        <v>-2.6845653706688566E-3</v>
      </c>
      <c r="J69">
        <f t="shared" ref="J69:J132" si="16">LN(C69)-F69</f>
        <v>1.1014387135729109E-2</v>
      </c>
      <c r="K69">
        <f t="shared" si="6"/>
        <v>2.6773777707163049E-3</v>
      </c>
      <c r="L69">
        <v>9.8255690034081411E-3</v>
      </c>
      <c r="M69">
        <f t="shared" si="8"/>
        <v>5.1096637899132435E-5</v>
      </c>
      <c r="N69" s="3">
        <f t="shared" si="10"/>
        <v>3.0900542533466614E-4</v>
      </c>
      <c r="O69">
        <f t="array" ref="O69">(J68*(J68-G68)+H68*(H68-G68))</f>
        <v>1.2259352072394188E-3</v>
      </c>
      <c r="P69">
        <v>4.40535037349726E-4</v>
      </c>
      <c r="Q69">
        <v>1.9852451997575569E-3</v>
      </c>
      <c r="R69">
        <v>8.7242450887124786E-3</v>
      </c>
      <c r="S69">
        <f t="shared" ref="S69:S132" si="17">(I69-Q69)*(I69-Q69)</f>
        <v>2.1807130763666266E-5</v>
      </c>
      <c r="T69">
        <f t="shared" ref="T69:T132" si="18">(G69-R69)*(G69-R69)</f>
        <v>1.1305074385001069E-5</v>
      </c>
      <c r="U69">
        <f t="shared" si="9"/>
        <v>2.9453519270763095E-4</v>
      </c>
      <c r="V69">
        <f t="shared" si="11"/>
        <v>1.1350934998878071E-4</v>
      </c>
      <c r="W69">
        <f t="shared" si="12"/>
        <v>5.3656553269825586E-4</v>
      </c>
    </row>
    <row r="70" spans="1:23">
      <c r="A70" s="1">
        <v>36259</v>
      </c>
      <c r="B70">
        <v>92.814999999999998</v>
      </c>
      <c r="C70">
        <v>94.03</v>
      </c>
      <c r="D70">
        <v>92</v>
      </c>
      <c r="E70">
        <v>93.155000000000001</v>
      </c>
      <c r="F70">
        <f t="shared" si="13"/>
        <v>4.5306082646611863</v>
      </c>
      <c r="G70">
        <f t="shared" si="14"/>
        <v>3.6565078111312488E-3</v>
      </c>
      <c r="H70">
        <f t="shared" si="15"/>
        <v>-8.819687612145799E-3</v>
      </c>
      <c r="I70">
        <f t="shared" si="7"/>
        <v>-7.3531716334551689E-3</v>
      </c>
      <c r="J70">
        <f t="shared" si="16"/>
        <v>1.3005615627799116E-2</v>
      </c>
      <c r="K70">
        <f t="shared" ref="K70:K133" si="19">I70+G70</f>
        <v>-3.6966638223239201E-3</v>
      </c>
      <c r="L70">
        <v>8.3937172289895827E-3</v>
      </c>
      <c r="M70">
        <f t="shared" si="8"/>
        <v>1.4617731396596059E-4</v>
      </c>
      <c r="N70" s="3">
        <f t="shared" si="10"/>
        <v>2.9253887883847677E-4</v>
      </c>
      <c r="O70">
        <f t="array" ref="O70">(J69*(J69-G69)+H69*(H69-G69))</f>
        <v>5.7122857833470653E-4</v>
      </c>
      <c r="P70">
        <v>4.9880113428713772E-4</v>
      </c>
      <c r="Q70">
        <v>4.4692134173445196E-4</v>
      </c>
      <c r="R70">
        <v>9.8055227499523664E-3</v>
      </c>
      <c r="S70">
        <f t="shared" si="17"/>
        <v>6.0841450421602471E-5</v>
      </c>
      <c r="T70">
        <f t="shared" si="18"/>
        <v>3.7810384717845274E-5</v>
      </c>
      <c r="U70">
        <f t="shared" si="9"/>
        <v>2.8667012058066491E-4</v>
      </c>
      <c r="V70">
        <f t="shared" si="11"/>
        <v>1.059451311866523E-4</v>
      </c>
      <c r="W70">
        <f t="shared" si="12"/>
        <v>5.7935029904414184E-4</v>
      </c>
    </row>
    <row r="71" spans="1:23">
      <c r="A71" s="1">
        <v>36262</v>
      </c>
      <c r="B71">
        <v>91.75</v>
      </c>
      <c r="C71">
        <v>91.814999999999998</v>
      </c>
      <c r="D71">
        <v>90.53</v>
      </c>
      <c r="E71">
        <v>91.72</v>
      </c>
      <c r="F71">
        <f t="shared" si="13"/>
        <v>4.5190674869346799</v>
      </c>
      <c r="G71">
        <f t="shared" si="14"/>
        <v>-3.2702894497660395E-4</v>
      </c>
      <c r="H71">
        <f t="shared" si="15"/>
        <v>-1.3386199447331215E-2</v>
      </c>
      <c r="I71">
        <f t="shared" si="7"/>
        <v>-1.5197285537637661E-2</v>
      </c>
      <c r="J71">
        <f t="shared" si="16"/>
        <v>7.0819603646299356E-4</v>
      </c>
      <c r="K71">
        <f t="shared" si="19"/>
        <v>-1.5524314482614265E-2</v>
      </c>
      <c r="L71">
        <v>6.2186296330395407E-3</v>
      </c>
      <c r="M71">
        <f t="shared" si="8"/>
        <v>4.7275561881644448E-4</v>
      </c>
      <c r="N71" s="3">
        <f t="shared" si="10"/>
        <v>3.35176712401451E-4</v>
      </c>
      <c r="O71">
        <f t="array" ref="O71">(J70*(J70-G70)+H70*(H70-G70))</f>
        <v>2.3162704894782118E-4</v>
      </c>
      <c r="P71">
        <v>5.0434822117452125E-4</v>
      </c>
      <c r="Q71">
        <v>-4.8397504191783017E-3</v>
      </c>
      <c r="R71">
        <v>4.2953546341976791E-3</v>
      </c>
      <c r="S71">
        <f t="shared" si="17"/>
        <v>1.0727853373011894E-4</v>
      </c>
      <c r="T71">
        <f t="shared" si="18"/>
        <v>2.1366429953020054E-5</v>
      </c>
      <c r="U71">
        <f t="shared" si="9"/>
        <v>2.7113095585590383E-4</v>
      </c>
      <c r="V71">
        <f t="shared" si="11"/>
        <v>1.1909529270429323E-4</v>
      </c>
      <c r="W71">
        <f t="shared" si="12"/>
        <v>5.9552313704489554E-4</v>
      </c>
    </row>
    <row r="72" spans="1:23">
      <c r="A72" s="1">
        <v>36263</v>
      </c>
      <c r="B72">
        <v>92</v>
      </c>
      <c r="C72">
        <v>92</v>
      </c>
      <c r="D72">
        <v>89.97</v>
      </c>
      <c r="E72">
        <v>90</v>
      </c>
      <c r="F72">
        <f t="shared" si="13"/>
        <v>4.5217885770490405</v>
      </c>
      <c r="G72">
        <f t="shared" si="14"/>
        <v>-2.1978906718775448E-2</v>
      </c>
      <c r="H72">
        <f t="shared" si="15"/>
        <v>-2.2312295620013245E-2</v>
      </c>
      <c r="I72">
        <f t="shared" ref="I72:I135" si="20">F72-LN(E71)</f>
        <v>3.0481190593372176E-3</v>
      </c>
      <c r="J72">
        <f t="shared" si="16"/>
        <v>0</v>
      </c>
      <c r="K72">
        <f t="shared" si="19"/>
        <v>-1.8930787659438231E-2</v>
      </c>
      <c r="L72">
        <v>1.1847685247714957E-3</v>
      </c>
      <c r="M72">
        <f t="shared" si="8"/>
        <v>4.0463560060009817E-4</v>
      </c>
      <c r="N72" s="3">
        <f t="shared" si="10"/>
        <v>2.5396660146017501E-4</v>
      </c>
      <c r="O72">
        <f t="array" ref="O72">(J71*(J71-G71)+H71*(H71-G71))</f>
        <v>1.7554580318992642E-4</v>
      </c>
      <c r="P72">
        <v>5.2484570328382172E-4</v>
      </c>
      <c r="Q72">
        <v>-3.3474597429719922E-3</v>
      </c>
      <c r="R72">
        <v>4.1599352729804193E-5</v>
      </c>
      <c r="S72">
        <f t="shared" si="17"/>
        <v>4.0903428216546902E-5</v>
      </c>
      <c r="T72">
        <f t="shared" si="18"/>
        <v>4.8490268764519968E-4</v>
      </c>
      <c r="U72">
        <f t="shared" si="9"/>
        <v>3.5331349838284537E-4</v>
      </c>
      <c r="V72">
        <f t="shared" si="11"/>
        <v>1.194368776158611E-4</v>
      </c>
      <c r="W72">
        <f t="shared" si="12"/>
        <v>6.2374703524252365E-4</v>
      </c>
    </row>
    <row r="73" spans="1:23">
      <c r="A73" s="1">
        <v>36264</v>
      </c>
      <c r="B73">
        <v>91.375</v>
      </c>
      <c r="C73">
        <v>91.94</v>
      </c>
      <c r="D73">
        <v>88.814999999999998</v>
      </c>
      <c r="E73">
        <v>89.69</v>
      </c>
      <c r="F73">
        <f t="shared" si="13"/>
        <v>4.5149719180699428</v>
      </c>
      <c r="G73">
        <f t="shared" si="14"/>
        <v>-1.861263794003154E-2</v>
      </c>
      <c r="H73">
        <f t="shared" si="15"/>
        <v>-2.8416363418093837E-2</v>
      </c>
      <c r="I73">
        <f t="shared" si="20"/>
        <v>1.5162247739677781E-2</v>
      </c>
      <c r="J73">
        <f t="shared" si="16"/>
        <v>6.1642723081387629E-3</v>
      </c>
      <c r="K73">
        <f t="shared" si="19"/>
        <v>-3.450390200353759E-3</v>
      </c>
      <c r="L73">
        <v>4.5817814969106863E-4</v>
      </c>
      <c r="M73">
        <f t="shared" si="8"/>
        <v>1.5276906546972145E-5</v>
      </c>
      <c r="N73" s="3">
        <f t="shared" si="10"/>
        <v>2.5269099888642911E-4</v>
      </c>
      <c r="O73">
        <f t="array" ref="O73">(J72*(J72-G72)+H72*(H72-G72))</f>
        <v>7.4386717208491179E-6</v>
      </c>
      <c r="P73">
        <v>4.4235506188654441E-4</v>
      </c>
      <c r="Q73">
        <v>-1.4049311485493376E-3</v>
      </c>
      <c r="R73">
        <v>-6.3800245302534364E-3</v>
      </c>
      <c r="S73">
        <f t="shared" si="17"/>
        <v>2.7447141631451832E-4</v>
      </c>
      <c r="T73">
        <f t="shared" si="18"/>
        <v>1.4963683083308308E-4</v>
      </c>
      <c r="U73">
        <f t="shared" si="9"/>
        <v>3.903357756456405E-4</v>
      </c>
      <c r="V73">
        <f t="shared" si="11"/>
        <v>1.473227290615715E-4</v>
      </c>
      <c r="W73">
        <f t="shared" si="12"/>
        <v>5.8345012991927532E-4</v>
      </c>
    </row>
    <row r="74" spans="1:23">
      <c r="A74" s="1">
        <v>36265</v>
      </c>
      <c r="B74">
        <v>89.75</v>
      </c>
      <c r="C74">
        <v>89.75</v>
      </c>
      <c r="D74">
        <v>86.75</v>
      </c>
      <c r="E74">
        <v>88.875</v>
      </c>
      <c r="F74">
        <f t="shared" si="13"/>
        <v>4.4970280273683887</v>
      </c>
      <c r="G74">
        <f t="shared" si="14"/>
        <v>-9.7971392449833772E-3</v>
      </c>
      <c r="H74">
        <f t="shared" si="15"/>
        <v>-3.3997608541420199E-2</v>
      </c>
      <c r="I74">
        <f t="shared" si="20"/>
        <v>6.6874723847742956E-4</v>
      </c>
      <c r="J74">
        <f t="shared" si="16"/>
        <v>0</v>
      </c>
      <c r="K74">
        <f t="shared" si="19"/>
        <v>-9.1283920065059476E-3</v>
      </c>
      <c r="L74">
        <v>2.8169032711140575E-4</v>
      </c>
      <c r="M74">
        <f t="shared" si="8"/>
        <v>8.8549649525457408E-5</v>
      </c>
      <c r="N74" s="3">
        <f t="shared" si="10"/>
        <v>2.5722823036327931E-4</v>
      </c>
      <c r="O74">
        <f t="array" ref="O74">(J73*(J73-G73)+H73*(H73-G73))</f>
        <v>4.3131784775987973E-4</v>
      </c>
      <c r="P74">
        <v>2.8343158999063659E-4</v>
      </c>
      <c r="Q74">
        <v>-7.342686267200804E-4</v>
      </c>
      <c r="R74">
        <v>-9.4118410075271445E-3</v>
      </c>
      <c r="S74">
        <f t="shared" si="17"/>
        <v>1.9684535179959178E-6</v>
      </c>
      <c r="T74">
        <f t="shared" si="18"/>
        <v>1.4845473178687947E-7</v>
      </c>
      <c r="U74">
        <f t="shared" si="9"/>
        <v>3.0874499957285489E-4</v>
      </c>
      <c r="V74">
        <f t="shared" si="11"/>
        <v>1.4703650441925443E-4</v>
      </c>
      <c r="W74">
        <f t="shared" si="12"/>
        <v>4.334985730218467E-4</v>
      </c>
    </row>
    <row r="75" spans="1:23">
      <c r="A75" s="1">
        <v>36266</v>
      </c>
      <c r="B75">
        <v>88.75</v>
      </c>
      <c r="C75">
        <v>88.75</v>
      </c>
      <c r="D75">
        <v>85.064999999999998</v>
      </c>
      <c r="E75">
        <v>85.19</v>
      </c>
      <c r="F75">
        <f t="shared" si="13"/>
        <v>4.4858234283555252</v>
      </c>
      <c r="G75">
        <f t="shared" si="14"/>
        <v>-4.0939372300775823E-2</v>
      </c>
      <c r="H75">
        <f t="shared" si="15"/>
        <v>-4.2407758221424174E-2</v>
      </c>
      <c r="I75">
        <f t="shared" si="20"/>
        <v>-1.4074597678801481E-3</v>
      </c>
      <c r="J75">
        <f t="shared" si="16"/>
        <v>0</v>
      </c>
      <c r="K75">
        <f t="shared" si="19"/>
        <v>-4.2346832068655971E-2</v>
      </c>
      <c r="L75">
        <v>-3.811849595913408E-3</v>
      </c>
      <c r="M75">
        <f t="shared" si="8"/>
        <v>1.4849448741745765E-3</v>
      </c>
      <c r="N75" s="3">
        <f t="shared" si="10"/>
        <v>4.2209817015877052E-4</v>
      </c>
      <c r="O75">
        <f t="array" ref="O75">(J74*(J74-G74)+H74*(H74-G74))</f>
        <v>8.2275808165891773E-4</v>
      </c>
      <c r="P75">
        <v>3.3373749065547883E-4</v>
      </c>
      <c r="Q75">
        <v>4.5487374639492374E-4</v>
      </c>
      <c r="R75">
        <v>-1.833101702990856E-2</v>
      </c>
      <c r="S75">
        <f t="shared" si="17"/>
        <v>3.4682861183921391E-6</v>
      </c>
      <c r="T75">
        <f t="shared" si="18"/>
        <v>5.1113772805375156E-4</v>
      </c>
      <c r="U75">
        <f t="shared" si="9"/>
        <v>4.3058122524951867E-4</v>
      </c>
      <c r="V75">
        <f t="shared" si="11"/>
        <v>1.4554944694975479E-4</v>
      </c>
      <c r="W75">
        <f t="shared" si="12"/>
        <v>4.9088090583128061E-4</v>
      </c>
    </row>
    <row r="76" spans="1:23">
      <c r="A76" s="1">
        <v>36269</v>
      </c>
      <c r="B76">
        <v>85.44</v>
      </c>
      <c r="C76">
        <v>86.155000000000001</v>
      </c>
      <c r="D76">
        <v>82.03</v>
      </c>
      <c r="E76">
        <v>83.375</v>
      </c>
      <c r="F76">
        <f t="shared" si="13"/>
        <v>4.4478143752118848</v>
      </c>
      <c r="G76">
        <f t="shared" si="14"/>
        <v>-2.446587097609676E-2</v>
      </c>
      <c r="H76">
        <f t="shared" si="15"/>
        <v>-4.0729341197226709E-2</v>
      </c>
      <c r="I76">
        <f t="shared" si="20"/>
        <v>2.9303191571354859E-3</v>
      </c>
      <c r="J76">
        <f t="shared" si="16"/>
        <v>8.3336243831784174E-3</v>
      </c>
      <c r="K76">
        <f t="shared" si="19"/>
        <v>-2.1535551818961274E-2</v>
      </c>
      <c r="L76">
        <v>-9.8113932678818294E-3</v>
      </c>
      <c r="M76">
        <f t="shared" si="8"/>
        <v>1.3745589373084926E-4</v>
      </c>
      <c r="N76" s="3">
        <f t="shared" si="10"/>
        <v>3.3917549882600545E-4</v>
      </c>
      <c r="O76">
        <f t="array" ref="O76">(J75*(J75-G75)+H75*(H75-G75))</f>
        <v>6.2270955098598651E-5</v>
      </c>
      <c r="P76">
        <v>2.9986627188563432E-4</v>
      </c>
      <c r="Q76">
        <v>4.0803946853495534E-3</v>
      </c>
      <c r="R76">
        <v>-2.315878543613259E-2</v>
      </c>
      <c r="S76">
        <f t="shared" si="17"/>
        <v>1.3226737205968664E-6</v>
      </c>
      <c r="T76">
        <f t="shared" si="18"/>
        <v>1.708472608783426E-6</v>
      </c>
      <c r="U76">
        <f t="shared" si="9"/>
        <v>3.2911410871554197E-4</v>
      </c>
      <c r="V76">
        <f t="shared" si="11"/>
        <v>1.3888489704029025E-4</v>
      </c>
      <c r="W76">
        <f t="shared" si="12"/>
        <v>4.4225267051823747E-4</v>
      </c>
    </row>
    <row r="77" spans="1:23">
      <c r="A77" s="1">
        <v>36270</v>
      </c>
      <c r="B77">
        <v>83.5</v>
      </c>
      <c r="C77">
        <v>84.875</v>
      </c>
      <c r="D77">
        <v>81.5</v>
      </c>
      <c r="E77">
        <v>84.875</v>
      </c>
      <c r="F77">
        <f t="shared" si="13"/>
        <v>4.42484663185681</v>
      </c>
      <c r="G77">
        <f t="shared" si="14"/>
        <v>1.6332954022050039E-2</v>
      </c>
      <c r="H77">
        <f t="shared" si="15"/>
        <v>-2.424361160999311E-2</v>
      </c>
      <c r="I77">
        <f t="shared" si="20"/>
        <v>1.4981276210219718E-3</v>
      </c>
      <c r="J77">
        <f t="shared" si="16"/>
        <v>1.6332954022050039E-2</v>
      </c>
      <c r="K77">
        <f t="shared" si="19"/>
        <v>1.7831081643072011E-2</v>
      </c>
      <c r="L77">
        <v>-7.5159386402615883E-3</v>
      </c>
      <c r="M77">
        <f t="shared" si="8"/>
        <v>6.4247143724372477E-4</v>
      </c>
      <c r="N77" s="3">
        <f t="shared" si="10"/>
        <v>3.8792677768815386E-4</v>
      </c>
      <c r="O77">
        <f t="array" ref="O77">(J76*(J76-G76)+H76*(H76-G76))</f>
        <v>9.3573910196934084E-4</v>
      </c>
      <c r="P77">
        <v>4.5190493164151723E-4</v>
      </c>
      <c r="Q77">
        <v>3.770396397686504E-3</v>
      </c>
      <c r="R77">
        <v>-1.5496413287967492E-2</v>
      </c>
      <c r="S77">
        <f t="shared" si="17"/>
        <v>5.1632053934045297E-6</v>
      </c>
      <c r="T77">
        <f t="shared" si="18"/>
        <v>1.0131086233560126E-3</v>
      </c>
      <c r="U77">
        <f t="shared" si="9"/>
        <v>5.7768509248923002E-4</v>
      </c>
      <c r="V77">
        <f t="shared" si="11"/>
        <v>1.2974241282711003E-4</v>
      </c>
      <c r="W77">
        <f t="shared" si="12"/>
        <v>5.9670553273912809E-4</v>
      </c>
    </row>
    <row r="78" spans="1:23">
      <c r="A78" s="1">
        <v>36271</v>
      </c>
      <c r="B78">
        <v>84.875</v>
      </c>
      <c r="C78">
        <v>85.94</v>
      </c>
      <c r="D78">
        <v>82.564999999999998</v>
      </c>
      <c r="E78">
        <v>85.94</v>
      </c>
      <c r="F78">
        <f t="shared" si="13"/>
        <v>4.4411795858788601</v>
      </c>
      <c r="G78">
        <f t="shared" si="14"/>
        <v>1.2469792467989294E-2</v>
      </c>
      <c r="H78">
        <f t="shared" si="15"/>
        <v>-2.7593723963908801E-2</v>
      </c>
      <c r="I78">
        <f t="shared" si="20"/>
        <v>0</v>
      </c>
      <c r="J78">
        <f t="shared" si="16"/>
        <v>1.2469792467989294E-2</v>
      </c>
      <c r="K78">
        <f t="shared" si="19"/>
        <v>1.2469792467989294E-2</v>
      </c>
      <c r="L78">
        <v>-8.1634680177075751E-3</v>
      </c>
      <c r="M78">
        <f t="shared" si="8"/>
        <v>4.2573143827061977E-4</v>
      </c>
      <c r="N78" s="3">
        <f t="shared" si="10"/>
        <v>4.2989948564153726E-4</v>
      </c>
      <c r="O78">
        <f t="array" ref="O78">(J77*(J77-G77)+H77*(H77-G77))</f>
        <v>9.837224976506488E-4</v>
      </c>
      <c r="P78">
        <v>6.4716169682747717E-4</v>
      </c>
      <c r="Q78">
        <v>7.3794684975094784E-4</v>
      </c>
      <c r="R78">
        <v>-9.279927206363326E-3</v>
      </c>
      <c r="S78">
        <f t="shared" si="17"/>
        <v>5.4456555305734797E-7</v>
      </c>
      <c r="T78">
        <f t="shared" si="18"/>
        <v>4.7305030591292144E-4</v>
      </c>
      <c r="U78">
        <f t="shared" si="9"/>
        <v>6.7604374804935117E-4</v>
      </c>
      <c r="V78">
        <f t="shared" si="11"/>
        <v>1.2944228593747494E-4</v>
      </c>
      <c r="W78">
        <f t="shared" si="12"/>
        <v>7.8006169312250045E-4</v>
      </c>
    </row>
    <row r="79" spans="1:23">
      <c r="A79" s="1">
        <v>36272</v>
      </c>
      <c r="B79">
        <v>98.625</v>
      </c>
      <c r="C79">
        <v>99.375</v>
      </c>
      <c r="D79">
        <v>96.344999999999999</v>
      </c>
      <c r="E79">
        <v>97.25</v>
      </c>
      <c r="F79">
        <f t="shared" si="13"/>
        <v>4.5913247791660385</v>
      </c>
      <c r="G79">
        <f t="shared" si="14"/>
        <v>-1.4039796667482562E-2</v>
      </c>
      <c r="H79">
        <f t="shared" si="15"/>
        <v>-2.3389279788172956E-2</v>
      </c>
      <c r="I79">
        <f t="shared" si="20"/>
        <v>0.13767540081918916</v>
      </c>
      <c r="J79">
        <f t="shared" si="16"/>
        <v>7.5757938084572984E-3</v>
      </c>
      <c r="K79">
        <f t="shared" si="19"/>
        <v>0.1236356041517066</v>
      </c>
      <c r="L79">
        <v>3.9323546203914542E-3</v>
      </c>
      <c r="M79">
        <f t="shared" ref="M79:M142" si="21">(K79-L79)*(K79-L79)</f>
        <v>1.4328867948356298E-2</v>
      </c>
      <c r="N79" s="3">
        <f t="shared" si="10"/>
        <v>2.0163185201367778E-3</v>
      </c>
      <c r="O79">
        <f t="array" ref="O79">(J78*(J78-G78)+H78*(H78-G78))</f>
        <v>1.1055016134453204E-3</v>
      </c>
      <c r="P79">
        <v>7.8199844996456529E-4</v>
      </c>
      <c r="Q79">
        <v>2.8139277565893295E-2</v>
      </c>
      <c r="R79">
        <v>-1.0128458690863162E-2</v>
      </c>
      <c r="S79">
        <f t="shared" si="17"/>
        <v>1.1998162297361224E-2</v>
      </c>
      <c r="T79">
        <f t="shared" si="18"/>
        <v>1.5298564767345149E-5</v>
      </c>
      <c r="U79">
        <f t="shared" si="9"/>
        <v>6.7704212064493739E-4</v>
      </c>
      <c r="V79">
        <f t="shared" si="11"/>
        <v>3.1235310775868642E-3</v>
      </c>
      <c r="W79">
        <f t="shared" si="12"/>
        <v>3.8929643331962627E-3</v>
      </c>
    </row>
    <row r="80" spans="1:23">
      <c r="A80" s="1">
        <v>36273</v>
      </c>
      <c r="B80">
        <v>96.69</v>
      </c>
      <c r="C80">
        <v>103.28</v>
      </c>
      <c r="D80">
        <v>96.47</v>
      </c>
      <c r="E80">
        <v>99.875</v>
      </c>
      <c r="F80">
        <f t="shared" si="13"/>
        <v>4.5715099844954565</v>
      </c>
      <c r="G80">
        <f t="shared" si="14"/>
        <v>3.2409419590981869E-2</v>
      </c>
      <c r="H80">
        <f t="shared" si="15"/>
        <v>-2.2779053129946547E-3</v>
      </c>
      <c r="I80">
        <f t="shared" si="20"/>
        <v>-5.7749980030994408E-3</v>
      </c>
      <c r="J80">
        <f t="shared" si="16"/>
        <v>6.5933762042930333E-2</v>
      </c>
      <c r="K80">
        <f t="shared" si="19"/>
        <v>2.6634421587882429E-2</v>
      </c>
      <c r="L80">
        <v>6.9654631614120884E-3</v>
      </c>
      <c r="M80">
        <f t="shared" si="21"/>
        <v>3.8686792558221856E-4</v>
      </c>
      <c r="N80" s="3">
        <f t="shared" si="10"/>
        <v>2.043061921427473E-3</v>
      </c>
      <c r="O80">
        <f t="array" ref="O80">(J79*(J79-G79)+H79*(H79-G79))</f>
        <v>3.824329330784018E-4</v>
      </c>
      <c r="P80">
        <v>6.939334202484621E-4</v>
      </c>
      <c r="Q80">
        <v>2.7265769918849436E-2</v>
      </c>
      <c r="R80">
        <v>4.5412996874883756E-3</v>
      </c>
      <c r="S80">
        <f t="shared" si="17"/>
        <v>1.091692344872086E-3</v>
      </c>
      <c r="T80">
        <f t="shared" si="18"/>
        <v>7.7663210695549012E-4</v>
      </c>
      <c r="U80">
        <f t="shared" si="9"/>
        <v>8.617475512043486E-4</v>
      </c>
      <c r="V80">
        <f t="shared" si="11"/>
        <v>3.3812438011994852E-3</v>
      </c>
      <c r="W80">
        <f t="shared" si="12"/>
        <v>4.0952676455764687E-3</v>
      </c>
    </row>
    <row r="81" spans="1:23">
      <c r="A81" s="1">
        <v>36276</v>
      </c>
      <c r="B81">
        <v>102.375</v>
      </c>
      <c r="C81">
        <v>105.375</v>
      </c>
      <c r="D81">
        <v>101.155</v>
      </c>
      <c r="E81">
        <v>104.94</v>
      </c>
      <c r="F81">
        <f t="shared" si="13"/>
        <v>4.6286425421732336</v>
      </c>
      <c r="G81">
        <f t="shared" si="14"/>
        <v>2.4746216085332229E-2</v>
      </c>
      <c r="H81">
        <f t="shared" si="15"/>
        <v>-1.1988548243856201E-2</v>
      </c>
      <c r="I81">
        <f t="shared" si="20"/>
        <v>2.472313808679516E-2</v>
      </c>
      <c r="J81">
        <f t="shared" si="16"/>
        <v>2.8882874148785653E-2</v>
      </c>
      <c r="K81">
        <f t="shared" si="19"/>
        <v>4.9469354172127389E-2</v>
      </c>
      <c r="L81">
        <v>1.3464830026886254E-2</v>
      </c>
      <c r="M81">
        <f t="shared" si="21"/>
        <v>1.2963257589252519E-3</v>
      </c>
      <c r="N81" s="3">
        <f t="shared" si="10"/>
        <v>2.1345697147728965E-3</v>
      </c>
      <c r="O81">
        <f t="array" ref="O81">(J80*(J80-G80)+H80*(H80-G80))</f>
        <v>2.2894004595648177E-3</v>
      </c>
      <c r="P81">
        <v>1.1393593211417058E-3</v>
      </c>
      <c r="Q81">
        <v>3.162433370478137E-2</v>
      </c>
      <c r="R81">
        <v>1.4383717099774174E-2</v>
      </c>
      <c r="S81">
        <f t="shared" si="17"/>
        <v>4.7626500957712061E-5</v>
      </c>
      <c r="T81">
        <f t="shared" si="18"/>
        <v>1.0738138522569171E-4</v>
      </c>
      <c r="U81">
        <f t="shared" si="9"/>
        <v>8.8325129002251646E-4</v>
      </c>
      <c r="V81">
        <f t="shared" si="11"/>
        <v>3.3663307930063831E-3</v>
      </c>
      <c r="W81">
        <f t="shared" si="12"/>
        <v>4.4750292935211433E-3</v>
      </c>
    </row>
    <row r="82" spans="1:23">
      <c r="A82" s="1">
        <v>36277</v>
      </c>
      <c r="B82">
        <v>106</v>
      </c>
      <c r="C82">
        <v>107.625</v>
      </c>
      <c r="D82">
        <v>104.25</v>
      </c>
      <c r="E82">
        <v>106</v>
      </c>
      <c r="F82">
        <f t="shared" si="13"/>
        <v>4.6634390941120669</v>
      </c>
      <c r="G82">
        <f t="shared" si="14"/>
        <v>0</v>
      </c>
      <c r="H82">
        <f t="shared" si="15"/>
        <v>-1.6647233433156217E-2</v>
      </c>
      <c r="I82">
        <f t="shared" si="20"/>
        <v>1.0050335853501124E-2</v>
      </c>
      <c r="J82">
        <f t="shared" si="16"/>
        <v>1.5213868635828298E-2</v>
      </c>
      <c r="K82">
        <f t="shared" si="19"/>
        <v>1.0050335853501124E-2</v>
      </c>
      <c r="L82">
        <v>1.636294237818019E-2</v>
      </c>
      <c r="M82">
        <f t="shared" si="21"/>
        <v>3.9849001135420714E-5</v>
      </c>
      <c r="N82" s="3">
        <f t="shared" si="10"/>
        <v>2.0940378703879323E-3</v>
      </c>
      <c r="O82">
        <f t="array" ref="O82">(J81*(J81-G81)+H81*(H81-G81))</f>
        <v>5.5987506863044794E-4</v>
      </c>
      <c r="P82">
        <v>1.0641865144739274E-3</v>
      </c>
      <c r="Q82">
        <v>3.3334775351277199E-2</v>
      </c>
      <c r="R82">
        <v>1.1117126295364165E-2</v>
      </c>
      <c r="S82">
        <f t="shared" si="17"/>
        <v>5.421651227255945E-4</v>
      </c>
      <c r="T82">
        <f t="shared" si="18"/>
        <v>1.2359049706707736E-4</v>
      </c>
      <c r="U82">
        <f t="shared" si="9"/>
        <v>7.9292324237798591E-4</v>
      </c>
      <c r="V82">
        <f t="shared" si="11"/>
        <v>3.4916462166336452E-3</v>
      </c>
      <c r="W82">
        <f t="shared" si="12"/>
        <v>4.5233575506453821E-3</v>
      </c>
    </row>
    <row r="83" spans="1:23">
      <c r="A83" s="1">
        <v>36278</v>
      </c>
      <c r="B83">
        <v>104.625</v>
      </c>
      <c r="C83">
        <v>105.25</v>
      </c>
      <c r="D83">
        <v>101.75</v>
      </c>
      <c r="E83">
        <v>102.5</v>
      </c>
      <c r="F83">
        <f t="shared" si="13"/>
        <v>4.6503825288096392</v>
      </c>
      <c r="G83">
        <f t="shared" si="14"/>
        <v>-2.0519730231176148E-2</v>
      </c>
      <c r="H83">
        <f t="shared" si="15"/>
        <v>-2.7863704486934537E-2</v>
      </c>
      <c r="I83">
        <f t="shared" si="20"/>
        <v>-1.3056565302427714E-2</v>
      </c>
      <c r="J83">
        <f t="shared" si="16"/>
        <v>5.955943752852022E-3</v>
      </c>
      <c r="K83">
        <f t="shared" si="19"/>
        <v>-3.3576295533603862E-2</v>
      </c>
      <c r="L83">
        <v>1.3350351844855179E-2</v>
      </c>
      <c r="M83">
        <f t="shared" si="21"/>
        <v>2.2021102341822371E-3</v>
      </c>
      <c r="N83" s="3">
        <f t="shared" si="10"/>
        <v>2.3370193512362945E-3</v>
      </c>
      <c r="O83">
        <f t="array" ref="O83">(J82*(J82-G82)+H82*(H82-G82))</f>
        <v>5.0859217984623414E-4</v>
      </c>
      <c r="P83">
        <v>9.6916045091304437E-4</v>
      </c>
      <c r="Q83">
        <v>3.0723462290791658E-2</v>
      </c>
      <c r="R83">
        <v>4.5192217555310773E-3</v>
      </c>
      <c r="S83">
        <f t="shared" si="17"/>
        <v>1.91669081606305E-3</v>
      </c>
      <c r="T83">
        <f t="shared" si="18"/>
        <v>6.2694911659262977E-4</v>
      </c>
      <c r="U83">
        <f t="shared" si="9"/>
        <v>9.122513138178725E-4</v>
      </c>
      <c r="V83">
        <f t="shared" si="11"/>
        <v>3.9022010665707776E-3</v>
      </c>
      <c r="W83">
        <f t="shared" si="12"/>
        <v>4.8645484517752455E-3</v>
      </c>
    </row>
    <row r="84" spans="1:23">
      <c r="A84" s="1">
        <v>36279</v>
      </c>
      <c r="B84">
        <v>102.5</v>
      </c>
      <c r="C84">
        <v>104.5</v>
      </c>
      <c r="D84">
        <v>101.72</v>
      </c>
      <c r="E84">
        <v>102.405</v>
      </c>
      <c r="F84">
        <f t="shared" si="13"/>
        <v>4.6298627985784631</v>
      </c>
      <c r="G84">
        <f t="shared" si="14"/>
        <v>-9.2725904011015103E-4</v>
      </c>
      <c r="H84">
        <f t="shared" si="15"/>
        <v>-7.6388580245438931E-3</v>
      </c>
      <c r="I84">
        <f t="shared" si="20"/>
        <v>0</v>
      </c>
      <c r="J84">
        <f t="shared" si="16"/>
        <v>1.9324272826402478E-2</v>
      </c>
      <c r="K84">
        <f t="shared" si="19"/>
        <v>-9.2725904011015103E-4</v>
      </c>
      <c r="L84">
        <v>1.4170465141494759E-2</v>
      </c>
      <c r="M84">
        <f t="shared" si="21"/>
        <v>2.2794127546381764E-4</v>
      </c>
      <c r="N84" s="3">
        <f t="shared" si="10"/>
        <v>2.35250730967389E-3</v>
      </c>
      <c r="O84">
        <f t="array" ref="O84">(J83*(J83-G83)+H83*(H83-G83))</f>
        <v>3.6231795348982618E-4</v>
      </c>
      <c r="P84">
        <v>8.205237189219455E-4</v>
      </c>
      <c r="Q84">
        <v>3.1883821269538259E-3</v>
      </c>
      <c r="R84">
        <v>7.1417292810055603E-3</v>
      </c>
      <c r="S84">
        <f t="shared" si="17"/>
        <v>1.0165780587478603E-5</v>
      </c>
      <c r="T84">
        <f t="shared" si="18"/>
        <v>6.5108572526301745E-5</v>
      </c>
      <c r="U84">
        <f t="shared" si="9"/>
        <v>9.2849134326650142E-4</v>
      </c>
      <c r="V84">
        <f t="shared" si="11"/>
        <v>3.9042503983381482E-3</v>
      </c>
      <c r="W84">
        <f t="shared" si="12"/>
        <v>4.7376998187661319E-3</v>
      </c>
    </row>
    <row r="85" spans="1:23">
      <c r="A85" s="1">
        <v>36280</v>
      </c>
      <c r="B85">
        <v>104.25</v>
      </c>
      <c r="C85">
        <v>105.5</v>
      </c>
      <c r="D85">
        <v>101.72</v>
      </c>
      <c r="E85">
        <v>104.595</v>
      </c>
      <c r="F85">
        <f t="shared" si="13"/>
        <v>4.6467918606789107</v>
      </c>
      <c r="G85">
        <f t="shared" si="14"/>
        <v>3.3038886621730157E-3</v>
      </c>
      <c r="H85">
        <f t="shared" si="15"/>
        <v>-2.4567920124991538E-2</v>
      </c>
      <c r="I85">
        <f t="shared" si="20"/>
        <v>1.7856321140557796E-2</v>
      </c>
      <c r="J85">
        <f t="shared" si="16"/>
        <v>1.1919092237210549E-2</v>
      </c>
      <c r="K85">
        <f t="shared" si="19"/>
        <v>2.1160209802730812E-2</v>
      </c>
      <c r="L85">
        <v>2.0521169328633439E-2</v>
      </c>
      <c r="M85">
        <f t="shared" si="21"/>
        <v>4.0837272753459515E-7</v>
      </c>
      <c r="N85" s="3">
        <f t="shared" si="10"/>
        <v>2.1875588095131076E-3</v>
      </c>
      <c r="O85">
        <f t="array" ref="O85">(J84*(J84-G84)+H84*(H84-G84))</f>
        <v>4.426150787008362E-4</v>
      </c>
      <c r="P85">
        <v>8.3256014804643241E-4</v>
      </c>
      <c r="Q85">
        <v>7.9146459556852736E-3</v>
      </c>
      <c r="R85">
        <v>1.3206230952437891E-3</v>
      </c>
      <c r="S85">
        <f t="shared" si="17"/>
        <v>9.8836905481510098E-5</v>
      </c>
      <c r="T85">
        <f t="shared" si="18"/>
        <v>3.9333423089671056E-6</v>
      </c>
      <c r="U85">
        <f t="shared" si="9"/>
        <v>8.0169024683030519E-4</v>
      </c>
      <c r="V85">
        <f t="shared" si="11"/>
        <v>3.9280925531789274E-3</v>
      </c>
      <c r="W85">
        <f t="shared" si="12"/>
        <v>4.7569570088262462E-3</v>
      </c>
    </row>
    <row r="86" spans="1:23">
      <c r="A86" s="1">
        <v>36283</v>
      </c>
      <c r="B86">
        <v>104</v>
      </c>
      <c r="C86">
        <v>106.125</v>
      </c>
      <c r="D86">
        <v>103.155</v>
      </c>
      <c r="E86">
        <v>106.125</v>
      </c>
      <c r="F86">
        <f t="shared" si="13"/>
        <v>4.6443908991413725</v>
      </c>
      <c r="G86">
        <f t="shared" si="14"/>
        <v>2.0226745490139031E-2</v>
      </c>
      <c r="H86">
        <f t="shared" si="15"/>
        <v>-8.1581877014631488E-3</v>
      </c>
      <c r="I86">
        <f t="shared" si="20"/>
        <v>-5.7048501997112311E-3</v>
      </c>
      <c r="J86">
        <f t="shared" si="16"/>
        <v>2.0226745490139031E-2</v>
      </c>
      <c r="K86">
        <f t="shared" si="19"/>
        <v>1.45218952904278E-2</v>
      </c>
      <c r="L86">
        <v>2.4126914039572345E-2</v>
      </c>
      <c r="M86">
        <f t="shared" si="21"/>
        <v>9.2256385171418244E-5</v>
      </c>
      <c r="N86" s="3">
        <f t="shared" si="10"/>
        <v>2.1825366418953933E-3</v>
      </c>
      <c r="O86">
        <f t="array" ref="O86">(J85*(J85-G85)+H85*(H85-G85))</f>
        <v>7.8743777807531445E-4</v>
      </c>
      <c r="P86">
        <v>5.3216761174853177E-4</v>
      </c>
      <c r="Q86">
        <v>1.829048298383995E-3</v>
      </c>
      <c r="R86">
        <v>4.1672897620514959E-4</v>
      </c>
      <c r="S86">
        <f t="shared" si="17"/>
        <v>5.6759626579601507E-5</v>
      </c>
      <c r="T86">
        <f t="shared" si="18"/>
        <v>3.9243675428233307E-4</v>
      </c>
      <c r="U86">
        <f t="shared" si="9"/>
        <v>8.9937231724869244E-4</v>
      </c>
      <c r="V86">
        <f t="shared" si="11"/>
        <v>3.9419517913936789E-3</v>
      </c>
      <c r="W86">
        <f t="shared" si="12"/>
        <v>4.5180805298570183E-3</v>
      </c>
    </row>
    <row r="87" spans="1:23">
      <c r="A87" s="1">
        <v>36284</v>
      </c>
      <c r="B87">
        <v>106.125</v>
      </c>
      <c r="C87">
        <v>107.94</v>
      </c>
      <c r="D87">
        <v>105.69</v>
      </c>
      <c r="E87">
        <v>106</v>
      </c>
      <c r="F87">
        <f t="shared" si="13"/>
        <v>4.6646176446315115</v>
      </c>
      <c r="G87">
        <f t="shared" si="14"/>
        <v>-1.1785505194445989E-3</v>
      </c>
      <c r="H87">
        <f t="shared" si="15"/>
        <v>-4.1073636102559874E-3</v>
      </c>
      <c r="I87">
        <f t="shared" si="20"/>
        <v>0</v>
      </c>
      <c r="J87">
        <f t="shared" si="16"/>
        <v>1.6957872558985621E-2</v>
      </c>
      <c r="K87">
        <f t="shared" si="19"/>
        <v>-1.1785505194445989E-3</v>
      </c>
      <c r="L87">
        <v>2.2225950823320684E-2</v>
      </c>
      <c r="M87">
        <f t="shared" si="21"/>
        <v>5.4777068310350187E-4</v>
      </c>
      <c r="N87" s="3">
        <f t="shared" si="10"/>
        <v>2.1720143358798126E-3</v>
      </c>
      <c r="O87">
        <f t="array" ref="O87">(J86*(J86-G86)+H86*(H86-G86))</f>
        <v>2.3156961287058202E-4</v>
      </c>
      <c r="P87">
        <v>4.6650652059655859E-4</v>
      </c>
      <c r="Q87">
        <v>-1.8101887231622982E-4</v>
      </c>
      <c r="R87">
        <v>1.8101887231622982E-4</v>
      </c>
      <c r="S87">
        <f t="shared" si="17"/>
        <v>3.2767832134639519E-8</v>
      </c>
      <c r="T87">
        <f t="shared" si="18"/>
        <v>1.84842893101291E-6</v>
      </c>
      <c r="U87">
        <f t="shared" ref="U87:U150" si="22">SUM(T78:T87)*(1/($B$1-1))</f>
        <v>6.4655726864244257E-4</v>
      </c>
      <c r="V87">
        <f t="shared" si="11"/>
        <v>3.9406691820033611E-3</v>
      </c>
      <c r="W87">
        <f t="shared" si="12"/>
        <v>4.4287310738448495E-3</v>
      </c>
    </row>
    <row r="88" spans="1:23">
      <c r="A88" s="1">
        <v>36285</v>
      </c>
      <c r="B88">
        <v>106.065</v>
      </c>
      <c r="C88">
        <v>106.25</v>
      </c>
      <c r="D88">
        <v>103.655</v>
      </c>
      <c r="E88">
        <v>106.065</v>
      </c>
      <c r="F88">
        <f t="shared" si="13"/>
        <v>4.6640521137243134</v>
      </c>
      <c r="G88">
        <f t="shared" si="14"/>
        <v>0</v>
      </c>
      <c r="H88">
        <f t="shared" si="15"/>
        <v>-2.2984036739237546E-2</v>
      </c>
      <c r="I88">
        <f t="shared" si="20"/>
        <v>6.1301961224646817E-4</v>
      </c>
      <c r="J88">
        <f t="shared" si="16"/>
        <v>1.742694080212992E-3</v>
      </c>
      <c r="K88">
        <f t="shared" si="19"/>
        <v>6.1301961224646817E-4</v>
      </c>
      <c r="L88">
        <v>2.1040273537746401E-2</v>
      </c>
      <c r="M88">
        <f t="shared" si="21"/>
        <v>4.1727270293685244E-4</v>
      </c>
      <c r="N88" s="3">
        <f t="shared" ref="N88:N151" si="23">SUM(M79:M88)*(1/9)</f>
        <v>2.1710744763982826E-3</v>
      </c>
      <c r="O88">
        <f t="array" ref="O88">(J87*(J87-G87)+H87*(H87-G87))</f>
        <v>3.195848515503054E-4</v>
      </c>
      <c r="P88">
        <v>4.2870505493737283E-4</v>
      </c>
      <c r="Q88">
        <v>2.5528981106186068E-3</v>
      </c>
      <c r="R88">
        <v>4.2849649185514593E-3</v>
      </c>
      <c r="S88">
        <f t="shared" si="17"/>
        <v>3.7631285884465434E-6</v>
      </c>
      <c r="T88">
        <f t="shared" si="18"/>
        <v>1.8360924353216715E-5</v>
      </c>
      <c r="U88">
        <f t="shared" si="22"/>
        <v>5.3288492325251639E-4</v>
      </c>
      <c r="V88">
        <f t="shared" ref="V88:V151" si="24">SUM(S79:S88)*(1/($B$1-1))</f>
        <v>3.9414738227622082E-3</v>
      </c>
      <c r="W88">
        <f t="shared" ref="W88:W151" si="25">V88+($B$2*U88)+((1-$B$2)*P88)</f>
        <v>4.3826511154556186E-3</v>
      </c>
    </row>
    <row r="89" spans="1:23">
      <c r="A89" s="1">
        <v>36286</v>
      </c>
      <c r="B89">
        <v>105.94</v>
      </c>
      <c r="C89">
        <v>107</v>
      </c>
      <c r="D89">
        <v>104</v>
      </c>
      <c r="E89">
        <v>104.625</v>
      </c>
      <c r="F89">
        <f t="shared" si="13"/>
        <v>4.6628728961163803</v>
      </c>
      <c r="G89">
        <f t="shared" si="14"/>
        <v>-1.2490367306741135E-2</v>
      </c>
      <c r="H89">
        <f t="shared" si="15"/>
        <v>-1.8481996975007853E-2</v>
      </c>
      <c r="I89">
        <f t="shared" si="20"/>
        <v>-1.1792176079330474E-3</v>
      </c>
      <c r="J89">
        <f t="shared" si="16"/>
        <v>9.9559383455254391E-3</v>
      </c>
      <c r="K89">
        <f t="shared" si="19"/>
        <v>-1.3669584914674182E-2</v>
      </c>
      <c r="L89">
        <v>7.3097546311083226E-3</v>
      </c>
      <c r="M89">
        <f t="shared" si="21"/>
        <v>4.4013268777723369E-4</v>
      </c>
      <c r="N89" s="3">
        <f t="shared" si="23"/>
        <v>6.2788166966727633E-4</v>
      </c>
      <c r="O89">
        <f t="array" ref="O89">(J88*(J88-G88)+H88*(H88-G88))</f>
        <v>5.3130292748783067E-4</v>
      </c>
      <c r="P89">
        <v>4.6250204973697376E-4</v>
      </c>
      <c r="Q89">
        <v>2.317054589031997E-3</v>
      </c>
      <c r="R89">
        <v>1.9723432652252624E-3</v>
      </c>
      <c r="S89">
        <f t="shared" si="17"/>
        <v>1.2223919275270778E-5</v>
      </c>
      <c r="T89">
        <f t="shared" si="18"/>
        <v>2.0916999708846861E-4</v>
      </c>
      <c r="U89">
        <f t="shared" si="22"/>
        <v>5.8135278133279722E-4</v>
      </c>
      <c r="V89">
        <f t="shared" si="24"/>
        <v>9.4498922824072127E-4</v>
      </c>
      <c r="W89">
        <f t="shared" si="25"/>
        <v>1.4217198866898709E-3</v>
      </c>
    </row>
    <row r="90" spans="1:23">
      <c r="A90" s="1">
        <v>36287</v>
      </c>
      <c r="B90">
        <v>105.625</v>
      </c>
      <c r="C90">
        <v>108.75</v>
      </c>
      <c r="D90">
        <v>105.53</v>
      </c>
      <c r="E90">
        <v>108.625</v>
      </c>
      <c r="F90">
        <f t="shared" si="13"/>
        <v>4.6598950856773378</v>
      </c>
      <c r="G90">
        <f t="shared" si="14"/>
        <v>2.8006497908218186E-2</v>
      </c>
      <c r="H90">
        <f t="shared" si="15"/>
        <v>-8.9981299433894435E-4</v>
      </c>
      <c r="I90">
        <f t="shared" si="20"/>
        <v>9.512556867698585E-3</v>
      </c>
      <c r="J90">
        <f t="shared" si="16"/>
        <v>2.9156584291455623E-2</v>
      </c>
      <c r="K90">
        <f t="shared" si="19"/>
        <v>3.7519054775916771E-2</v>
      </c>
      <c r="L90">
        <v>8.3982179499117564E-3</v>
      </c>
      <c r="M90">
        <f t="shared" si="21"/>
        <v>8.4802313744680984E-4</v>
      </c>
      <c r="N90" s="3">
        <f t="shared" si="23"/>
        <v>6.7912113765223095E-4</v>
      </c>
      <c r="O90">
        <f t="array" ref="O90">(J89*(J89-G89)+H89*(H89-G89))</f>
        <v>3.3421131656305794E-4</v>
      </c>
      <c r="P90">
        <v>4.4082129730941812E-4</v>
      </c>
      <c r="Q90">
        <v>6.4830173446015491E-4</v>
      </c>
      <c r="R90">
        <v>6.9128651144342969E-3</v>
      </c>
      <c r="S90">
        <f t="shared" si="17"/>
        <v>7.8575019067143859E-5</v>
      </c>
      <c r="T90">
        <f t="shared" si="18"/>
        <v>4.449413444389952E-4</v>
      </c>
      <c r="U90">
        <f t="shared" si="22"/>
        <v>4.9843009070367353E-4</v>
      </c>
      <c r="V90">
        <f t="shared" si="24"/>
        <v>6.9170989678948576E-4</v>
      </c>
      <c r="W90">
        <f t="shared" si="25"/>
        <v>1.1394280214770893E-3</v>
      </c>
    </row>
    <row r="91" spans="1:23">
      <c r="A91" s="1">
        <v>36290</v>
      </c>
      <c r="B91">
        <v>108.625</v>
      </c>
      <c r="C91">
        <v>110.94</v>
      </c>
      <c r="D91">
        <v>108.53</v>
      </c>
      <c r="E91">
        <v>109.315</v>
      </c>
      <c r="F91">
        <f t="shared" si="13"/>
        <v>4.687901583585556</v>
      </c>
      <c r="G91">
        <f t="shared" si="14"/>
        <v>6.3320391432952761E-3</v>
      </c>
      <c r="H91">
        <f t="shared" si="15"/>
        <v>-8.749511276322508E-4</v>
      </c>
      <c r="I91">
        <f t="shared" si="20"/>
        <v>0</v>
      </c>
      <c r="J91">
        <f t="shared" si="16"/>
        <v>2.1087931041532393E-2</v>
      </c>
      <c r="K91">
        <f t="shared" si="19"/>
        <v>6.3320391432952761E-3</v>
      </c>
      <c r="L91">
        <v>4.0844864470285461E-3</v>
      </c>
      <c r="M91">
        <f t="shared" si="21"/>
        <v>5.0514931224958472E-6</v>
      </c>
      <c r="N91" s="3">
        <f t="shared" si="23"/>
        <v>5.356462192297024E-4</v>
      </c>
      <c r="O91">
        <f t="array" ref="O91">(J90*(J90-G90)+H90*(H90-G90))</f>
        <v>5.9542864743840059E-5</v>
      </c>
      <c r="P91">
        <v>2.9524231464312322E-4</v>
      </c>
      <c r="Q91">
        <v>1.7892717744024012E-3</v>
      </c>
      <c r="R91">
        <v>4.1339238450655456E-3</v>
      </c>
      <c r="S91">
        <f t="shared" si="17"/>
        <v>3.2014934826731172E-6</v>
      </c>
      <c r="T91">
        <f t="shared" si="18"/>
        <v>4.8317108643115771E-6</v>
      </c>
      <c r="U91">
        <f t="shared" si="22"/>
        <v>4.7279267211332852E-4</v>
      </c>
      <c r="V91">
        <f t="shared" si="24"/>
        <v>6.8060364492072598E-4</v>
      </c>
      <c r="W91">
        <f t="shared" si="25"/>
        <v>9.9710198827507096E-4</v>
      </c>
    </row>
    <row r="92" spans="1:23">
      <c r="A92" s="1">
        <v>36291</v>
      </c>
      <c r="B92">
        <v>110.25</v>
      </c>
      <c r="C92">
        <v>110.94</v>
      </c>
      <c r="D92">
        <v>108.75</v>
      </c>
      <c r="E92">
        <v>110.5</v>
      </c>
      <c r="F92">
        <f t="shared" si="13"/>
        <v>4.7027505143269552</v>
      </c>
      <c r="G92">
        <f t="shared" si="14"/>
        <v>2.2650066308527173E-3</v>
      </c>
      <c r="H92">
        <f t="shared" si="15"/>
        <v>-1.3698844358161821E-2</v>
      </c>
      <c r="I92">
        <f t="shared" si="20"/>
        <v>8.5168915981039817E-3</v>
      </c>
      <c r="J92">
        <f t="shared" si="16"/>
        <v>6.2390003001331351E-3</v>
      </c>
      <c r="K92">
        <f t="shared" si="19"/>
        <v>1.0781898228956699E-2</v>
      </c>
      <c r="L92">
        <v>4.1576426845741036E-3</v>
      </c>
      <c r="M92">
        <f t="shared" si="21"/>
        <v>4.3880761517283551E-5</v>
      </c>
      <c r="N92" s="3">
        <f t="shared" si="23"/>
        <v>5.3609419260546498E-4</v>
      </c>
      <c r="O92">
        <f t="array" ref="O92">(J91*(J91-G91)+H91*(H91-G91))</f>
        <v>3.1747699507071351E-4</v>
      </c>
      <c r="P92">
        <v>3.1242379108314949E-4</v>
      </c>
      <c r="Q92">
        <v>3.4926500940231976E-3</v>
      </c>
      <c r="R92">
        <v>4.8226352751250092E-3</v>
      </c>
      <c r="S92">
        <f t="shared" si="17"/>
        <v>2.5243002691327943E-5</v>
      </c>
      <c r="T92">
        <f t="shared" si="18"/>
        <v>6.5414642820021216E-6</v>
      </c>
      <c r="U92">
        <f t="shared" si="22"/>
        <v>4.4353041391705968E-4</v>
      </c>
      <c r="V92">
        <f t="shared" si="24"/>
        <v>5.513731149121594E-4</v>
      </c>
      <c r="W92">
        <f t="shared" si="25"/>
        <v>8.794927692923264E-4</v>
      </c>
    </row>
    <row r="93" spans="1:23">
      <c r="A93" s="1">
        <v>36292</v>
      </c>
      <c r="B93">
        <v>110.565</v>
      </c>
      <c r="C93">
        <v>114.22</v>
      </c>
      <c r="D93">
        <v>107.75</v>
      </c>
      <c r="E93">
        <v>112.75</v>
      </c>
      <c r="F93">
        <f t="shared" si="13"/>
        <v>4.7056035833093617</v>
      </c>
      <c r="G93">
        <f t="shared" si="14"/>
        <v>1.9569395073426143E-2</v>
      </c>
      <c r="H93">
        <f t="shared" si="15"/>
        <v>-2.578985432550418E-2</v>
      </c>
      <c r="I93">
        <f t="shared" si="20"/>
        <v>5.8806235155373088E-4</v>
      </c>
      <c r="J93">
        <f t="shared" si="16"/>
        <v>3.2522829927355446E-2</v>
      </c>
      <c r="K93">
        <f t="shared" si="19"/>
        <v>2.0157457424979874E-2</v>
      </c>
      <c r="L93">
        <v>9.5310179804324775E-3</v>
      </c>
      <c r="M93">
        <f t="shared" si="21"/>
        <v>1.1292121526863279E-4</v>
      </c>
      <c r="N93" s="3">
        <f t="shared" si="23"/>
        <v>3.0396207939284225E-4</v>
      </c>
      <c r="O93">
        <f t="array" ref="O93">(J92*(J92-G92)+H92*(H92-G92))</f>
        <v>2.4348005775076553E-4</v>
      </c>
      <c r="P93">
        <v>2.9720283232324157E-4</v>
      </c>
      <c r="Q93">
        <v>3.4876586418846499E-3</v>
      </c>
      <c r="R93">
        <v>8.7365142898102374E-3</v>
      </c>
      <c r="S93">
        <f t="shared" si="17"/>
        <v>8.4076586469008264E-6</v>
      </c>
      <c r="T93">
        <f t="shared" si="18"/>
        <v>1.1735130607203476E-4</v>
      </c>
      <c r="U93">
        <f t="shared" si="22"/>
        <v>3.1613096128691094E-4</v>
      </c>
      <c r="V93">
        <f t="shared" si="24"/>
        <v>7.4302325558121973E-5</v>
      </c>
      <c r="W93">
        <f t="shared" si="25"/>
        <v>3.7377120148969012E-4</v>
      </c>
    </row>
    <row r="94" spans="1:23">
      <c r="A94" s="1">
        <v>36293</v>
      </c>
      <c r="B94">
        <v>117</v>
      </c>
      <c r="C94">
        <v>123</v>
      </c>
      <c r="D94">
        <v>117</v>
      </c>
      <c r="E94">
        <v>123</v>
      </c>
      <c r="F94">
        <f t="shared" si="13"/>
        <v>4.7621739347977563</v>
      </c>
      <c r="G94">
        <f t="shared" si="14"/>
        <v>5.0010420574660763E-2</v>
      </c>
      <c r="H94">
        <f t="shared" si="15"/>
        <v>0</v>
      </c>
      <c r="I94">
        <f t="shared" si="20"/>
        <v>3.7000956414968478E-2</v>
      </c>
      <c r="J94">
        <f t="shared" si="16"/>
        <v>5.0010420574660763E-2</v>
      </c>
      <c r="K94">
        <f t="shared" si="19"/>
        <v>8.7011376989629241E-2</v>
      </c>
      <c r="L94">
        <v>1.8324881583406415E-2</v>
      </c>
      <c r="M94">
        <f t="shared" si="21"/>
        <v>4.7178346511890686E-3</v>
      </c>
      <c r="N94" s="3">
        <f t="shared" si="23"/>
        <v>8.0283912114009238E-4</v>
      </c>
      <c r="O94">
        <f t="array" ref="O94">(J93*(J93-G93)+H93*(H93-G93))</f>
        <v>1.591090793042047E-3</v>
      </c>
      <c r="P94">
        <v>5.0916040543408478E-4</v>
      </c>
      <c r="Q94">
        <v>1.1123693446464956E-2</v>
      </c>
      <c r="R94">
        <v>2.1236671866090618E-2</v>
      </c>
      <c r="S94">
        <f t="shared" si="17"/>
        <v>6.6963273874108369E-4</v>
      </c>
      <c r="T94">
        <f t="shared" si="18"/>
        <v>8.2792861474394208E-4</v>
      </c>
      <c r="U94">
        <f t="shared" si="22"/>
        <v>5.0683597184132104E-4</v>
      </c>
      <c r="V94">
        <f t="shared" si="24"/>
        <v>2.3916906509652324E-4</v>
      </c>
      <c r="W94">
        <f t="shared" si="25"/>
        <v>7.4805119326950241E-4</v>
      </c>
    </row>
    <row r="95" spans="1:23">
      <c r="A95" s="1">
        <v>36294</v>
      </c>
      <c r="B95">
        <v>120.75</v>
      </c>
      <c r="C95">
        <v>121.75</v>
      </c>
      <c r="D95">
        <v>118</v>
      </c>
      <c r="E95">
        <v>119.625</v>
      </c>
      <c r="F95">
        <f t="shared" si="13"/>
        <v>4.7937222925326823</v>
      </c>
      <c r="G95">
        <f t="shared" si="14"/>
        <v>-9.3604427595641582E-3</v>
      </c>
      <c r="H95">
        <f t="shared" si="15"/>
        <v>-2.3037668067017236E-2</v>
      </c>
      <c r="I95">
        <f t="shared" si="20"/>
        <v>-1.8462062839734728E-2</v>
      </c>
      <c r="J95">
        <f t="shared" si="16"/>
        <v>8.2474694300165297E-3</v>
      </c>
      <c r="K95">
        <f t="shared" si="19"/>
        <v>-2.7822505599298886E-2</v>
      </c>
      <c r="L95">
        <v>1.3426610043203446E-2</v>
      </c>
      <c r="M95">
        <f t="shared" si="21"/>
        <v>1.7014895412885305E-3</v>
      </c>
      <c r="N95" s="3">
        <f t="shared" si="23"/>
        <v>9.9184813986909204E-4</v>
      </c>
      <c r="O95">
        <f t="array" ref="O95">(J94*(J94-G94)+H94*(H94-G94))</f>
        <v>0</v>
      </c>
      <c r="P95">
        <v>4.4231814212147326E-4</v>
      </c>
      <c r="Q95">
        <v>5.5287695049782929E-3</v>
      </c>
      <c r="R95">
        <v>1.3763283732534149E-2</v>
      </c>
      <c r="S95">
        <f t="shared" si="17"/>
        <v>5.7556003659212833E-4</v>
      </c>
      <c r="T95">
        <f t="shared" si="18"/>
        <v>5.3470672688136903E-4</v>
      </c>
      <c r="U95">
        <f t="shared" si="22"/>
        <v>6.3952931798442146E-4</v>
      </c>
      <c r="V95">
        <f t="shared" si="24"/>
        <v>3.5834984787417782E-4</v>
      </c>
      <c r="W95">
        <f t="shared" si="25"/>
        <v>8.2427777865529974E-4</v>
      </c>
    </row>
    <row r="96" spans="1:23">
      <c r="A96" s="1">
        <v>36297</v>
      </c>
      <c r="B96">
        <v>118</v>
      </c>
      <c r="C96">
        <v>119.815</v>
      </c>
      <c r="D96">
        <v>116</v>
      </c>
      <c r="E96">
        <v>118.75</v>
      </c>
      <c r="F96">
        <f t="shared" si="13"/>
        <v>4.7706846244656651</v>
      </c>
      <c r="G96">
        <f t="shared" si="14"/>
        <v>6.3358184490853731E-3</v>
      </c>
      <c r="H96">
        <f t="shared" si="15"/>
        <v>-1.7094433359300609E-2</v>
      </c>
      <c r="I96">
        <f t="shared" si="20"/>
        <v>-1.3677225307453078E-2</v>
      </c>
      <c r="J96">
        <f t="shared" si="16"/>
        <v>1.5264262058866329E-2</v>
      </c>
      <c r="K96">
        <f t="shared" si="19"/>
        <v>-7.341406858367705E-3</v>
      </c>
      <c r="L96">
        <v>1.1240279828323896E-2</v>
      </c>
      <c r="M96">
        <f t="shared" si="21"/>
        <v>3.4527908012237183E-4</v>
      </c>
      <c r="N96" s="3">
        <f t="shared" si="23"/>
        <v>1.01996177264142E-3</v>
      </c>
      <c r="O96">
        <f t="array" ref="O96">(J95*(J95-G95)+H95*(H95-G95))</f>
        <v>4.6031209422089394E-4</v>
      </c>
      <c r="P96">
        <v>5.2247198801688396E-4</v>
      </c>
      <c r="Q96">
        <v>2.7933244434876769E-3</v>
      </c>
      <c r="R96">
        <v>1.3764039593692167E-2</v>
      </c>
      <c r="S96">
        <f t="shared" si="17"/>
        <v>2.7127900909821456E-4</v>
      </c>
      <c r="T96">
        <f t="shared" si="18"/>
        <v>5.5178469373183467E-5</v>
      </c>
      <c r="U96">
        <f t="shared" si="22"/>
        <v>5.5521474675713416E-4</v>
      </c>
      <c r="V96">
        <f t="shared" si="24"/>
        <v>4.1197969350383106E-4</v>
      </c>
      <c r="W96">
        <f t="shared" si="25"/>
        <v>9.3837158925722387E-4</v>
      </c>
    </row>
    <row r="97" spans="1:23">
      <c r="A97" s="1">
        <v>36298</v>
      </c>
      <c r="B97">
        <v>119.125</v>
      </c>
      <c r="C97">
        <v>120.315</v>
      </c>
      <c r="D97">
        <v>118.5</v>
      </c>
      <c r="E97">
        <v>119.25</v>
      </c>
      <c r="F97">
        <f t="shared" si="13"/>
        <v>4.7801733619743665</v>
      </c>
      <c r="G97">
        <f t="shared" si="14"/>
        <v>1.0487677940842488E-3</v>
      </c>
      <c r="H97">
        <f t="shared" si="15"/>
        <v>-5.2604013991803811E-3</v>
      </c>
      <c r="I97">
        <f t="shared" si="20"/>
        <v>3.1529190596160106E-3</v>
      </c>
      <c r="J97">
        <f t="shared" si="16"/>
        <v>9.9399415126306678E-3</v>
      </c>
      <c r="K97">
        <f t="shared" si="19"/>
        <v>4.2016868537002594E-3</v>
      </c>
      <c r="L97">
        <v>1.1778303565638382E-2</v>
      </c>
      <c r="M97">
        <f t="shared" si="21"/>
        <v>5.7405120799620046E-5</v>
      </c>
      <c r="N97" s="3">
        <f t="shared" si="23"/>
        <v>9.6547671016321084E-4</v>
      </c>
      <c r="O97">
        <f t="array" ref="O97">(J96*(J96-G96)+H96*(H96-G96))</f>
        <v>5.368129811675938E-4</v>
      </c>
      <c r="P97">
        <v>5.6633918523626005E-4</v>
      </c>
      <c r="Q97">
        <v>1.7205299357900827E-3</v>
      </c>
      <c r="R97">
        <v>1.3520791826338474E-2</v>
      </c>
      <c r="S97">
        <f t="shared" si="17"/>
        <v>2.0517386020548092E-6</v>
      </c>
      <c r="T97">
        <f t="shared" si="18"/>
        <v>1.5555138346112695E-4</v>
      </c>
      <c r="U97">
        <f t="shared" si="22"/>
        <v>5.9364048538966259E-4</v>
      </c>
      <c r="V97">
        <f t="shared" si="24"/>
        <v>4.1248443619631113E-4</v>
      </c>
      <c r="W97">
        <f t="shared" si="25"/>
        <v>9.8209208694389387E-4</v>
      </c>
    </row>
    <row r="98" spans="1:23">
      <c r="A98" s="1">
        <v>36299</v>
      </c>
      <c r="B98">
        <v>119.125</v>
      </c>
      <c r="C98">
        <v>119.375</v>
      </c>
      <c r="D98">
        <v>116.53</v>
      </c>
      <c r="E98">
        <v>117.94</v>
      </c>
      <c r="F98">
        <f t="shared" si="13"/>
        <v>4.7801733619743665</v>
      </c>
      <c r="G98">
        <f t="shared" si="14"/>
        <v>-9.9973414020082529E-3</v>
      </c>
      <c r="H98">
        <f t="shared" si="15"/>
        <v>-2.2024611389194426E-2</v>
      </c>
      <c r="I98">
        <f t="shared" si="20"/>
        <v>-1.0487677940842488E-3</v>
      </c>
      <c r="J98">
        <f t="shared" si="16"/>
        <v>2.0964368265277145E-3</v>
      </c>
      <c r="K98">
        <f t="shared" si="19"/>
        <v>-1.1046109196092502E-2</v>
      </c>
      <c r="L98">
        <v>1.0612390684804485E-2</v>
      </c>
      <c r="M98">
        <f t="shared" si="21"/>
        <v>4.6909061709081472E-4</v>
      </c>
      <c r="N98" s="3">
        <f t="shared" si="23"/>
        <v>9.7123425618031792E-4</v>
      </c>
      <c r="O98">
        <f t="array" ref="O98">(J97*(J97-G97)+H97*(H97-G97))</f>
        <v>1.2156650919290535E-4</v>
      </c>
      <c r="P98">
        <v>5.41956475524688E-4</v>
      </c>
      <c r="Q98">
        <v>1.3931639066624868E-3</v>
      </c>
      <c r="R98">
        <v>7.6074445312515945E-3</v>
      </c>
      <c r="S98">
        <f t="shared" si="17"/>
        <v>5.9630304311118442E-6</v>
      </c>
      <c r="T98">
        <f t="shared" si="18"/>
        <v>3.0992848775590387E-4</v>
      </c>
      <c r="U98">
        <f t="shared" si="22"/>
        <v>6.6653237624033441E-4</v>
      </c>
      <c r="V98">
        <f t="shared" si="24"/>
        <v>4.1303441165697744E-4</v>
      </c>
      <c r="W98">
        <f t="shared" si="25"/>
        <v>9.699049034645245E-4</v>
      </c>
    </row>
    <row r="99" spans="1:23">
      <c r="A99" s="1">
        <v>36300</v>
      </c>
      <c r="B99">
        <v>117.815</v>
      </c>
      <c r="C99">
        <v>118.19</v>
      </c>
      <c r="D99">
        <v>116.25</v>
      </c>
      <c r="E99">
        <v>116.44</v>
      </c>
      <c r="F99">
        <f t="shared" si="13"/>
        <v>4.7691155975763371</v>
      </c>
      <c r="G99">
        <f t="shared" si="14"/>
        <v>-1.1739478698914674E-2</v>
      </c>
      <c r="H99">
        <f t="shared" si="15"/>
        <v>-1.3372553108871088E-2</v>
      </c>
      <c r="I99">
        <f t="shared" si="20"/>
        <v>-1.0604229960211597E-3</v>
      </c>
      <c r="J99">
        <f t="shared" si="16"/>
        <v>3.1779014478123813E-3</v>
      </c>
      <c r="K99">
        <f t="shared" si="19"/>
        <v>-1.2799901694935834E-2</v>
      </c>
      <c r="L99">
        <v>1.069935900677832E-2</v>
      </c>
      <c r="M99">
        <f t="shared" si="21"/>
        <v>5.5221525352712713E-4</v>
      </c>
      <c r="N99" s="3">
        <f t="shared" si="23"/>
        <v>9.8368787459697233E-4</v>
      </c>
      <c r="O99">
        <f t="array" ref="O99">(J98*(J98-G98)+H98*(H98-G98))</f>
        <v>2.9024978959085881E-4</v>
      </c>
      <c r="P99">
        <v>2.8178827483445038E-4</v>
      </c>
      <c r="Q99">
        <v>-6.2191119755354409E-3</v>
      </c>
      <c r="R99">
        <v>-4.7425353234634929E-3</v>
      </c>
      <c r="S99">
        <f t="shared" si="17"/>
        <v>2.6612071987362095E-5</v>
      </c>
      <c r="T99">
        <f t="shared" si="18"/>
        <v>4.8957216599270162E-5</v>
      </c>
      <c r="U99">
        <f t="shared" si="22"/>
        <v>6.2647918111803484E-4</v>
      </c>
      <c r="V99">
        <f t="shared" si="24"/>
        <v>4.1663144983500029E-4</v>
      </c>
      <c r="W99">
        <f t="shared" si="25"/>
        <v>7.3968553739354179E-4</v>
      </c>
    </row>
    <row r="100" spans="1:23">
      <c r="A100" s="1">
        <v>36301</v>
      </c>
      <c r="B100">
        <v>116.375</v>
      </c>
      <c r="C100">
        <v>116.69</v>
      </c>
      <c r="D100">
        <v>114.595</v>
      </c>
      <c r="E100">
        <v>115.19</v>
      </c>
      <c r="F100">
        <f t="shared" si="13"/>
        <v>4.756817735597231</v>
      </c>
      <c r="G100">
        <f t="shared" si="14"/>
        <v>-1.0234796658815881E-2</v>
      </c>
      <c r="H100">
        <f t="shared" si="15"/>
        <v>-1.5413562285861104E-2</v>
      </c>
      <c r="I100">
        <f t="shared" si="20"/>
        <v>-5.5838328019142125E-4</v>
      </c>
      <c r="J100">
        <f t="shared" si="16"/>
        <v>2.7031102207848434E-3</v>
      </c>
      <c r="K100">
        <f t="shared" si="19"/>
        <v>-1.0793179939007302E-2</v>
      </c>
      <c r="L100">
        <v>5.868135535285912E-3</v>
      </c>
      <c r="M100">
        <f t="shared" si="21"/>
        <v>2.7759943333392257E-4</v>
      </c>
      <c r="N100" s="3">
        <f t="shared" si="23"/>
        <v>9.2030746302887412E-4</v>
      </c>
      <c r="O100">
        <f t="array" ref="O100">(J99*(J99-G99)+H99*(H99-G99))</f>
        <v>6.9244338243732044E-5</v>
      </c>
      <c r="P100">
        <v>2.9563714248319681E-4</v>
      </c>
      <c r="Q100">
        <v>-2.6383760636267796E-3</v>
      </c>
      <c r="R100">
        <v>-4.9174061033138376E-3</v>
      </c>
      <c r="S100">
        <f t="shared" si="17"/>
        <v>4.32636997914317E-6</v>
      </c>
      <c r="T100">
        <f t="shared" si="18"/>
        <v>2.8274642319742331E-5</v>
      </c>
      <c r="U100">
        <f t="shared" si="22"/>
        <v>5.2231250558822161E-4</v>
      </c>
      <c r="V100">
        <f t="shared" si="24"/>
        <v>3.9806928756300013E-4</v>
      </c>
      <c r="W100">
        <f t="shared" si="25"/>
        <v>7.208436214038408E-4</v>
      </c>
    </row>
    <row r="101" spans="1:23">
      <c r="A101" s="1">
        <v>36304</v>
      </c>
      <c r="B101">
        <v>115.155</v>
      </c>
      <c r="C101">
        <v>115.345</v>
      </c>
      <c r="D101">
        <v>110.875</v>
      </c>
      <c r="E101">
        <v>111.875</v>
      </c>
      <c r="F101">
        <f t="shared" si="13"/>
        <v>4.7462790469479712</v>
      </c>
      <c r="G101">
        <f t="shared" si="14"/>
        <v>-2.8896870352951964E-2</v>
      </c>
      <c r="H101">
        <f t="shared" si="15"/>
        <v>-3.7875606318227284E-2</v>
      </c>
      <c r="I101">
        <f t="shared" si="20"/>
        <v>-3.0389199044389414E-4</v>
      </c>
      <c r="J101">
        <f t="shared" si="16"/>
        <v>1.648590395077143E-3</v>
      </c>
      <c r="K101">
        <f t="shared" si="19"/>
        <v>-2.9200762343395859E-2</v>
      </c>
      <c r="L101">
        <v>2.3148553866167987E-3</v>
      </c>
      <c r="M101">
        <f t="shared" si="21"/>
        <v>9.9323416090428811E-4</v>
      </c>
      <c r="N101" s="3">
        <f t="shared" si="23"/>
        <v>1.0301055372268512E-3</v>
      </c>
      <c r="O101">
        <f t="array" ref="O101">(J100*(J100-G100)+H100*(H100-G100))</f>
        <v>1.1479581487814935E-4</v>
      </c>
      <c r="P101">
        <v>2.2653388661464786E-4</v>
      </c>
      <c r="Q101">
        <v>3.6290599775057331E-5</v>
      </c>
      <c r="R101">
        <v>-1.1963943863721304E-2</v>
      </c>
      <c r="S101">
        <f t="shared" si="17"/>
        <v>1.1572419468807507E-7</v>
      </c>
      <c r="T101">
        <f t="shared" si="18"/>
        <v>2.8672399948968938E-4</v>
      </c>
      <c r="U101">
        <f t="shared" si="22"/>
        <v>5.9278557774456613E-4</v>
      </c>
      <c r="V101">
        <f t="shared" si="24"/>
        <v>3.9729784524100388E-4</v>
      </c>
      <c r="W101">
        <f t="shared" si="25"/>
        <v>6.6767876530078281E-4</v>
      </c>
    </row>
    <row r="102" spans="1:23">
      <c r="A102" s="1">
        <v>36305</v>
      </c>
      <c r="B102">
        <v>111.25</v>
      </c>
      <c r="C102">
        <v>113</v>
      </c>
      <c r="D102">
        <v>110.5</v>
      </c>
      <c r="E102">
        <v>110.595</v>
      </c>
      <c r="F102">
        <f t="shared" si="13"/>
        <v>4.7117799210463494</v>
      </c>
      <c r="G102">
        <f t="shared" si="14"/>
        <v>-5.905040936625916E-3</v>
      </c>
      <c r="H102">
        <f t="shared" si="15"/>
        <v>-6.7644000885414002E-3</v>
      </c>
      <c r="I102">
        <f t="shared" si="20"/>
        <v>-5.6022555486698877E-3</v>
      </c>
      <c r="J102">
        <f t="shared" si="16"/>
        <v>1.5607897665991466E-2</v>
      </c>
      <c r="K102">
        <f t="shared" si="19"/>
        <v>-1.1507296485295804E-2</v>
      </c>
      <c r="L102">
        <v>8.5935915191548423E-5</v>
      </c>
      <c r="M102">
        <f t="shared" si="21"/>
        <v>1.3440303749170972E-4</v>
      </c>
      <c r="N102" s="3">
        <f t="shared" si="23"/>
        <v>1.0401635678906761E-3</v>
      </c>
      <c r="O102">
        <f t="array" ref="O102">(J101*(J101-G101)+H101*(H101-G101))</f>
        <v>3.9043202185848314E-4</v>
      </c>
      <c r="P102">
        <v>1.9725769475282574E-4</v>
      </c>
      <c r="Q102">
        <v>-1.7147443218821223E-3</v>
      </c>
      <c r="R102">
        <v>-1.3354705609863338E-2</v>
      </c>
      <c r="S102">
        <f t="shared" si="17"/>
        <v>1.5112743538400917E-5</v>
      </c>
      <c r="T102">
        <f t="shared" si="18"/>
        <v>5.5497503743681629E-5</v>
      </c>
      <c r="U102">
        <f t="shared" si="22"/>
        <v>6.0502458760998596E-4</v>
      </c>
      <c r="V102">
        <f t="shared" si="24"/>
        <v>3.9476528045277211E-4</v>
      </c>
      <c r="W102">
        <f t="shared" si="25"/>
        <v>6.4084013843497621E-4</v>
      </c>
    </row>
    <row r="103" spans="1:23">
      <c r="A103" s="1">
        <v>36306</v>
      </c>
      <c r="B103">
        <v>111.5</v>
      </c>
      <c r="C103">
        <v>118.315</v>
      </c>
      <c r="D103">
        <v>110.72</v>
      </c>
      <c r="E103">
        <v>118.125</v>
      </c>
      <c r="F103">
        <f t="shared" si="13"/>
        <v>4.7140245909001735</v>
      </c>
      <c r="G103">
        <f t="shared" si="14"/>
        <v>5.771879491373344E-2</v>
      </c>
      <c r="H103">
        <f t="shared" si="15"/>
        <v>-7.020099030814464E-3</v>
      </c>
      <c r="I103">
        <f t="shared" si="20"/>
        <v>8.1497107904500155E-3</v>
      </c>
      <c r="J103">
        <f t="shared" si="16"/>
        <v>5.9325968326841227E-2</v>
      </c>
      <c r="K103">
        <f t="shared" si="19"/>
        <v>6.5868505704183455E-2</v>
      </c>
      <c r="L103">
        <v>4.6570407431119065E-3</v>
      </c>
      <c r="M103">
        <f t="shared" si="21"/>
        <v>3.7468434426804901E-3</v>
      </c>
      <c r="N103" s="3">
        <f t="shared" si="23"/>
        <v>1.4439327042697714E-3</v>
      </c>
      <c r="O103">
        <f t="array" ref="O103">(J102*(J102-G102)+H102*(H102-G102))</f>
        <v>3.4158479332771551E-4</v>
      </c>
      <c r="P103">
        <v>2.4126135157978776E-4</v>
      </c>
      <c r="Q103">
        <v>1.2495139502473053E-4</v>
      </c>
      <c r="R103">
        <v>1.8852165328500092E-4</v>
      </c>
      <c r="S103">
        <f t="shared" si="17"/>
        <v>6.4396763354466401E-5</v>
      </c>
      <c r="T103">
        <f t="shared" si="18"/>
        <v>3.3097323414218688E-3</v>
      </c>
      <c r="U103">
        <f t="shared" si="22"/>
        <v>1.4031198464474442E-3</v>
      </c>
      <c r="V103">
        <f t="shared" si="24"/>
        <v>4.0876255662966355E-4</v>
      </c>
      <c r="W103">
        <f t="shared" si="25"/>
        <v>7.8911964351050879E-4</v>
      </c>
    </row>
    <row r="104" spans="1:23">
      <c r="A104" s="1">
        <v>36307</v>
      </c>
      <c r="B104">
        <v>116.69</v>
      </c>
      <c r="C104">
        <v>116.87</v>
      </c>
      <c r="D104">
        <v>112.62</v>
      </c>
      <c r="E104">
        <v>116</v>
      </c>
      <c r="F104">
        <f t="shared" si="13"/>
        <v>4.7595208458180158</v>
      </c>
      <c r="G104">
        <f t="shared" si="14"/>
        <v>-5.9306547116513286E-3</v>
      </c>
      <c r="H104">
        <f t="shared" si="15"/>
        <v>-3.5501525991543659E-2</v>
      </c>
      <c r="I104">
        <f t="shared" si="20"/>
        <v>-1.2222539995891069E-2</v>
      </c>
      <c r="J104">
        <f t="shared" si="16"/>
        <v>1.5413601270495292E-3</v>
      </c>
      <c r="K104">
        <f t="shared" si="19"/>
        <v>-1.8153194707542397E-2</v>
      </c>
      <c r="L104">
        <v>-5.8594164266052573E-3</v>
      </c>
      <c r="M104">
        <f t="shared" si="21"/>
        <v>1.5113698442084173E-4</v>
      </c>
      <c r="N104" s="3">
        <f t="shared" si="23"/>
        <v>9.3652185240663492E-4</v>
      </c>
      <c r="O104">
        <f t="array" ref="O104">(J103*(J103-G103)+H103*(H103-G103))</f>
        <v>5.4982056563789505E-4</v>
      </c>
      <c r="P104">
        <v>2.9317550678919504E-4</v>
      </c>
      <c r="Q104">
        <v>-2.1074720049492511E-3</v>
      </c>
      <c r="R104">
        <v>1.3502864507376699E-3</v>
      </c>
      <c r="S104">
        <f t="shared" si="17"/>
        <v>1.0231460046137571E-4</v>
      </c>
      <c r="T104">
        <f t="shared" si="18"/>
        <v>5.3012104210170468E-5</v>
      </c>
      <c r="U104">
        <f t="shared" si="22"/>
        <v>1.2093907188140015E-3</v>
      </c>
      <c r="V104">
        <f t="shared" si="24"/>
        <v>2.6693302205973648E-4</v>
      </c>
      <c r="W104">
        <f t="shared" si="25"/>
        <v>6.6979626549978867E-4</v>
      </c>
    </row>
    <row r="105" spans="1:23">
      <c r="A105" s="1">
        <v>36308</v>
      </c>
      <c r="B105">
        <v>116</v>
      </c>
      <c r="C105">
        <v>116.75</v>
      </c>
      <c r="D105">
        <v>114.19</v>
      </c>
      <c r="E105">
        <v>116</v>
      </c>
      <c r="F105">
        <f t="shared" si="13"/>
        <v>4.7535901911063645</v>
      </c>
      <c r="G105">
        <f t="shared" si="14"/>
        <v>0</v>
      </c>
      <c r="H105">
        <f t="shared" si="15"/>
        <v>-1.5726463392807588E-2</v>
      </c>
      <c r="I105">
        <f t="shared" si="20"/>
        <v>0</v>
      </c>
      <c r="J105">
        <f t="shared" si="16"/>
        <v>6.4447054426421957E-3</v>
      </c>
      <c r="K105">
        <f t="shared" si="19"/>
        <v>0</v>
      </c>
      <c r="L105">
        <v>-3.0771658666753688E-3</v>
      </c>
      <c r="M105">
        <f t="shared" si="21"/>
        <v>9.4689497710319733E-6</v>
      </c>
      <c r="N105" s="3">
        <f t="shared" si="23"/>
        <v>7.4851956446024635E-4</v>
      </c>
      <c r="O105">
        <f t="array" ref="O105">(J104*(J104-G104)+H104*(H104-G104))</f>
        <v>1.0613281210767854E-3</v>
      </c>
      <c r="P105">
        <v>4.915922633558057E-4</v>
      </c>
      <c r="Q105">
        <v>-1.9957953489109668E-3</v>
      </c>
      <c r="R105">
        <v>3.3972457825008464E-3</v>
      </c>
      <c r="S105">
        <f t="shared" si="17"/>
        <v>3.9831990747346478E-6</v>
      </c>
      <c r="T105">
        <f t="shared" si="18"/>
        <v>1.1541278906719789E-5</v>
      </c>
      <c r="U105">
        <f t="shared" si="22"/>
        <v>1.0785993568203393E-3</v>
      </c>
      <c r="V105">
        <f t="shared" si="24"/>
        <v>1.2403881268038805E-4</v>
      </c>
      <c r="W105">
        <f t="shared" si="25"/>
        <v>6.8590657314110274E-4</v>
      </c>
    </row>
    <row r="106" spans="1:23">
      <c r="A106" s="1">
        <v>36312</v>
      </c>
      <c r="B106">
        <v>113.62</v>
      </c>
      <c r="C106">
        <v>113.87</v>
      </c>
      <c r="D106">
        <v>111.19</v>
      </c>
      <c r="E106">
        <v>112</v>
      </c>
      <c r="F106">
        <f t="shared" si="13"/>
        <v>4.7328595471289807</v>
      </c>
      <c r="G106">
        <f t="shared" si="14"/>
        <v>-1.436067583388656E-2</v>
      </c>
      <c r="H106">
        <f t="shared" si="15"/>
        <v>-2.1619097413823063E-2</v>
      </c>
      <c r="I106">
        <f t="shared" si="20"/>
        <v>-2.0730643977383778E-2</v>
      </c>
      <c r="J106">
        <f t="shared" si="16"/>
        <v>2.1978996935327899E-3</v>
      </c>
      <c r="K106">
        <f t="shared" si="19"/>
        <v>-3.5091319811270338E-2</v>
      </c>
      <c r="L106">
        <v>-5.8521571619656321E-3</v>
      </c>
      <c r="M106">
        <f t="shared" si="21"/>
        <v>8.549286324324954E-4</v>
      </c>
      <c r="N106" s="3">
        <f t="shared" si="23"/>
        <v>8.0514729249470465E-4</v>
      </c>
      <c r="O106">
        <f t="array" ref="O106">(J105*(J105-G105)+H105*(H105-G105))</f>
        <v>2.888558790877391E-4</v>
      </c>
      <c r="P106">
        <v>5.2640427619772361E-4</v>
      </c>
      <c r="Q106">
        <v>-6.0811457462989441E-3</v>
      </c>
      <c r="R106">
        <v>6.3044846863139267E-3</v>
      </c>
      <c r="S106">
        <f t="shared" si="17"/>
        <v>2.1460779842255768E-4</v>
      </c>
      <c r="T106">
        <f t="shared" si="18"/>
        <v>4.2704885932565292E-4</v>
      </c>
      <c r="U106">
        <f t="shared" si="22"/>
        <v>1.1715669543084567E-3</v>
      </c>
      <c r="V106">
        <f t="shared" si="24"/>
        <v>1.0987101001147385E-4</v>
      </c>
      <c r="W106">
        <f t="shared" si="25"/>
        <v>7.1351307161682037E-4</v>
      </c>
    </row>
    <row r="107" spans="1:23">
      <c r="A107" s="1">
        <v>36313</v>
      </c>
      <c r="B107">
        <v>111.75</v>
      </c>
      <c r="C107">
        <v>114.62</v>
      </c>
      <c r="D107">
        <v>109.44</v>
      </c>
      <c r="E107">
        <v>113.75</v>
      </c>
      <c r="F107">
        <f t="shared" si="13"/>
        <v>4.7162642334936784</v>
      </c>
      <c r="G107">
        <f t="shared" si="14"/>
        <v>1.7738824337381054E-2</v>
      </c>
      <c r="H107">
        <f t="shared" si="15"/>
        <v>-2.088777961943844E-2</v>
      </c>
      <c r="I107">
        <f t="shared" si="20"/>
        <v>-2.2346378014157509E-3</v>
      </c>
      <c r="J107">
        <f t="shared" si="16"/>
        <v>2.5358075629912769E-2</v>
      </c>
      <c r="K107">
        <f t="shared" si="19"/>
        <v>1.5504186535965303E-2</v>
      </c>
      <c r="L107">
        <v>-4.7219071937391281E-3</v>
      </c>
      <c r="M107">
        <f t="shared" si="21"/>
        <v>4.0909486756278884E-4</v>
      </c>
      <c r="N107" s="3">
        <f t="shared" si="23"/>
        <v>8.442239310239455E-4</v>
      </c>
      <c r="O107">
        <f t="array" ref="O107">(J106*(J106-G106)+H106*(H106-G106))</f>
        <v>1.9331461128429731E-4</v>
      </c>
      <c r="P107">
        <v>4.8698079408288644E-4</v>
      </c>
      <c r="Q107">
        <v>-5.4076221968481167E-3</v>
      </c>
      <c r="R107">
        <v>1.1033257741115321E-2</v>
      </c>
      <c r="S107">
        <f t="shared" si="17"/>
        <v>1.0067829973657296E-5</v>
      </c>
      <c r="T107">
        <f t="shared" si="18"/>
        <v>4.4964623376954804E-5</v>
      </c>
      <c r="U107">
        <f t="shared" si="22"/>
        <v>1.1439202642874139E-3</v>
      </c>
      <c r="V107">
        <f t="shared" si="24"/>
        <v>1.1187503285437446E-4</v>
      </c>
      <c r="W107">
        <f t="shared" si="25"/>
        <v>6.7750350998991562E-4</v>
      </c>
    </row>
    <row r="108" spans="1:23">
      <c r="A108" s="1">
        <v>36314</v>
      </c>
      <c r="B108">
        <v>114.56</v>
      </c>
      <c r="C108">
        <v>115.31</v>
      </c>
      <c r="D108">
        <v>111.56</v>
      </c>
      <c r="E108">
        <v>112.94</v>
      </c>
      <c r="F108">
        <f t="shared" si="13"/>
        <v>4.7410987032123355</v>
      </c>
      <c r="G108">
        <f t="shared" si="14"/>
        <v>-1.4241998967644776E-2</v>
      </c>
      <c r="H108">
        <f t="shared" si="15"/>
        <v>-2.653614045304753E-2</v>
      </c>
      <c r="I108">
        <f t="shared" si="20"/>
        <v>7.09564538127605E-3</v>
      </c>
      <c r="J108">
        <f t="shared" si="16"/>
        <v>6.5254505706890953E-3</v>
      </c>
      <c r="K108">
        <f t="shared" si="19"/>
        <v>-7.1463535863687255E-3</v>
      </c>
      <c r="L108">
        <v>-4.3319316327667503E-3</v>
      </c>
      <c r="M108">
        <f t="shared" si="21"/>
        <v>7.9209709329167591E-6</v>
      </c>
      <c r="N108" s="3">
        <f t="shared" si="23"/>
        <v>7.9298285922862349E-4</v>
      </c>
      <c r="O108">
        <f t="array" ref="O108">(J107*(J107-G107)+H107*(H107-G107))</f>
        <v>1.0000335414167044E-3</v>
      </c>
      <c r="P108">
        <v>6.1867054370068428E-4</v>
      </c>
      <c r="Q108">
        <v>-5.6184352786829098E-3</v>
      </c>
      <c r="R108">
        <v>-3.3589010351603222E-3</v>
      </c>
      <c r="S108">
        <f t="shared" si="17"/>
        <v>1.6164784702794245E-4</v>
      </c>
      <c r="T108">
        <f t="shared" si="18"/>
        <v>1.1844182060804739E-4</v>
      </c>
      <c r="U108">
        <f t="shared" si="22"/>
        <v>1.0960485975004491E-3</v>
      </c>
      <c r="V108">
        <f t="shared" si="24"/>
        <v>1.5079623700358212E-4</v>
      </c>
      <c r="W108">
        <f t="shared" si="25"/>
        <v>8.2661767446902694E-4</v>
      </c>
    </row>
    <row r="109" spans="1:23">
      <c r="A109" s="1">
        <v>36315</v>
      </c>
      <c r="B109">
        <v>113.62</v>
      </c>
      <c r="C109">
        <v>116</v>
      </c>
      <c r="D109">
        <v>112.44</v>
      </c>
      <c r="E109">
        <v>116</v>
      </c>
      <c r="F109">
        <f t="shared" si="13"/>
        <v>4.7328595471289807</v>
      </c>
      <c r="G109">
        <f t="shared" si="14"/>
        <v>2.0730643977383778E-2</v>
      </c>
      <c r="H109">
        <f t="shared" si="15"/>
        <v>-1.0439801090649681E-2</v>
      </c>
      <c r="I109">
        <f t="shared" si="20"/>
        <v>6.0028428842899828E-3</v>
      </c>
      <c r="J109">
        <f t="shared" si="16"/>
        <v>2.0730643977383778E-2</v>
      </c>
      <c r="K109">
        <f t="shared" si="19"/>
        <v>2.6733486861673761E-2</v>
      </c>
      <c r="L109">
        <v>-3.7859277710579066E-4</v>
      </c>
      <c r="M109">
        <f t="shared" si="21"/>
        <v>7.3506486233952467E-4</v>
      </c>
      <c r="N109" s="3">
        <f t="shared" si="23"/>
        <v>8.1329948243000097E-4</v>
      </c>
      <c r="O109">
        <f t="array" ref="O109">(J108*(J108-G108)+H108*(H108-G108))</f>
        <v>4.6175603064796362E-4</v>
      </c>
      <c r="P109">
        <v>6.0105763670269795E-4</v>
      </c>
      <c r="Q109">
        <v>-1.9733587026466992E-3</v>
      </c>
      <c r="R109">
        <v>1.9733587026466992E-3</v>
      </c>
      <c r="S109">
        <f t="shared" si="17"/>
        <v>6.3619791755451243E-5</v>
      </c>
      <c r="T109">
        <f t="shared" si="18"/>
        <v>3.5183575087786845E-4</v>
      </c>
      <c r="U109">
        <f t="shared" si="22"/>
        <v>1.1717682310700989E-3</v>
      </c>
      <c r="V109">
        <f t="shared" si="24"/>
        <v>1.600481669456044E-4</v>
      </c>
      <c r="W109">
        <f t="shared" si="25"/>
        <v>8.2943031142468132E-4</v>
      </c>
    </row>
    <row r="110" spans="1:23">
      <c r="A110" s="1">
        <v>36318</v>
      </c>
      <c r="B110">
        <v>118.12</v>
      </c>
      <c r="C110">
        <v>121.69</v>
      </c>
      <c r="D110">
        <v>117.5</v>
      </c>
      <c r="E110">
        <v>120.5</v>
      </c>
      <c r="F110">
        <f t="shared" si="13"/>
        <v>4.7717010568757221</v>
      </c>
      <c r="G110">
        <f t="shared" si="14"/>
        <v>1.994869605498728E-2</v>
      </c>
      <c r="H110">
        <f t="shared" si="15"/>
        <v>-5.2627232915085642E-3</v>
      </c>
      <c r="I110">
        <f t="shared" si="20"/>
        <v>1.8110865769357609E-2</v>
      </c>
      <c r="J110">
        <f t="shared" si="16"/>
        <v>2.9775770472986629E-2</v>
      </c>
      <c r="K110">
        <f t="shared" si="19"/>
        <v>3.805956182434489E-2</v>
      </c>
      <c r="L110">
        <v>4.5066813992294284E-3</v>
      </c>
      <c r="M110">
        <f t="shared" si="21"/>
        <v>1.1257957848220964E-3</v>
      </c>
      <c r="N110" s="3">
        <f t="shared" si="23"/>
        <v>9.0754352148424253E-4</v>
      </c>
      <c r="O110">
        <f t="array" ref="O110">(J109*(J109-G109)+H109*(H109-G109))</f>
        <v>3.2541324641729166E-4</v>
      </c>
      <c r="P110">
        <v>4.5387466177079924E-4</v>
      </c>
      <c r="Q110">
        <v>1.6488144512248227E-3</v>
      </c>
      <c r="R110">
        <v>5.9630979136441557E-3</v>
      </c>
      <c r="S110">
        <f t="shared" si="17"/>
        <v>2.7099913360083738E-4</v>
      </c>
      <c r="T110">
        <f t="shared" si="18"/>
        <v>1.9559695537114027E-4</v>
      </c>
      <c r="U110">
        <f t="shared" si="22"/>
        <v>1.2135988093329483E-3</v>
      </c>
      <c r="V110">
        <f t="shared" si="24"/>
        <v>2.2671635785102796E-4</v>
      </c>
      <c r="W110">
        <f t="shared" si="25"/>
        <v>7.7154391052715494E-4</v>
      </c>
    </row>
    <row r="111" spans="1:23">
      <c r="A111" s="1">
        <v>36319</v>
      </c>
      <c r="B111">
        <v>119.87</v>
      </c>
      <c r="C111">
        <v>119.87</v>
      </c>
      <c r="D111">
        <v>116.06</v>
      </c>
      <c r="E111">
        <v>116.62</v>
      </c>
      <c r="F111">
        <f t="shared" si="13"/>
        <v>4.7864078222190081</v>
      </c>
      <c r="G111">
        <f t="shared" si="14"/>
        <v>-2.7487036424997946E-2</v>
      </c>
      <c r="H111">
        <f t="shared" si="15"/>
        <v>-3.2300523456545882E-2</v>
      </c>
      <c r="I111">
        <f t="shared" si="20"/>
        <v>-5.2419307117013147E-3</v>
      </c>
      <c r="J111">
        <f t="shared" si="16"/>
        <v>0</v>
      </c>
      <c r="K111">
        <f t="shared" si="19"/>
        <v>-3.2728967136699261E-2</v>
      </c>
      <c r="L111">
        <v>4.153860919899088E-3</v>
      </c>
      <c r="M111">
        <f t="shared" si="21"/>
        <v>1.3603430054525984E-3</v>
      </c>
      <c r="N111" s="3">
        <f t="shared" si="23"/>
        <v>9.4833339310072156E-4</v>
      </c>
      <c r="O111">
        <f t="array" ref="O111">(J110*(J110-G110)+H110*(H110-G110))</f>
        <v>4.2528943609810058E-4</v>
      </c>
      <c r="P111">
        <v>4.8116137317287153E-4</v>
      </c>
      <c r="Q111">
        <v>4.7465571043613149E-3</v>
      </c>
      <c r="R111">
        <v>3.3378257954218781E-3</v>
      </c>
      <c r="S111">
        <f t="shared" si="17"/>
        <v>9.9769888851631607E-5</v>
      </c>
      <c r="T111">
        <f t="shared" si="18"/>
        <v>9.5017213090786527E-4</v>
      </c>
      <c r="U111">
        <f t="shared" si="22"/>
        <v>1.3794608421874924E-3</v>
      </c>
      <c r="V111">
        <f t="shared" si="24"/>
        <v>2.5162989901526383E-4</v>
      </c>
      <c r="W111">
        <f t="shared" si="25"/>
        <v>8.4033416636594216E-4</v>
      </c>
    </row>
    <row r="112" spans="1:23">
      <c r="A112" s="1">
        <v>36320</v>
      </c>
      <c r="B112">
        <v>116.62</v>
      </c>
      <c r="C112">
        <v>120.87</v>
      </c>
      <c r="D112">
        <v>116.56</v>
      </c>
      <c r="E112">
        <v>117</v>
      </c>
      <c r="F112">
        <f t="shared" si="13"/>
        <v>4.7589207857940101</v>
      </c>
      <c r="G112">
        <f t="shared" si="14"/>
        <v>3.2531490037461808E-3</v>
      </c>
      <c r="H112">
        <f t="shared" si="15"/>
        <v>-5.1462390706102923E-4</v>
      </c>
      <c r="I112">
        <f t="shared" si="20"/>
        <v>0</v>
      </c>
      <c r="J112">
        <f t="shared" si="16"/>
        <v>3.5794802077355747E-2</v>
      </c>
      <c r="K112">
        <f t="shared" si="19"/>
        <v>3.2531490037461808E-3</v>
      </c>
      <c r="L112">
        <v>5.6299054688032871E-3</v>
      </c>
      <c r="M112">
        <f t="shared" si="21"/>
        <v>5.6489712941907517E-6</v>
      </c>
      <c r="N112" s="3">
        <f t="shared" si="23"/>
        <v>9.3402738574544159E-4</v>
      </c>
      <c r="O112">
        <f t="array" ref="O112">(J111*(J111-G111)+H111*(H111-G111))</f>
        <v>1.5547815077029351E-4</v>
      </c>
      <c r="P112">
        <v>4.7359408107007077E-4</v>
      </c>
      <c r="Q112">
        <v>5.1934846646444653E-3</v>
      </c>
      <c r="R112">
        <v>4.4069072869490356E-4</v>
      </c>
      <c r="S112">
        <f t="shared" si="17"/>
        <v>2.6972282961897235E-5</v>
      </c>
      <c r="T112">
        <f t="shared" si="18"/>
        <v>7.9099215489044051E-6</v>
      </c>
      <c r="U112">
        <f t="shared" si="22"/>
        <v>1.367563946638798E-3</v>
      </c>
      <c r="V112">
        <f t="shared" si="24"/>
        <v>2.5459478387113789E-4</v>
      </c>
      <c r="W112">
        <f t="shared" si="25"/>
        <v>8.3521342631211269E-4</v>
      </c>
    </row>
    <row r="113" spans="1:23">
      <c r="A113" s="1">
        <v>36321</v>
      </c>
      <c r="B113">
        <v>115.87</v>
      </c>
      <c r="C113">
        <v>116.75</v>
      </c>
      <c r="D113">
        <v>113.31</v>
      </c>
      <c r="E113">
        <v>115.25</v>
      </c>
      <c r="F113">
        <f t="shared" si="13"/>
        <v>4.7524688730089713</v>
      </c>
      <c r="G113">
        <f t="shared" si="14"/>
        <v>-5.3651911322134538E-3</v>
      </c>
      <c r="H113">
        <f t="shared" si="15"/>
        <v>-2.2341447616495813E-2</v>
      </c>
      <c r="I113">
        <f t="shared" si="20"/>
        <v>-9.7050617887850521E-3</v>
      </c>
      <c r="J113">
        <f t="shared" si="16"/>
        <v>7.5660235400354381E-3</v>
      </c>
      <c r="K113">
        <f t="shared" si="19"/>
        <v>-1.5070252920998506E-2</v>
      </c>
      <c r="L113">
        <v>-2.4639703937149094E-3</v>
      </c>
      <c r="M113">
        <f t="shared" si="21"/>
        <v>1.5891835915769572E-4</v>
      </c>
      <c r="N113" s="3">
        <f t="shared" si="23"/>
        <v>5.3536904313179778E-4</v>
      </c>
      <c r="O113">
        <f t="array" ref="O113">(J112*(J112-G112)+H112*(H112-G112))</f>
        <v>1.1667610170561081E-3</v>
      </c>
      <c r="P113">
        <v>5.0693957619795153E-4</v>
      </c>
      <c r="Q113">
        <v>1.8333432306322449E-3</v>
      </c>
      <c r="R113">
        <v>2.2160522957811678E-3</v>
      </c>
      <c r="S113">
        <f t="shared" si="17"/>
        <v>1.3313479039211428E-4</v>
      </c>
      <c r="T113">
        <f t="shared" si="18"/>
        <v>5.7475251914511645E-5</v>
      </c>
      <c r="U113">
        <f t="shared" si="22"/>
        <v>5.5449967426195884E-4</v>
      </c>
      <c r="V113">
        <f t="shared" si="24"/>
        <v>2.7177929063054989E-4</v>
      </c>
      <c r="W113">
        <f t="shared" si="25"/>
        <v>7.8441268138546006E-4</v>
      </c>
    </row>
    <row r="114" spans="1:23">
      <c r="A114" s="1">
        <v>36322</v>
      </c>
      <c r="B114">
        <v>115.06</v>
      </c>
      <c r="C114">
        <v>116.5</v>
      </c>
      <c r="D114">
        <v>112.56</v>
      </c>
      <c r="E114">
        <v>114.31</v>
      </c>
      <c r="F114">
        <f t="shared" si="13"/>
        <v>4.7454537314351475</v>
      </c>
      <c r="G114">
        <f t="shared" si="14"/>
        <v>-6.539675397460698E-3</v>
      </c>
      <c r="H114">
        <f t="shared" si="15"/>
        <v>-2.196731862901391E-2</v>
      </c>
      <c r="I114">
        <f t="shared" si="20"/>
        <v>-1.649950441610315E-3</v>
      </c>
      <c r="J114">
        <f t="shared" si="16"/>
        <v>1.2437541570608168E-2</v>
      </c>
      <c r="K114">
        <f t="shared" si="19"/>
        <v>-8.189625839071013E-3</v>
      </c>
      <c r="L114">
        <v>-1.4676135068677708E-3</v>
      </c>
      <c r="M114">
        <f t="shared" si="21"/>
        <v>4.5185449794292465E-5</v>
      </c>
      <c r="N114" s="3">
        <f t="shared" si="23"/>
        <v>5.2359665039551466E-4</v>
      </c>
      <c r="O114">
        <f t="array" ref="O114">(J113*(J113-G113)+H113*(H113-G113))</f>
        <v>4.7711201957927843E-4</v>
      </c>
      <c r="P114">
        <v>5.1001077398421448E-4</v>
      </c>
      <c r="Q114">
        <v>3.0278456545218546E-4</v>
      </c>
      <c r="R114">
        <v>-3.2380115791877271E-3</v>
      </c>
      <c r="S114">
        <f t="shared" si="17"/>
        <v>3.8131740078073838E-6</v>
      </c>
      <c r="T114">
        <f t="shared" si="18"/>
        <v>1.0900983968892853E-5</v>
      </c>
      <c r="U114">
        <f t="shared" si="22"/>
        <v>5.4397189420163946E-4</v>
      </c>
      <c r="V114">
        <f t="shared" si="24"/>
        <v>2.4715393401715779E-4</v>
      </c>
      <c r="W114">
        <f t="shared" si="25"/>
        <v>7.6123047591472592E-4</v>
      </c>
    </row>
    <row r="115" spans="1:23">
      <c r="A115" s="1">
        <v>36325</v>
      </c>
      <c r="B115">
        <v>115.87</v>
      </c>
      <c r="C115">
        <v>116</v>
      </c>
      <c r="D115">
        <v>114</v>
      </c>
      <c r="E115">
        <v>115.5</v>
      </c>
      <c r="F115">
        <f t="shared" si="13"/>
        <v>4.7524688730089713</v>
      </c>
      <c r="G115">
        <f t="shared" si="14"/>
        <v>-3.1983430471234087E-3</v>
      </c>
      <c r="H115">
        <f t="shared" si="15"/>
        <v>-1.6270424614475587E-2</v>
      </c>
      <c r="I115">
        <f t="shared" si="20"/>
        <v>1.3554816971284467E-2</v>
      </c>
      <c r="J115">
        <f t="shared" si="16"/>
        <v>1.1213180973932424E-3</v>
      </c>
      <c r="K115">
        <f t="shared" si="19"/>
        <v>1.0356473924161058E-2</v>
      </c>
      <c r="L115">
        <v>-4.319661144516651E-4</v>
      </c>
      <c r="M115">
        <f t="shared" si="21"/>
        <v>1.1639043846674211E-4</v>
      </c>
      <c r="N115" s="3">
        <f t="shared" si="23"/>
        <v>5.3547681580614899E-4</v>
      </c>
      <c r="O115">
        <f t="array" ref="O115">(J114*(J114-G114)+H114*(H114-G114))</f>
        <v>5.7493387949708651E-4</v>
      </c>
      <c r="P115">
        <v>5.5991490060017344E-4</v>
      </c>
      <c r="Q115">
        <v>-6.0842519416244296E-4</v>
      </c>
      <c r="R115">
        <v>-7.8674193996098648E-3</v>
      </c>
      <c r="S115">
        <f t="shared" si="17"/>
        <v>2.0059742863709324E-4</v>
      </c>
      <c r="T115">
        <f t="shared" si="18"/>
        <v>2.1800273985348228E-5</v>
      </c>
      <c r="U115">
        <f t="shared" si="22"/>
        <v>5.4653664297129657E-4</v>
      </c>
      <c r="V115">
        <f t="shared" si="24"/>
        <v>2.9630749140774744E-4</v>
      </c>
      <c r="W115">
        <f t="shared" si="25"/>
        <v>8.5462076961573133E-4</v>
      </c>
    </row>
    <row r="116" spans="1:23">
      <c r="A116" s="1">
        <v>36326</v>
      </c>
      <c r="B116">
        <v>117.5</v>
      </c>
      <c r="C116">
        <v>118.31</v>
      </c>
      <c r="D116">
        <v>114.75</v>
      </c>
      <c r="E116">
        <v>115.87</v>
      </c>
      <c r="F116">
        <f t="shared" si="13"/>
        <v>4.7664383335842135</v>
      </c>
      <c r="G116">
        <f t="shared" si="14"/>
        <v>-1.3969460575242287E-2</v>
      </c>
      <c r="H116">
        <f t="shared" si="15"/>
        <v>-2.3682484643559043E-2</v>
      </c>
      <c r="I116">
        <f t="shared" si="20"/>
        <v>1.7167803622365696E-2</v>
      </c>
      <c r="J116">
        <f t="shared" si="16"/>
        <v>6.8699646813579207E-3</v>
      </c>
      <c r="K116">
        <f t="shared" si="19"/>
        <v>3.1983430471234087E-3</v>
      </c>
      <c r="L116">
        <v>3.3970001713877094E-3</v>
      </c>
      <c r="M116">
        <f t="shared" si="21"/>
        <v>3.946465302096183E-8</v>
      </c>
      <c r="N116" s="3">
        <f t="shared" si="23"/>
        <v>4.4048913049731859E-4</v>
      </c>
      <c r="O116">
        <f t="array" ref="O116">(J115*(J115-G115)+H115*(H115-G115))</f>
        <v>2.1753203191183243E-4</v>
      </c>
      <c r="P116">
        <v>5.1836341976291983E-4</v>
      </c>
      <c r="Q116">
        <v>3.8735216726509592E-3</v>
      </c>
      <c r="R116">
        <v>-5.1639042296587334E-3</v>
      </c>
      <c r="S116">
        <f t="shared" si="17"/>
        <v>1.7673793255851107E-4</v>
      </c>
      <c r="T116">
        <f t="shared" si="18"/>
        <v>7.7537822555246789E-5</v>
      </c>
      <c r="U116">
        <f t="shared" si="22"/>
        <v>4.5915888377869501E-4</v>
      </c>
      <c r="V116">
        <f t="shared" si="24"/>
        <v>2.8684002494173581E-4</v>
      </c>
      <c r="W116">
        <f t="shared" si="25"/>
        <v>7.9811557772062878E-4</v>
      </c>
    </row>
    <row r="117" spans="1:23">
      <c r="A117" s="1">
        <v>36327</v>
      </c>
      <c r="B117">
        <v>119.87</v>
      </c>
      <c r="C117">
        <v>121.5</v>
      </c>
      <c r="D117">
        <v>118.87</v>
      </c>
      <c r="E117">
        <v>120.69</v>
      </c>
      <c r="F117">
        <f t="shared" si="13"/>
        <v>4.7864078222190081</v>
      </c>
      <c r="G117">
        <f t="shared" si="14"/>
        <v>6.8174524107984524E-3</v>
      </c>
      <c r="H117">
        <f t="shared" si="15"/>
        <v>-8.3773632264749764E-3</v>
      </c>
      <c r="I117">
        <f t="shared" si="20"/>
        <v>3.3938949210036817E-2</v>
      </c>
      <c r="J117">
        <f t="shared" si="16"/>
        <v>1.3506440561594779E-2</v>
      </c>
      <c r="K117">
        <f t="shared" si="19"/>
        <v>4.075640162083527E-2</v>
      </c>
      <c r="L117">
        <v>5.9222216798747061E-3</v>
      </c>
      <c r="M117">
        <f t="shared" si="21"/>
        <v>1.2134200921592195E-3</v>
      </c>
      <c r="N117" s="3">
        <f t="shared" si="23"/>
        <v>5.2985859989692198E-4</v>
      </c>
      <c r="O117">
        <f t="array" ref="O117">(J116*(J116-G116)+H116*(H116-G116))</f>
        <v>3.731946588330726E-4</v>
      </c>
      <c r="P117">
        <v>5.6190672137547567E-4</v>
      </c>
      <c r="Q117">
        <v>1.0661311514658323E-2</v>
      </c>
      <c r="R117">
        <v>-4.4510435482482793E-3</v>
      </c>
      <c r="S117">
        <f t="shared" si="17"/>
        <v>5.4184841667730588E-4</v>
      </c>
      <c r="T117">
        <f t="shared" si="18"/>
        <v>1.2697900117905251E-4</v>
      </c>
      <c r="U117">
        <f t="shared" si="22"/>
        <v>4.7966247822921941E-4</v>
      </c>
      <c r="V117">
        <f t="shared" si="24"/>
        <v>4.1978517161764793E-4</v>
      </c>
      <c r="W117">
        <f t="shared" si="25"/>
        <v>9.7184575120800839E-4</v>
      </c>
    </row>
    <row r="118" spans="1:23">
      <c r="A118" s="1">
        <v>36328</v>
      </c>
      <c r="B118">
        <v>119.25</v>
      </c>
      <c r="C118">
        <v>122</v>
      </c>
      <c r="D118">
        <v>119</v>
      </c>
      <c r="E118">
        <v>120.19</v>
      </c>
      <c r="F118">
        <f t="shared" si="13"/>
        <v>4.7812221297684507</v>
      </c>
      <c r="G118">
        <f t="shared" si="14"/>
        <v>7.8516941962467612E-3</v>
      </c>
      <c r="H118">
        <f t="shared" si="15"/>
        <v>-2.0986366569211157E-3</v>
      </c>
      <c r="I118">
        <f t="shared" si="20"/>
        <v>-1.2003144861355786E-2</v>
      </c>
      <c r="J118">
        <f t="shared" si="16"/>
        <v>2.2798914964806016E-2</v>
      </c>
      <c r="K118">
        <f t="shared" si="19"/>
        <v>-4.1514506651090244E-3</v>
      </c>
      <c r="L118">
        <v>6.2217119720006766E-3</v>
      </c>
      <c r="M118">
        <f t="shared" si="21"/>
        <v>1.0760250309592866E-4</v>
      </c>
      <c r="N118" s="3">
        <f t="shared" si="23"/>
        <v>5.4093432569281221E-4</v>
      </c>
      <c r="O118">
        <f t="array" ref="O118">(J117*(J117-G117)+H117*(H117-G117))</f>
        <v>2.1763691062870374E-4</v>
      </c>
      <c r="P118">
        <v>3.7208190008999474E-4</v>
      </c>
      <c r="Q118">
        <v>1.0201694900144175E-2</v>
      </c>
      <c r="R118">
        <v>-1.8076664825562362E-3</v>
      </c>
      <c r="S118">
        <f t="shared" si="17"/>
        <v>4.9305490883388959E-4</v>
      </c>
      <c r="T118">
        <f t="shared" si="18"/>
        <v>9.3303248723205495E-5</v>
      </c>
      <c r="U118">
        <f t="shared" si="22"/>
        <v>4.7337783525800895E-4</v>
      </c>
      <c r="V118">
        <f t="shared" si="24"/>
        <v>5.0263693706913463E-4</v>
      </c>
      <c r="W118">
        <f t="shared" si="25"/>
        <v>8.868458153130465E-4</v>
      </c>
    </row>
    <row r="119" spans="1:23">
      <c r="A119" s="1">
        <v>36329</v>
      </c>
      <c r="B119">
        <v>120.19</v>
      </c>
      <c r="C119">
        <v>121.44</v>
      </c>
      <c r="D119">
        <v>119.75</v>
      </c>
      <c r="E119">
        <v>120.75</v>
      </c>
      <c r="F119">
        <f t="shared" si="13"/>
        <v>4.7890738239646975</v>
      </c>
      <c r="G119">
        <f t="shared" si="14"/>
        <v>4.6484685679848425E-3</v>
      </c>
      <c r="H119">
        <f t="shared" si="15"/>
        <v>-3.6675876736724788E-3</v>
      </c>
      <c r="I119">
        <f t="shared" si="20"/>
        <v>0</v>
      </c>
      <c r="J119">
        <f t="shared" si="16"/>
        <v>1.0346489682622639E-2</v>
      </c>
      <c r="K119">
        <f t="shared" si="19"/>
        <v>4.6484685679848425E-3</v>
      </c>
      <c r="L119">
        <v>4.0132101426317845E-3</v>
      </c>
      <c r="M119">
        <f t="shared" si="21"/>
        <v>4.0355326698204674E-7</v>
      </c>
      <c r="N119" s="3">
        <f t="shared" si="23"/>
        <v>4.593052913514186E-4</v>
      </c>
      <c r="O119">
        <f t="array" ref="O119">(J118*(J118-G118)+H118*(H118-G118))</f>
        <v>3.6166254433951618E-4</v>
      </c>
      <c r="P119">
        <v>3.4899200504204231E-4</v>
      </c>
      <c r="Q119">
        <v>1.0531684988466239E-2</v>
      </c>
      <c r="R119">
        <v>4.2996231053287203E-4</v>
      </c>
      <c r="S119">
        <f t="shared" si="17"/>
        <v>1.1091638869628513E-4</v>
      </c>
      <c r="T119">
        <f t="shared" si="18"/>
        <v>1.7795795044161431E-5</v>
      </c>
      <c r="U119">
        <f t="shared" si="22"/>
        <v>3.8986784629958218E-4</v>
      </c>
      <c r="V119">
        <f t="shared" si="24"/>
        <v>5.1446108630434314E-4</v>
      </c>
      <c r="W119">
        <f t="shared" si="25"/>
        <v>8.6834667797580927E-4</v>
      </c>
    </row>
    <row r="120" spans="1:23">
      <c r="A120" s="1">
        <v>36332</v>
      </c>
      <c r="B120">
        <v>122.87</v>
      </c>
      <c r="C120">
        <v>125.75</v>
      </c>
      <c r="D120">
        <v>122.62</v>
      </c>
      <c r="E120">
        <v>124.75</v>
      </c>
      <c r="F120">
        <f t="shared" si="13"/>
        <v>4.8111268858794798</v>
      </c>
      <c r="G120">
        <f t="shared" si="14"/>
        <v>1.5184848752148206E-2</v>
      </c>
      <c r="H120">
        <f t="shared" si="15"/>
        <v>-2.0367435449379911E-3</v>
      </c>
      <c r="I120">
        <f t="shared" si="20"/>
        <v>1.7404593346797448E-2</v>
      </c>
      <c r="J120">
        <f t="shared" si="16"/>
        <v>2.3168923100368666E-2</v>
      </c>
      <c r="K120">
        <f t="shared" si="19"/>
        <v>3.2589442098945653E-2</v>
      </c>
      <c r="L120">
        <v>3.4661981700918609E-3</v>
      </c>
      <c r="M120">
        <f t="shared" si="21"/>
        <v>8.4816333693951934E-4</v>
      </c>
      <c r="N120" s="3">
        <f t="shared" si="23"/>
        <v>4.2845724158668781E-4</v>
      </c>
      <c r="O120">
        <f t="array" ref="O120">(J119*(J119-G119)+H119*(H119-G119))</f>
        <v>8.9454382039435394E-5</v>
      </c>
      <c r="P120">
        <v>2.5189610555051206E-4</v>
      </c>
      <c r="Q120">
        <v>1.1301640263568835E-2</v>
      </c>
      <c r="R120">
        <v>4.1066006703871947E-3</v>
      </c>
      <c r="S120">
        <f t="shared" si="17"/>
        <v>3.724603633608963E-5</v>
      </c>
      <c r="T120">
        <f t="shared" si="18"/>
        <v>1.2272758056104151E-4</v>
      </c>
      <c r="U120">
        <f t="shared" si="22"/>
        <v>3.7165050259705751E-4</v>
      </c>
      <c r="V120">
        <f t="shared" si="24"/>
        <v>4.5602281198815623E-4</v>
      </c>
      <c r="W120">
        <f t="shared" si="25"/>
        <v>7.2225571155128284E-4</v>
      </c>
    </row>
    <row r="121" spans="1:23">
      <c r="A121" s="1">
        <v>36333</v>
      </c>
      <c r="B121">
        <v>123.87</v>
      </c>
      <c r="C121">
        <v>127.75</v>
      </c>
      <c r="D121">
        <v>123</v>
      </c>
      <c r="E121">
        <v>123.37</v>
      </c>
      <c r="F121">
        <f t="shared" si="13"/>
        <v>4.8192326285661089</v>
      </c>
      <c r="G121">
        <f t="shared" si="14"/>
        <v>-4.044658482735386E-3</v>
      </c>
      <c r="H121">
        <f t="shared" si="15"/>
        <v>-7.0482731936918341E-3</v>
      </c>
      <c r="I121">
        <f t="shared" si="20"/>
        <v>-7.0791060655190918E-3</v>
      </c>
      <c r="J121">
        <f t="shared" si="16"/>
        <v>3.084260051770471E-2</v>
      </c>
      <c r="K121">
        <f t="shared" si="19"/>
        <v>-1.1123764548254478E-2</v>
      </c>
      <c r="L121">
        <v>5.6267184289363389E-3</v>
      </c>
      <c r="M121">
        <f t="shared" si="21"/>
        <v>2.805786799691594E-4</v>
      </c>
      <c r="N121" s="3">
        <f t="shared" si="23"/>
        <v>3.0848342764408341E-4</v>
      </c>
      <c r="O121">
        <f t="array" ref="O121">(J120*(J120-G120)+H120*(H120-G120))</f>
        <v>2.2005837154619005E-4</v>
      </c>
      <c r="P121">
        <v>2.5240137347738359E-4</v>
      </c>
      <c r="Q121">
        <v>6.4522583259918774E-3</v>
      </c>
      <c r="R121">
        <v>6.091561088888575E-3</v>
      </c>
      <c r="S121">
        <f t="shared" si="17"/>
        <v>1.8309782229585105E-4</v>
      </c>
      <c r="T121">
        <f t="shared" si="18"/>
        <v>1.0274294720417265E-4</v>
      </c>
      <c r="U121">
        <f t="shared" si="22"/>
        <v>1.597932066711344E-4</v>
      </c>
      <c r="V121">
        <f t="shared" si="24"/>
        <v>4.7685479534921116E-4</v>
      </c>
      <c r="W121">
        <f t="shared" si="25"/>
        <v>7.1816927561739593E-4</v>
      </c>
    </row>
    <row r="122" spans="1:23">
      <c r="A122" s="1">
        <v>36334</v>
      </c>
      <c r="B122">
        <v>122.25</v>
      </c>
      <c r="C122">
        <v>124.19</v>
      </c>
      <c r="D122">
        <v>121.75</v>
      </c>
      <c r="E122">
        <v>122.94</v>
      </c>
      <c r="F122">
        <f t="shared" si="13"/>
        <v>4.8060681283549815</v>
      </c>
      <c r="G122">
        <f t="shared" si="14"/>
        <v>5.6283031238821835E-3</v>
      </c>
      <c r="H122">
        <f t="shared" si="15"/>
        <v>-4.0983663922826707E-3</v>
      </c>
      <c r="I122">
        <f t="shared" si="20"/>
        <v>-9.1198417283919753E-3</v>
      </c>
      <c r="J122">
        <f t="shared" si="16"/>
        <v>1.5744522604959954E-2</v>
      </c>
      <c r="K122">
        <f t="shared" si="19"/>
        <v>-3.4915386045097918E-3</v>
      </c>
      <c r="L122">
        <v>4.9522496681107418E-3</v>
      </c>
      <c r="M122">
        <f t="shared" si="21"/>
        <v>7.1297560392844073E-5</v>
      </c>
      <c r="N122" s="3">
        <f t="shared" si="23"/>
        <v>3.1577771532171153E-4</v>
      </c>
      <c r="O122">
        <f t="array" ref="O122">(J121*(J121-G121)+H121*(H121-G121))</f>
        <v>1.0971840895596849E-3</v>
      </c>
      <c r="P122">
        <v>3.9719925962270608E-4</v>
      </c>
      <c r="Q122">
        <v>-2.1594998616938808E-3</v>
      </c>
      <c r="R122">
        <v>5.853731231505321E-3</v>
      </c>
      <c r="S122">
        <f t="shared" si="17"/>
        <v>4.8446358901310313E-5</v>
      </c>
      <c r="T122">
        <f t="shared" si="18"/>
        <v>5.0817831706548895E-8</v>
      </c>
      <c r="U122">
        <f t="shared" si="22"/>
        <v>1.5782843074183494E-4</v>
      </c>
      <c r="V122">
        <f t="shared" si="24"/>
        <v>4.8222331433406441E-4</v>
      </c>
      <c r="W122">
        <f t="shared" si="25"/>
        <v>8.5076550289356757E-4</v>
      </c>
    </row>
    <row r="123" spans="1:23">
      <c r="A123" s="1">
        <v>36335</v>
      </c>
      <c r="B123">
        <v>123.12</v>
      </c>
      <c r="C123">
        <v>124.44</v>
      </c>
      <c r="D123">
        <v>121.56</v>
      </c>
      <c r="E123">
        <v>122.56</v>
      </c>
      <c r="F123">
        <f t="shared" si="13"/>
        <v>4.8131594895306238</v>
      </c>
      <c r="G123">
        <f t="shared" si="14"/>
        <v>-4.5587835383429365E-3</v>
      </c>
      <c r="H123">
        <f t="shared" si="15"/>
        <v>-1.2751521482031514E-2</v>
      </c>
      <c r="I123">
        <f t="shared" si="20"/>
        <v>1.4630580517600578E-3</v>
      </c>
      <c r="J123">
        <f t="shared" si="16"/>
        <v>1.0664182498812735E-2</v>
      </c>
      <c r="K123">
        <f t="shared" si="19"/>
        <v>-3.0957254865828787E-3</v>
      </c>
      <c r="L123">
        <v>6.1497024115523043E-3</v>
      </c>
      <c r="M123">
        <f t="shared" si="21"/>
        <v>8.5477937019616353E-5</v>
      </c>
      <c r="N123" s="3">
        <f t="shared" si="23"/>
        <v>3.0761766841748059E-4</v>
      </c>
      <c r="O123">
        <f t="array" ref="O123">(J122*(J122-G122)+H122*(H122-G122))</f>
        <v>1.991385017504556E-4</v>
      </c>
      <c r="P123">
        <v>3.9349957784705645E-4</v>
      </c>
      <c r="Q123">
        <v>5.3374072092928773E-4</v>
      </c>
      <c r="R123">
        <v>3.371635684587382E-3</v>
      </c>
      <c r="S123">
        <f t="shared" si="17"/>
        <v>8.6363070138242687E-7</v>
      </c>
      <c r="T123">
        <f t="shared" si="18"/>
        <v>6.2891549051422699E-5</v>
      </c>
      <c r="U123">
        <f t="shared" si="22"/>
        <v>1.591825050260627E-4</v>
      </c>
      <c r="V123">
        <f t="shared" si="24"/>
        <v>4.4915552441138147E-4</v>
      </c>
      <c r="W123">
        <f t="shared" si="25"/>
        <v>8.146030583291641E-4</v>
      </c>
    </row>
    <row r="124" spans="1:23">
      <c r="A124" s="1">
        <v>36336</v>
      </c>
      <c r="B124">
        <v>123.31</v>
      </c>
      <c r="C124">
        <v>125.75</v>
      </c>
      <c r="D124">
        <v>123.12</v>
      </c>
      <c r="E124">
        <v>123.12</v>
      </c>
      <c r="F124">
        <f t="shared" si="13"/>
        <v>4.8147015098824388</v>
      </c>
      <c r="G124">
        <f t="shared" si="14"/>
        <v>-1.5420203518150544E-3</v>
      </c>
      <c r="H124">
        <f t="shared" si="15"/>
        <v>-1.5420203518150544E-3</v>
      </c>
      <c r="I124">
        <f t="shared" si="20"/>
        <v>6.1008038901579908E-3</v>
      </c>
      <c r="J124">
        <f t="shared" si="16"/>
        <v>1.9594299097409618E-2</v>
      </c>
      <c r="K124">
        <f t="shared" si="19"/>
        <v>4.5587835383429365E-3</v>
      </c>
      <c r="L124">
        <v>7.4245433492936995E-3</v>
      </c>
      <c r="M124">
        <f t="shared" si="21"/>
        <v>8.2125792940605531E-6</v>
      </c>
      <c r="N124" s="3">
        <f t="shared" si="23"/>
        <v>3.0350957169523259E-4</v>
      </c>
      <c r="O124">
        <f t="array" ref="O124">(J123*(J123-G123)+H123*(H123-G123))</f>
        <v>2.6681036187905578E-4</v>
      </c>
      <c r="P124">
        <v>3.7452914135496437E-4</v>
      </c>
      <c r="Q124">
        <v>1.7539014989608858E-3</v>
      </c>
      <c r="R124">
        <v>2.1335379006274025E-3</v>
      </c>
      <c r="S124">
        <f t="shared" si="17"/>
        <v>1.8895560398595107E-5</v>
      </c>
      <c r="T124">
        <f t="shared" si="18"/>
        <v>1.3509728467097847E-5</v>
      </c>
      <c r="U124">
        <f t="shared" si="22"/>
        <v>1.5983469115061396E-4</v>
      </c>
      <c r="V124">
        <f t="shared" si="24"/>
        <v>4.5292612100907839E-4</v>
      </c>
      <c r="W124">
        <f t="shared" si="25"/>
        <v>8.0175240564943741E-4</v>
      </c>
    </row>
    <row r="125" spans="1:23">
      <c r="A125" s="1">
        <v>36339</v>
      </c>
      <c r="B125">
        <v>124</v>
      </c>
      <c r="C125">
        <v>124.69</v>
      </c>
      <c r="D125">
        <v>122.19</v>
      </c>
      <c r="E125">
        <v>122.56</v>
      </c>
      <c r="F125">
        <f t="shared" si="13"/>
        <v>4.8202815656050371</v>
      </c>
      <c r="G125">
        <f t="shared" si="14"/>
        <v>-1.1680859612756223E-2</v>
      </c>
      <c r="H125">
        <f t="shared" si="15"/>
        <v>-1.4704355276606407E-2</v>
      </c>
      <c r="I125">
        <f t="shared" si="20"/>
        <v>7.1220760744132861E-3</v>
      </c>
      <c r="J125">
        <f t="shared" si="16"/>
        <v>5.5490914034574956E-3</v>
      </c>
      <c r="K125">
        <f t="shared" si="19"/>
        <v>-4.5587835383429365E-3</v>
      </c>
      <c r="L125">
        <v>5.9330176030432998E-3</v>
      </c>
      <c r="M125">
        <f t="shared" si="21"/>
        <v>1.1007789119039353E-4</v>
      </c>
      <c r="N125" s="3">
        <f t="shared" si="23"/>
        <v>3.0280817755341609E-4</v>
      </c>
      <c r="O125">
        <f t="array" ref="O125">(J124*(J124-G124)+H124*(H124-G124))</f>
        <v>4.1415136510650436E-4</v>
      </c>
      <c r="P125">
        <v>4.3946853796837817E-4</v>
      </c>
      <c r="Q125">
        <v>-3.0260195551594647E-4</v>
      </c>
      <c r="R125">
        <v>-3.239603772353483E-3</v>
      </c>
      <c r="S125">
        <f t="shared" si="17"/>
        <v>5.5125843848113827E-5</v>
      </c>
      <c r="T125">
        <f t="shared" si="18"/>
        <v>7.1254800163133349E-5</v>
      </c>
      <c r="U125">
        <f t="shared" si="22"/>
        <v>1.7219832269506021E-4</v>
      </c>
      <c r="V125">
        <f t="shared" si="24"/>
        <v>4.1655822481183352E-4</v>
      </c>
      <c r="W125">
        <f t="shared" si="25"/>
        <v>8.2402962433199755E-4</v>
      </c>
    </row>
    <row r="126" spans="1:23">
      <c r="A126" s="1">
        <v>36340</v>
      </c>
      <c r="B126">
        <v>123</v>
      </c>
      <c r="C126">
        <v>125.31</v>
      </c>
      <c r="D126">
        <v>122.75</v>
      </c>
      <c r="E126">
        <v>124.62</v>
      </c>
      <c r="F126">
        <f t="shared" si="13"/>
        <v>4.8121843553724171</v>
      </c>
      <c r="G126">
        <f t="shared" si="14"/>
        <v>1.3084751743658529E-2</v>
      </c>
      <c r="H126">
        <f t="shared" si="15"/>
        <v>-2.0345886977874983E-3</v>
      </c>
      <c r="I126">
        <f t="shared" si="20"/>
        <v>3.5836493801362224E-3</v>
      </c>
      <c r="J126">
        <f t="shared" si="16"/>
        <v>1.8606311804776787E-2</v>
      </c>
      <c r="K126">
        <f t="shared" si="19"/>
        <v>1.6668401123794752E-2</v>
      </c>
      <c r="L126">
        <v>7.2800234107104345E-3</v>
      </c>
      <c r="M126">
        <f t="shared" si="21"/>
        <v>8.8141636083538308E-5</v>
      </c>
      <c r="N126" s="3">
        <f t="shared" si="23"/>
        <v>3.1259730771236244E-4</v>
      </c>
      <c r="O126">
        <f t="array" ref="O126">(J125*(J125-G125)+H125*(H125-G125))</f>
        <v>1.4006912748459733E-4</v>
      </c>
      <c r="P126">
        <v>4.2347068915605959E-4</v>
      </c>
      <c r="Q126">
        <v>1.8299491336151164E-3</v>
      </c>
      <c r="R126">
        <v>1.8627827292529985E-4</v>
      </c>
      <c r="S126">
        <f t="shared" si="17"/>
        <v>3.0754645546481881E-6</v>
      </c>
      <c r="T126">
        <f t="shared" si="18"/>
        <v>1.6637061787520892E-4</v>
      </c>
      <c r="U126">
        <f t="shared" si="22"/>
        <v>1.9440652152505071E-4</v>
      </c>
      <c r="V126">
        <f t="shared" si="24"/>
        <v>3.731426078108678E-4</v>
      </c>
      <c r="W126">
        <f t="shared" si="25"/>
        <v>7.6919012196884876E-4</v>
      </c>
    </row>
    <row r="127" spans="1:23">
      <c r="A127" s="1">
        <v>36341</v>
      </c>
      <c r="B127">
        <v>124.81</v>
      </c>
      <c r="C127">
        <v>132</v>
      </c>
      <c r="D127">
        <v>124.37</v>
      </c>
      <c r="E127">
        <v>129.25</v>
      </c>
      <c r="F127">
        <f t="shared" si="13"/>
        <v>4.8267925809303627</v>
      </c>
      <c r="G127">
        <f t="shared" si="14"/>
        <v>3.4955932458175631E-2</v>
      </c>
      <c r="H127">
        <f t="shared" si="15"/>
        <v>-3.531587264713032E-3</v>
      </c>
      <c r="I127">
        <f t="shared" si="20"/>
        <v>1.5234738142870796E-3</v>
      </c>
      <c r="J127">
        <f t="shared" si="16"/>
        <v>5.6009341656007905E-2</v>
      </c>
      <c r="K127">
        <f t="shared" si="19"/>
        <v>3.6479406272462711E-2</v>
      </c>
      <c r="L127">
        <v>6.8523238758731782E-3</v>
      </c>
      <c r="M127">
        <f t="shared" si="21"/>
        <v>8.777640113343053E-4</v>
      </c>
      <c r="N127" s="3">
        <f t="shared" si="23"/>
        <v>2.7530218762070527E-4</v>
      </c>
      <c r="O127">
        <f t="array" ref="O127">(J126*(J126-G126)+H126*(H126-G126))</f>
        <v>1.3349750732613623E-4</v>
      </c>
      <c r="P127">
        <v>2.3073337270934985E-4</v>
      </c>
      <c r="Q127">
        <v>3.9586122421509272E-3</v>
      </c>
      <c r="R127">
        <v>6.0518041397839891E-3</v>
      </c>
      <c r="S127">
        <f t="shared" si="17"/>
        <v>5.9298991628592106E-6</v>
      </c>
      <c r="T127">
        <f t="shared" si="18"/>
        <v>8.3544863384604957E-4</v>
      </c>
      <c r="U127">
        <f t="shared" si="22"/>
        <v>3.7152392969180001E-4</v>
      </c>
      <c r="V127">
        <f t="shared" si="24"/>
        <v>2.391629784322561E-4</v>
      </c>
      <c r="W127">
        <f t="shared" si="25"/>
        <v>4.8675155866767397E-4</v>
      </c>
    </row>
    <row r="128" spans="1:23">
      <c r="A128" s="1">
        <v>36342</v>
      </c>
      <c r="B128">
        <v>130</v>
      </c>
      <c r="C128">
        <v>131.31</v>
      </c>
      <c r="D128">
        <v>128</v>
      </c>
      <c r="E128">
        <v>131</v>
      </c>
      <c r="F128">
        <f t="shared" si="13"/>
        <v>4.8675344504555822</v>
      </c>
      <c r="G128">
        <f t="shared" si="14"/>
        <v>7.6628727455689827E-3</v>
      </c>
      <c r="H128">
        <f t="shared" si="15"/>
        <v>-1.5504186535965303E-2</v>
      </c>
      <c r="I128">
        <f t="shared" si="20"/>
        <v>5.7859370670438892E-3</v>
      </c>
      <c r="J128">
        <f t="shared" si="16"/>
        <v>1.0026489415331241E-2</v>
      </c>
      <c r="K128">
        <f t="shared" si="19"/>
        <v>1.3448809812612872E-2</v>
      </c>
      <c r="L128">
        <v>8.6123499236453686E-3</v>
      </c>
      <c r="M128">
        <f t="shared" si="21"/>
        <v>2.3391344257591553E-5</v>
      </c>
      <c r="N128" s="3">
        <f t="shared" si="23"/>
        <v>2.6594539219422335E-4</v>
      </c>
      <c r="O128">
        <f t="array" ref="O128">(J127*(J127-G127)+H127*(H127-G127))</f>
        <v>1.3151096232888724E-3</v>
      </c>
      <c r="P128">
        <v>4.5392759701703322E-4</v>
      </c>
      <c r="Q128">
        <v>4.8231880452076934E-3</v>
      </c>
      <c r="R128">
        <v>8.4961353965663736E-3</v>
      </c>
      <c r="S128">
        <f t="shared" si="17"/>
        <v>9.2688567904655177E-7</v>
      </c>
      <c r="T128">
        <f t="shared" si="18"/>
        <v>6.9432664554719975E-7</v>
      </c>
      <c r="U128">
        <f t="shared" si="22"/>
        <v>3.4837169917238545E-4</v>
      </c>
      <c r="V128">
        <f t="shared" si="24"/>
        <v>1.1613097264354535E-4</v>
      </c>
      <c r="W128">
        <f t="shared" si="25"/>
        <v>5.5742159597495168E-4</v>
      </c>
    </row>
    <row r="129" spans="1:23">
      <c r="A129" s="1">
        <v>36343</v>
      </c>
      <c r="B129">
        <v>130.88</v>
      </c>
      <c r="C129">
        <v>132.25</v>
      </c>
      <c r="D129">
        <v>129.5</v>
      </c>
      <c r="E129">
        <v>132.25</v>
      </c>
      <c r="F129">
        <f t="shared" si="13"/>
        <v>4.8742808728544365</v>
      </c>
      <c r="G129">
        <f t="shared" si="14"/>
        <v>1.0413197883972103E-2</v>
      </c>
      <c r="H129">
        <f t="shared" si="15"/>
        <v>-1.0599991714843604E-2</v>
      </c>
      <c r="I129">
        <f t="shared" si="20"/>
        <v>-9.1645034671472558E-4</v>
      </c>
      <c r="J129">
        <f t="shared" si="16"/>
        <v>1.0413197883972103E-2</v>
      </c>
      <c r="K129">
        <f t="shared" si="19"/>
        <v>9.4967475372573773E-3</v>
      </c>
      <c r="L129">
        <v>9.0971778205726217E-3</v>
      </c>
      <c r="M129">
        <f t="shared" si="21"/>
        <v>1.5965595849153586E-7</v>
      </c>
      <c r="N129" s="3">
        <f t="shared" si="23"/>
        <v>2.6591829249327995E-4</v>
      </c>
      <c r="O129">
        <f t="array" ref="O129">(J128*(J128-G128)+H128*(H128-G128))</f>
        <v>3.8288518611194564E-4</v>
      </c>
      <c r="P129">
        <v>4.771425618636112E-4</v>
      </c>
      <c r="Q129">
        <v>3.4197371978331504E-3</v>
      </c>
      <c r="R129">
        <v>1.0887179043723804E-2</v>
      </c>
      <c r="S129">
        <f t="shared" si="17"/>
        <v>1.8802522421492134E-5</v>
      </c>
      <c r="T129">
        <f t="shared" si="18"/>
        <v>2.2465813979956797E-7</v>
      </c>
      <c r="U129">
        <f t="shared" si="22"/>
        <v>3.4397891494629499E-4</v>
      </c>
      <c r="V129">
        <f t="shared" si="24"/>
        <v>9.3102506074847099E-5</v>
      </c>
      <c r="W129">
        <f t="shared" si="25"/>
        <v>5.5430294119483594E-4</v>
      </c>
    </row>
    <row r="130" spans="1:23">
      <c r="A130" s="1">
        <v>36347</v>
      </c>
      <c r="B130">
        <v>132.5</v>
      </c>
      <c r="C130">
        <v>133.88</v>
      </c>
      <c r="D130">
        <v>130.81</v>
      </c>
      <c r="E130">
        <v>131</v>
      </c>
      <c r="F130">
        <f t="shared" si="13"/>
        <v>4.8865826454262766</v>
      </c>
      <c r="G130">
        <f t="shared" si="14"/>
        <v>-1.1385322225125449E-2</v>
      </c>
      <c r="H130">
        <f t="shared" si="15"/>
        <v>-1.2836756726141374E-2</v>
      </c>
      <c r="I130">
        <f t="shared" si="20"/>
        <v>1.888574687868072E-3</v>
      </c>
      <c r="J130">
        <f t="shared" si="16"/>
        <v>1.0361230916848818E-2</v>
      </c>
      <c r="K130">
        <f t="shared" si="19"/>
        <v>-9.4967475372573773E-3</v>
      </c>
      <c r="L130">
        <v>4.8885588569523184E-3</v>
      </c>
      <c r="M130">
        <f t="shared" si="21"/>
        <v>2.0693704005529038E-4</v>
      </c>
      <c r="N130" s="3">
        <f t="shared" si="23"/>
        <v>1.9467092617281011E-4</v>
      </c>
      <c r="O130">
        <f t="array" ref="O130">(J129*(J129-G129)+H129*(H129-G129))</f>
        <v>2.227396356498843E-4</v>
      </c>
      <c r="P130">
        <v>4.3886021597228716E-4</v>
      </c>
      <c r="Q130">
        <v>2.3730369205241077E-3</v>
      </c>
      <c r="R130">
        <v>1.0946286521249959E-2</v>
      </c>
      <c r="S130">
        <f t="shared" si="17"/>
        <v>2.3470365487007084E-7</v>
      </c>
      <c r="T130">
        <f t="shared" si="18"/>
        <v>4.987007492011907E-4</v>
      </c>
      <c r="U130">
        <f t="shared" si="22"/>
        <v>4.3797220710633232E-4</v>
      </c>
      <c r="V130">
        <f t="shared" si="24"/>
        <v>8.3849672904542203E-5</v>
      </c>
      <c r="W130">
        <f t="shared" si="25"/>
        <v>5.2260357795625724E-4</v>
      </c>
    </row>
    <row r="131" spans="1:23">
      <c r="A131" s="1">
        <v>36348</v>
      </c>
      <c r="B131">
        <v>131</v>
      </c>
      <c r="C131">
        <v>133.5</v>
      </c>
      <c r="D131">
        <v>130.63</v>
      </c>
      <c r="E131">
        <v>132.81</v>
      </c>
      <c r="F131">
        <f t="shared" si="13"/>
        <v>4.8751973232011512</v>
      </c>
      <c r="G131">
        <f t="shared" si="14"/>
        <v>1.3722212211008333E-2</v>
      </c>
      <c r="H131">
        <f t="shared" si="15"/>
        <v>-2.8284237026792169E-3</v>
      </c>
      <c r="I131">
        <f t="shared" si="20"/>
        <v>0</v>
      </c>
      <c r="J131">
        <f t="shared" si="16"/>
        <v>1.890415463915307E-2</v>
      </c>
      <c r="K131">
        <f t="shared" si="19"/>
        <v>1.3722212211008333E-2</v>
      </c>
      <c r="L131">
        <v>7.3731565328785994E-3</v>
      </c>
      <c r="M131">
        <f t="shared" si="21"/>
        <v>4.0310508003991417E-5</v>
      </c>
      <c r="N131" s="3">
        <f t="shared" si="23"/>
        <v>1.679744626211248E-4</v>
      </c>
      <c r="O131">
        <f t="array" ref="O131">(J130*(J130-G130)+H130*(H130-G130))</f>
        <v>2.439527703429894E-4</v>
      </c>
      <c r="P131">
        <v>4.5963694454396559E-4</v>
      </c>
      <c r="Q131">
        <v>1.6563070444968631E-3</v>
      </c>
      <c r="R131">
        <v>1.107377861471992E-2</v>
      </c>
      <c r="S131">
        <f t="shared" si="17"/>
        <v>2.7433530256499335E-6</v>
      </c>
      <c r="T131">
        <f t="shared" si="18"/>
        <v>7.0142005139491777E-6</v>
      </c>
      <c r="U131">
        <f t="shared" si="22"/>
        <v>4.1404002043377648E-4</v>
      </c>
      <c r="V131">
        <f t="shared" si="24"/>
        <v>3.8761055586991936E-5</v>
      </c>
      <c r="W131">
        <f t="shared" si="25"/>
        <v>4.9293921344170958E-4</v>
      </c>
    </row>
    <row r="132" spans="1:23">
      <c r="A132" s="1">
        <v>36349</v>
      </c>
      <c r="B132">
        <v>132.5</v>
      </c>
      <c r="C132">
        <v>135.5</v>
      </c>
      <c r="D132">
        <v>132.13</v>
      </c>
      <c r="E132">
        <v>134</v>
      </c>
      <c r="F132">
        <f t="shared" si="13"/>
        <v>4.8865826454262766</v>
      </c>
      <c r="G132">
        <f t="shared" si="14"/>
        <v>1.1257154524634494E-2</v>
      </c>
      <c r="H132">
        <f t="shared" si="15"/>
        <v>-2.7963590001514049E-3</v>
      </c>
      <c r="I132">
        <f t="shared" si="20"/>
        <v>-2.336889985882884E-3</v>
      </c>
      <c r="J132">
        <f t="shared" si="16"/>
        <v>2.2388994893479008E-2</v>
      </c>
      <c r="K132">
        <f t="shared" si="19"/>
        <v>8.92026453875161E-3</v>
      </c>
      <c r="L132">
        <v>8.6143368472047406E-3</v>
      </c>
      <c r="M132">
        <f t="shared" si="21"/>
        <v>9.3591752455196441E-8</v>
      </c>
      <c r="N132" s="3">
        <f t="shared" si="23"/>
        <v>1.6006291054997048E-4</v>
      </c>
      <c r="O132">
        <f t="array" ref="O132">(J131*(J131-G131)+H131*(H131-G131))</f>
        <v>1.4477245190552422E-4</v>
      </c>
      <c r="P132">
        <v>4.6189193345984319E-4</v>
      </c>
      <c r="Q132">
        <v>8.8423428446287038E-4</v>
      </c>
      <c r="R132">
        <v>6.334023028011693E-3</v>
      </c>
      <c r="S132">
        <f t="shared" si="17"/>
        <v>1.0375641565010468E-5</v>
      </c>
      <c r="T132">
        <f t="shared" si="18"/>
        <v>2.4237223733039458E-5</v>
      </c>
      <c r="U132">
        <f t="shared" si="22"/>
        <v>4.2008662190910973E-4</v>
      </c>
      <c r="V132">
        <f t="shared" si="24"/>
        <v>2.9243376252916977E-5</v>
      </c>
      <c r="W132">
        <f t="shared" si="25"/>
        <v>4.8613044847077092E-4</v>
      </c>
    </row>
    <row r="133" spans="1:23">
      <c r="A133" s="1">
        <v>36350</v>
      </c>
      <c r="B133">
        <v>134</v>
      </c>
      <c r="C133">
        <v>137.44</v>
      </c>
      <c r="D133">
        <v>133.88</v>
      </c>
      <c r="E133">
        <v>137.38</v>
      </c>
      <c r="F133">
        <f t="shared" ref="F133:F196" si="26">LN(B133)</f>
        <v>4.8978397999509111</v>
      </c>
      <c r="G133">
        <f t="shared" ref="G133:G196" si="27">LN(E133)-F133</f>
        <v>2.4911008834824777E-2</v>
      </c>
      <c r="H133">
        <f t="shared" ref="H133:H196" si="28">LN(D133)-F133</f>
        <v>-8.9592360778567581E-4</v>
      </c>
      <c r="I133">
        <f t="shared" si="20"/>
        <v>0</v>
      </c>
      <c r="J133">
        <f t="shared" ref="J133:J196" si="29">LN(C133)-F133</f>
        <v>2.5347658285034491E-2</v>
      </c>
      <c r="K133">
        <f t="shared" si="19"/>
        <v>2.4911008834824777E-2</v>
      </c>
      <c r="L133">
        <v>1.1415010279345505E-2</v>
      </c>
      <c r="M133">
        <f t="shared" si="21"/>
        <v>1.8214197700949862E-4</v>
      </c>
      <c r="N133" s="3">
        <f t="shared" si="23"/>
        <v>1.7080335943773516E-4</v>
      </c>
      <c r="O133">
        <f t="array" ref="O133">(J132*(J132-G132)+H132*(H132-G132))</f>
        <v>2.8852938620186784E-4</v>
      </c>
      <c r="P133">
        <v>2.5657588604244226E-4</v>
      </c>
      <c r="Q133">
        <v>-2.7295312894590749E-4</v>
      </c>
      <c r="R133">
        <v>9.7836502458628523E-3</v>
      </c>
      <c r="S133">
        <f t="shared" ref="S133:S196" si="30">(I133-Q133)*(I133-Q133)</f>
        <v>7.4503410601361199E-8</v>
      </c>
      <c r="T133">
        <f t="shared" ref="T133:T196" si="31">(G133-R133)*(G133-R133)</f>
        <v>2.2883697787904012E-4</v>
      </c>
      <c r="U133">
        <f t="shared" si="22"/>
        <v>4.6157297911601411E-4</v>
      </c>
      <c r="V133">
        <f t="shared" si="24"/>
        <v>2.9046094430221708E-5</v>
      </c>
      <c r="W133">
        <f t="shared" si="25"/>
        <v>3.1016388598147185E-4</v>
      </c>
    </row>
    <row r="134" spans="1:23">
      <c r="A134" s="1">
        <v>36353</v>
      </c>
      <c r="B134">
        <v>137.44</v>
      </c>
      <c r="C134">
        <v>138.69</v>
      </c>
      <c r="D134">
        <v>135.38</v>
      </c>
      <c r="E134">
        <v>137.81</v>
      </c>
      <c r="F134">
        <f t="shared" si="26"/>
        <v>4.9231874582359456</v>
      </c>
      <c r="G134">
        <f t="shared" si="27"/>
        <v>2.6884666511080013E-3</v>
      </c>
      <c r="H134">
        <f t="shared" si="28"/>
        <v>-1.5101819155484364E-2</v>
      </c>
      <c r="I134">
        <f t="shared" si="20"/>
        <v>4.3664945020971402E-4</v>
      </c>
      <c r="J134">
        <f t="shared" si="29"/>
        <v>9.0537684322979928E-3</v>
      </c>
      <c r="K134">
        <f t="shared" ref="K134:K197" si="32">I134+G134</f>
        <v>3.1251161013177153E-3</v>
      </c>
      <c r="L134">
        <v>1.1271643535642983E-2</v>
      </c>
      <c r="M134">
        <f t="shared" si="21"/>
        <v>6.6365909238214226E-5</v>
      </c>
      <c r="N134" s="3">
        <f t="shared" si="23"/>
        <v>1.7726484054264116E-4</v>
      </c>
      <c r="O134">
        <f t="array" ref="O134">(J133*(J133-G133)+H133*(H133-G133))</f>
        <v>3.4189081074128768E-5</v>
      </c>
      <c r="P134">
        <v>1.868366650348789E-4</v>
      </c>
      <c r="Q134">
        <v>-2.333169561019588E-6</v>
      </c>
      <c r="R134">
        <v>8.2387039992900309E-3</v>
      </c>
      <c r="S134">
        <f t="shared" si="30"/>
        <v>1.9270574046077649E-7</v>
      </c>
      <c r="T134">
        <f t="shared" si="31"/>
        <v>3.0805134621154685E-5</v>
      </c>
      <c r="U134">
        <f t="shared" si="22"/>
        <v>4.6589683065452833E-4</v>
      </c>
      <c r="V134">
        <f t="shared" si="24"/>
        <v>2.437038076568813E-5</v>
      </c>
      <c r="W134">
        <f t="shared" si="25"/>
        <v>2.446156571775673E-4</v>
      </c>
    </row>
    <row r="135" spans="1:23">
      <c r="A135" s="1">
        <v>36354</v>
      </c>
      <c r="B135">
        <v>135.75</v>
      </c>
      <c r="C135">
        <v>139.19</v>
      </c>
      <c r="D135">
        <v>135.75</v>
      </c>
      <c r="E135">
        <v>137.88</v>
      </c>
      <c r="F135">
        <f t="shared" si="26"/>
        <v>4.9108149588140444</v>
      </c>
      <c r="G135">
        <f t="shared" si="27"/>
        <v>1.5568782834620265E-2</v>
      </c>
      <c r="H135">
        <f t="shared" si="28"/>
        <v>0</v>
      </c>
      <c r="I135">
        <f t="shared" si="20"/>
        <v>-1.5060966073009219E-2</v>
      </c>
      <c r="J135">
        <f t="shared" si="29"/>
        <v>2.5024947425264621E-2</v>
      </c>
      <c r="K135">
        <f t="shared" si="32"/>
        <v>5.0781676161104627E-4</v>
      </c>
      <c r="L135">
        <v>1.1778303565638382E-2</v>
      </c>
      <c r="M135">
        <f t="shared" si="21"/>
        <v>1.270238727997543E-4</v>
      </c>
      <c r="N135" s="3">
        <f t="shared" si="23"/>
        <v>1.7914772738812567E-4</v>
      </c>
      <c r="O135">
        <f t="array" ref="O135">(J134*(J134-G134)+H134*(H134-G134))</f>
        <v>3.2629564730412631E-4</v>
      </c>
      <c r="P135">
        <v>2.0754786736572729E-4</v>
      </c>
      <c r="Q135">
        <v>-3.3922413217364776E-3</v>
      </c>
      <c r="R135">
        <v>1.3629525011239174E-2</v>
      </c>
      <c r="S135">
        <f t="shared" si="30"/>
        <v>1.3615913732096507E-4</v>
      </c>
      <c r="T135">
        <f t="shared" si="31"/>
        <v>3.7607209055447648E-6</v>
      </c>
      <c r="U135">
        <f t="shared" si="22"/>
        <v>4.4902331084013114E-4</v>
      </c>
      <c r="V135">
        <f t="shared" si="24"/>
        <v>4.462870413390094E-5</v>
      </c>
      <c r="W135">
        <f t="shared" si="25"/>
        <v>2.8108560346487376E-4</v>
      </c>
    </row>
    <row r="136" spans="1:23">
      <c r="A136" s="1">
        <v>36355</v>
      </c>
      <c r="B136">
        <v>138.31</v>
      </c>
      <c r="C136">
        <v>138.5</v>
      </c>
      <c r="D136">
        <v>136.19</v>
      </c>
      <c r="E136">
        <v>137.25</v>
      </c>
      <c r="F136">
        <f t="shared" si="26"/>
        <v>4.929497542636617</v>
      </c>
      <c r="G136">
        <f t="shared" si="27"/>
        <v>-7.6934622469773117E-3</v>
      </c>
      <c r="H136">
        <f t="shared" si="28"/>
        <v>-1.5446573055751145E-2</v>
      </c>
      <c r="I136">
        <f t="shared" ref="I136:I199" si="33">F136-LN(E135)</f>
        <v>3.113800987952331E-3</v>
      </c>
      <c r="J136">
        <f t="shared" si="29"/>
        <v>1.3727829907761446E-3</v>
      </c>
      <c r="K136">
        <f t="shared" si="32"/>
        <v>-4.5796612590249808E-3</v>
      </c>
      <c r="L136">
        <v>9.6534973273564081E-3</v>
      </c>
      <c r="M136">
        <f t="shared" si="21"/>
        <v>2.0258280334508225E-4</v>
      </c>
      <c r="N136" s="3">
        <f t="shared" si="23"/>
        <v>1.9186341263940831E-4</v>
      </c>
      <c r="O136">
        <f t="array" ref="O136">(J135*(J135-G135)+H135*(H135-G135))</f>
        <v>2.3664002172552395E-4</v>
      </c>
      <c r="P136">
        <v>2.0608531764223421E-4</v>
      </c>
      <c r="Q136">
        <v>-2.7694811241460115E-3</v>
      </c>
      <c r="R136">
        <v>9.3463901196420458E-3</v>
      </c>
      <c r="S136">
        <f t="shared" si="30"/>
        <v>3.4613008410536335E-5</v>
      </c>
      <c r="T136">
        <f t="shared" si="31"/>
        <v>2.9035656867618332E-4</v>
      </c>
      <c r="U136">
        <f t="shared" si="22"/>
        <v>4.8001979854037465E-4</v>
      </c>
      <c r="V136">
        <f t="shared" si="24"/>
        <v>5.251309009787298E-5</v>
      </c>
      <c r="W136">
        <f t="shared" si="25"/>
        <v>2.913933808053775E-4</v>
      </c>
    </row>
    <row r="137" spans="1:23">
      <c r="A137" s="1">
        <v>36356</v>
      </c>
      <c r="B137">
        <v>138</v>
      </c>
      <c r="C137">
        <v>138.13</v>
      </c>
      <c r="D137">
        <v>134.5</v>
      </c>
      <c r="E137">
        <v>136.31</v>
      </c>
      <c r="F137">
        <f t="shared" si="26"/>
        <v>4.9272536851572051</v>
      </c>
      <c r="G137">
        <f t="shared" si="27"/>
        <v>-1.2321981574453744E-2</v>
      </c>
      <c r="H137">
        <f t="shared" si="28"/>
        <v>-2.5689486115311411E-2</v>
      </c>
      <c r="I137">
        <f t="shared" si="33"/>
        <v>5.4496047675653969E-3</v>
      </c>
      <c r="J137">
        <f t="shared" si="29"/>
        <v>9.4158555466350435E-4</v>
      </c>
      <c r="K137">
        <f t="shared" si="32"/>
        <v>-6.8723768068883473E-3</v>
      </c>
      <c r="L137">
        <v>5.3183190194213024E-3</v>
      </c>
      <c r="M137">
        <f t="shared" si="21"/>
        <v>1.4861306472960354E-4</v>
      </c>
      <c r="N137" s="3">
        <f t="shared" si="23"/>
        <v>1.1084664079444144E-4</v>
      </c>
      <c r="O137">
        <f t="array" ref="O137">(J136*(J136-G136)+H136*(H136-G136))</f>
        <v>1.3220497976965202E-4</v>
      </c>
      <c r="P137">
        <v>2.0357182321505978E-4</v>
      </c>
      <c r="Q137">
        <v>-1.2121821734563554E-3</v>
      </c>
      <c r="R137">
        <v>4.6305628998243977E-3</v>
      </c>
      <c r="S137">
        <f t="shared" si="30"/>
        <v>4.4379405247567955E-5</v>
      </c>
      <c r="T137">
        <f t="shared" si="31"/>
        <v>2.8738876415237833E-4</v>
      </c>
      <c r="U137">
        <f t="shared" si="22"/>
        <v>3.4300483111695678E-4</v>
      </c>
      <c r="V137">
        <f t="shared" si="24"/>
        <v>6.2125466619050167E-5</v>
      </c>
      <c r="W137">
        <f t="shared" si="25"/>
        <v>2.8238997387870324E-4</v>
      </c>
    </row>
    <row r="138" spans="1:23">
      <c r="A138" s="1">
        <v>36357</v>
      </c>
      <c r="B138">
        <v>136.38</v>
      </c>
      <c r="C138">
        <v>137.5</v>
      </c>
      <c r="D138">
        <v>135.38</v>
      </c>
      <c r="E138">
        <v>136.25</v>
      </c>
      <c r="F138">
        <f t="shared" si="26"/>
        <v>4.9154451070925065</v>
      </c>
      <c r="G138">
        <f t="shared" si="27"/>
        <v>-9.5367354915332214E-4</v>
      </c>
      <c r="H138">
        <f t="shared" si="28"/>
        <v>-7.3594680120452338E-3</v>
      </c>
      <c r="I138">
        <f t="shared" si="33"/>
        <v>5.1340350975515037E-4</v>
      </c>
      <c r="J138">
        <f t="shared" si="29"/>
        <v>8.1788100141197972E-3</v>
      </c>
      <c r="K138">
        <f t="shared" si="32"/>
        <v>-4.4027003939817178E-4</v>
      </c>
      <c r="L138">
        <v>3.9294110342201986E-3</v>
      </c>
      <c r="M138">
        <f t="shared" si="21"/>
        <v>1.9094112685138595E-5</v>
      </c>
      <c r="N138" s="3">
        <f t="shared" si="23"/>
        <v>1.1036917061972444E-4</v>
      </c>
      <c r="O138">
        <f t="array" ref="O138">(J137*(J137-G137)+H137*(H137-G137))</f>
        <v>3.5589310551081176E-4</v>
      </c>
      <c r="P138">
        <v>2.1704456707684856E-4</v>
      </c>
      <c r="Q138">
        <v>-1.1095014715053254E-3</v>
      </c>
      <c r="R138">
        <v>-5.4237357697122239E-4</v>
      </c>
      <c r="S138">
        <f t="shared" si="30"/>
        <v>2.6338205782000654E-6</v>
      </c>
      <c r="T138">
        <f t="shared" si="31"/>
        <v>1.6916766711699603E-7</v>
      </c>
      <c r="U138">
        <f t="shared" si="22"/>
        <v>3.4287354137234923E-4</v>
      </c>
      <c r="V138">
        <f t="shared" si="24"/>
        <v>6.2552200343838545E-5</v>
      </c>
      <c r="W138">
        <f t="shared" si="25"/>
        <v>2.9466079955465553E-4</v>
      </c>
    </row>
    <row r="139" spans="1:23">
      <c r="A139" s="1">
        <v>36360</v>
      </c>
      <c r="B139">
        <v>136.5</v>
      </c>
      <c r="C139">
        <v>138.88</v>
      </c>
      <c r="D139">
        <v>133.69</v>
      </c>
      <c r="E139">
        <v>134.63</v>
      </c>
      <c r="F139">
        <f t="shared" si="26"/>
        <v>4.9163246146250144</v>
      </c>
      <c r="G139">
        <f t="shared" si="27"/>
        <v>-1.3794339633871111E-2</v>
      </c>
      <c r="H139">
        <f t="shared" si="28"/>
        <v>-2.0800927629982979E-2</v>
      </c>
      <c r="I139">
        <f t="shared" si="33"/>
        <v>1.8331810816611949E-3</v>
      </c>
      <c r="J139">
        <f t="shared" si="29"/>
        <v>1.7285636287025952E-2</v>
      </c>
      <c r="K139">
        <f t="shared" si="32"/>
        <v>-1.1961158552209916E-2</v>
      </c>
      <c r="L139">
        <v>1.7836204252734689E-3</v>
      </c>
      <c r="M139">
        <f t="shared" si="21"/>
        <v>1.8891894913986921E-4</v>
      </c>
      <c r="N139" s="3">
        <f t="shared" si="23"/>
        <v>1.3134242541765532E-4</v>
      </c>
      <c r="O139">
        <f t="array" ref="O139">(J138*(J138-G138)+H138*(H138-G138))</f>
        <v>1.2183608746247214E-4</v>
      </c>
      <c r="P139">
        <v>2.3457396835451722E-4</v>
      </c>
      <c r="Q139">
        <v>-8.3019514521502917E-4</v>
      </c>
      <c r="R139">
        <v>-3.8389348339670447E-3</v>
      </c>
      <c r="S139">
        <f t="shared" si="30"/>
        <v>7.0935729258894304E-6</v>
      </c>
      <c r="T139">
        <f t="shared" si="31"/>
        <v>9.9110084729952917E-5</v>
      </c>
      <c r="U139">
        <f t="shared" si="22"/>
        <v>3.6759489801988757E-4</v>
      </c>
      <c r="V139">
        <f t="shared" si="24"/>
        <v>5.9624962969937877E-5</v>
      </c>
      <c r="W139">
        <f t="shared" si="25"/>
        <v>3.1012397219988672E-4</v>
      </c>
    </row>
    <row r="140" spans="1:23">
      <c r="A140" s="1">
        <v>36361</v>
      </c>
      <c r="B140">
        <v>132</v>
      </c>
      <c r="C140">
        <v>132.13</v>
      </c>
      <c r="D140">
        <v>126.06</v>
      </c>
      <c r="E140">
        <v>128.25</v>
      </c>
      <c r="F140">
        <f t="shared" si="26"/>
        <v>4.8828019225863706</v>
      </c>
      <c r="G140">
        <f t="shared" si="27"/>
        <v>-2.8820438535491988E-2</v>
      </c>
      <c r="H140">
        <f t="shared" si="28"/>
        <v>-4.6043938501406423E-2</v>
      </c>
      <c r="I140">
        <f t="shared" si="33"/>
        <v>-1.9728352404772664E-2</v>
      </c>
      <c r="J140">
        <f t="shared" si="29"/>
        <v>9.8436383975464281E-4</v>
      </c>
      <c r="K140">
        <f t="shared" si="32"/>
        <v>-4.8548790940264652E-2</v>
      </c>
      <c r="L140">
        <v>-2.1215839150272586E-3</v>
      </c>
      <c r="M140">
        <f t="shared" si="21"/>
        <v>2.1554855521642522E-3</v>
      </c>
      <c r="N140" s="3">
        <f t="shared" si="23"/>
        <v>3.4784781565198441E-4</v>
      </c>
      <c r="O140">
        <f t="array" ref="O140">(J139*(J139-G139)+H139*(H139-G139))</f>
        <v>6.8298068941838156E-4</v>
      </c>
      <c r="P140">
        <v>3.059109767773683E-4</v>
      </c>
      <c r="Q140">
        <v>-1.7636724115677183E-3</v>
      </c>
      <c r="R140">
        <v>-1.2716779107989495E-2</v>
      </c>
      <c r="S140">
        <f t="shared" si="30"/>
        <v>3.2272972725825807E-4</v>
      </c>
      <c r="T140">
        <f t="shared" si="31"/>
        <v>2.5932784695698984E-4</v>
      </c>
      <c r="U140">
        <f t="shared" si="22"/>
        <v>3.0775167245883741E-4</v>
      </c>
      <c r="V140">
        <f t="shared" si="24"/>
        <v>1.4024871887078488E-4</v>
      </c>
      <c r="W140">
        <f t="shared" si="25"/>
        <v>4.4638006062410368E-4</v>
      </c>
    </row>
    <row r="141" spans="1:23">
      <c r="A141" s="1">
        <v>36362</v>
      </c>
      <c r="B141">
        <v>127.5</v>
      </c>
      <c r="C141">
        <v>129.75</v>
      </c>
      <c r="D141">
        <v>126.87</v>
      </c>
      <c r="E141">
        <v>129</v>
      </c>
      <c r="F141">
        <f t="shared" si="26"/>
        <v>4.8481163645984813</v>
      </c>
      <c r="G141">
        <f t="shared" si="27"/>
        <v>1.1696039763190669E-2</v>
      </c>
      <c r="H141">
        <f t="shared" si="28"/>
        <v>-4.9534244459739085E-3</v>
      </c>
      <c r="I141">
        <f t="shared" si="33"/>
        <v>-5.865119452397316E-3</v>
      </c>
      <c r="J141">
        <f t="shared" si="29"/>
        <v>1.7493157447516339E-2</v>
      </c>
      <c r="K141">
        <f t="shared" si="32"/>
        <v>5.8309203107933527E-3</v>
      </c>
      <c r="L141">
        <v>-2.9107131050487567E-3</v>
      </c>
      <c r="M141">
        <f t="shared" si="21"/>
        <v>7.6416154776967388E-5</v>
      </c>
      <c r="N141" s="3">
        <f t="shared" si="23"/>
        <v>3.5185955418231505E-4</v>
      </c>
      <c r="O141">
        <f t="array" ref="O141">(J140*(J140-G140)+H140*(H140-G140))</f>
        <v>8.2237654291876592E-4</v>
      </c>
      <c r="P141">
        <v>4.2305828101601669E-4</v>
      </c>
      <c r="Q141">
        <v>-3.5594564996376476E-3</v>
      </c>
      <c r="R141">
        <v>-8.8388787059558993E-3</v>
      </c>
      <c r="S141">
        <f t="shared" si="30"/>
        <v>5.3160816517284334E-6</v>
      </c>
      <c r="T141">
        <f t="shared" si="31"/>
        <v>4.2168287653449683E-4</v>
      </c>
      <c r="U141">
        <f t="shared" si="22"/>
        <v>4.1141884146397433E-4</v>
      </c>
      <c r="V141">
        <f t="shared" si="24"/>
        <v>1.408919010273045E-4</v>
      </c>
      <c r="W141">
        <f t="shared" si="25"/>
        <v>5.6255672801244284E-4</v>
      </c>
    </row>
    <row r="142" spans="1:23">
      <c r="A142" s="1">
        <v>36363</v>
      </c>
      <c r="B142">
        <v>127.62</v>
      </c>
      <c r="C142">
        <v>128.5</v>
      </c>
      <c r="D142">
        <v>123.5</v>
      </c>
      <c r="E142">
        <v>123.87</v>
      </c>
      <c r="F142">
        <f t="shared" si="26"/>
        <v>4.8490570984402011</v>
      </c>
      <c r="G142">
        <f t="shared" si="27"/>
        <v>-2.9824469874092152E-2</v>
      </c>
      <c r="H142">
        <f t="shared" si="28"/>
        <v>-3.2815942372169005E-2</v>
      </c>
      <c r="I142">
        <f t="shared" si="33"/>
        <v>-1.0755305921470892E-2</v>
      </c>
      <c r="J142">
        <f t="shared" si="29"/>
        <v>6.8718058950736349E-3</v>
      </c>
      <c r="K142">
        <f t="shared" si="32"/>
        <v>-4.0579775795563044E-2</v>
      </c>
      <c r="L142">
        <v>-7.8607171384802218E-3</v>
      </c>
      <c r="M142">
        <f t="shared" si="21"/>
        <v>1.0705367994056263E-3</v>
      </c>
      <c r="N142" s="3">
        <f t="shared" si="23"/>
        <v>4.7079768836600071E-4</v>
      </c>
      <c r="O142">
        <f t="array" ref="O142">(J141*(J141-G141)+H141*(H141-G141))</f>
        <v>1.8388175541973373E-4</v>
      </c>
      <c r="P142">
        <v>4.33393636146033E-4</v>
      </c>
      <c r="Q142">
        <v>-6.8004386374449057E-3</v>
      </c>
      <c r="R142">
        <v>-1.2339376365883581E-2</v>
      </c>
      <c r="S142">
        <f t="shared" si="30"/>
        <v>1.5640975234259084E-5</v>
      </c>
      <c r="T142">
        <f t="shared" si="31"/>
        <v>3.0572849499079755E-4</v>
      </c>
      <c r="U142">
        <f t="shared" si="22"/>
        <v>4.8179165927841389E-4</v>
      </c>
      <c r="V142">
        <f t="shared" si="24"/>
        <v>1.4220823444461667E-4</v>
      </c>
      <c r="W142">
        <f t="shared" si="25"/>
        <v>5.8139600012058255E-4</v>
      </c>
    </row>
    <row r="143" spans="1:23">
      <c r="A143" s="1">
        <v>36364</v>
      </c>
      <c r="B143">
        <v>124</v>
      </c>
      <c r="C143">
        <v>125.44</v>
      </c>
      <c r="D143">
        <v>122.62</v>
      </c>
      <c r="E143">
        <v>124.81</v>
      </c>
      <c r="F143">
        <f t="shared" si="26"/>
        <v>4.8202815656050371</v>
      </c>
      <c r="G143">
        <f t="shared" si="27"/>
        <v>6.5110153253256087E-3</v>
      </c>
      <c r="H143">
        <f t="shared" si="28"/>
        <v>-1.1191423270495271E-2</v>
      </c>
      <c r="I143">
        <f t="shared" si="33"/>
        <v>1.048937038928166E-3</v>
      </c>
      <c r="J143">
        <f t="shared" si="29"/>
        <v>1.1545990997060329E-2</v>
      </c>
      <c r="K143">
        <f t="shared" si="32"/>
        <v>7.5599523642537747E-3</v>
      </c>
      <c r="L143">
        <v>-9.5958227855373231E-3</v>
      </c>
      <c r="M143">
        <f t="shared" ref="M143:M206" si="34">(K143-L143)*(K143-L143)</f>
        <v>2.9432062099018976E-4</v>
      </c>
      <c r="N143" s="3">
        <f t="shared" si="23"/>
        <v>4.8326198214163302E-4</v>
      </c>
      <c r="O143">
        <f t="array" ref="O143">(J142*(J142-G142)+H142*(H142-G142))</f>
        <v>3.5033767326261964E-4</v>
      </c>
      <c r="P143">
        <v>4.3228254969639461E-4</v>
      </c>
      <c r="Q143">
        <v>-6.6933319316103022E-3</v>
      </c>
      <c r="R143">
        <v>-1.0846438590987795E-2</v>
      </c>
      <c r="S143">
        <f t="shared" si="30"/>
        <v>5.9942728812162791E-5</v>
      </c>
      <c r="T143">
        <f t="shared" si="31"/>
        <v>3.0128120645694348E-4</v>
      </c>
      <c r="U143">
        <f t="shared" si="22"/>
        <v>4.9990271642288964E-4</v>
      </c>
      <c r="V143">
        <f t="shared" si="24"/>
        <v>1.5717529079500698E-4</v>
      </c>
      <c r="W143">
        <f t="shared" si="25"/>
        <v>5.9755321256429181E-4</v>
      </c>
    </row>
    <row r="144" spans="1:23">
      <c r="A144" s="1">
        <v>36367</v>
      </c>
      <c r="B144">
        <v>123.62</v>
      </c>
      <c r="C144">
        <v>125.12</v>
      </c>
      <c r="D144">
        <v>122.75</v>
      </c>
      <c r="E144">
        <v>123</v>
      </c>
      <c r="F144">
        <f t="shared" si="26"/>
        <v>4.8172123442311277</v>
      </c>
      <c r="G144">
        <f t="shared" si="27"/>
        <v>-5.0279888587105859E-3</v>
      </c>
      <c r="H144">
        <f t="shared" si="28"/>
        <v>-7.0625775564980842E-3</v>
      </c>
      <c r="I144">
        <f t="shared" si="33"/>
        <v>-9.580236699235023E-3</v>
      </c>
      <c r="J144">
        <f t="shared" si="29"/>
        <v>1.2060932565873372E-2</v>
      </c>
      <c r="K144">
        <f t="shared" si="32"/>
        <v>-1.4608225557945609E-2</v>
      </c>
      <c r="L144">
        <v>-1.1369156951463654E-2</v>
      </c>
      <c r="M144">
        <f t="shared" si="34"/>
        <v>1.049156543749695E-5</v>
      </c>
      <c r="N144" s="3">
        <f t="shared" si="23"/>
        <v>4.7705372171933112E-4</v>
      </c>
      <c r="O144">
        <f t="array" ref="O144">(J143*(J143-G143)+H143*(H143-G143))</f>
        <v>2.5624926702205031E-4</v>
      </c>
      <c r="P144">
        <v>4.5916518560831023E-4</v>
      </c>
      <c r="Q144">
        <v>-8.9760154877895452E-3</v>
      </c>
      <c r="R144">
        <v>-9.0931684359556904E-3</v>
      </c>
      <c r="S144">
        <f t="shared" si="30"/>
        <v>3.6508327236064068E-7</v>
      </c>
      <c r="T144">
        <f t="shared" si="31"/>
        <v>1.6525684995250685E-5</v>
      </c>
      <c r="U144">
        <f t="shared" si="22"/>
        <v>4.9633285401641362E-4</v>
      </c>
      <c r="V144">
        <f t="shared" si="24"/>
        <v>1.5721838517798197E-4</v>
      </c>
      <c r="W144">
        <f t="shared" si="25"/>
        <v>6.2083322122951582E-4</v>
      </c>
    </row>
    <row r="145" spans="1:23">
      <c r="A145" s="1">
        <v>36368</v>
      </c>
      <c r="B145">
        <v>125</v>
      </c>
      <c r="C145">
        <v>126.5</v>
      </c>
      <c r="D145">
        <v>123.56</v>
      </c>
      <c r="E145">
        <v>126.25</v>
      </c>
      <c r="F145">
        <f t="shared" si="26"/>
        <v>4.8283137373023015</v>
      </c>
      <c r="G145">
        <f t="shared" si="27"/>
        <v>9.9503308531678769E-3</v>
      </c>
      <c r="H145">
        <f t="shared" si="28"/>
        <v>-1.158686925192054E-2</v>
      </c>
      <c r="I145">
        <f t="shared" si="33"/>
        <v>1.6129381929884445E-2</v>
      </c>
      <c r="J145">
        <f t="shared" si="29"/>
        <v>1.1928570865273436E-2</v>
      </c>
      <c r="K145">
        <f t="shared" si="32"/>
        <v>2.6079712783052322E-2</v>
      </c>
      <c r="L145">
        <v>-8.8119673493195268E-3</v>
      </c>
      <c r="M145">
        <f t="shared" si="34"/>
        <v>1.2174293424597525E-3</v>
      </c>
      <c r="N145" s="3">
        <f t="shared" si="23"/>
        <v>5.9820988501488651E-4</v>
      </c>
      <c r="O145">
        <f t="array" ref="O145">(J144*(J144-G144)+H144*(H144-G144))</f>
        <v>2.2047776939911447E-4</v>
      </c>
      <c r="P145">
        <v>3.6666460160445684E-4</v>
      </c>
      <c r="Q145">
        <v>-1.8044686208581241E-3</v>
      </c>
      <c r="R145">
        <v>-1.3390145582237167E-3</v>
      </c>
      <c r="S145">
        <f t="shared" si="30"/>
        <v>3.2162299557636959E-4</v>
      </c>
      <c r="T145">
        <f t="shared" si="31"/>
        <v>1.2744931981770844E-4</v>
      </c>
      <c r="U145">
        <f t="shared" si="22"/>
        <v>5.2725500374445453E-4</v>
      </c>
      <c r="V145">
        <f t="shared" si="24"/>
        <v>2.0358434974183313E-4</v>
      </c>
      <c r="W145">
        <f t="shared" si="25"/>
        <v>5.8947456287009254E-4</v>
      </c>
    </row>
    <row r="146" spans="1:23">
      <c r="A146" s="1">
        <v>36369</v>
      </c>
      <c r="B146">
        <v>126.37</v>
      </c>
      <c r="C146">
        <v>128.69</v>
      </c>
      <c r="D146">
        <v>125.81</v>
      </c>
      <c r="E146">
        <v>128.38</v>
      </c>
      <c r="F146">
        <f t="shared" si="26"/>
        <v>4.8392141117705894</v>
      </c>
      <c r="G146">
        <f t="shared" si="27"/>
        <v>1.5780504113042326E-2</v>
      </c>
      <c r="H146">
        <f t="shared" si="28"/>
        <v>-4.4412794075494588E-3</v>
      </c>
      <c r="I146">
        <f t="shared" si="33"/>
        <v>9.5004361511996649E-4</v>
      </c>
      <c r="J146">
        <f t="shared" si="29"/>
        <v>1.8192299734984374E-2</v>
      </c>
      <c r="K146">
        <f t="shared" si="32"/>
        <v>1.6730547728162293E-2</v>
      </c>
      <c r="L146">
        <v>-6.6809464506007998E-3</v>
      </c>
      <c r="M146">
        <f t="shared" si="34"/>
        <v>5.4809805968225817E-4</v>
      </c>
      <c r="N146" s="3">
        <f t="shared" si="23"/>
        <v>6.3660046905235042E-4</v>
      </c>
      <c r="O146">
        <f t="array" ref="O146">(J145*(J145-G145)+H145*(H145-G145))</f>
        <v>2.7314629784302936E-4</v>
      </c>
      <c r="P146">
        <v>2.5681855258930951E-4</v>
      </c>
      <c r="Q146">
        <v>-4.4143600735466746E-4</v>
      </c>
      <c r="R146">
        <v>-5.2212168825338523E-4</v>
      </c>
      <c r="S146">
        <f t="shared" si="30"/>
        <v>1.93621553976215E-6</v>
      </c>
      <c r="T146">
        <f t="shared" si="31"/>
        <v>2.6577560801707261E-4</v>
      </c>
      <c r="U146">
        <f t="shared" si="22"/>
        <v>5.2110976357967699E-4</v>
      </c>
      <c r="V146">
        <f t="shared" si="24"/>
        <v>1.9541515152413956E-4</v>
      </c>
      <c r="W146">
        <f t="shared" si="25"/>
        <v>4.8387420120384517E-4</v>
      </c>
    </row>
    <row r="147" spans="1:23">
      <c r="A147" s="1">
        <v>36370</v>
      </c>
      <c r="B147">
        <v>126.25</v>
      </c>
      <c r="C147">
        <v>126.62</v>
      </c>
      <c r="D147">
        <v>124.62</v>
      </c>
      <c r="E147">
        <v>125.37</v>
      </c>
      <c r="F147">
        <f t="shared" si="26"/>
        <v>4.8382640681554694</v>
      </c>
      <c r="G147">
        <f t="shared" si="27"/>
        <v>-6.9947030275354649E-3</v>
      </c>
      <c r="H147">
        <f t="shared" si="28"/>
        <v>-1.2994961039393793E-2</v>
      </c>
      <c r="I147">
        <f t="shared" si="33"/>
        <v>-1.6730547728162293E-2</v>
      </c>
      <c r="J147">
        <f t="shared" si="29"/>
        <v>2.9264069605110521E-3</v>
      </c>
      <c r="K147">
        <f t="shared" si="32"/>
        <v>-2.3725250755697758E-2</v>
      </c>
      <c r="L147">
        <v>-8.3662338454817409E-3</v>
      </c>
      <c r="M147">
        <f t="shared" si="34"/>
        <v>2.3589940044830155E-4</v>
      </c>
      <c r="N147" s="3">
        <f t="shared" si="23"/>
        <v>6.4629895079887237E-4</v>
      </c>
      <c r="O147">
        <f t="array" ref="O147">(J146*(J146-G146)+H146*(H146-G146))</f>
        <v>1.3368669958782007E-4</v>
      </c>
      <c r="P147">
        <v>2.4677954142292676E-4</v>
      </c>
      <c r="Q147">
        <v>-1.6364843686929476E-3</v>
      </c>
      <c r="R147">
        <v>4.0438316810579526E-3</v>
      </c>
      <c r="S147">
        <f t="shared" si="30"/>
        <v>2.27830748699675E-4</v>
      </c>
      <c r="T147">
        <f t="shared" si="31"/>
        <v>1.2184924851282156E-4</v>
      </c>
      <c r="U147">
        <f t="shared" si="22"/>
        <v>4.7972488466978773E-4</v>
      </c>
      <c r="V147">
        <f t="shared" si="24"/>
        <v>2.4127798738716633E-4</v>
      </c>
      <c r="W147">
        <f t="shared" si="25"/>
        <v>5.1594535159316796E-4</v>
      </c>
    </row>
    <row r="148" spans="1:23">
      <c r="A148" s="1">
        <v>36371</v>
      </c>
      <c r="B148">
        <v>125.94</v>
      </c>
      <c r="C148">
        <v>126.69</v>
      </c>
      <c r="D148">
        <v>124.37</v>
      </c>
      <c r="E148">
        <v>125.69</v>
      </c>
      <c r="F148">
        <f t="shared" si="26"/>
        <v>4.8358056030605967</v>
      </c>
      <c r="G148">
        <f t="shared" si="27"/>
        <v>-1.987045123850173E-3</v>
      </c>
      <c r="H148">
        <f t="shared" si="28"/>
        <v>-1.2544609394947059E-2</v>
      </c>
      <c r="I148">
        <f t="shared" si="33"/>
        <v>4.5362379326627789E-3</v>
      </c>
      <c r="J148">
        <f t="shared" si="29"/>
        <v>5.9375545533653096E-3</v>
      </c>
      <c r="K148">
        <f t="shared" si="32"/>
        <v>2.5491928088126059E-3</v>
      </c>
      <c r="L148">
        <v>-8.0672875606606631E-3</v>
      </c>
      <c r="M148">
        <f t="shared" si="34"/>
        <v>1.1270965543541128E-4</v>
      </c>
      <c r="N148" s="3">
        <f t="shared" si="23"/>
        <v>6.56700677771125E-4</v>
      </c>
      <c r="O148">
        <f t="array" ref="O148">(J147*(J147-G147)+H147*(H147-G147))</f>
        <v>1.0700632441542448E-4</v>
      </c>
      <c r="P148">
        <v>1.9811327165348774E-4</v>
      </c>
      <c r="Q148">
        <v>-9.3902418994602495E-4</v>
      </c>
      <c r="R148">
        <v>2.3442195912227958E-3</v>
      </c>
      <c r="S148">
        <f t="shared" si="30"/>
        <v>2.9978495311274665E-5</v>
      </c>
      <c r="T148">
        <f t="shared" si="31"/>
        <v>1.8759854032036128E-5</v>
      </c>
      <c r="U148">
        <f t="shared" si="22"/>
        <v>4.843725562610175E-4</v>
      </c>
      <c r="V148">
        <f t="shared" si="24"/>
        <v>2.4811415607043497E-4</v>
      </c>
      <c r="W148">
        <f t="shared" si="25"/>
        <v>4.80497905458627E-4</v>
      </c>
    </row>
    <row r="149" spans="1:23">
      <c r="A149" s="1">
        <v>36374</v>
      </c>
      <c r="B149">
        <v>124</v>
      </c>
      <c r="C149">
        <v>126</v>
      </c>
      <c r="D149">
        <v>121.81</v>
      </c>
      <c r="E149">
        <v>122.25</v>
      </c>
      <c r="F149">
        <f t="shared" si="26"/>
        <v>4.8202815656050371</v>
      </c>
      <c r="G149">
        <f t="shared" si="27"/>
        <v>-1.4213437250055527E-2</v>
      </c>
      <c r="H149">
        <f t="shared" si="28"/>
        <v>-1.7819111893169648E-2</v>
      </c>
      <c r="I149">
        <f t="shared" si="33"/>
        <v>-1.3536992331709463E-2</v>
      </c>
      <c r="J149">
        <f t="shared" si="29"/>
        <v>1.6000341346440905E-2</v>
      </c>
      <c r="K149">
        <f t="shared" si="32"/>
        <v>-2.775042958176499E-2</v>
      </c>
      <c r="L149">
        <v>-9.6462146636161709E-3</v>
      </c>
      <c r="M149">
        <f t="shared" si="34"/>
        <v>3.2776259780252232E-4</v>
      </c>
      <c r="N149" s="3">
        <f t="shared" si="23"/>
        <v>6.7212774984475314E-4</v>
      </c>
      <c r="O149">
        <f t="array" ref="O149">(J148*(J148-G148)+H148*(H148-G148))</f>
        <v>1.7949326284000746E-4</v>
      </c>
      <c r="P149">
        <v>1.8276207081707917E-4</v>
      </c>
      <c r="Q149">
        <v>-1.7303753164409131E-3</v>
      </c>
      <c r="R149">
        <v>5.0712991295380765E-4</v>
      </c>
      <c r="S149">
        <f t="shared" si="30"/>
        <v>1.3939620534522885E-4</v>
      </c>
      <c r="T149">
        <f t="shared" si="31"/>
        <v>2.1669509760066872E-4</v>
      </c>
      <c r="U149">
        <f t="shared" si="22"/>
        <v>5.1376880947869659E-4</v>
      </c>
      <c r="V149">
        <f t="shared" si="24"/>
        <v>2.8118981417526984E-4</v>
      </c>
      <c r="W149">
        <f t="shared" si="25"/>
        <v>5.0357945229690879E-4</v>
      </c>
    </row>
    <row r="150" spans="1:23">
      <c r="A150" s="1">
        <v>36375</v>
      </c>
      <c r="B150">
        <v>122.75</v>
      </c>
      <c r="C150">
        <v>123.12</v>
      </c>
      <c r="D150">
        <v>118.19</v>
      </c>
      <c r="E150">
        <v>119.37</v>
      </c>
      <c r="F150">
        <f t="shared" si="26"/>
        <v>4.8101497666746296</v>
      </c>
      <c r="G150">
        <f t="shared" si="27"/>
        <v>-2.7921853567682398E-2</v>
      </c>
      <c r="H150">
        <f t="shared" si="28"/>
        <v>-3.7856267650480113E-2</v>
      </c>
      <c r="I150">
        <f t="shared" si="33"/>
        <v>4.0816383196480288E-3</v>
      </c>
      <c r="J150">
        <f t="shared" si="29"/>
        <v>3.0097228559942124E-3</v>
      </c>
      <c r="K150">
        <f t="shared" si="32"/>
        <v>-2.3840215248034369E-2</v>
      </c>
      <c r="L150">
        <v>-7.175357094393142E-3</v>
      </c>
      <c r="M150">
        <f t="shared" si="34"/>
        <v>2.7771749728098242E-4</v>
      </c>
      <c r="N150" s="3">
        <f t="shared" si="23"/>
        <v>4.6348685485772317E-4</v>
      </c>
      <c r="O150">
        <f t="array" ref="O150">(J149*(J149-G149)+H149*(H149-G149))</f>
        <v>5.4768069082574821E-4</v>
      </c>
      <c r="P150">
        <v>2.4820265510240591E-4</v>
      </c>
      <c r="Q150">
        <v>-4.1399240384881967E-3</v>
      </c>
      <c r="R150">
        <v>-7.0673069712162469E-3</v>
      </c>
      <c r="S150">
        <f t="shared" si="30"/>
        <v>6.7594087608722499E-5</v>
      </c>
      <c r="T150">
        <f t="shared" si="31"/>
        <v>4.3491211374417784E-4</v>
      </c>
      <c r="U150">
        <f t="shared" si="22"/>
        <v>5.5766487617549352E-4</v>
      </c>
      <c r="V150">
        <f t="shared" si="24"/>
        <v>2.1740590426288592E-4</v>
      </c>
      <c r="W150">
        <f t="shared" si="25"/>
        <v>5.0265685343742206E-4</v>
      </c>
    </row>
    <row r="151" spans="1:23">
      <c r="A151" s="1">
        <v>36376</v>
      </c>
      <c r="B151">
        <v>120</v>
      </c>
      <c r="C151">
        <v>121.87</v>
      </c>
      <c r="D151">
        <v>118.06</v>
      </c>
      <c r="E151">
        <v>118.5</v>
      </c>
      <c r="F151">
        <f t="shared" si="26"/>
        <v>4.7874917427820458</v>
      </c>
      <c r="G151">
        <f t="shared" si="27"/>
        <v>-1.2578782206859707E-2</v>
      </c>
      <c r="H151">
        <f t="shared" si="28"/>
        <v>-1.6298772969502551E-2</v>
      </c>
      <c r="I151">
        <f t="shared" si="33"/>
        <v>5.2638296750986413E-3</v>
      </c>
      <c r="J151">
        <f t="shared" si="29"/>
        <v>1.5463160053364788E-2</v>
      </c>
      <c r="K151">
        <f t="shared" si="32"/>
        <v>-7.3149525317610653E-3</v>
      </c>
      <c r="L151">
        <v>-8.489944378648584E-3</v>
      </c>
      <c r="M151">
        <f t="shared" si="34"/>
        <v>1.3806058402521422E-6</v>
      </c>
      <c r="N151" s="3">
        <f t="shared" si="23"/>
        <v>4.5514957164253264E-4</v>
      </c>
      <c r="O151">
        <f t="array" ref="O151">(J150*(J150-G150)+H150*(H150-G150))</f>
        <v>4.6917531100336044E-4</v>
      </c>
      <c r="P151">
        <v>2.8740845773447214E-4</v>
      </c>
      <c r="Q151">
        <v>-3.2771668264924615E-3</v>
      </c>
      <c r="R151">
        <v>-1.2739164235196655E-2</v>
      </c>
      <c r="S151">
        <f t="shared" si="30"/>
        <v>7.2948621240191444E-5</v>
      </c>
      <c r="T151">
        <f t="shared" si="31"/>
        <v>2.5722395013473575E-8</v>
      </c>
      <c r="U151">
        <f t="shared" ref="U151:U214" si="35">SUM(T142:T151)*(1/($B$1-1))</f>
        <v>4.5225058764062259E-4</v>
      </c>
      <c r="V151">
        <f t="shared" si="24"/>
        <v>2.3431403916000169E-4</v>
      </c>
      <c r="W151">
        <f t="shared" si="25"/>
        <v>5.4145711808042138E-4</v>
      </c>
    </row>
    <row r="152" spans="1:23">
      <c r="A152" s="1">
        <v>36377</v>
      </c>
      <c r="B152">
        <v>120</v>
      </c>
      <c r="C152">
        <v>124</v>
      </c>
      <c r="D152">
        <v>117.56</v>
      </c>
      <c r="E152">
        <v>123.19</v>
      </c>
      <c r="F152">
        <f t="shared" si="26"/>
        <v>4.7874917427820458</v>
      </c>
      <c r="G152">
        <f t="shared" si="27"/>
        <v>2.6236136191837289E-2</v>
      </c>
      <c r="H152">
        <f t="shared" si="28"/>
        <v>-2.0542901231329402E-2</v>
      </c>
      <c r="I152">
        <f t="shared" si="33"/>
        <v>1.2578782206859707E-2</v>
      </c>
      <c r="J152">
        <f t="shared" si="29"/>
        <v>3.2789822822991255E-2</v>
      </c>
      <c r="K152">
        <f t="shared" si="32"/>
        <v>3.8814918398696996E-2</v>
      </c>
      <c r="L152">
        <v>-5.5047495922257996E-4</v>
      </c>
      <c r="M152">
        <f t="shared" si="34"/>
        <v>1.5496341942237385E-3</v>
      </c>
      <c r="N152" s="3">
        <f t="shared" ref="N152:N215" si="36">SUM(M143:M152)*(1/9)</f>
        <v>5.083826155112117E-4</v>
      </c>
      <c r="O152">
        <f t="array" ref="O152">(J151*(J151-G151)+H151*(H151-G151))</f>
        <v>4.9424832626602773E-4</v>
      </c>
      <c r="P152">
        <v>3.5952078307011369E-4</v>
      </c>
      <c r="Q152">
        <v>2.5846991605119386E-3</v>
      </c>
      <c r="R152">
        <v>-6.092996391322103E-3</v>
      </c>
      <c r="S152">
        <f t="shared" si="30"/>
        <v>9.9881695937295898E-5</v>
      </c>
      <c r="T152">
        <f t="shared" si="31"/>
        <v>1.0451728135794983E-3</v>
      </c>
      <c r="U152">
        <f t="shared" si="35"/>
        <v>6.3711166728779782E-4</v>
      </c>
      <c r="V152">
        <f t="shared" ref="V152:V215" si="37">SUM(S143:S152)*(1/($B$1-1))</f>
        <v>2.5537421933576087E-4</v>
      </c>
      <c r="W152">
        <f t="shared" ref="W152:W215" si="38">V152+($B$2*U152)+((1-$B$2)*P152)</f>
        <v>6.4812771389672415E-4</v>
      </c>
    </row>
    <row r="153" spans="1:23">
      <c r="A153" s="1">
        <v>36378</v>
      </c>
      <c r="B153">
        <v>122</v>
      </c>
      <c r="C153">
        <v>127</v>
      </c>
      <c r="D153">
        <v>121</v>
      </c>
      <c r="E153">
        <v>123.5</v>
      </c>
      <c r="F153">
        <f t="shared" si="26"/>
        <v>4.8040210447332568</v>
      </c>
      <c r="G153">
        <f t="shared" si="27"/>
        <v>1.2220111334775297E-2</v>
      </c>
      <c r="H153">
        <f t="shared" si="28"/>
        <v>-8.2304991365154123E-3</v>
      </c>
      <c r="I153">
        <f t="shared" si="33"/>
        <v>-9.7068342406263497E-3</v>
      </c>
      <c r="J153">
        <f t="shared" si="29"/>
        <v>4.0166041725334445E-2</v>
      </c>
      <c r="K153">
        <f t="shared" si="32"/>
        <v>2.5132770941489468E-3</v>
      </c>
      <c r="L153">
        <v>-1.0551424862330627E-3</v>
      </c>
      <c r="M153">
        <f t="shared" si="34"/>
        <v>1.2733618301653717E-5</v>
      </c>
      <c r="N153" s="3">
        <f t="shared" si="36"/>
        <v>4.7709517076804101E-4</v>
      </c>
      <c r="O153">
        <f t="array" ref="O153">(J152*(J152-G152)+H152*(H152-G152))</f>
        <v>1.1758713689537202E-3</v>
      </c>
      <c r="P153">
        <v>5.7329379197777286E-4</v>
      </c>
      <c r="Q153">
        <v>-2.6391527414588724E-4</v>
      </c>
      <c r="R153">
        <v>-3.2515650995970091E-3</v>
      </c>
      <c r="S153">
        <f t="shared" si="30"/>
        <v>8.9168718607516453E-5</v>
      </c>
      <c r="T153">
        <f t="shared" si="31"/>
        <v>2.3937277168991134E-4</v>
      </c>
      <c r="U153">
        <f t="shared" si="35"/>
        <v>6.2163455859603979E-4</v>
      </c>
      <c r="V153">
        <f t="shared" si="37"/>
        <v>2.6268071678459928E-4</v>
      </c>
      <c r="W153">
        <f t="shared" si="38"/>
        <v>8.4176178363920692E-4</v>
      </c>
    </row>
    <row r="154" spans="1:23">
      <c r="A154" s="1">
        <v>36381</v>
      </c>
      <c r="B154">
        <v>123.62</v>
      </c>
      <c r="C154">
        <v>124.44</v>
      </c>
      <c r="D154">
        <v>121.12</v>
      </c>
      <c r="E154">
        <v>122.19</v>
      </c>
      <c r="F154">
        <f t="shared" si="26"/>
        <v>4.8172123442311277</v>
      </c>
      <c r="G154">
        <f t="shared" si="27"/>
        <v>-1.1635133902696992E-2</v>
      </c>
      <c r="H154">
        <f t="shared" si="28"/>
        <v>-2.0430554541989387E-2</v>
      </c>
      <c r="I154">
        <f t="shared" si="33"/>
        <v>9.711881630956043E-4</v>
      </c>
      <c r="J154">
        <f t="shared" si="29"/>
        <v>6.6113277983088636E-3</v>
      </c>
      <c r="K154">
        <f t="shared" si="32"/>
        <v>-1.0663945739601388E-2</v>
      </c>
      <c r="L154">
        <v>-6.6071450439864066E-4</v>
      </c>
      <c r="M154">
        <f t="shared" si="34"/>
        <v>1.0006463514493588E-4</v>
      </c>
      <c r="N154" s="3">
        <f t="shared" si="36"/>
        <v>4.870477340688676E-4</v>
      </c>
      <c r="O154">
        <f t="array" ref="O154">(J153*(J153-G153)+H153*(H153-G153))</f>
        <v>1.2907961379456619E-3</v>
      </c>
      <c r="P154">
        <v>7.9555436699890367E-4</v>
      </c>
      <c r="Q154">
        <v>2.6377208248151264E-3</v>
      </c>
      <c r="R154">
        <v>-2.7359044301253021E-3</v>
      </c>
      <c r="S154">
        <f t="shared" si="30"/>
        <v>2.7773311125779554E-6</v>
      </c>
      <c r="T154">
        <f t="shared" si="31"/>
        <v>7.9196285205488599E-5</v>
      </c>
      <c r="U154">
        <f t="shared" si="35"/>
        <v>6.3730220864859923E-4</v>
      </c>
      <c r="V154">
        <f t="shared" si="37"/>
        <v>2.6328377874465362E-4</v>
      </c>
      <c r="W154">
        <f t="shared" si="38"/>
        <v>1.0398924648142955E-3</v>
      </c>
    </row>
    <row r="155" spans="1:23">
      <c r="A155" s="1">
        <v>36382</v>
      </c>
      <c r="B155">
        <v>121.5</v>
      </c>
      <c r="C155">
        <v>122.5</v>
      </c>
      <c r="D155">
        <v>118.94</v>
      </c>
      <c r="E155">
        <v>119.31</v>
      </c>
      <c r="F155">
        <f t="shared" si="26"/>
        <v>4.7999142627806028</v>
      </c>
      <c r="G155">
        <f t="shared" si="27"/>
        <v>-1.8189114892893876E-2</v>
      </c>
      <c r="H155">
        <f t="shared" si="28"/>
        <v>-2.1295098502155163E-2</v>
      </c>
      <c r="I155">
        <f t="shared" si="33"/>
        <v>-5.6629475478278124E-3</v>
      </c>
      <c r="J155">
        <f t="shared" si="29"/>
        <v>8.1967672041791673E-3</v>
      </c>
      <c r="K155">
        <f t="shared" si="32"/>
        <v>-2.3852062440721689E-2</v>
      </c>
      <c r="L155">
        <v>-5.6538920267760421E-3</v>
      </c>
      <c r="M155">
        <f t="shared" si="34"/>
        <v>3.3117340641500672E-4</v>
      </c>
      <c r="N155" s="3">
        <f t="shared" si="36"/>
        <v>3.8857485228611802E-4</v>
      </c>
      <c r="O155">
        <f t="array" ref="O155">(J154*(J154-G154)+H154*(H154-G154))</f>
        <v>3.0032866055544052E-4</v>
      </c>
      <c r="P155">
        <v>7.4608396094484218E-4</v>
      </c>
      <c r="Q155">
        <v>6.8880365131995802E-4</v>
      </c>
      <c r="R155">
        <v>-7.8935669516759792E-4</v>
      </c>
      <c r="S155">
        <f t="shared" si="30"/>
        <v>4.0344743295875139E-5</v>
      </c>
      <c r="T155">
        <f t="shared" si="31"/>
        <v>3.0275158533934278E-4</v>
      </c>
      <c r="U155">
        <f t="shared" si="35"/>
        <v>6.81127775029008E-4</v>
      </c>
      <c r="V155">
        <f t="shared" si="37"/>
        <v>1.9296421567453E-4</v>
      </c>
      <c r="W155">
        <f t="shared" si="38"/>
        <v>9.3127173182663142E-4</v>
      </c>
    </row>
    <row r="156" spans="1:23">
      <c r="A156" s="1">
        <v>36383</v>
      </c>
      <c r="B156">
        <v>120.12</v>
      </c>
      <c r="C156">
        <v>123.75</v>
      </c>
      <c r="D156">
        <v>119.81</v>
      </c>
      <c r="E156">
        <v>123.31</v>
      </c>
      <c r="F156">
        <f t="shared" si="26"/>
        <v>4.7884912431151294</v>
      </c>
      <c r="G156">
        <f t="shared" si="27"/>
        <v>2.621026676730942E-2</v>
      </c>
      <c r="H156">
        <f t="shared" si="28"/>
        <v>-2.5840884633216987E-3</v>
      </c>
      <c r="I156">
        <f t="shared" si="33"/>
        <v>6.7660952274204433E-3</v>
      </c>
      <c r="J156">
        <f t="shared" si="29"/>
        <v>2.9772158333670085E-2</v>
      </c>
      <c r="K156">
        <f t="shared" si="32"/>
        <v>3.2976361994729864E-2</v>
      </c>
      <c r="L156">
        <v>-4.0293106001192845E-3</v>
      </c>
      <c r="M156">
        <f t="shared" si="34"/>
        <v>1.3694198041971691E-3</v>
      </c>
      <c r="N156" s="3">
        <f t="shared" si="36"/>
        <v>4.7983282389888599E-4</v>
      </c>
      <c r="O156">
        <f t="array" ref="O156">(J155*(J155-G155)+H155*(H155-G155))</f>
        <v>2.8242115993192506E-4</v>
      </c>
      <c r="P156">
        <v>7.0873313073055509E-4</v>
      </c>
      <c r="Q156">
        <v>9.8925676178431834E-4</v>
      </c>
      <c r="R156">
        <v>6.9684530996662278E-3</v>
      </c>
      <c r="S156">
        <f t="shared" si="30"/>
        <v>3.3371862658053135E-5</v>
      </c>
      <c r="T156">
        <f t="shared" si="31"/>
        <v>3.7024739322030043E-4</v>
      </c>
      <c r="U156">
        <f t="shared" si="35"/>
        <v>7.0724572132981479E-4</v>
      </c>
      <c r="V156">
        <f t="shared" si="37"/>
        <v>2.0082312745410273E-4</v>
      </c>
      <c r="W156">
        <f t="shared" si="38"/>
        <v>9.0937818804513249E-4</v>
      </c>
    </row>
    <row r="157" spans="1:23">
      <c r="A157" s="1">
        <v>36384</v>
      </c>
      <c r="B157">
        <v>123.75</v>
      </c>
      <c r="C157">
        <v>123.81</v>
      </c>
      <c r="D157">
        <v>121</v>
      </c>
      <c r="E157">
        <v>121.12</v>
      </c>
      <c r="F157">
        <f t="shared" si="26"/>
        <v>4.8182634014487995</v>
      </c>
      <c r="G157">
        <f t="shared" si="27"/>
        <v>-2.1481611759661234E-2</v>
      </c>
      <c r="H157">
        <f t="shared" si="28"/>
        <v>-2.247285585205816E-2</v>
      </c>
      <c r="I157">
        <f t="shared" si="33"/>
        <v>3.5618915663606643E-3</v>
      </c>
      <c r="J157">
        <f t="shared" si="29"/>
        <v>4.8473098380075186E-4</v>
      </c>
      <c r="K157">
        <f t="shared" si="32"/>
        <v>-1.791972019330057E-2</v>
      </c>
      <c r="L157">
        <v>-3.4487575438795657E-3</v>
      </c>
      <c r="M157">
        <f t="shared" si="34"/>
        <v>2.0940876000093774E-4</v>
      </c>
      <c r="N157" s="3">
        <f t="shared" si="36"/>
        <v>4.7688941940473439E-4</v>
      </c>
      <c r="O157">
        <f t="array" ref="O157">(J156*(J156-G156)+H156*(H156-G156))</f>
        <v>1.8045236084131451E-4</v>
      </c>
      <c r="P157">
        <v>6.459739376456124E-4</v>
      </c>
      <c r="Q157">
        <v>-8.1412136631548999E-4</v>
      </c>
      <c r="R157">
        <v>-2.5750964906334772E-3</v>
      </c>
      <c r="S157">
        <f t="shared" si="30"/>
        <v>1.9149489186948957E-5</v>
      </c>
      <c r="T157">
        <f t="shared" si="31"/>
        <v>3.5745631961797973E-4</v>
      </c>
      <c r="U157">
        <f t="shared" si="35"/>
        <v>7.6614748910610437E-4</v>
      </c>
      <c r="V157">
        <f t="shared" si="37"/>
        <v>1.4865281257592122E-4</v>
      </c>
      <c r="W157">
        <f t="shared" si="38"/>
        <v>8.0901372469215592E-4</v>
      </c>
    </row>
    <row r="158" spans="1:23">
      <c r="A158" s="1">
        <v>36385</v>
      </c>
      <c r="B158">
        <v>122.75</v>
      </c>
      <c r="C158">
        <v>124.5</v>
      </c>
      <c r="D158">
        <v>122</v>
      </c>
      <c r="E158">
        <v>123.37</v>
      </c>
      <c r="F158">
        <f t="shared" si="26"/>
        <v>4.8101497666746296</v>
      </c>
      <c r="G158">
        <f t="shared" si="27"/>
        <v>5.0382034087439465E-3</v>
      </c>
      <c r="H158">
        <f t="shared" si="28"/>
        <v>-6.1287219413728167E-3</v>
      </c>
      <c r="I158">
        <f t="shared" si="33"/>
        <v>1.3367976985491303E-2</v>
      </c>
      <c r="J158">
        <f t="shared" si="29"/>
        <v>1.4155949230132414E-2</v>
      </c>
      <c r="K158">
        <f t="shared" si="32"/>
        <v>1.840618039423525E-2</v>
      </c>
      <c r="L158">
        <v>-1.8630587853373016E-3</v>
      </c>
      <c r="M158">
        <f t="shared" si="34"/>
        <v>4.10842056918719E-4</v>
      </c>
      <c r="N158" s="3">
        <f t="shared" si="36"/>
        <v>5.1001524179176852E-4</v>
      </c>
      <c r="O158">
        <f t="array" ref="O158">(J157*(J157-G157)+H157*(H157-G157))</f>
        <v>3.2923852531183164E-5</v>
      </c>
      <c r="P158">
        <v>4.1738443436110505E-4</v>
      </c>
      <c r="Q158">
        <v>3.8008408789080407E-3</v>
      </c>
      <c r="R158">
        <v>-4.0114780758397474E-3</v>
      </c>
      <c r="S158">
        <f t="shared" si="30"/>
        <v>9.1530093281889171E-5</v>
      </c>
      <c r="T158">
        <f t="shared" si="31"/>
        <v>8.1896734972416915E-5</v>
      </c>
      <c r="U158">
        <f t="shared" si="35"/>
        <v>7.8193170934119942E-4</v>
      </c>
      <c r="V158">
        <f t="shared" si="37"/>
        <v>1.6404071206857488E-4</v>
      </c>
      <c r="W158">
        <f t="shared" si="38"/>
        <v>6.2506813005405737E-4</v>
      </c>
    </row>
    <row r="159" spans="1:23">
      <c r="A159" s="1">
        <v>36388</v>
      </c>
      <c r="B159">
        <v>125</v>
      </c>
      <c r="C159">
        <v>127.87</v>
      </c>
      <c r="D159">
        <v>124.5</v>
      </c>
      <c r="E159">
        <v>127.37</v>
      </c>
      <c r="F159">
        <f t="shared" si="26"/>
        <v>4.8283137373023015</v>
      </c>
      <c r="G159">
        <f t="shared" si="27"/>
        <v>1.8782499299367039E-2</v>
      </c>
      <c r="H159">
        <f t="shared" si="28"/>
        <v>-4.0080213975395296E-3</v>
      </c>
      <c r="I159">
        <f t="shared" si="33"/>
        <v>1.3125767218927997E-2</v>
      </c>
      <c r="J159">
        <f t="shared" si="29"/>
        <v>2.270038552077569E-2</v>
      </c>
      <c r="K159">
        <f t="shared" si="32"/>
        <v>3.1908266518295036E-2</v>
      </c>
      <c r="L159">
        <v>4.1028108246687015E-3</v>
      </c>
      <c r="M159">
        <f t="shared" si="34"/>
        <v>7.7314336633021725E-4</v>
      </c>
      <c r="N159" s="3">
        <f t="shared" si="36"/>
        <v>5.595019938504014E-4</v>
      </c>
      <c r="O159">
        <f t="array" ref="O159">(J158*(J158-G158)+H158*(H158-G158))</f>
        <v>1.9750932735176005E-4</v>
      </c>
      <c r="P159">
        <v>1.9872707224232467E-4</v>
      </c>
      <c r="Q159">
        <v>6.231756690074519E-3</v>
      </c>
      <c r="R159">
        <v>2.0720485645730593E-3</v>
      </c>
      <c r="S159">
        <f t="shared" si="30"/>
        <v>4.7527381171942616E-5</v>
      </c>
      <c r="T159">
        <f t="shared" si="31"/>
        <v>2.7923916375997669E-4</v>
      </c>
      <c r="U159">
        <f t="shared" si="35"/>
        <v>7.975677258810264E-4</v>
      </c>
      <c r="V159">
        <f t="shared" si="37"/>
        <v>1.4107350602525333E-4</v>
      </c>
      <c r="W159">
        <f t="shared" si="38"/>
        <v>4.1149276919615497E-4</v>
      </c>
    </row>
    <row r="160" spans="1:23">
      <c r="A160" s="1">
        <v>36389</v>
      </c>
      <c r="B160">
        <v>128.5</v>
      </c>
      <c r="C160">
        <v>128.56</v>
      </c>
      <c r="D160">
        <v>126.56</v>
      </c>
      <c r="E160">
        <v>128.5</v>
      </c>
      <c r="F160">
        <f t="shared" si="26"/>
        <v>4.8559289043352747</v>
      </c>
      <c r="G160">
        <f t="shared" si="27"/>
        <v>0</v>
      </c>
      <c r="H160">
        <f t="shared" si="28"/>
        <v>-1.521240031593063E-2</v>
      </c>
      <c r="I160">
        <f t="shared" si="33"/>
        <v>8.8326677336061366E-3</v>
      </c>
      <c r="J160">
        <f t="shared" si="29"/>
        <v>4.6681709398210813E-4</v>
      </c>
      <c r="K160">
        <f t="shared" si="32"/>
        <v>8.8326677336061366E-3</v>
      </c>
      <c r="L160">
        <v>7.3700991228327515E-3</v>
      </c>
      <c r="M160">
        <f t="shared" si="34"/>
        <v>2.1391069412195895E-6</v>
      </c>
      <c r="N160" s="3">
        <f t="shared" si="36"/>
        <v>5.2888217270153878E-4</v>
      </c>
      <c r="O160">
        <f t="array" ref="O160">(J159*(J159-G159)+H159*(H159-G159))</f>
        <v>1.8028242226678055E-4</v>
      </c>
      <c r="P160">
        <v>1.7471782458459268E-4</v>
      </c>
      <c r="Q160">
        <v>9.1308797463613093E-3</v>
      </c>
      <c r="R160">
        <v>5.7098715431518343E-3</v>
      </c>
      <c r="S160">
        <f t="shared" si="30"/>
        <v>8.8930404551491306E-8</v>
      </c>
      <c r="T160">
        <f t="shared" si="31"/>
        <v>3.2602633039295107E-5</v>
      </c>
      <c r="U160">
        <f t="shared" si="35"/>
        <v>6.9699035570480576E-4</v>
      </c>
      <c r="V160">
        <f t="shared" si="37"/>
        <v>1.2419721672421059E-4</v>
      </c>
      <c r="W160">
        <f t="shared" si="38"/>
        <v>3.614406260203781E-4</v>
      </c>
    </row>
    <row r="161" spans="1:23">
      <c r="A161" s="1">
        <v>36390</v>
      </c>
      <c r="B161">
        <v>128.38</v>
      </c>
      <c r="C161">
        <v>129.63</v>
      </c>
      <c r="D161">
        <v>123.5</v>
      </c>
      <c r="E161">
        <v>123.87</v>
      </c>
      <c r="F161">
        <f t="shared" si="26"/>
        <v>4.8549946158836317</v>
      </c>
      <c r="G161">
        <f t="shared" si="27"/>
        <v>-3.5761987317522781E-2</v>
      </c>
      <c r="H161">
        <f t="shared" si="28"/>
        <v>-3.8753459815599633E-2</v>
      </c>
      <c r="I161">
        <f t="shared" si="33"/>
        <v>-9.3428845164300611E-4</v>
      </c>
      <c r="J161">
        <f t="shared" si="29"/>
        <v>9.6896227283194136E-3</v>
      </c>
      <c r="K161">
        <f t="shared" si="32"/>
        <v>-3.6696275769165787E-2</v>
      </c>
      <c r="L161">
        <v>4.4319667990922792E-3</v>
      </c>
      <c r="M161">
        <f t="shared" si="34"/>
        <v>1.6915323367534751E-3</v>
      </c>
      <c r="N161" s="3">
        <f t="shared" si="36"/>
        <v>7.1667680946967474E-4</v>
      </c>
      <c r="O161">
        <f t="array" ref="O161">(J160*(J160-G160)+H160*(H160-G160))</f>
        <v>2.3163504157136023E-4</v>
      </c>
      <c r="P161">
        <v>1.645606009124797E-4</v>
      </c>
      <c r="Q161">
        <v>7.5908030105486194E-3</v>
      </c>
      <c r="R161">
        <v>-6.6845792738146059E-3</v>
      </c>
      <c r="S161">
        <f t="shared" si="30"/>
        <v>7.2677184438732552E-5</v>
      </c>
      <c r="T161">
        <f t="shared" si="31"/>
        <v>8.454956585403049E-4</v>
      </c>
      <c r="U161">
        <f t="shared" si="35"/>
        <v>9.0835783974112867E-4</v>
      </c>
      <c r="V161">
        <f t="shared" si="37"/>
        <v>1.2412935752384585E-4</v>
      </c>
      <c r="W161">
        <f t="shared" si="38"/>
        <v>3.7773610674679764E-4</v>
      </c>
    </row>
    <row r="162" spans="1:23">
      <c r="A162" s="1">
        <v>36391</v>
      </c>
      <c r="B162">
        <v>123.87</v>
      </c>
      <c r="C162">
        <v>124.87</v>
      </c>
      <c r="D162">
        <v>121.25</v>
      </c>
      <c r="E162">
        <v>122.94</v>
      </c>
      <c r="F162">
        <f t="shared" si="26"/>
        <v>4.8192326285661089</v>
      </c>
      <c r="G162">
        <f t="shared" si="27"/>
        <v>-7.5361970872451778E-3</v>
      </c>
      <c r="H162">
        <f t="shared" si="28"/>
        <v>-2.1378098748516372E-2</v>
      </c>
      <c r="I162">
        <f t="shared" si="33"/>
        <v>0</v>
      </c>
      <c r="J162">
        <f t="shared" si="29"/>
        <v>8.0405675609451777E-3</v>
      </c>
      <c r="K162">
        <f t="shared" si="32"/>
        <v>-7.5361970872451778E-3</v>
      </c>
      <c r="L162">
        <v>-2.0314474950193783E-4</v>
      </c>
      <c r="M162">
        <f t="shared" si="34"/>
        <v>5.3773656588081602E-5</v>
      </c>
      <c r="N162" s="3">
        <f t="shared" si="36"/>
        <v>5.5047008306571279E-4</v>
      </c>
      <c r="O162">
        <f t="array" ref="O162">(J161*(J161-G161)+H161*(H161-G161))</f>
        <v>5.5633886298259627E-4</v>
      </c>
      <c r="P162">
        <v>2.3973790134073606E-4</v>
      </c>
      <c r="Q162">
        <v>6.8784246972764859E-3</v>
      </c>
      <c r="R162">
        <v>-3.8954963393313946E-3</v>
      </c>
      <c r="S162">
        <f t="shared" si="30"/>
        <v>4.7312726316103117E-5</v>
      </c>
      <c r="T162">
        <f t="shared" si="31"/>
        <v>1.3254701935859981E-5</v>
      </c>
      <c r="U162">
        <f t="shared" si="35"/>
        <v>6.5037831183021905E-4</v>
      </c>
      <c r="V162">
        <f t="shared" si="37"/>
        <v>1.1098711511854766E-4</v>
      </c>
      <c r="W162">
        <f t="shared" si="38"/>
        <v>3.9988619236295425E-4</v>
      </c>
    </row>
    <row r="163" spans="1:23">
      <c r="A163" s="1">
        <v>36392</v>
      </c>
      <c r="B163">
        <v>124.37</v>
      </c>
      <c r="C163">
        <v>124.37</v>
      </c>
      <c r="D163">
        <v>121.06</v>
      </c>
      <c r="E163">
        <v>121.75</v>
      </c>
      <c r="F163">
        <f t="shared" si="26"/>
        <v>4.8232609936656496</v>
      </c>
      <c r="G163">
        <f t="shared" si="27"/>
        <v>-2.1291231702950775E-2</v>
      </c>
      <c r="H163">
        <f t="shared" si="28"/>
        <v>-2.6974703202108152E-2</v>
      </c>
      <c r="I163">
        <f t="shared" si="33"/>
        <v>1.1564562186785921E-2</v>
      </c>
      <c r="J163">
        <f t="shared" si="29"/>
        <v>0</v>
      </c>
      <c r="K163">
        <f t="shared" si="32"/>
        <v>-9.7266695161648542E-3</v>
      </c>
      <c r="L163">
        <v>-1.4271394105333179E-3</v>
      </c>
      <c r="M163">
        <f t="shared" si="34"/>
        <v>6.8882199974284211E-5</v>
      </c>
      <c r="N163" s="3">
        <f t="shared" si="36"/>
        <v>5.5670881436267164E-4</v>
      </c>
      <c r="O163">
        <f t="array" ref="O163">(J162*(J162-G162)+H162*(H162-G162))</f>
        <v>4.2115956911662541E-4</v>
      </c>
      <c r="P163">
        <v>3.1738504465782453E-4</v>
      </c>
      <c r="Q163">
        <v>6.51774173753541E-3</v>
      </c>
      <c r="R163">
        <v>-9.1613833616703381E-3</v>
      </c>
      <c r="S163">
        <f t="shared" si="30"/>
        <v>2.5470396646973125E-5</v>
      </c>
      <c r="T163">
        <f t="shared" si="31"/>
        <v>1.4713322078246377E-4</v>
      </c>
      <c r="U163">
        <f t="shared" si="35"/>
        <v>6.2731842410335711E-4</v>
      </c>
      <c r="V163">
        <f t="shared" si="37"/>
        <v>9.5062534628411805E-5</v>
      </c>
      <c r="W163">
        <f t="shared" si="38"/>
        <v>4.4955227964239164E-4</v>
      </c>
    </row>
    <row r="164" spans="1:23">
      <c r="A164" s="1">
        <v>36395</v>
      </c>
      <c r="B164">
        <v>122.75</v>
      </c>
      <c r="C164">
        <v>124.87</v>
      </c>
      <c r="D164">
        <v>122.31</v>
      </c>
      <c r="E164">
        <v>124.44</v>
      </c>
      <c r="F164">
        <f t="shared" si="26"/>
        <v>4.8101497666746296</v>
      </c>
      <c r="G164">
        <f t="shared" si="27"/>
        <v>1.3673905354806948E-2</v>
      </c>
      <c r="H164">
        <f t="shared" si="28"/>
        <v>-3.590961175357954E-3</v>
      </c>
      <c r="I164">
        <f t="shared" si="33"/>
        <v>8.1800047119306996E-3</v>
      </c>
      <c r="J164">
        <f t="shared" si="29"/>
        <v>1.712342945242451E-2</v>
      </c>
      <c r="K164">
        <f t="shared" si="32"/>
        <v>2.1853910066737647E-2</v>
      </c>
      <c r="L164">
        <v>1.8246461701005856E-3</v>
      </c>
      <c r="M164">
        <f t="shared" si="34"/>
        <v>4.0117141224112885E-4</v>
      </c>
      <c r="N164" s="3">
        <f t="shared" si="36"/>
        <v>5.9016512292891544E-4</v>
      </c>
      <c r="O164">
        <f t="array" ref="O164">(J163*(J163-G163)+H163*(H163-G163))</f>
        <v>1.5330995684741092E-4</v>
      </c>
      <c r="P164">
        <v>3.0854517055695465E-4</v>
      </c>
      <c r="Q164">
        <v>5.5285892361359498E-3</v>
      </c>
      <c r="R164">
        <v>-1.0183102150582357E-2</v>
      </c>
      <c r="S164">
        <f t="shared" si="30"/>
        <v>7.0300040252838993E-6</v>
      </c>
      <c r="T164">
        <f t="shared" si="31"/>
        <v>5.6915680711220164E-4</v>
      </c>
      <c r="U164">
        <f t="shared" si="35"/>
        <v>7.4980855458003546E-4</v>
      </c>
      <c r="V164">
        <f t="shared" si="37"/>
        <v>9.6125702856588298E-5</v>
      </c>
      <c r="W164">
        <f t="shared" si="38"/>
        <v>4.5749817995151737E-4</v>
      </c>
    </row>
    <row r="165" spans="1:23">
      <c r="A165" s="1">
        <v>36396</v>
      </c>
      <c r="B165">
        <v>123.37</v>
      </c>
      <c r="C165">
        <v>123.62</v>
      </c>
      <c r="D165">
        <v>121</v>
      </c>
      <c r="E165">
        <v>122</v>
      </c>
      <c r="F165">
        <f t="shared" si="26"/>
        <v>4.8151879700833735</v>
      </c>
      <c r="G165">
        <f t="shared" si="27"/>
        <v>-1.1166925350116763E-2</v>
      </c>
      <c r="H165">
        <f t="shared" si="28"/>
        <v>-1.9397424486632175E-2</v>
      </c>
      <c r="I165">
        <f t="shared" si="33"/>
        <v>-8.6357019460630013E-3</v>
      </c>
      <c r="J165">
        <f t="shared" si="29"/>
        <v>2.0243741477541377E-3</v>
      </c>
      <c r="K165">
        <f t="shared" si="32"/>
        <v>-1.9802627296179764E-2</v>
      </c>
      <c r="L165">
        <v>2.229589684554778E-3</v>
      </c>
      <c r="M165">
        <f t="shared" si="34"/>
        <v>4.854185850861675E-4</v>
      </c>
      <c r="N165" s="3">
        <f t="shared" si="36"/>
        <v>6.073034761145999E-4</v>
      </c>
      <c r="O165">
        <f t="array" ref="O165">(J164*(J164-G164)+H164*(H164-G164))</f>
        <v>1.2106514793755181E-4</v>
      </c>
      <c r="P165">
        <v>2.9670171569110893E-4</v>
      </c>
      <c r="Q165">
        <v>2.0349153002021227E-3</v>
      </c>
      <c r="R165">
        <v>-1.2416487220605709E-2</v>
      </c>
      <c r="S165">
        <f t="shared" si="30"/>
        <v>1.1386207241629069E-4</v>
      </c>
      <c r="T165">
        <f t="shared" si="31"/>
        <v>1.5614048681798341E-6</v>
      </c>
      <c r="U165">
        <f t="shared" si="35"/>
        <v>6.7451100946224472E-4</v>
      </c>
      <c r="V165">
        <f t="shared" si="37"/>
        <v>1.1450503513669218E-4</v>
      </c>
      <c r="W165">
        <f t="shared" si="38"/>
        <v>4.5643744092716248E-4</v>
      </c>
    </row>
    <row r="166" spans="1:23">
      <c r="A166" s="1">
        <v>36397</v>
      </c>
      <c r="B166">
        <v>122</v>
      </c>
      <c r="C166">
        <v>124.06</v>
      </c>
      <c r="D166">
        <v>120.87</v>
      </c>
      <c r="E166">
        <v>122.37</v>
      </c>
      <c r="F166">
        <f t="shared" si="26"/>
        <v>4.8040210447332568</v>
      </c>
      <c r="G166">
        <f t="shared" si="27"/>
        <v>3.0281972643200206E-3</v>
      </c>
      <c r="H166">
        <f t="shared" si="28"/>
        <v>-9.3054568618908817E-3</v>
      </c>
      <c r="I166">
        <f t="shared" si="33"/>
        <v>0</v>
      </c>
      <c r="J166">
        <f t="shared" si="29"/>
        <v>1.674427481171481E-2</v>
      </c>
      <c r="K166">
        <f t="shared" si="32"/>
        <v>3.0281972643200206E-3</v>
      </c>
      <c r="L166">
        <v>-7.6522678848620627E-4</v>
      </c>
      <c r="M166">
        <f t="shared" si="34"/>
        <v>1.4390066044408819E-5</v>
      </c>
      <c r="N166" s="3">
        <f t="shared" si="36"/>
        <v>4.5674461631984886E-4</v>
      </c>
      <c r="O166">
        <f t="array" ref="O166">(J165*(J165-G165)+H165*(H165-G165))</f>
        <v>1.8635461116662101E-4</v>
      </c>
      <c r="P166">
        <v>2.876456296101611E-4</v>
      </c>
      <c r="Q166">
        <v>2.2217729905307237E-3</v>
      </c>
      <c r="R166">
        <v>-4.6584503042371491E-3</v>
      </c>
      <c r="S166">
        <f t="shared" si="30"/>
        <v>4.9362752214518356E-6</v>
      </c>
      <c r="T166">
        <f t="shared" si="31"/>
        <v>5.9084550843205846E-5</v>
      </c>
      <c r="U166">
        <f t="shared" si="35"/>
        <v>5.9672029886797108E-4</v>
      </c>
      <c r="V166">
        <f t="shared" si="37"/>
        <v>1.0739613827754186E-4</v>
      </c>
      <c r="W166">
        <f t="shared" si="38"/>
        <v>4.3204366491152526E-4</v>
      </c>
    </row>
    <row r="167" spans="1:23">
      <c r="A167" s="1">
        <v>36398</v>
      </c>
      <c r="B167">
        <v>122.62</v>
      </c>
      <c r="C167">
        <v>125.87</v>
      </c>
      <c r="D167">
        <v>122.06</v>
      </c>
      <c r="E167">
        <v>122.94</v>
      </c>
      <c r="F167">
        <f t="shared" si="26"/>
        <v>4.8090901423345418</v>
      </c>
      <c r="G167">
        <f t="shared" si="27"/>
        <v>2.6062891443219272E-3</v>
      </c>
      <c r="H167">
        <f t="shared" si="28"/>
        <v>-4.5774152181925487E-3</v>
      </c>
      <c r="I167">
        <f t="shared" si="33"/>
        <v>2.0409003369650236E-3</v>
      </c>
      <c r="J167">
        <f t="shared" si="29"/>
        <v>2.6159485968872076E-2</v>
      </c>
      <c r="K167">
        <f t="shared" si="32"/>
        <v>4.6471894812869508E-3</v>
      </c>
      <c r="L167">
        <v>1.4914641789725458E-3</v>
      </c>
      <c r="M167">
        <f t="shared" si="34"/>
        <v>9.9586021836673432E-6</v>
      </c>
      <c r="N167" s="3">
        <f t="shared" si="36"/>
        <v>4.3458348767348547E-4</v>
      </c>
      <c r="O167">
        <f t="array" ref="O167">(J166*(J166-G166)+H166*(H166-G166))</f>
        <v>3.4443605821330765E-4</v>
      </c>
      <c r="P167">
        <v>2.4526506865630334E-4</v>
      </c>
      <c r="Q167">
        <v>2.6299530579237283E-3</v>
      </c>
      <c r="R167">
        <v>-2.6299530579237283E-3</v>
      </c>
      <c r="S167">
        <f t="shared" si="30"/>
        <v>3.4698310806885361E-7</v>
      </c>
      <c r="T167">
        <f t="shared" si="31"/>
        <v>2.741823240057843E-5</v>
      </c>
      <c r="U167">
        <f t="shared" si="35"/>
        <v>5.1421077706362078E-4</v>
      </c>
      <c r="V167">
        <f t="shared" si="37"/>
        <v>1.0269551175782183E-4</v>
      </c>
      <c r="W167">
        <f t="shared" si="38"/>
        <v>3.8015830606852232E-4</v>
      </c>
    </row>
    <row r="168" spans="1:23">
      <c r="A168" s="1">
        <v>36399</v>
      </c>
      <c r="B168">
        <v>125</v>
      </c>
      <c r="C168">
        <v>125.19</v>
      </c>
      <c r="D168">
        <v>122.75</v>
      </c>
      <c r="E168">
        <v>124</v>
      </c>
      <c r="F168">
        <f t="shared" si="26"/>
        <v>4.8283137373023015</v>
      </c>
      <c r="G168">
        <f t="shared" si="27"/>
        <v>-8.0321716972644452E-3</v>
      </c>
      <c r="H168">
        <f t="shared" si="28"/>
        <v>-1.8163970627671944E-2</v>
      </c>
      <c r="I168">
        <f t="shared" si="33"/>
        <v>1.6617305823437789E-2</v>
      </c>
      <c r="J168">
        <f t="shared" si="29"/>
        <v>1.5188459692696554E-3</v>
      </c>
      <c r="K168">
        <f t="shared" si="32"/>
        <v>8.5851341261733438E-3</v>
      </c>
      <c r="L168">
        <v>5.093595521663552E-4</v>
      </c>
      <c r="M168">
        <f t="shared" si="34"/>
        <v>6.521813497017776E-5</v>
      </c>
      <c r="N168" s="3">
        <f t="shared" si="36"/>
        <v>3.9618082967920315E-4</v>
      </c>
      <c r="O168">
        <f t="array" ref="O168">(J167*(J167-G167)+H167*(H167-G167))</f>
        <v>6.4902231952587187E-4</v>
      </c>
      <c r="P168">
        <v>2.9083761873815268E-4</v>
      </c>
      <c r="Q168">
        <v>3.6405017852541022E-3</v>
      </c>
      <c r="R168">
        <v>2.1858943213537429E-5</v>
      </c>
      <c r="S168">
        <f t="shared" si="30"/>
        <v>1.6839744304542045E-4</v>
      </c>
      <c r="T168">
        <f t="shared" si="31"/>
        <v>6.4867409557758192E-5</v>
      </c>
      <c r="U168">
        <f t="shared" si="35"/>
        <v>5.0995344570995609E-4</v>
      </c>
      <c r="V168">
        <f t="shared" si="37"/>
        <v>1.2191234919870466E-4</v>
      </c>
      <c r="W168">
        <f t="shared" si="38"/>
        <v>4.3898214440531266E-4</v>
      </c>
    </row>
    <row r="169" spans="1:23">
      <c r="A169" s="1">
        <v>36402</v>
      </c>
      <c r="B169">
        <v>124.25</v>
      </c>
      <c r="C169">
        <v>125.62</v>
      </c>
      <c r="D169">
        <v>122.69</v>
      </c>
      <c r="E169">
        <v>123.19</v>
      </c>
      <c r="F169">
        <f t="shared" si="26"/>
        <v>4.8222956649767381</v>
      </c>
      <c r="G169">
        <f t="shared" si="27"/>
        <v>-8.5677860028550157E-3</v>
      </c>
      <c r="H169">
        <f t="shared" si="28"/>
        <v>-1.2634816173646257E-2</v>
      </c>
      <c r="I169">
        <f t="shared" si="33"/>
        <v>2.0140993717010502E-3</v>
      </c>
      <c r="J169">
        <f t="shared" si="29"/>
        <v>1.0965812049496648E-2</v>
      </c>
      <c r="K169">
        <f t="shared" si="32"/>
        <v>-6.5536866311539654E-3</v>
      </c>
      <c r="L169">
        <v>-3.336835762778545E-3</v>
      </c>
      <c r="M169">
        <f t="shared" si="34"/>
        <v>1.0348129509367697E-5</v>
      </c>
      <c r="N169" s="3">
        <f t="shared" si="36"/>
        <v>3.1142580336577537E-4</v>
      </c>
      <c r="O169">
        <f t="array" ref="O169">(J168*(J168-G168)+H168*(H168-G168))</f>
        <v>1.9854022286263843E-4</v>
      </c>
      <c r="P169">
        <v>2.9988367194119813E-4</v>
      </c>
      <c r="Q169">
        <v>2.4073207172081723E-3</v>
      </c>
      <c r="R169">
        <v>-4.4264793283188553E-3</v>
      </c>
      <c r="S169">
        <f t="shared" si="30"/>
        <v>1.5462302656243147E-7</v>
      </c>
      <c r="T169">
        <f t="shared" si="31"/>
        <v>1.715042097255775E-5</v>
      </c>
      <c r="U169">
        <f t="shared" si="35"/>
        <v>4.4443126001310134E-4</v>
      </c>
      <c r="V169">
        <f t="shared" si="37"/>
        <v>1.1006915966235961E-4</v>
      </c>
      <c r="W169">
        <f t="shared" si="38"/>
        <v>4.2725782454174327E-4</v>
      </c>
    </row>
    <row r="170" spans="1:23">
      <c r="A170" s="1">
        <v>36403</v>
      </c>
      <c r="B170">
        <v>124.37</v>
      </c>
      <c r="C170">
        <v>126</v>
      </c>
      <c r="D170">
        <v>122.87</v>
      </c>
      <c r="E170">
        <v>124.56</v>
      </c>
      <c r="F170">
        <f t="shared" si="26"/>
        <v>4.8232609936656496</v>
      </c>
      <c r="G170">
        <f t="shared" si="27"/>
        <v>1.5265338600931599E-3</v>
      </c>
      <c r="H170">
        <f t="shared" si="28"/>
        <v>-1.2134107786169857E-2</v>
      </c>
      <c r="I170">
        <f t="shared" si="33"/>
        <v>9.5331146917665421E-3</v>
      </c>
      <c r="J170">
        <f t="shared" si="29"/>
        <v>1.3020913285828328E-2</v>
      </c>
      <c r="K170">
        <f t="shared" si="32"/>
        <v>1.1059648551859702E-2</v>
      </c>
      <c r="L170">
        <v>-3.1141376809531883E-3</v>
      </c>
      <c r="M170">
        <f t="shared" si="34"/>
        <v>2.0089621617347625E-4</v>
      </c>
      <c r="N170" s="3">
        <f t="shared" si="36"/>
        <v>3.3350992661380387E-4</v>
      </c>
      <c r="O170">
        <f t="array" ref="O170">(J169*(J169-G169)+H169*(H169-G169))</f>
        <v>2.6558794347312262E-4</v>
      </c>
      <c r="P170">
        <v>3.2878823104831232E-4</v>
      </c>
      <c r="Q170">
        <v>6.0410840447740807E-3</v>
      </c>
      <c r="R170">
        <v>-1.8877874862768707E-3</v>
      </c>
      <c r="S170">
        <f t="shared" si="30"/>
        <v>1.219427803953459E-5</v>
      </c>
      <c r="T170">
        <f t="shared" si="31"/>
        <v>1.1657590256278057E-5</v>
      </c>
      <c r="U170">
        <f t="shared" si="35"/>
        <v>4.3919499931734709E-4</v>
      </c>
      <c r="V170">
        <f t="shared" si="37"/>
        <v>1.1309549657110539E-4</v>
      </c>
      <c r="W170">
        <f t="shared" si="38"/>
        <v>4.5510143931359794E-4</v>
      </c>
    </row>
    <row r="171" spans="1:23">
      <c r="A171" s="1">
        <v>36404</v>
      </c>
      <c r="B171">
        <v>125.62</v>
      </c>
      <c r="C171">
        <v>128.5</v>
      </c>
      <c r="D171">
        <v>125.5</v>
      </c>
      <c r="E171">
        <v>127.25</v>
      </c>
      <c r="F171">
        <f t="shared" si="26"/>
        <v>4.8332614770262348</v>
      </c>
      <c r="G171">
        <f t="shared" si="27"/>
        <v>1.2892178404396937E-2</v>
      </c>
      <c r="H171">
        <f t="shared" si="28"/>
        <v>-9.5571845439579306E-4</v>
      </c>
      <c r="I171">
        <f t="shared" si="33"/>
        <v>8.4739495004919618E-3</v>
      </c>
      <c r="J171">
        <f t="shared" si="29"/>
        <v>2.2667427309039923E-2</v>
      </c>
      <c r="K171">
        <f t="shared" si="32"/>
        <v>2.1366127904888899E-2</v>
      </c>
      <c r="L171">
        <v>2.69210268645228E-3</v>
      </c>
      <c r="M171">
        <f t="shared" si="34"/>
        <v>3.4871921785880683E-4</v>
      </c>
      <c r="N171" s="3">
        <f t="shared" si="36"/>
        <v>1.8430846895884075E-4</v>
      </c>
      <c r="O171">
        <f t="array" ref="O171">(J170*(J170-G170)+H170*(H170-G170))</f>
        <v>3.1542701594090313E-4</v>
      </c>
      <c r="P171">
        <v>3.5460271200316875E-4</v>
      </c>
      <c r="Q171">
        <v>7.7358739448724735E-3</v>
      </c>
      <c r="R171">
        <v>8.500874173851258E-5</v>
      </c>
      <c r="S171">
        <f t="shared" si="30"/>
        <v>5.4475552580301633E-7</v>
      </c>
      <c r="T171">
        <f t="shared" si="31"/>
        <v>1.6402359476811831E-4</v>
      </c>
      <c r="U171">
        <f t="shared" si="35"/>
        <v>2.6882698337430045E-4</v>
      </c>
      <c r="V171">
        <f t="shared" si="37"/>
        <v>9.5062389342872997E-5</v>
      </c>
      <c r="W171">
        <f t="shared" si="38"/>
        <v>4.3939617608765606E-4</v>
      </c>
    </row>
    <row r="172" spans="1:23">
      <c r="A172" s="1">
        <v>36405</v>
      </c>
      <c r="B172">
        <v>126.5</v>
      </c>
      <c r="C172">
        <v>126.75</v>
      </c>
      <c r="D172">
        <v>124.25</v>
      </c>
      <c r="E172">
        <v>125.87</v>
      </c>
      <c r="F172">
        <f t="shared" si="26"/>
        <v>4.8402423081675749</v>
      </c>
      <c r="G172">
        <f t="shared" si="27"/>
        <v>-4.9926798641610759E-3</v>
      </c>
      <c r="H172">
        <f t="shared" si="28"/>
        <v>-1.7946643190836831E-2</v>
      </c>
      <c r="I172">
        <f t="shared" si="33"/>
        <v>-5.9113472630567543E-3</v>
      </c>
      <c r="J172">
        <f t="shared" si="29"/>
        <v>1.9743343037177397E-3</v>
      </c>
      <c r="K172">
        <f t="shared" si="32"/>
        <v>-1.090402712721783E-2</v>
      </c>
      <c r="L172">
        <v>2.3553196824550151E-3</v>
      </c>
      <c r="M172">
        <f t="shared" si="34"/>
        <v>1.7581027781918144E-4</v>
      </c>
      <c r="N172" s="3">
        <f t="shared" si="36"/>
        <v>1.9786809354007407E-4</v>
      </c>
      <c r="O172">
        <f t="array" ref="O172">(J171*(J171-G171)+H171*(H171-G171))</f>
        <v>2.3481443455628475E-4</v>
      </c>
      <c r="P172">
        <v>3.3267838727176418E-4</v>
      </c>
      <c r="Q172">
        <v>6.1454244248681181E-3</v>
      </c>
      <c r="R172">
        <v>-1.434785059958088E-3</v>
      </c>
      <c r="S172">
        <f t="shared" si="30"/>
        <v>1.4536574353474677E-4</v>
      </c>
      <c r="T172">
        <f t="shared" si="31"/>
        <v>1.2658615437774617E-5</v>
      </c>
      <c r="U172">
        <f t="shared" si="35"/>
        <v>2.6867796174977909E-4</v>
      </c>
      <c r="V172">
        <f t="shared" si="37"/>
        <v>1.1957564364753392E-4</v>
      </c>
      <c r="W172">
        <f t="shared" si="38"/>
        <v>4.4459200814553931E-4</v>
      </c>
    </row>
    <row r="173" spans="1:23">
      <c r="A173" s="1">
        <v>36406</v>
      </c>
      <c r="B173">
        <v>128.38</v>
      </c>
      <c r="C173">
        <v>129.75</v>
      </c>
      <c r="D173">
        <v>128</v>
      </c>
      <c r="E173">
        <v>128.86000000000001</v>
      </c>
      <c r="F173">
        <f t="shared" si="26"/>
        <v>4.8549946158836317</v>
      </c>
      <c r="G173">
        <f t="shared" si="27"/>
        <v>3.7319278268643785E-3</v>
      </c>
      <c r="H173">
        <f t="shared" si="28"/>
        <v>-2.9643519640147886E-3</v>
      </c>
      <c r="I173">
        <f t="shared" si="33"/>
        <v>1.974498758021781E-2</v>
      </c>
      <c r="J173">
        <f t="shared" si="29"/>
        <v>1.0614906162365934E-2</v>
      </c>
      <c r="K173">
        <f t="shared" si="32"/>
        <v>2.3476915407082188E-2</v>
      </c>
      <c r="L173">
        <v>5.6756781747797193E-3</v>
      </c>
      <c r="M173">
        <f t="shared" si="34"/>
        <v>3.1688404700071172E-4</v>
      </c>
      <c r="N173" s="3">
        <f t="shared" si="36"/>
        <v>2.2542385432078825E-4</v>
      </c>
      <c r="O173">
        <f t="array" ref="O173">(J172*(J172-G172)+H172*(H172-G172))</f>
        <v>2.4623537279716611E-4</v>
      </c>
      <c r="P173">
        <v>2.52120997926023E-4</v>
      </c>
      <c r="Q173">
        <v>6.7709607762241218E-3</v>
      </c>
      <c r="R173">
        <v>9.1803484486767677E-4</v>
      </c>
      <c r="S173">
        <f t="shared" si="30"/>
        <v>1.6832537151074666E-4</v>
      </c>
      <c r="T173">
        <f t="shared" si="31"/>
        <v>7.9179937141302916E-6</v>
      </c>
      <c r="U173">
        <f t="shared" si="35"/>
        <v>2.3387415498269578E-4</v>
      </c>
      <c r="V173">
        <f t="shared" si="37"/>
        <v>1.5528938736347728E-4</v>
      </c>
      <c r="W173">
        <f t="shared" si="38"/>
        <v>4.0522590409205973E-4</v>
      </c>
    </row>
    <row r="174" spans="1:23">
      <c r="A174" s="1">
        <v>36410</v>
      </c>
      <c r="B174">
        <v>128.88</v>
      </c>
      <c r="C174">
        <v>132.69</v>
      </c>
      <c r="D174">
        <v>128.38</v>
      </c>
      <c r="E174">
        <v>132</v>
      </c>
      <c r="F174">
        <f t="shared" si="26"/>
        <v>4.8588817388687193</v>
      </c>
      <c r="G174">
        <f t="shared" si="27"/>
        <v>2.3920183717651256E-2</v>
      </c>
      <c r="H174">
        <f t="shared" si="28"/>
        <v>-3.8871229850876432E-3</v>
      </c>
      <c r="I174">
        <f t="shared" si="33"/>
        <v>1.5519515822326468E-4</v>
      </c>
      <c r="J174">
        <f t="shared" si="29"/>
        <v>2.9133841679625405E-2</v>
      </c>
      <c r="K174">
        <f t="shared" si="32"/>
        <v>2.407537887587452E-2</v>
      </c>
      <c r="L174">
        <v>5.8978250556934063E-3</v>
      </c>
      <c r="M174">
        <f t="shared" si="34"/>
        <v>3.3042346288558098E-4</v>
      </c>
      <c r="N174" s="3">
        <f t="shared" si="36"/>
        <v>2.1756297105906069E-4</v>
      </c>
      <c r="O174">
        <f t="array" ref="O174">(J173*(J173-G173)+H173*(H173-G173))</f>
        <v>9.2912299298631866E-5</v>
      </c>
      <c r="P174">
        <v>2.309954132132217E-4</v>
      </c>
      <c r="Q174">
        <v>6.3991799335285648E-3</v>
      </c>
      <c r="R174">
        <v>7.4156287889689306E-3</v>
      </c>
      <c r="S174">
        <f t="shared" si="30"/>
        <v>3.8987345874244377E-5</v>
      </c>
      <c r="T174">
        <f t="shared" si="31"/>
        <v>2.7240033339389198E-4</v>
      </c>
      <c r="U174">
        <f t="shared" si="35"/>
        <v>1.5968503655311832E-4</v>
      </c>
      <c r="V174">
        <f t="shared" si="37"/>
        <v>1.632787228257174E-4</v>
      </c>
      <c r="W174">
        <f t="shared" si="38"/>
        <v>3.8573697826977174E-4</v>
      </c>
    </row>
    <row r="175" spans="1:23">
      <c r="A175" s="1">
        <v>36411</v>
      </c>
      <c r="B175">
        <v>131.5</v>
      </c>
      <c r="C175">
        <v>133.94</v>
      </c>
      <c r="D175">
        <v>130.69</v>
      </c>
      <c r="E175">
        <v>130.75</v>
      </c>
      <c r="F175">
        <f t="shared" si="26"/>
        <v>4.8790068516178193</v>
      </c>
      <c r="G175">
        <f t="shared" si="27"/>
        <v>-5.7197486727869062E-3</v>
      </c>
      <c r="H175">
        <f t="shared" si="28"/>
        <v>-6.1787450088743867E-3</v>
      </c>
      <c r="I175">
        <f t="shared" si="33"/>
        <v>-3.7950709685512507E-3</v>
      </c>
      <c r="J175">
        <f t="shared" si="29"/>
        <v>1.8385086864085132E-2</v>
      </c>
      <c r="K175">
        <f t="shared" si="32"/>
        <v>-9.5148196413381569E-3</v>
      </c>
      <c r="L175">
        <v>6.9266058211775675E-3</v>
      </c>
      <c r="M175">
        <f t="shared" si="34"/>
        <v>2.7032047123946032E-4</v>
      </c>
      <c r="N175" s="3">
        <f t="shared" si="36"/>
        <v>1.936631806316488E-4</v>
      </c>
      <c r="O175">
        <f t="array" ref="O175">(J174*(J174-G174)+H174*(H174-G174))</f>
        <v>2.5998430667347139E-4</v>
      </c>
      <c r="P175">
        <v>2.2987468585329145E-4</v>
      </c>
      <c r="Q175">
        <v>3.7335428014650062E-3</v>
      </c>
      <c r="R175">
        <v>5.9663722823929174E-3</v>
      </c>
      <c r="S175">
        <f t="shared" si="30"/>
        <v>5.6680025298078403E-5</v>
      </c>
      <c r="T175">
        <f t="shared" si="31"/>
        <v>1.36565422979093E-4</v>
      </c>
      <c r="U175">
        <f t="shared" si="35"/>
        <v>1.9343604108084661E-4</v>
      </c>
      <c r="V175">
        <f t="shared" si="37"/>
        <v>1.4898321104616434E-4</v>
      </c>
      <c r="W175">
        <f t="shared" si="38"/>
        <v>3.7449552393374055E-4</v>
      </c>
    </row>
    <row r="176" spans="1:23">
      <c r="A176" s="1">
        <v>36412</v>
      </c>
      <c r="B176">
        <v>132.5</v>
      </c>
      <c r="C176">
        <v>136.5</v>
      </c>
      <c r="D176">
        <v>131.63</v>
      </c>
      <c r="E176">
        <v>134.75</v>
      </c>
      <c r="F176">
        <f t="shared" si="26"/>
        <v>4.8865826454262766</v>
      </c>
      <c r="G176">
        <f t="shared" si="27"/>
        <v>1.6838564362830155E-2</v>
      </c>
      <c r="H176">
        <f t="shared" si="28"/>
        <v>-6.5876889889606716E-3</v>
      </c>
      <c r="I176">
        <f t="shared" si="33"/>
        <v>1.3295542481244205E-2</v>
      </c>
      <c r="J176">
        <f t="shared" si="29"/>
        <v>2.9741969198737728E-2</v>
      </c>
      <c r="K176">
        <f t="shared" si="32"/>
        <v>3.013410684407436E-2</v>
      </c>
      <c r="L176">
        <v>9.6371967791530014E-3</v>
      </c>
      <c r="M176">
        <f t="shared" si="34"/>
        <v>4.2012332220947454E-4</v>
      </c>
      <c r="N176" s="3">
        <f t="shared" si="36"/>
        <v>2.3874465353887833E-4</v>
      </c>
      <c r="O176">
        <f t="array" ref="O176">(J175*(J175-G175)+H175*(H175-G175))</f>
        <v>4.4600551651057072E-4</v>
      </c>
      <c r="P176">
        <v>2.5599038596722497E-4</v>
      </c>
      <c r="Q176">
        <v>4.6978613976154547E-3</v>
      </c>
      <c r="R176">
        <v>6.7556494740795611E-3</v>
      </c>
      <c r="S176">
        <f t="shared" si="30"/>
        <v>7.3920120015787615E-5</v>
      </c>
      <c r="T176">
        <f t="shared" si="31"/>
        <v>1.016651726537884E-4</v>
      </c>
      <c r="U176">
        <f t="shared" si="35"/>
        <v>2.0408119653349225E-4</v>
      </c>
      <c r="V176">
        <f t="shared" si="37"/>
        <v>1.662291722447483E-4</v>
      </c>
      <c r="W176">
        <f t="shared" si="38"/>
        <v>4.1600507778680808E-4</v>
      </c>
    </row>
    <row r="177" spans="1:23">
      <c r="A177" s="1">
        <v>36413</v>
      </c>
      <c r="B177">
        <v>137.5</v>
      </c>
      <c r="C177">
        <v>137.69</v>
      </c>
      <c r="D177">
        <v>134.38</v>
      </c>
      <c r="E177">
        <v>135</v>
      </c>
      <c r="F177">
        <f t="shared" si="26"/>
        <v>4.9236239171066263</v>
      </c>
      <c r="G177">
        <f t="shared" si="27"/>
        <v>-1.8349138668196652E-2</v>
      </c>
      <c r="H177">
        <f t="shared" si="28"/>
        <v>-2.2952309614622024E-2</v>
      </c>
      <c r="I177">
        <f t="shared" si="33"/>
        <v>2.0202707317519497E-2</v>
      </c>
      <c r="J177">
        <f t="shared" si="29"/>
        <v>1.3808643496551198E-3</v>
      </c>
      <c r="K177">
        <f t="shared" si="32"/>
        <v>1.8535686493228454E-3</v>
      </c>
      <c r="L177">
        <v>9.3578346959565899E-3</v>
      </c>
      <c r="M177">
        <f t="shared" si="34"/>
        <v>5.6314008898660051E-5</v>
      </c>
      <c r="N177" s="3">
        <f t="shared" si="36"/>
        <v>2.4389525428498865E-4</v>
      </c>
      <c r="O177">
        <f t="array" ref="O177">(J176*(J176-G176)+H176*(H176-G176))</f>
        <v>5.3809754044660194E-4</v>
      </c>
      <c r="P177">
        <v>3.1664700714528841E-4</v>
      </c>
      <c r="Q177">
        <v>9.9206723137307048E-3</v>
      </c>
      <c r="R177">
        <v>4.0843577132724466E-3</v>
      </c>
      <c r="S177">
        <f t="shared" si="30"/>
        <v>1.0572024381913799E-4</v>
      </c>
      <c r="T177">
        <f t="shared" si="31"/>
        <v>5.0326175989738706E-4</v>
      </c>
      <c r="U177">
        <f t="shared" si="35"/>
        <v>3.230420784076944E-4</v>
      </c>
      <c r="V177">
        <f t="shared" si="37"/>
        <v>1.9257248742251556E-4</v>
      </c>
      <c r="W177">
        <f t="shared" si="38"/>
        <v>5.0998510169076802E-4</v>
      </c>
    </row>
    <row r="178" spans="1:23">
      <c r="A178" s="1">
        <v>36416</v>
      </c>
      <c r="B178">
        <v>134.63</v>
      </c>
      <c r="C178">
        <v>135.56</v>
      </c>
      <c r="D178">
        <v>132</v>
      </c>
      <c r="E178">
        <v>132.38</v>
      </c>
      <c r="F178">
        <f t="shared" si="26"/>
        <v>4.9025302749911432</v>
      </c>
      <c r="G178">
        <f t="shared" si="27"/>
        <v>-1.685370030036637E-2</v>
      </c>
      <c r="H178">
        <f t="shared" si="28"/>
        <v>-1.9728352404772664E-2</v>
      </c>
      <c r="I178">
        <f t="shared" si="33"/>
        <v>-2.7445034472863838E-3</v>
      </c>
      <c r="J178">
        <f t="shared" si="29"/>
        <v>6.8840717477076652E-3</v>
      </c>
      <c r="K178">
        <f t="shared" si="32"/>
        <v>-1.9598203747652754E-2</v>
      </c>
      <c r="L178">
        <v>6.539500908573981E-3</v>
      </c>
      <c r="M178">
        <f t="shared" si="34"/>
        <v>6.8317960469613671E-4</v>
      </c>
      <c r="N178" s="3">
        <f t="shared" si="36"/>
        <v>3.1255763981009519E-4</v>
      </c>
      <c r="O178">
        <f t="array" ref="O178">(J177*(J177-G177)+H177*(H177-G177))</f>
        <v>1.3289786255732728E-4</v>
      </c>
      <c r="P178">
        <v>2.9397950509732062E-4</v>
      </c>
      <c r="Q178">
        <v>5.422774108229866E-3</v>
      </c>
      <c r="R178">
        <v>-3.2767912173703453E-5</v>
      </c>
      <c r="S178">
        <f t="shared" si="30"/>
        <v>6.6704422668839494E-5</v>
      </c>
      <c r="T178">
        <f t="shared" si="31"/>
        <v>2.8294376640814904E-4</v>
      </c>
      <c r="U178">
        <f t="shared" si="35"/>
        <v>3.775611676202921E-4</v>
      </c>
      <c r="V178">
        <f t="shared" si="37"/>
        <v>1.6714923232837031E-4</v>
      </c>
      <c r="W178">
        <f t="shared" si="38"/>
        <v>4.7113499279815934E-4</v>
      </c>
    </row>
    <row r="179" spans="1:23">
      <c r="A179" s="1">
        <v>36417</v>
      </c>
      <c r="B179">
        <v>132</v>
      </c>
      <c r="C179">
        <v>133.56</v>
      </c>
      <c r="D179">
        <v>131.94</v>
      </c>
      <c r="E179">
        <v>133.31</v>
      </c>
      <c r="F179">
        <f t="shared" si="26"/>
        <v>4.8828019225863706</v>
      </c>
      <c r="G179">
        <f t="shared" si="27"/>
        <v>9.8753205392148047E-3</v>
      </c>
      <c r="H179">
        <f t="shared" si="28"/>
        <v>-4.5464879164569538E-4</v>
      </c>
      <c r="I179">
        <f t="shared" si="33"/>
        <v>-2.8746521044062945E-3</v>
      </c>
      <c r="J179">
        <f t="shared" si="29"/>
        <v>1.1748892489083396E-2</v>
      </c>
      <c r="K179">
        <f t="shared" si="32"/>
        <v>7.0006684348085102E-3</v>
      </c>
      <c r="L179">
        <v>7.894936415170228E-3</v>
      </c>
      <c r="M179">
        <f t="shared" si="34"/>
        <v>7.9971522070022571E-7</v>
      </c>
      <c r="N179" s="3">
        <f t="shared" si="36"/>
        <v>3.1149670488913212E-4</v>
      </c>
      <c r="O179">
        <f t="array" ref="O179">(J178*(J178-G178)+H178*(H178-G178))</f>
        <v>2.2012467566651989E-4</v>
      </c>
      <c r="P179">
        <v>3.1942198037089825E-4</v>
      </c>
      <c r="Q179">
        <v>4.8168046557039547E-3</v>
      </c>
      <c r="R179">
        <v>-2.8417405478609937E-3</v>
      </c>
      <c r="S179">
        <f t="shared" si="30"/>
        <v>5.915850709264565E-5</v>
      </c>
      <c r="T179">
        <f t="shared" si="31"/>
        <v>1.6172364269241747E-4</v>
      </c>
      <c r="U179">
        <f t="shared" si="35"/>
        <v>4.1370447305025704E-4</v>
      </c>
      <c r="V179">
        <f t="shared" si="37"/>
        <v>1.8190020334489114E-4</v>
      </c>
      <c r="W179">
        <f t="shared" si="38"/>
        <v>5.1260952438867032E-4</v>
      </c>
    </row>
    <row r="180" spans="1:23">
      <c r="A180" s="1">
        <v>36418</v>
      </c>
      <c r="B180">
        <v>134</v>
      </c>
      <c r="C180">
        <v>135</v>
      </c>
      <c r="D180">
        <v>131.94</v>
      </c>
      <c r="E180">
        <v>131.94</v>
      </c>
      <c r="F180">
        <f t="shared" si="26"/>
        <v>4.8978397999509111</v>
      </c>
      <c r="G180">
        <f t="shared" si="27"/>
        <v>-1.5492526156186237E-2</v>
      </c>
      <c r="H180">
        <f t="shared" si="28"/>
        <v>-1.5492526156186237E-2</v>
      </c>
      <c r="I180">
        <f t="shared" si="33"/>
        <v>5.162556825325737E-3</v>
      </c>
      <c r="J180">
        <f t="shared" si="29"/>
        <v>7.4349784875185065E-3</v>
      </c>
      <c r="K180">
        <f t="shared" si="32"/>
        <v>-1.03299693308605E-2</v>
      </c>
      <c r="L180">
        <v>5.7559746268982083E-3</v>
      </c>
      <c r="M180">
        <f t="shared" si="34"/>
        <v>2.587575930121539E-4</v>
      </c>
      <c r="N180" s="3">
        <f t="shared" si="36"/>
        <v>3.1792574676009624E-4</v>
      </c>
      <c r="O180">
        <f t="array" ref="O180">(J179*(J179-G179)+H179*(H179-G179))</f>
        <v>2.6708903483581239E-5</v>
      </c>
      <c r="P180">
        <v>2.7276689973292019E-4</v>
      </c>
      <c r="Q180">
        <v>6.6083302144793517E-3</v>
      </c>
      <c r="R180">
        <v>-4.79629604454086E-3</v>
      </c>
      <c r="S180">
        <f t="shared" si="30"/>
        <v>2.0902606927847297E-6</v>
      </c>
      <c r="T180">
        <f t="shared" si="31"/>
        <v>1.1440933860126929E-4</v>
      </c>
      <c r="U180">
        <f t="shared" si="35"/>
        <v>4.3939241013650487E-4</v>
      </c>
      <c r="V180">
        <f t="shared" si="37"/>
        <v>1.7937419900820365E-4</v>
      </c>
      <c r="W180">
        <f t="shared" si="38"/>
        <v>4.7208922322606E-4</v>
      </c>
    </row>
    <row r="181" spans="1:23">
      <c r="A181" s="1">
        <v>36419</v>
      </c>
      <c r="B181">
        <v>132</v>
      </c>
      <c r="C181">
        <v>132.38</v>
      </c>
      <c r="D181">
        <v>129.56</v>
      </c>
      <c r="E181">
        <v>130</v>
      </c>
      <c r="F181">
        <f t="shared" si="26"/>
        <v>4.8828019225863706</v>
      </c>
      <c r="G181">
        <f t="shared" si="27"/>
        <v>-1.5267472130788384E-2</v>
      </c>
      <c r="H181">
        <f t="shared" si="28"/>
        <v>-1.8657828283242139E-2</v>
      </c>
      <c r="I181">
        <f t="shared" si="33"/>
        <v>4.5464879164569538E-4</v>
      </c>
      <c r="J181">
        <f t="shared" si="29"/>
        <v>2.8746521044062945E-3</v>
      </c>
      <c r="K181">
        <f t="shared" si="32"/>
        <v>-1.4812823339142689E-2</v>
      </c>
      <c r="L181">
        <v>2.1380795024950492E-3</v>
      </c>
      <c r="M181">
        <f t="shared" si="34"/>
        <v>2.8733310714664238E-4</v>
      </c>
      <c r="N181" s="3">
        <f t="shared" si="36"/>
        <v>3.1110506779207799E-4</v>
      </c>
      <c r="O181">
        <f t="array" ref="O181">(J180*(J180-G180)+H180*(H180-G180))</f>
        <v>1.7046550379842544E-4</v>
      </c>
      <c r="P181">
        <v>2.1765889719049117E-4</v>
      </c>
      <c r="Q181">
        <v>4.0401514765596499E-3</v>
      </c>
      <c r="R181">
        <v>-1.1217503343264568E-2</v>
      </c>
      <c r="S181">
        <f t="shared" si="30"/>
        <v>1.2855829503525177E-5</v>
      </c>
      <c r="T181">
        <f t="shared" si="31"/>
        <v>1.6402247179917132E-5</v>
      </c>
      <c r="U181">
        <f t="shared" si="35"/>
        <v>4.0248707323945452E-4</v>
      </c>
      <c r="V181">
        <f t="shared" si="37"/>
        <v>1.8245196750263422E-4</v>
      </c>
      <c r="W181">
        <f t="shared" si="38"/>
        <v>4.2223818154405758E-4</v>
      </c>
    </row>
    <row r="182" spans="1:23">
      <c r="A182" s="1">
        <v>36420</v>
      </c>
      <c r="B182">
        <v>131.38</v>
      </c>
      <c r="C182">
        <v>131.44</v>
      </c>
      <c r="D182">
        <v>123.75</v>
      </c>
      <c r="E182">
        <v>125.37</v>
      </c>
      <c r="F182">
        <f t="shared" si="26"/>
        <v>4.8780938874643267</v>
      </c>
      <c r="G182">
        <f t="shared" si="27"/>
        <v>-4.6824522336392782E-2</v>
      </c>
      <c r="H182">
        <f t="shared" si="28"/>
        <v>-5.9830486015527207E-2</v>
      </c>
      <c r="I182">
        <f t="shared" si="33"/>
        <v>1.055943700874451E-2</v>
      </c>
      <c r="J182">
        <f t="shared" si="29"/>
        <v>4.5658626468547681E-4</v>
      </c>
      <c r="K182">
        <f t="shared" si="32"/>
        <v>-3.6265085327648272E-2</v>
      </c>
      <c r="L182">
        <v>-3.9802631754799479E-4</v>
      </c>
      <c r="M182">
        <f t="shared" si="34"/>
        <v>1.2864459220340153E-3</v>
      </c>
      <c r="N182" s="3">
        <f t="shared" si="36"/>
        <v>4.345090282603928E-4</v>
      </c>
      <c r="O182">
        <f t="array" ref="O182">(J181*(J181-G181)+H181*(H181-G181))</f>
        <v>1.1540897852261849E-4</v>
      </c>
      <c r="P182">
        <v>1.3312118480569447E-4</v>
      </c>
      <c r="Q182">
        <v>2.1114974148046528E-3</v>
      </c>
      <c r="R182">
        <v>-1.6912580076903792E-2</v>
      </c>
      <c r="S182">
        <f t="shared" si="30"/>
        <v>7.1367683382856715E-5</v>
      </c>
      <c r="T182">
        <f t="shared" si="31"/>
        <v>8.947242897350033E-4</v>
      </c>
      <c r="U182">
        <f t="shared" si="35"/>
        <v>6.2300349181376171E-4</v>
      </c>
      <c r="V182">
        <f t="shared" si="37"/>
        <v>1.6395245246466172E-4</v>
      </c>
      <c r="W182">
        <f t="shared" si="38"/>
        <v>3.5572151909526561E-4</v>
      </c>
    </row>
    <row r="183" spans="1:23">
      <c r="A183" s="1">
        <v>36423</v>
      </c>
      <c r="B183">
        <v>126.5</v>
      </c>
      <c r="C183">
        <v>130.88</v>
      </c>
      <c r="D183">
        <v>126</v>
      </c>
      <c r="E183">
        <v>130.13</v>
      </c>
      <c r="F183">
        <f t="shared" si="26"/>
        <v>4.8402423081675749</v>
      </c>
      <c r="G183">
        <f t="shared" si="27"/>
        <v>2.8291642621090851E-2</v>
      </c>
      <c r="H183">
        <f t="shared" si="28"/>
        <v>-3.9604012160969759E-3</v>
      </c>
      <c r="I183">
        <f t="shared" si="33"/>
        <v>8.9729430396410237E-3</v>
      </c>
      <c r="J183">
        <f t="shared" si="29"/>
        <v>3.4038564686861505E-2</v>
      </c>
      <c r="K183">
        <f t="shared" si="32"/>
        <v>3.7264585660731875E-2</v>
      </c>
      <c r="L183">
        <v>9.8074070781697378E-4</v>
      </c>
      <c r="M183">
        <f t="shared" si="34"/>
        <v>1.3165174045671683E-3</v>
      </c>
      <c r="N183" s="3">
        <f t="shared" si="36"/>
        <v>5.4557940132333245E-4</v>
      </c>
      <c r="O183">
        <f t="array" ref="O183">(J182*(J182-G182)+H182*(H182-G182))</f>
        <v>7.9974103278926173E-4</v>
      </c>
      <c r="P183">
        <v>2.6648981885208137E-4</v>
      </c>
      <c r="Q183">
        <v>4.4549867121901343E-3</v>
      </c>
      <c r="R183">
        <v>-7.8835114926123495E-3</v>
      </c>
      <c r="S183">
        <f t="shared" si="30"/>
        <v>2.0411929376753529E-5</v>
      </c>
      <c r="T183">
        <f t="shared" si="31"/>
        <v>1.3086417751501777E-3</v>
      </c>
      <c r="U183">
        <f t="shared" si="35"/>
        <v>9.481844371727736E-4</v>
      </c>
      <c r="V183">
        <f t="shared" si="37"/>
        <v>1.2697409193116341E-4</v>
      </c>
      <c r="W183">
        <f t="shared" si="38"/>
        <v>4.7507523832867975E-4</v>
      </c>
    </row>
    <row r="184" spans="1:23">
      <c r="A184" s="1">
        <v>36424</v>
      </c>
      <c r="B184">
        <v>128.75</v>
      </c>
      <c r="C184">
        <v>129.63</v>
      </c>
      <c r="D184">
        <v>126.25</v>
      </c>
      <c r="E184">
        <v>127.12</v>
      </c>
      <c r="F184">
        <f t="shared" si="26"/>
        <v>4.8578725395438456</v>
      </c>
      <c r="G184">
        <f t="shared" si="27"/>
        <v>-1.2741017315384795E-2</v>
      </c>
      <c r="H184">
        <f t="shared" si="28"/>
        <v>-1.9608471388376181E-2</v>
      </c>
      <c r="I184">
        <f t="shared" si="33"/>
        <v>-1.0661411244820229E-2</v>
      </c>
      <c r="J184">
        <f t="shared" si="29"/>
        <v>6.8116990681055256E-3</v>
      </c>
      <c r="K184">
        <f t="shared" si="32"/>
        <v>-2.3402428560205024E-2</v>
      </c>
      <c r="L184">
        <v>-3.7670400357909806E-3</v>
      </c>
      <c r="M184">
        <f t="shared" si="34"/>
        <v>3.855484825046907E-4</v>
      </c>
      <c r="N184" s="3">
        <f t="shared" si="36"/>
        <v>5.5170440350323362E-4</v>
      </c>
      <c r="O184">
        <f t="array" ref="O184">(J183*(J183-G183)+H183*(H183-G183))</f>
        <v>3.2334801212049785E-4</v>
      </c>
      <c r="P184">
        <v>2.8713448614287696E-4</v>
      </c>
      <c r="Q184">
        <v>2.8976348841073473E-3</v>
      </c>
      <c r="R184">
        <v>-1.2406779063532269E-2</v>
      </c>
      <c r="S184">
        <f t="shared" si="30"/>
        <v>1.838477319263859E-4</v>
      </c>
      <c r="T184">
        <f t="shared" si="31"/>
        <v>1.1171520900143229E-7</v>
      </c>
      <c r="U184">
        <f t="shared" si="35"/>
        <v>8.8011228262655091E-4</v>
      </c>
      <c r="V184">
        <f t="shared" si="37"/>
        <v>1.631891884441988E-4</v>
      </c>
      <c r="W184">
        <f t="shared" si="38"/>
        <v>5.2131397416610718E-4</v>
      </c>
    </row>
    <row r="185" spans="1:23">
      <c r="A185" s="1">
        <v>36425</v>
      </c>
      <c r="B185">
        <v>127.19</v>
      </c>
      <c r="C185">
        <v>127.25</v>
      </c>
      <c r="D185">
        <v>124.37</v>
      </c>
      <c r="E185">
        <v>125.19</v>
      </c>
      <c r="F185">
        <f t="shared" si="26"/>
        <v>4.8456820314633928</v>
      </c>
      <c r="G185">
        <f t="shared" si="27"/>
        <v>-1.5849448191821658E-2</v>
      </c>
      <c r="H185">
        <f t="shared" si="28"/>
        <v>-2.2421037797743182E-2</v>
      </c>
      <c r="I185">
        <f t="shared" si="33"/>
        <v>5.5050923493205062E-4</v>
      </c>
      <c r="J185">
        <f t="shared" si="29"/>
        <v>4.7162396723887667E-4</v>
      </c>
      <c r="K185">
        <f t="shared" si="32"/>
        <v>-1.5298938956889607E-2</v>
      </c>
      <c r="L185">
        <v>-4.3454519673461253E-3</v>
      </c>
      <c r="M185">
        <f t="shared" si="34"/>
        <v>1.1997887723009833E-4</v>
      </c>
      <c r="N185" s="3">
        <f t="shared" si="36"/>
        <v>5.3499978194663784E-4</v>
      </c>
      <c r="O185">
        <f t="array" ref="O185">(J184*(J184-G184)+H184*(H184-G184))</f>
        <v>2.6784749666959172E-4</v>
      </c>
      <c r="P185">
        <v>3.3536220478007903E-4</v>
      </c>
      <c r="Q185">
        <v>1.9752253660286099E-3</v>
      </c>
      <c r="R185">
        <v>-1.2478163470659354E-2</v>
      </c>
      <c r="S185">
        <f t="shared" si="30"/>
        <v>2.0298160542067485E-6</v>
      </c>
      <c r="T185">
        <f t="shared" si="31"/>
        <v>1.1365560671142394E-5</v>
      </c>
      <c r="U185">
        <f t="shared" si="35"/>
        <v>8.4881231704956336E-4</v>
      </c>
      <c r="V185">
        <f t="shared" si="37"/>
        <v>1.4952663613323089E-4</v>
      </c>
      <c r="W185">
        <f t="shared" si="38"/>
        <v>5.4635822055120592E-4</v>
      </c>
    </row>
    <row r="186" spans="1:23">
      <c r="A186" s="1">
        <v>36426</v>
      </c>
      <c r="B186">
        <v>127.5</v>
      </c>
      <c r="C186">
        <v>127.81</v>
      </c>
      <c r="D186">
        <v>121.44</v>
      </c>
      <c r="E186">
        <v>122</v>
      </c>
      <c r="F186">
        <f t="shared" si="26"/>
        <v>4.8481163645984813</v>
      </c>
      <c r="G186">
        <f t="shared" si="27"/>
        <v>-4.4095319865224525E-2</v>
      </c>
      <c r="H186">
        <f t="shared" si="28"/>
        <v>-4.8696050951161141E-2</v>
      </c>
      <c r="I186">
        <f t="shared" si="33"/>
        <v>1.8283781326910109E-2</v>
      </c>
      <c r="J186">
        <f t="shared" si="29"/>
        <v>2.428421545142001E-3</v>
      </c>
      <c r="K186">
        <f t="shared" si="32"/>
        <v>-2.5811538538314416E-2</v>
      </c>
      <c r="L186">
        <v>-9.9400165055850039E-3</v>
      </c>
      <c r="M186">
        <f t="shared" si="34"/>
        <v>2.5190521163541516E-4</v>
      </c>
      <c r="N186" s="3">
        <f t="shared" si="36"/>
        <v>5.1630888077174226E-4</v>
      </c>
      <c r="O186">
        <f t="array" ref="O186">(J185*(J185-G185)+H185*(H185-G185))</f>
        <v>1.5503926774687083E-4</v>
      </c>
      <c r="P186">
        <v>3.3227695756976811E-4</v>
      </c>
      <c r="Q186">
        <v>5.5410518730814925E-3</v>
      </c>
      <c r="R186">
        <v>-1.824373301754658E-2</v>
      </c>
      <c r="S186">
        <f t="shared" si="30"/>
        <v>1.6237715393347136E-4</v>
      </c>
      <c r="T186">
        <f t="shared" si="31"/>
        <v>6.6830454254303534E-4</v>
      </c>
      <c r="U186">
        <f t="shared" si="35"/>
        <v>9.9047215952187493E-4</v>
      </c>
      <c r="V186">
        <f t="shared" si="37"/>
        <v>1.7164089461265181E-4</v>
      </c>
      <c r="W186">
        <f t="shared" si="38"/>
        <v>5.827158693175313E-4</v>
      </c>
    </row>
    <row r="187" spans="1:23">
      <c r="A187" s="1">
        <v>36427</v>
      </c>
      <c r="B187">
        <v>120.5</v>
      </c>
      <c r="C187">
        <v>125</v>
      </c>
      <c r="D187">
        <v>120.44</v>
      </c>
      <c r="E187">
        <v>125</v>
      </c>
      <c r="F187">
        <f t="shared" si="26"/>
        <v>4.7916497529307094</v>
      </c>
      <c r="G187">
        <f t="shared" si="27"/>
        <v>3.6663984371592129E-2</v>
      </c>
      <c r="H187">
        <f t="shared" si="28"/>
        <v>-4.9804931717645218E-4</v>
      </c>
      <c r="I187">
        <f t="shared" si="33"/>
        <v>-1.2371291802547368E-2</v>
      </c>
      <c r="J187">
        <f t="shared" si="29"/>
        <v>3.6663984371592129E-2</v>
      </c>
      <c r="K187">
        <f t="shared" si="32"/>
        <v>2.429269256904476E-2</v>
      </c>
      <c r="L187">
        <v>-7.6961041136128115E-3</v>
      </c>
      <c r="M187">
        <f t="shared" si="34"/>
        <v>1.023283113204404E-3</v>
      </c>
      <c r="N187" s="3">
        <f t="shared" si="36"/>
        <v>6.2374989236126945E-4</v>
      </c>
      <c r="O187">
        <f t="array" ref="O187">(J186*(J186-G186)+H186*(H186-G186))</f>
        <v>3.3701669137490957E-4</v>
      </c>
      <c r="P187">
        <v>3.7659850014022634E-4</v>
      </c>
      <c r="Q187">
        <v>9.5490611082311712E-4</v>
      </c>
      <c r="R187">
        <v>-1.5460316759495995E-3</v>
      </c>
      <c r="S187">
        <f t="shared" si="30"/>
        <v>1.7758755082631985E-4</v>
      </c>
      <c r="T187">
        <f t="shared" si="31"/>
        <v>1.4600053263533962E-3</v>
      </c>
      <c r="U187">
        <f t="shared" si="35"/>
        <v>1.2296580511358774E-3</v>
      </c>
      <c r="V187">
        <f t="shared" si="37"/>
        <v>1.8960772136444729E-4</v>
      </c>
      <c r="W187">
        <f t="shared" si="38"/>
        <v>6.6833306915908255E-4</v>
      </c>
    </row>
    <row r="188" spans="1:23">
      <c r="A188" s="1">
        <v>36430</v>
      </c>
      <c r="B188">
        <v>126.62</v>
      </c>
      <c r="C188">
        <v>126.81</v>
      </c>
      <c r="D188">
        <v>121.37</v>
      </c>
      <c r="E188">
        <v>123</v>
      </c>
      <c r="F188">
        <f t="shared" si="26"/>
        <v>4.8411904751159804</v>
      </c>
      <c r="G188">
        <f t="shared" si="27"/>
        <v>-2.9006119743563374E-2</v>
      </c>
      <c r="H188">
        <f t="shared" si="28"/>
        <v>-4.2346743997709879E-2</v>
      </c>
      <c r="I188">
        <f t="shared" si="33"/>
        <v>1.2876737813678929E-2</v>
      </c>
      <c r="J188">
        <f t="shared" si="29"/>
        <v>1.4994281308275959E-3</v>
      </c>
      <c r="K188">
        <f t="shared" si="32"/>
        <v>-1.6129381929884445E-2</v>
      </c>
      <c r="L188">
        <v>-7.3492219318359812E-3</v>
      </c>
      <c r="M188">
        <f t="shared" si="34"/>
        <v>7.7091209591330414E-5</v>
      </c>
      <c r="N188" s="3">
        <f t="shared" si="36"/>
        <v>5.5640673734962424E-4</v>
      </c>
      <c r="O188">
        <f t="array" ref="O188">(J187*(J187-G187)+H187*(H187-G187))</f>
        <v>1.8508525503579504E-5</v>
      </c>
      <c r="P188">
        <v>2.203519986830899E-4</v>
      </c>
      <c r="Q188">
        <v>1.7356650656306983E-3</v>
      </c>
      <c r="R188">
        <v>-1.3005584148880445E-2</v>
      </c>
      <c r="S188">
        <f t="shared" si="30"/>
        <v>1.2412350197730298E-4</v>
      </c>
      <c r="T188">
        <f t="shared" si="31"/>
        <v>2.5601713931671548E-4</v>
      </c>
      <c r="U188">
        <f t="shared" si="35"/>
        <v>1.2229263943630191E-3</v>
      </c>
      <c r="V188">
        <f t="shared" si="37"/>
        <v>2.0396249119156317E-4</v>
      </c>
      <c r="W188">
        <f t="shared" si="38"/>
        <v>5.4434100203351783E-4</v>
      </c>
    </row>
    <row r="189" spans="1:23">
      <c r="A189" s="1">
        <v>36431</v>
      </c>
      <c r="B189">
        <v>123</v>
      </c>
      <c r="C189">
        <v>124.75</v>
      </c>
      <c r="D189">
        <v>121.69</v>
      </c>
      <c r="E189">
        <v>123.5</v>
      </c>
      <c r="F189">
        <f t="shared" si="26"/>
        <v>4.8121843553724171</v>
      </c>
      <c r="G189">
        <f t="shared" si="27"/>
        <v>4.0568006956149816E-3</v>
      </c>
      <c r="H189">
        <f t="shared" si="28"/>
        <v>-1.0707528023708335E-2</v>
      </c>
      <c r="I189">
        <f t="shared" si="33"/>
        <v>0</v>
      </c>
      <c r="J189">
        <f t="shared" si="29"/>
        <v>1.4127379259210926E-2</v>
      </c>
      <c r="K189">
        <f t="shared" si="32"/>
        <v>4.0568006956149816E-3</v>
      </c>
      <c r="L189">
        <v>-7.643608705755334E-3</v>
      </c>
      <c r="M189">
        <f t="shared" si="34"/>
        <v>1.3689958015967486E-4</v>
      </c>
      <c r="N189" s="3">
        <f t="shared" si="36"/>
        <v>5.7152894456506589E-4</v>
      </c>
      <c r="O189">
        <f t="array" ref="O189">(J188*(J188-G188)+H188*(H188-G188))</f>
        <v>6.1067287668915111E-4</v>
      </c>
      <c r="P189">
        <v>2.7781697159682053E-4</v>
      </c>
      <c r="Q189">
        <v>3.867947314594744E-3</v>
      </c>
      <c r="R189">
        <v>-9.646020546680489E-3</v>
      </c>
      <c r="S189">
        <f t="shared" si="30"/>
        <v>1.4961016428480691E-5</v>
      </c>
      <c r="T189">
        <f t="shared" si="31"/>
        <v>1.87767309998304E-4</v>
      </c>
      <c r="U189">
        <f t="shared" si="35"/>
        <v>1.2294373111894905E-3</v>
      </c>
      <c r="V189">
        <f t="shared" si="37"/>
        <v>1.9291311852552196E-4</v>
      </c>
      <c r="W189">
        <f t="shared" si="38"/>
        <v>5.8465646880597204E-4</v>
      </c>
    </row>
    <row r="190" spans="1:23">
      <c r="A190" s="1">
        <v>36432</v>
      </c>
      <c r="B190">
        <v>122.06</v>
      </c>
      <c r="C190">
        <v>122.81</v>
      </c>
      <c r="D190">
        <v>120</v>
      </c>
      <c r="E190">
        <v>120.06</v>
      </c>
      <c r="F190">
        <f t="shared" si="26"/>
        <v>4.8045127271163492</v>
      </c>
      <c r="G190">
        <f t="shared" si="27"/>
        <v>-1.652110929265227E-2</v>
      </c>
      <c r="H190">
        <f t="shared" si="28"/>
        <v>-1.7020984334303435E-2</v>
      </c>
      <c r="I190">
        <f t="shared" si="33"/>
        <v>-1.1728428951682801E-2</v>
      </c>
      <c r="J190">
        <f t="shared" si="29"/>
        <v>6.125718505943567E-3</v>
      </c>
      <c r="K190">
        <f t="shared" si="32"/>
        <v>-2.8249538244335071E-2</v>
      </c>
      <c r="L190">
        <v>-9.4355655971027907E-3</v>
      </c>
      <c r="M190">
        <f t="shared" si="34"/>
        <v>3.5396556677080442E-4</v>
      </c>
      <c r="N190" s="3">
        <f t="shared" si="36"/>
        <v>5.82107608316027E-4</v>
      </c>
      <c r="O190">
        <f t="array" ref="O190">(J189*(J189-G189)+H189*(H189-G189))</f>
        <v>3.0036034624099568E-4</v>
      </c>
      <c r="P190">
        <v>2.8431954151110131E-4</v>
      </c>
      <c r="Q190">
        <v>1.4121596772717737E-3</v>
      </c>
      <c r="R190">
        <v>-9.7803527668466114E-3</v>
      </c>
      <c r="S190">
        <f t="shared" si="30"/>
        <v>1.7267506951541026E-4</v>
      </c>
      <c r="T190">
        <f t="shared" si="31"/>
        <v>4.5437798540191564E-5</v>
      </c>
      <c r="U190">
        <f t="shared" si="35"/>
        <v>1.2121944261742211E-3</v>
      </c>
      <c r="V190">
        <f t="shared" si="37"/>
        <v>2.3555932073117831E-4</v>
      </c>
      <c r="W190">
        <f t="shared" si="38"/>
        <v>6.3096247519490664E-4</v>
      </c>
    </row>
    <row r="191" spans="1:23">
      <c r="A191" s="1">
        <v>36433</v>
      </c>
      <c r="B191">
        <v>121</v>
      </c>
      <c r="C191">
        <v>122.25</v>
      </c>
      <c r="D191">
        <v>119.62</v>
      </c>
      <c r="E191">
        <v>121</v>
      </c>
      <c r="F191">
        <f t="shared" si="26"/>
        <v>4.7957905455967413</v>
      </c>
      <c r="G191">
        <f t="shared" si="27"/>
        <v>0</v>
      </c>
      <c r="H191">
        <f t="shared" si="28"/>
        <v>-1.1470493980330509E-2</v>
      </c>
      <c r="I191">
        <f t="shared" si="33"/>
        <v>7.7989277730443618E-3</v>
      </c>
      <c r="J191">
        <f t="shared" si="29"/>
        <v>1.02775827582402E-2</v>
      </c>
      <c r="K191">
        <f t="shared" si="32"/>
        <v>7.7989277730443618E-3</v>
      </c>
      <c r="L191">
        <v>-7.1743904858840857E-3</v>
      </c>
      <c r="M191">
        <f t="shared" si="34"/>
        <v>2.2420025968316004E-4</v>
      </c>
      <c r="N191" s="3">
        <f t="shared" si="36"/>
        <v>5.7509284748675116E-4</v>
      </c>
      <c r="O191">
        <f t="array" ref="O191">(J190*(J190-G190)+H190*(H190-G190))</f>
        <v>1.4723645739982952E-4</v>
      </c>
      <c r="P191">
        <v>2.8275897944169309E-4</v>
      </c>
      <c r="Q191">
        <v>-6.8481103350137573E-4</v>
      </c>
      <c r="R191">
        <v>-9.6128879380170669E-4</v>
      </c>
      <c r="S191">
        <f t="shared" si="30"/>
        <v>7.1973824137690096E-5</v>
      </c>
      <c r="T191">
        <f t="shared" si="31"/>
        <v>9.2407614508874019E-7</v>
      </c>
      <c r="U191">
        <f t="shared" si="35"/>
        <v>1.2083248834155139E-3</v>
      </c>
      <c r="V191">
        <f t="shared" si="37"/>
        <v>2.5033881938971956E-4</v>
      </c>
      <c r="W191">
        <f t="shared" si="38"/>
        <v>6.4390498451841931E-4</v>
      </c>
    </row>
    <row r="192" spans="1:23">
      <c r="A192" s="1">
        <v>36434</v>
      </c>
      <c r="B192">
        <v>121</v>
      </c>
      <c r="C192">
        <v>121.06</v>
      </c>
      <c r="D192">
        <v>115.5</v>
      </c>
      <c r="E192">
        <v>117.75</v>
      </c>
      <c r="F192">
        <f t="shared" si="26"/>
        <v>4.7957905455967413</v>
      </c>
      <c r="G192">
        <f t="shared" si="27"/>
        <v>-2.7226812700214431E-2</v>
      </c>
      <c r="H192">
        <f t="shared" si="28"/>
        <v>-4.6520015634893497E-2</v>
      </c>
      <c r="I192">
        <f t="shared" si="33"/>
        <v>0</v>
      </c>
      <c r="J192">
        <f t="shared" si="29"/>
        <v>4.9574486680015184E-4</v>
      </c>
      <c r="K192">
        <f t="shared" si="32"/>
        <v>-2.7226812700214431E-2</v>
      </c>
      <c r="L192">
        <v>-6.2705632231407019E-3</v>
      </c>
      <c r="M192">
        <f t="shared" si="34"/>
        <v>4.39164392145353E-4</v>
      </c>
      <c r="N192" s="3">
        <f t="shared" si="36"/>
        <v>4.809504552768999E-4</v>
      </c>
      <c r="O192">
        <f t="array" ref="O192">(J191*(J191-G191)+H191*(H191-G191))</f>
        <v>2.372009395052747E-4</v>
      </c>
      <c r="P192">
        <v>2.6279582906776612E-4</v>
      </c>
      <c r="Q192">
        <v>1.7894473270080979E-3</v>
      </c>
      <c r="R192">
        <v>-1.3739448208163019E-2</v>
      </c>
      <c r="S192">
        <f t="shared" si="30"/>
        <v>3.2021217361364264E-6</v>
      </c>
      <c r="T192">
        <f t="shared" si="31"/>
        <v>1.8190900094144924E-4</v>
      </c>
      <c r="U192">
        <f t="shared" si="35"/>
        <v>1.0301210612171257E-3</v>
      </c>
      <c r="V192">
        <f t="shared" si="37"/>
        <v>2.3329742897803949E-4</v>
      </c>
      <c r="W192">
        <f t="shared" si="38"/>
        <v>5.8795613795101069E-4</v>
      </c>
    </row>
    <row r="193" spans="1:23">
      <c r="A193" s="1">
        <v>36437</v>
      </c>
      <c r="B193">
        <v>118</v>
      </c>
      <c r="C193">
        <v>120</v>
      </c>
      <c r="D193">
        <v>116.75</v>
      </c>
      <c r="E193">
        <v>119.87</v>
      </c>
      <c r="F193">
        <f t="shared" si="26"/>
        <v>4.7706846244656651</v>
      </c>
      <c r="G193">
        <f t="shared" si="27"/>
        <v>1.5723197753342966E-2</v>
      </c>
      <c r="H193">
        <f t="shared" si="28"/>
        <v>-1.0649727916658414E-2</v>
      </c>
      <c r="I193">
        <f t="shared" si="33"/>
        <v>2.1208915691381947E-3</v>
      </c>
      <c r="J193">
        <f t="shared" si="29"/>
        <v>1.6807118316380709E-2</v>
      </c>
      <c r="K193">
        <f t="shared" si="32"/>
        <v>1.784408932248116E-2</v>
      </c>
      <c r="L193">
        <v>-8.2126128569657737E-3</v>
      </c>
      <c r="M193">
        <f t="shared" si="34"/>
        <v>6.7895172846839456E-4</v>
      </c>
      <c r="N193" s="3">
        <f t="shared" si="36"/>
        <v>4.1010982459925831E-4</v>
      </c>
      <c r="O193">
        <f t="array" ref="O193">(J192*(J192-G192)+H192*(H192-G192))</f>
        <v>9.1126341777686241E-4</v>
      </c>
      <c r="P193">
        <v>4.4134680752242269E-4</v>
      </c>
      <c r="Q193">
        <v>-3.6172192190004894E-4</v>
      </c>
      <c r="R193">
        <v>-4.7935847087817503E-3</v>
      </c>
      <c r="S193">
        <f t="shared" si="30"/>
        <v>6.163369745885096E-6</v>
      </c>
      <c r="T193">
        <f t="shared" si="31"/>
        <v>4.2093836259814838E-4</v>
      </c>
      <c r="U193">
        <f t="shared" si="35"/>
        <v>8.0819520807911822E-4</v>
      </c>
      <c r="V193">
        <f t="shared" si="37"/>
        <v>2.2973528907032235E-4</v>
      </c>
      <c r="W193">
        <f t="shared" si="38"/>
        <v>7.1500056708192691E-4</v>
      </c>
    </row>
    <row r="194" spans="1:23">
      <c r="A194" s="1">
        <v>36438</v>
      </c>
      <c r="B194">
        <v>122</v>
      </c>
      <c r="C194">
        <v>123.25</v>
      </c>
      <c r="D194">
        <v>119.06</v>
      </c>
      <c r="E194">
        <v>122</v>
      </c>
      <c r="F194">
        <f t="shared" si="26"/>
        <v>4.8040210447332568</v>
      </c>
      <c r="G194">
        <f t="shared" si="27"/>
        <v>0</v>
      </c>
      <c r="H194">
        <f t="shared" si="28"/>
        <v>-2.4393477008012532E-2</v>
      </c>
      <c r="I194">
        <f t="shared" si="33"/>
        <v>1.7613222514248683E-2</v>
      </c>
      <c r="J194">
        <f t="shared" si="29"/>
        <v>1.0193768189542318E-2</v>
      </c>
      <c r="K194">
        <f t="shared" si="32"/>
        <v>1.7613222514248683E-2</v>
      </c>
      <c r="L194">
        <v>-4.111047749520402E-3</v>
      </c>
      <c r="M194">
        <f t="shared" si="34"/>
        <v>4.7194391849328182E-4</v>
      </c>
      <c r="N194" s="3">
        <f t="shared" si="36"/>
        <v>4.1970931748687955E-4</v>
      </c>
      <c r="O194">
        <f t="array" ref="O194">(J193*(J193-G193)+H193*(H193-G193))</f>
        <v>2.9908206390030431E-4</v>
      </c>
      <c r="P194">
        <v>3.790286449646533E-4</v>
      </c>
      <c r="Q194">
        <v>3.1609225809496877E-3</v>
      </c>
      <c r="R194">
        <v>-5.604944847904747E-3</v>
      </c>
      <c r="S194">
        <f t="shared" si="30"/>
        <v>2.0886897336203414E-4</v>
      </c>
      <c r="T194">
        <f t="shared" si="31"/>
        <v>3.141540674805397E-5</v>
      </c>
      <c r="U194">
        <f t="shared" si="35"/>
        <v>8.1602113096388145E-4</v>
      </c>
      <c r="V194">
        <f t="shared" si="37"/>
        <v>2.3599059942923441E-4</v>
      </c>
      <c r="W194">
        <f t="shared" si="38"/>
        <v>6.6733524623886569E-4</v>
      </c>
    </row>
    <row r="195" spans="1:23">
      <c r="A195" s="1">
        <v>36439</v>
      </c>
      <c r="B195">
        <v>122.25</v>
      </c>
      <c r="C195">
        <v>122.75</v>
      </c>
      <c r="D195">
        <v>119.06</v>
      </c>
      <c r="E195">
        <v>119.19</v>
      </c>
      <c r="F195">
        <f t="shared" si="26"/>
        <v>4.8060681283549815</v>
      </c>
      <c r="G195">
        <f t="shared" si="27"/>
        <v>-2.5349269860364565E-2</v>
      </c>
      <c r="H195">
        <f t="shared" si="28"/>
        <v>-2.644056062973732E-2</v>
      </c>
      <c r="I195">
        <f t="shared" si="33"/>
        <v>2.0470836217247879E-3</v>
      </c>
      <c r="J195">
        <f t="shared" si="29"/>
        <v>4.0816383196480288E-3</v>
      </c>
      <c r="K195">
        <f t="shared" si="32"/>
        <v>-2.3302186238639777E-2</v>
      </c>
      <c r="L195">
        <v>-4.9113724776954195E-3</v>
      </c>
      <c r="M195">
        <f t="shared" si="34"/>
        <v>3.3822203078974039E-4</v>
      </c>
      <c r="N195" s="3">
        <f t="shared" si="36"/>
        <v>4.4395855677128424E-4</v>
      </c>
      <c r="O195">
        <f t="array" ref="O195">(J194*(J194-G194)+H194*(H194-G194))</f>
        <v>6.989546304425609E-4</v>
      </c>
      <c r="P195">
        <v>4.5874750180496636E-4</v>
      </c>
      <c r="Q195">
        <v>5.9160250956312053E-3</v>
      </c>
      <c r="R195">
        <v>-7.3705769614472059E-3</v>
      </c>
      <c r="S195">
        <f t="shared" si="30"/>
        <v>1.4968708128513162E-5</v>
      </c>
      <c r="T195">
        <f t="shared" si="31"/>
        <v>3.2323339835358143E-4</v>
      </c>
      <c r="U195">
        <f t="shared" si="35"/>
        <v>8.939880903844912E-4</v>
      </c>
      <c r="V195">
        <f t="shared" si="37"/>
        <v>2.3922532244781102E-4</v>
      </c>
      <c r="W195">
        <f t="shared" si="38"/>
        <v>7.5007909189962188E-4</v>
      </c>
    </row>
    <row r="196" spans="1:23">
      <c r="A196" s="1">
        <v>36440</v>
      </c>
      <c r="B196">
        <v>119.12</v>
      </c>
      <c r="C196">
        <v>119.19</v>
      </c>
      <c r="D196">
        <v>115.06</v>
      </c>
      <c r="E196">
        <v>116.37</v>
      </c>
      <c r="F196">
        <f t="shared" si="26"/>
        <v>4.7801313883757537</v>
      </c>
      <c r="G196">
        <f t="shared" si="27"/>
        <v>-2.3356618255768069E-2</v>
      </c>
      <c r="H196">
        <f t="shared" si="28"/>
        <v>-3.4677656940606205E-2</v>
      </c>
      <c r="I196">
        <f t="shared" si="33"/>
        <v>-5.8747011886328693E-4</v>
      </c>
      <c r="J196">
        <f t="shared" si="29"/>
        <v>5.8747011886328693E-4</v>
      </c>
      <c r="K196">
        <f t="shared" si="32"/>
        <v>-2.3944088374631356E-2</v>
      </c>
      <c r="L196">
        <v>-4.7246274613271131E-3</v>
      </c>
      <c r="M196">
        <f t="shared" si="34"/>
        <v>3.693876777980295E-4</v>
      </c>
      <c r="N196" s="3">
        <f t="shared" si="36"/>
        <v>4.570121641226859E-4</v>
      </c>
      <c r="O196">
        <f t="array" ref="O196">(J195*(J195-G195)+H195*(H195-G195))</f>
        <v>1.4898066236185503E-4</v>
      </c>
      <c r="P196">
        <v>4.5909634279737147E-4</v>
      </c>
      <c r="Q196">
        <v>4.2387455172496757E-3</v>
      </c>
      <c r="R196">
        <v>-1.204190061260082E-2</v>
      </c>
      <c r="S196">
        <f t="shared" si="30"/>
        <v>2.3292357366261248E-5</v>
      </c>
      <c r="T196">
        <f t="shared" si="31"/>
        <v>1.2802283534460023E-4</v>
      </c>
      <c r="U196">
        <f t="shared" si="35"/>
        <v>7.5891766358488237E-4</v>
      </c>
      <c r="V196">
        <f t="shared" si="37"/>
        <v>2.0445412330600846E-4</v>
      </c>
      <c r="W196">
        <f t="shared" si="38"/>
        <v>6.9944456788780017E-4</v>
      </c>
    </row>
    <row r="197" spans="1:23">
      <c r="A197" s="1">
        <v>36441</v>
      </c>
      <c r="B197">
        <v>115</v>
      </c>
      <c r="C197">
        <v>115.06</v>
      </c>
      <c r="D197">
        <v>111.06</v>
      </c>
      <c r="E197">
        <v>113.5</v>
      </c>
      <c r="F197">
        <f t="shared" ref="F197:F255" si="39">LN(B197)</f>
        <v>4.7449321283632502</v>
      </c>
      <c r="G197">
        <f t="shared" ref="G197:G255" si="40">LN(E197)-F197</f>
        <v>-1.3129291441792645E-2</v>
      </c>
      <c r="H197">
        <f t="shared" ref="H197:H255" si="41">LN(D197)-F197</f>
        <v>-3.4861532549789409E-2</v>
      </c>
      <c r="I197">
        <f t="shared" si="33"/>
        <v>-1.1842641756735439E-2</v>
      </c>
      <c r="J197">
        <f t="shared" ref="J197:J255" si="42">LN(C197)-F197</f>
        <v>5.2160307189730304E-4</v>
      </c>
      <c r="K197">
        <f t="shared" si="32"/>
        <v>-2.4971933198528085E-2</v>
      </c>
      <c r="L197">
        <v>-9.6510900380843978E-3</v>
      </c>
      <c r="M197">
        <f t="shared" si="34"/>
        <v>2.3472823514691409E-4</v>
      </c>
      <c r="N197" s="3">
        <f t="shared" si="36"/>
        <v>3.6939495544963146E-4</v>
      </c>
      <c r="O197">
        <f t="array" ref="O197">(J196*(J196-G196)+H196*(H196-G196))</f>
        <v>4.0665353216766625E-4</v>
      </c>
      <c r="P197">
        <v>4.9298686132984984E-4</v>
      </c>
      <c r="Q197">
        <v>1.8702171659025879E-3</v>
      </c>
      <c r="R197">
        <v>-9.2223963609164624E-3</v>
      </c>
      <c r="S197">
        <f t="shared" ref="S197:S255" si="43">(I197-Q197)*(I197-Q197)</f>
        <v>1.8804249983217334E-4</v>
      </c>
      <c r="T197">
        <f t="shared" ref="T197:T255" si="44">(G197-R197)*(G197-R197)</f>
        <v>1.5263829172974516E-5</v>
      </c>
      <c r="U197">
        <f t="shared" si="35"/>
        <v>3.977322892897769E-4</v>
      </c>
      <c r="V197">
        <f t="shared" si="37"/>
        <v>2.0706786055747187E-4</v>
      </c>
      <c r="W197">
        <f t="shared" si="38"/>
        <v>6.8865100551632706E-4</v>
      </c>
    </row>
    <row r="198" spans="1:23">
      <c r="A198" s="1">
        <v>36444</v>
      </c>
      <c r="B198">
        <v>113.5</v>
      </c>
      <c r="C198">
        <v>116.69</v>
      </c>
      <c r="D198">
        <v>113.12</v>
      </c>
      <c r="E198">
        <v>114.25</v>
      </c>
      <c r="F198">
        <f t="shared" si="39"/>
        <v>4.7318028369214575</v>
      </c>
      <c r="G198">
        <f t="shared" si="40"/>
        <v>6.5861928528567759E-3</v>
      </c>
      <c r="H198">
        <f t="shared" si="41"/>
        <v>-3.3536347731946137E-3</v>
      </c>
      <c r="I198">
        <f t="shared" si="33"/>
        <v>0</v>
      </c>
      <c r="J198">
        <f t="shared" si="42"/>
        <v>2.7718008896558288E-2</v>
      </c>
      <c r="K198">
        <f t="shared" ref="K198:K255" si="45">I198+G198</f>
        <v>6.5861928528567759E-3</v>
      </c>
      <c r="L198">
        <v>-7.3795325598102757E-3</v>
      </c>
      <c r="M198">
        <f t="shared" si="34"/>
        <v>1.950414863020143E-4</v>
      </c>
      <c r="N198" s="3">
        <f t="shared" si="36"/>
        <v>3.8250054175081855E-4</v>
      </c>
      <c r="O198">
        <f t="array" ref="O198">(J197*(J197-G197)+H197*(H197-G197))</f>
        <v>7.6473957927878733E-4</v>
      </c>
      <c r="P198">
        <v>4.6368209363023479E-4</v>
      </c>
      <c r="Q198">
        <v>1.446038852074949E-3</v>
      </c>
      <c r="R198">
        <v>-1.10497973410137E-2</v>
      </c>
      <c r="S198">
        <f t="shared" si="43"/>
        <v>2.0910283617102361E-6</v>
      </c>
      <c r="T198">
        <f t="shared" si="44"/>
        <v>3.1102815011829559E-4</v>
      </c>
      <c r="U198">
        <f t="shared" si="35"/>
        <v>4.1148504199017193E-4</v>
      </c>
      <c r="V198">
        <f t="shared" si="37"/>
        <v>1.7655974215357364E-4</v>
      </c>
      <c r="W198">
        <f t="shared" si="38"/>
        <v>6.33992892981829E-4</v>
      </c>
    </row>
    <row r="199" spans="1:23">
      <c r="A199" s="1">
        <v>36445</v>
      </c>
      <c r="B199">
        <v>114</v>
      </c>
      <c r="C199">
        <v>114.87</v>
      </c>
      <c r="D199">
        <v>110</v>
      </c>
      <c r="E199">
        <v>110</v>
      </c>
      <c r="F199">
        <f t="shared" si="39"/>
        <v>4.7361984483944957</v>
      </c>
      <c r="G199">
        <f t="shared" si="40"/>
        <v>-3.5718082602079093E-2</v>
      </c>
      <c r="H199">
        <f t="shared" si="41"/>
        <v>-3.5718082602079093E-2</v>
      </c>
      <c r="I199">
        <f t="shared" si="33"/>
        <v>-2.1905813798186458E-3</v>
      </c>
      <c r="J199">
        <f t="shared" si="42"/>
        <v>7.6026057628171273E-3</v>
      </c>
      <c r="K199">
        <f t="shared" si="45"/>
        <v>-3.7908663981897739E-2</v>
      </c>
      <c r="L199">
        <v>-1.1576079027561548E-2</v>
      </c>
      <c r="M199">
        <f t="shared" si="34"/>
        <v>6.9340503037733283E-4</v>
      </c>
      <c r="N199" s="3">
        <f t="shared" si="36"/>
        <v>4.4433448066389172E-4</v>
      </c>
      <c r="O199">
        <f t="array" ref="O199">(J198*(J198-G198)+H198*(H198-G198))</f>
        <v>6.1906641666603819E-4</v>
      </c>
      <c r="P199">
        <v>5.2767896418338153E-4</v>
      </c>
      <c r="Q199">
        <v>-2.5147219267385168E-3</v>
      </c>
      <c r="R199">
        <v>-1.819341386142952E-2</v>
      </c>
      <c r="S199">
        <f t="shared" si="43"/>
        <v>1.0506709415751312E-7</v>
      </c>
      <c r="T199">
        <f t="shared" si="44"/>
        <v>3.0711401446950029E-4</v>
      </c>
      <c r="U199">
        <f t="shared" si="35"/>
        <v>4.4132171810797109E-4</v>
      </c>
      <c r="V199">
        <f t="shared" si="37"/>
        <v>1.7284575481999284E-4</v>
      </c>
      <c r="W199">
        <f t="shared" si="38"/>
        <v>6.9018617545913504E-4</v>
      </c>
    </row>
    <row r="200" spans="1:23">
      <c r="A200" s="1">
        <v>36446</v>
      </c>
      <c r="B200">
        <v>110.81</v>
      </c>
      <c r="C200">
        <v>110.87</v>
      </c>
      <c r="D200">
        <v>105</v>
      </c>
      <c r="E200">
        <v>105.06</v>
      </c>
      <c r="F200">
        <f t="shared" si="39"/>
        <v>4.7078170229482339</v>
      </c>
      <c r="G200">
        <f t="shared" si="40"/>
        <v>-5.3285407422418274E-2</v>
      </c>
      <c r="H200">
        <f t="shared" si="41"/>
        <v>-5.3856672790710824E-2</v>
      </c>
      <c r="I200">
        <f t="shared" ref="I200:I255" si="46">F200-LN(E199)</f>
        <v>7.3366571558173277E-3</v>
      </c>
      <c r="J200">
        <f t="shared" si="42"/>
        <v>5.4132083602631553E-4</v>
      </c>
      <c r="K200">
        <f t="shared" si="45"/>
        <v>-4.5948750266600946E-2</v>
      </c>
      <c r="L200">
        <v>-1.3346000229788135E-2</v>
      </c>
      <c r="M200">
        <f t="shared" si="34"/>
        <v>1.0629393099628977E-3</v>
      </c>
      <c r="N200" s="3">
        <f t="shared" si="36"/>
        <v>5.2310934101856864E-4</v>
      </c>
      <c r="O200">
        <f t="array" ref="O200">(J199*(J199-G199)+H199*(H199-G199))</f>
        <v>3.2935011501216489E-4</v>
      </c>
      <c r="P200">
        <v>4.5375806109730236E-4</v>
      </c>
      <c r="Q200">
        <v>-1.4568072199200089E-3</v>
      </c>
      <c r="R200">
        <v>-2.3780641373840262E-2</v>
      </c>
      <c r="S200">
        <f t="shared" si="43"/>
        <v>7.7325015727361615E-5</v>
      </c>
      <c r="T200">
        <f t="shared" si="44"/>
        <v>8.7053121958132168E-4</v>
      </c>
      <c r="U200">
        <f t="shared" si="35"/>
        <v>6.4759507336825358E-4</v>
      </c>
      <c r="V200">
        <f t="shared" si="37"/>
        <v>1.4900824137298072E-4</v>
      </c>
      <c r="W200">
        <f t="shared" si="38"/>
        <v>6.2597214196750961E-4</v>
      </c>
    </row>
    <row r="201" spans="1:23">
      <c r="A201" s="1">
        <v>36447</v>
      </c>
      <c r="B201">
        <v>106.5</v>
      </c>
      <c r="C201">
        <v>107.25</v>
      </c>
      <c r="D201">
        <v>104.69</v>
      </c>
      <c r="E201">
        <v>107</v>
      </c>
      <c r="F201">
        <f t="shared" si="39"/>
        <v>4.6681449851494801</v>
      </c>
      <c r="G201">
        <f t="shared" si="40"/>
        <v>4.6838493124257141E-3</v>
      </c>
      <c r="H201">
        <f t="shared" si="41"/>
        <v>-1.7141382818216755E-2</v>
      </c>
      <c r="I201">
        <f t="shared" si="46"/>
        <v>1.361336962366444E-2</v>
      </c>
      <c r="J201">
        <f t="shared" si="42"/>
        <v>7.0175726586461096E-3</v>
      </c>
      <c r="K201">
        <f t="shared" si="45"/>
        <v>1.8297218936090154E-2</v>
      </c>
      <c r="L201">
        <v>-1.2296171113483556E-2</v>
      </c>
      <c r="M201">
        <f t="shared" si="34"/>
        <v>9.359555147253558E-4</v>
      </c>
      <c r="N201" s="3">
        <f t="shared" si="36"/>
        <v>6.0219325824547925E-4</v>
      </c>
      <c r="O201">
        <f t="array" ref="O201">(J200*(J200-G200)+H200*(H200-G200))</f>
        <v>5.9903981558219333E-5</v>
      </c>
      <c r="P201">
        <v>4.3594272493657521E-4</v>
      </c>
      <c r="Q201">
        <v>1.3833607285855364E-3</v>
      </c>
      <c r="R201">
        <v>-1.8172547860201504E-2</v>
      </c>
      <c r="S201">
        <f t="shared" si="43"/>
        <v>1.4957311757370911E-4</v>
      </c>
      <c r="T201">
        <f t="shared" si="44"/>
        <v>5.224148917128815E-4</v>
      </c>
      <c r="U201">
        <f t="shared" si="35"/>
        <v>7.779677772602018E-4</v>
      </c>
      <c r="V201">
        <f t="shared" si="37"/>
        <v>1.6840806473198547E-4</v>
      </c>
      <c r="W201">
        <f t="shared" si="38"/>
        <v>6.4529745086223424E-4</v>
      </c>
    </row>
    <row r="202" spans="1:23">
      <c r="A202" s="1">
        <v>36448</v>
      </c>
      <c r="B202">
        <v>106.44</v>
      </c>
      <c r="C202">
        <v>108.87</v>
      </c>
      <c r="D202">
        <v>103.87</v>
      </c>
      <c r="E202">
        <v>107.87</v>
      </c>
      <c r="F202">
        <f t="shared" si="39"/>
        <v>4.6675814461094882</v>
      </c>
      <c r="G202">
        <f t="shared" si="40"/>
        <v>1.334535227784972E-2</v>
      </c>
      <c r="H202">
        <f t="shared" si="41"/>
        <v>-2.4441328869768242E-2</v>
      </c>
      <c r="I202">
        <f t="shared" si="46"/>
        <v>-5.2473883524175591E-3</v>
      </c>
      <c r="J202">
        <f t="shared" si="42"/>
        <v>2.2573063783600134E-2</v>
      </c>
      <c r="K202">
        <f t="shared" si="45"/>
        <v>8.0979639254321611E-3</v>
      </c>
      <c r="L202">
        <v>-8.7636934509188972E-3</v>
      </c>
      <c r="M202">
        <f t="shared" si="34"/>
        <v>2.84315489477454E-4</v>
      </c>
      <c r="N202" s="3">
        <f t="shared" si="36"/>
        <v>5.8498782461571266E-4</v>
      </c>
      <c r="O202">
        <f t="array" ref="O202">(J201*(J201-G201)+H201*(H201-G201))</f>
        <v>3.9049173219506746E-4</v>
      </c>
      <c r="P202">
        <v>4.3271036494205547E-4</v>
      </c>
      <c r="Q202">
        <v>2.7024114094491127E-3</v>
      </c>
      <c r="R202">
        <v>-1.2877619116273031E-2</v>
      </c>
      <c r="S202">
        <f t="shared" si="43"/>
        <v>6.3199316253775381E-5</v>
      </c>
      <c r="T202">
        <f t="shared" si="44"/>
        <v>6.8764422873698015E-4</v>
      </c>
      <c r="U202">
        <f t="shared" si="35"/>
        <v>9.0440158420908442E-4</v>
      </c>
      <c r="V202">
        <f t="shared" si="37"/>
        <v>1.8340736336139519E-4</v>
      </c>
      <c r="W202">
        <f t="shared" si="38"/>
        <v>6.7258780384950334E-4</v>
      </c>
    </row>
    <row r="203" spans="1:23">
      <c r="A203" s="1">
        <v>36451</v>
      </c>
      <c r="B203">
        <v>108</v>
      </c>
      <c r="C203">
        <v>109</v>
      </c>
      <c r="D203">
        <v>104.69</v>
      </c>
      <c r="E203">
        <v>107</v>
      </c>
      <c r="F203">
        <f t="shared" si="39"/>
        <v>4.6821312271242199</v>
      </c>
      <c r="G203">
        <f t="shared" si="40"/>
        <v>-9.3023926623141406E-3</v>
      </c>
      <c r="H203">
        <f t="shared" si="41"/>
        <v>-3.112762479295661E-2</v>
      </c>
      <c r="I203">
        <f t="shared" si="46"/>
        <v>1.2044287368819795E-3</v>
      </c>
      <c r="J203">
        <f t="shared" si="42"/>
        <v>9.2166551049235323E-3</v>
      </c>
      <c r="K203">
        <f t="shared" si="45"/>
        <v>-8.0979639254321611E-3</v>
      </c>
      <c r="L203">
        <v>-1.1357898775710229E-2</v>
      </c>
      <c r="M203">
        <f t="shared" si="34"/>
        <v>1.0627175228057486E-5</v>
      </c>
      <c r="N203" s="3">
        <f t="shared" si="36"/>
        <v>5.1072954092234199E-4</v>
      </c>
      <c r="O203">
        <f t="array" ref="O203">(J202*(J202-G202)+H202*(H202-G202))</f>
        <v>1.1318544212219671E-3</v>
      </c>
      <c r="P203">
        <v>5.0613333333069136E-4</v>
      </c>
      <c r="Q203">
        <v>2.9432971568255084E-3</v>
      </c>
      <c r="R203">
        <v>-1.6055336219307215E-2</v>
      </c>
      <c r="S203">
        <f t="shared" si="43"/>
        <v>3.0236633818769048E-6</v>
      </c>
      <c r="T203">
        <f t="shared" si="44"/>
        <v>4.5602246683934267E-5</v>
      </c>
      <c r="U203">
        <f t="shared" si="35"/>
        <v>8.1056755523053092E-4</v>
      </c>
      <c r="V203">
        <f t="shared" si="37"/>
        <v>1.8262243677039314E-4</v>
      </c>
      <c r="W203">
        <f t="shared" si="38"/>
        <v>7.2520212061022026E-4</v>
      </c>
    </row>
    <row r="204" spans="1:23">
      <c r="A204" s="1">
        <v>36452</v>
      </c>
      <c r="B204">
        <v>107</v>
      </c>
      <c r="C204">
        <v>108.5</v>
      </c>
      <c r="D204">
        <v>105.44</v>
      </c>
      <c r="E204">
        <v>107.12</v>
      </c>
      <c r="F204">
        <f t="shared" si="39"/>
        <v>4.6728288344619058</v>
      </c>
      <c r="G204">
        <f t="shared" si="40"/>
        <v>1.120866921011654E-3</v>
      </c>
      <c r="H204">
        <f t="shared" si="41"/>
        <v>-1.4686763707708828E-2</v>
      </c>
      <c r="I204">
        <f t="shared" si="46"/>
        <v>0</v>
      </c>
      <c r="J204">
        <f t="shared" si="42"/>
        <v>1.392133851860855E-2</v>
      </c>
      <c r="K204">
        <f t="shared" si="45"/>
        <v>1.120866921011654E-3</v>
      </c>
      <c r="L204">
        <v>-1.3007134335033931E-2</v>
      </c>
      <c r="M204">
        <f t="shared" si="34"/>
        <v>1.9960041949082562E-4</v>
      </c>
      <c r="N204" s="3">
        <f t="shared" si="36"/>
        <v>4.8046915214429133E-4</v>
      </c>
      <c r="O204">
        <f t="array" ref="O204">(J203*(J203-G203)+H203*(H203-G203))</f>
        <v>8.5005131292405353E-4</v>
      </c>
      <c r="P204">
        <v>5.5233031258229443E-4</v>
      </c>
      <c r="Q204">
        <v>3.3814134327892374E-3</v>
      </c>
      <c r="R204">
        <v>-8.6875463146890656E-3</v>
      </c>
      <c r="S204">
        <f t="shared" si="43"/>
        <v>1.1433956803447494E-5</v>
      </c>
      <c r="T204">
        <f t="shared" si="44"/>
        <v>9.6204970202269058E-5</v>
      </c>
      <c r="U204">
        <f t="shared" si="35"/>
        <v>8.2676494609408471E-4</v>
      </c>
      <c r="V204">
        <f t="shared" si="37"/>
        <v>1.332636826307465E-4</v>
      </c>
      <c r="W204">
        <f t="shared" si="38"/>
        <v>7.1844884570388908E-4</v>
      </c>
    </row>
    <row r="205" spans="1:23">
      <c r="A205" s="1">
        <v>36453</v>
      </c>
      <c r="B205">
        <v>108.62</v>
      </c>
      <c r="C205">
        <v>113.06</v>
      </c>
      <c r="D205">
        <v>107</v>
      </c>
      <c r="E205">
        <v>107</v>
      </c>
      <c r="F205">
        <f t="shared" si="39"/>
        <v>4.687855552606699</v>
      </c>
      <c r="G205">
        <f t="shared" si="40"/>
        <v>-1.5026718144793172E-2</v>
      </c>
      <c r="H205">
        <f t="shared" si="41"/>
        <v>-1.5026718144793172E-2</v>
      </c>
      <c r="I205">
        <f t="shared" si="46"/>
        <v>1.3905851223781518E-2</v>
      </c>
      <c r="J205">
        <f t="shared" si="42"/>
        <v>4.0063098640445993E-2</v>
      </c>
      <c r="K205">
        <f t="shared" si="45"/>
        <v>-1.120866921011654E-3</v>
      </c>
      <c r="L205">
        <v>-1.078900240327112E-2</v>
      </c>
      <c r="M205">
        <f t="shared" si="34"/>
        <v>9.3472843703324478E-5</v>
      </c>
      <c r="N205" s="3">
        <f t="shared" si="36"/>
        <v>4.5327479802357836E-4</v>
      </c>
      <c r="O205">
        <f t="array" ref="O205">(J204*(J204-G204)+H204*(H204-G204))</f>
        <v>4.1036263413073886E-4</v>
      </c>
      <c r="P205">
        <v>5.6853281640600927E-4</v>
      </c>
      <c r="Q205">
        <v>4.6952522463820758E-3</v>
      </c>
      <c r="R205">
        <v>-1.0358084591640449E-3</v>
      </c>
      <c r="S205">
        <f t="shared" si="43"/>
        <v>8.4835133522471667E-5</v>
      </c>
      <c r="T205">
        <f t="shared" si="44"/>
        <v>1.9574555383143093E-4</v>
      </c>
      <c r="U205">
        <f t="shared" si="35"/>
        <v>7.9489298496354709E-4</v>
      </c>
      <c r="V205">
        <f t="shared" si="37"/>
        <v>1.5073028897923609E-4</v>
      </c>
      <c r="W205">
        <f t="shared" si="38"/>
        <v>7.4636256218438724E-4</v>
      </c>
    </row>
    <row r="206" spans="1:23">
      <c r="A206" s="1">
        <v>36454</v>
      </c>
      <c r="B206">
        <v>93</v>
      </c>
      <c r="C206">
        <v>93</v>
      </c>
      <c r="D206">
        <v>89</v>
      </c>
      <c r="E206">
        <v>91</v>
      </c>
      <c r="F206">
        <f t="shared" si="39"/>
        <v>4.5325994931532563</v>
      </c>
      <c r="G206">
        <f t="shared" si="40"/>
        <v>-2.1739986636406528E-2</v>
      </c>
      <c r="H206">
        <f t="shared" si="41"/>
        <v>-4.3963123421116634E-2</v>
      </c>
      <c r="I206">
        <f t="shared" si="46"/>
        <v>-0.1402293413086495</v>
      </c>
      <c r="J206">
        <f t="shared" si="42"/>
        <v>0</v>
      </c>
      <c r="K206">
        <f t="shared" si="45"/>
        <v>-0.16196932794505603</v>
      </c>
      <c r="L206">
        <v>-2.4591526360313587E-2</v>
      </c>
      <c r="M206">
        <f t="shared" si="34"/>
        <v>1.8872660368256862E-2</v>
      </c>
      <c r="N206" s="3">
        <f t="shared" si="36"/>
        <v>2.5091939858523375E-3</v>
      </c>
      <c r="O206">
        <f t="array" ref="O206">(J205*(J205-G205)+H205*(H205-G205))</f>
        <v>2.2070687639511341E-3</v>
      </c>
      <c r="P206">
        <v>9.9796577288459223E-4</v>
      </c>
      <c r="Q206">
        <v>-2.6073289940080714E-2</v>
      </c>
      <c r="R206">
        <v>-6.3205756489304928E-3</v>
      </c>
      <c r="S206">
        <f t="shared" si="43"/>
        <v>1.3031604064063318E-2</v>
      </c>
      <c r="T206">
        <f t="shared" si="44"/>
        <v>2.3775823520069667E-4</v>
      </c>
      <c r="U206">
        <f t="shared" si="35"/>
        <v>8.2232683492757127E-4</v>
      </c>
      <c r="V206">
        <f t="shared" si="37"/>
        <v>3.4028082156535001E-3</v>
      </c>
      <c r="W206">
        <f t="shared" si="38"/>
        <v>4.379746791740421E-3</v>
      </c>
    </row>
    <row r="207" spans="1:23">
      <c r="A207" s="1">
        <v>36455</v>
      </c>
      <c r="B207">
        <v>93.75</v>
      </c>
      <c r="C207">
        <v>94.62</v>
      </c>
      <c r="D207">
        <v>92.5</v>
      </c>
      <c r="E207">
        <v>93.94</v>
      </c>
      <c r="F207">
        <f t="shared" si="39"/>
        <v>4.5406316648505198</v>
      </c>
      <c r="G207">
        <f t="shared" si="40"/>
        <v>2.0246157483292393E-3</v>
      </c>
      <c r="H207">
        <f t="shared" si="41"/>
        <v>-1.3423020332139934E-2</v>
      </c>
      <c r="I207">
        <f t="shared" si="46"/>
        <v>2.9772158333670085E-2</v>
      </c>
      <c r="J207">
        <f t="shared" si="42"/>
        <v>9.2372053524822917E-3</v>
      </c>
      <c r="K207">
        <f t="shared" si="45"/>
        <v>3.1796774081999324E-2</v>
      </c>
      <c r="L207">
        <v>-1.8914655632260847E-2</v>
      </c>
      <c r="M207">
        <f t="shared" ref="M207:M255" si="47">(K207-L207)*(K207-L207)</f>
        <v>2.5716491036643489E-3</v>
      </c>
      <c r="N207" s="3">
        <f t="shared" si="36"/>
        <v>2.7688518601320525E-3</v>
      </c>
      <c r="O207">
        <f t="array" ref="O207">(J206*(J206-G206)+H206*(H206-G206))</f>
        <v>9.7699850527056755E-4</v>
      </c>
      <c r="P207">
        <v>1.1152671274996923E-3</v>
      </c>
      <c r="Q207">
        <v>-1.9069380602863183E-2</v>
      </c>
      <c r="R207">
        <v>-8.5847229548345894E-3</v>
      </c>
      <c r="S207">
        <f t="shared" si="43"/>
        <v>2.3854959256888954E-3</v>
      </c>
      <c r="T207">
        <f t="shared" si="44"/>
        <v>1.1255806771844995E-4</v>
      </c>
      <c r="U207">
        <f t="shared" si="35"/>
        <v>8.4665039456394001E-4</v>
      </c>
      <c r="V207">
        <f t="shared" si="37"/>
        <v>3.9521715721176805E-3</v>
      </c>
      <c r="W207">
        <f t="shared" si="38"/>
        <v>5.0352803583504167E-3</v>
      </c>
    </row>
    <row r="208" spans="1:23">
      <c r="A208" s="1">
        <v>36458</v>
      </c>
      <c r="B208">
        <v>94.25</v>
      </c>
      <c r="C208">
        <v>95.12</v>
      </c>
      <c r="D208">
        <v>92.12</v>
      </c>
      <c r="E208">
        <v>93.87</v>
      </c>
      <c r="F208">
        <f t="shared" si="39"/>
        <v>4.5459508263281201</v>
      </c>
      <c r="G208">
        <f t="shared" si="40"/>
        <v>-4.0399799792192326E-3</v>
      </c>
      <c r="H208">
        <f t="shared" si="41"/>
        <v>-2.2858751375635755E-2</v>
      </c>
      <c r="I208">
        <f t="shared" si="46"/>
        <v>3.2945457292710145E-3</v>
      </c>
      <c r="J208">
        <f t="shared" si="42"/>
        <v>9.1884260544059515E-3</v>
      </c>
      <c r="K208">
        <f t="shared" si="45"/>
        <v>-7.4543424994821805E-4</v>
      </c>
      <c r="L208">
        <v>-1.9647818342541347E-2</v>
      </c>
      <c r="M208">
        <f t="shared" si="47"/>
        <v>3.5730012438391778E-4</v>
      </c>
      <c r="N208" s="3">
        <f t="shared" si="36"/>
        <v>2.7868805976967084E-3</v>
      </c>
      <c r="O208">
        <f t="array" ref="O208">(J207*(J207-G207)+H207*(H207-G207))</f>
        <v>2.7397810448837685E-4</v>
      </c>
      <c r="P208">
        <v>9.436918641529742E-4</v>
      </c>
      <c r="Q208">
        <v>-1.8651357204385377E-2</v>
      </c>
      <c r="R208">
        <v>-7.5322404182156079E-3</v>
      </c>
      <c r="S208">
        <f t="shared" si="43"/>
        <v>4.816226555734682E-4</v>
      </c>
      <c r="T208">
        <f t="shared" si="44"/>
        <v>1.2195882973779156E-5</v>
      </c>
      <c r="U208">
        <f t="shared" si="35"/>
        <v>7.7194232777781093E-4</v>
      </c>
      <c r="V208">
        <f t="shared" si="37"/>
        <v>4.0720544789206205E-3</v>
      </c>
      <c r="W208">
        <f t="shared" si="38"/>
        <v>4.9951847788596666E-3</v>
      </c>
    </row>
    <row r="209" spans="1:23">
      <c r="A209" s="1">
        <v>36459</v>
      </c>
      <c r="B209">
        <v>94.87</v>
      </c>
      <c r="C209">
        <v>96</v>
      </c>
      <c r="D209">
        <v>94.62</v>
      </c>
      <c r="E209">
        <v>95.5</v>
      </c>
      <c r="F209">
        <f t="shared" si="39"/>
        <v>4.5525075334047855</v>
      </c>
      <c r="G209">
        <f t="shared" si="40"/>
        <v>6.6187140818989576E-3</v>
      </c>
      <c r="H209">
        <f t="shared" si="41"/>
        <v>-2.6386632017834089E-3</v>
      </c>
      <c r="I209">
        <f t="shared" si="46"/>
        <v>1.0596687055884679E-2</v>
      </c>
      <c r="J209">
        <f t="shared" si="42"/>
        <v>1.1840658063050569E-2</v>
      </c>
      <c r="K209">
        <f t="shared" si="45"/>
        <v>1.7215401137783637E-2</v>
      </c>
      <c r="L209">
        <v>-1.4135411830573208E-2</v>
      </c>
      <c r="M209">
        <f t="shared" si="47"/>
        <v>9.8287347377689163E-4</v>
      </c>
      <c r="N209" s="3">
        <f t="shared" si="36"/>
        <v>2.8190437580744372E-3</v>
      </c>
      <c r="O209">
        <f t="array" ref="O209">(J208*(J208-G208)+H208*(H208-G208))</f>
        <v>5.5172184720323359E-4</v>
      </c>
      <c r="P209">
        <v>8.8402597100881023E-4</v>
      </c>
      <c r="Q209">
        <v>-1.6532019793208442E-2</v>
      </c>
      <c r="R209">
        <v>-6.4326709860381467E-3</v>
      </c>
      <c r="S209">
        <f t="shared" si="43"/>
        <v>7.3596673530403197E-4</v>
      </c>
      <c r="T209">
        <f t="shared" si="44"/>
        <v>1.703386521915716E-4</v>
      </c>
      <c r="U209">
        <f t="shared" si="35"/>
        <v>7.3774848720832868E-4</v>
      </c>
      <c r="V209">
        <f t="shared" si="37"/>
        <v>4.2560198959730889E-3</v>
      </c>
      <c r="W209">
        <f t="shared" si="38"/>
        <v>5.1225337738508552E-3</v>
      </c>
    </row>
    <row r="210" spans="1:23">
      <c r="A210" s="1">
        <v>36460</v>
      </c>
      <c r="B210">
        <v>95.5</v>
      </c>
      <c r="C210">
        <v>95.56</v>
      </c>
      <c r="D210">
        <v>92.81</v>
      </c>
      <c r="E210">
        <v>93</v>
      </c>
      <c r="F210">
        <f t="shared" si="39"/>
        <v>4.5591262474866845</v>
      </c>
      <c r="G210">
        <f t="shared" si="40"/>
        <v>-2.6526754333428215E-2</v>
      </c>
      <c r="H210">
        <f t="shared" si="41"/>
        <v>-2.8571854879382741E-2</v>
      </c>
      <c r="I210">
        <f t="shared" si="46"/>
        <v>0</v>
      </c>
      <c r="J210">
        <f t="shared" si="42"/>
        <v>6.2807497092443043E-4</v>
      </c>
      <c r="K210">
        <f t="shared" si="45"/>
        <v>-2.6526754333428215E-2</v>
      </c>
      <c r="L210">
        <v>-1.2193212237255936E-2</v>
      </c>
      <c r="M210">
        <f t="shared" si="47"/>
        <v>2.0545042902274282E-4</v>
      </c>
      <c r="N210" s="3">
        <f t="shared" si="36"/>
        <v>2.7237672157477536E-3</v>
      </c>
      <c r="O210">
        <f t="array" ref="O210">(J209*(J209-G209)+H209*(H209-G209))</f>
        <v>8.6258353888699527E-5</v>
      </c>
      <c r="P210">
        <v>8.1920511496040235E-4</v>
      </c>
      <c r="Q210">
        <v>-1.9313190037964743E-2</v>
      </c>
      <c r="R210">
        <v>-8.7326782237651564E-3</v>
      </c>
      <c r="S210">
        <f t="shared" si="43"/>
        <v>3.729993094425406E-4</v>
      </c>
      <c r="T210">
        <f t="shared" si="44"/>
        <v>3.1662914459648162E-4</v>
      </c>
      <c r="U210">
        <f t="shared" si="35"/>
        <v>5.9927296846211875E-4</v>
      </c>
      <c r="V210">
        <f t="shared" si="37"/>
        <v>4.329938469401883E-3</v>
      </c>
      <c r="W210">
        <f t="shared" si="38"/>
        <v>5.1228136794998144E-3</v>
      </c>
    </row>
    <row r="211" spans="1:23">
      <c r="A211" s="1">
        <v>36461</v>
      </c>
      <c r="B211">
        <v>94.5</v>
      </c>
      <c r="C211">
        <v>95.31</v>
      </c>
      <c r="D211">
        <v>94.25</v>
      </c>
      <c r="E211">
        <v>94.94</v>
      </c>
      <c r="F211">
        <f t="shared" si="39"/>
        <v>4.5485998344996972</v>
      </c>
      <c r="G211">
        <f t="shared" si="40"/>
        <v>4.6452786234745247E-3</v>
      </c>
      <c r="H211">
        <f t="shared" si="41"/>
        <v>-2.6490081715770941E-3</v>
      </c>
      <c r="I211">
        <f t="shared" si="46"/>
        <v>1.6000341346440905E-2</v>
      </c>
      <c r="J211">
        <f t="shared" si="42"/>
        <v>8.534902449837567E-3</v>
      </c>
      <c r="K211">
        <f t="shared" si="45"/>
        <v>2.064561996991543E-2</v>
      </c>
      <c r="L211">
        <v>-1.1958372133873407E-2</v>
      </c>
      <c r="M211">
        <f t="shared" si="47"/>
        <v>1.0630203011039248E-3</v>
      </c>
      <c r="N211" s="3">
        <f t="shared" si="36"/>
        <v>2.737885525345372E-3</v>
      </c>
      <c r="O211">
        <f t="array" ref="O211">(J210*(J210-G210)+H210*(H210-G210))</f>
        <v>7.5487584638548284E-5</v>
      </c>
      <c r="P211">
        <v>3.9288887909788518E-4</v>
      </c>
      <c r="Q211">
        <v>1.1932746493053337E-2</v>
      </c>
      <c r="R211">
        <v>-3.4556251717889454E-3</v>
      </c>
      <c r="S211">
        <f t="shared" si="43"/>
        <v>1.6545327891305031E-5</v>
      </c>
      <c r="T211">
        <f t="shared" si="44"/>
        <v>6.5624642300114077E-5</v>
      </c>
      <c r="U211">
        <f t="shared" si="35"/>
        <v>4.8507540610892688E-4</v>
      </c>
      <c r="V211">
        <f t="shared" si="37"/>
        <v>4.2966815219812821E-3</v>
      </c>
      <c r="W211">
        <f t="shared" si="38"/>
        <v>4.7006068162847147E-3</v>
      </c>
    </row>
    <row r="212" spans="1:23">
      <c r="A212" s="1">
        <v>36462</v>
      </c>
      <c r="B212">
        <v>97</v>
      </c>
      <c r="C212">
        <v>99</v>
      </c>
      <c r="D212">
        <v>96.25</v>
      </c>
      <c r="E212">
        <v>98.25</v>
      </c>
      <c r="F212">
        <f t="shared" si="39"/>
        <v>4.5747109785033828</v>
      </c>
      <c r="G212">
        <f t="shared" si="40"/>
        <v>1.2804272245987569E-2</v>
      </c>
      <c r="H212">
        <f t="shared" si="41"/>
        <v>-7.7620053354889862E-3</v>
      </c>
      <c r="I212">
        <f t="shared" si="46"/>
        <v>2.1465865380211113E-2</v>
      </c>
      <c r="J212">
        <f t="shared" si="42"/>
        <v>2.0408871631206971E-2</v>
      </c>
      <c r="K212">
        <f t="shared" si="45"/>
        <v>3.4270137626198682E-2</v>
      </c>
      <c r="L212">
        <v>-9.3411547637967558E-3</v>
      </c>
      <c r="M212">
        <f t="shared" si="47"/>
        <v>1.9019448239256738E-3</v>
      </c>
      <c r="N212" s="3">
        <f t="shared" si="36"/>
        <v>2.917622118061841E-3</v>
      </c>
      <c r="O212">
        <f t="array" ref="O212">(J211*(J211-G211)+H211*(H211-G211))</f>
        <v>5.2520185250491127E-5</v>
      </c>
      <c r="P212">
        <v>2.0799321509386987E-4</v>
      </c>
      <c r="Q212">
        <v>1.0271487902361542E-2</v>
      </c>
      <c r="R212">
        <v>-1.2996938722572792E-3</v>
      </c>
      <c r="S212">
        <f t="shared" si="43"/>
        <v>1.2531408711658571E-4</v>
      </c>
      <c r="T212">
        <f t="shared" si="44"/>
        <v>1.9892186026459867E-4</v>
      </c>
      <c r="U212">
        <f t="shared" si="35"/>
        <v>3.628948139908315E-4</v>
      </c>
      <c r="V212">
        <f t="shared" si="37"/>
        <v>4.3122102146969845E-3</v>
      </c>
      <c r="W212">
        <f t="shared" si="38"/>
        <v>4.5387479874052792E-3</v>
      </c>
    </row>
    <row r="213" spans="1:23">
      <c r="A213" s="1">
        <v>36465</v>
      </c>
      <c r="B213">
        <v>98.5</v>
      </c>
      <c r="C213">
        <v>98.81</v>
      </c>
      <c r="D213">
        <v>96.37</v>
      </c>
      <c r="E213">
        <v>96.75</v>
      </c>
      <c r="F213">
        <f t="shared" si="39"/>
        <v>4.5900565481780431</v>
      </c>
      <c r="G213">
        <f t="shared" si="40"/>
        <v>-1.792621626815194E-2</v>
      </c>
      <c r="H213">
        <f t="shared" si="41"/>
        <v>-2.1861598314846908E-2</v>
      </c>
      <c r="I213">
        <f t="shared" si="46"/>
        <v>2.5412974286727064E-3</v>
      </c>
      <c r="J213">
        <f t="shared" si="42"/>
        <v>3.1422660288287219E-3</v>
      </c>
      <c r="K213">
        <f t="shared" si="45"/>
        <v>-1.5384918839479234E-2</v>
      </c>
      <c r="L213">
        <v>-1.0069850255201462E-2</v>
      </c>
      <c r="M213">
        <f t="shared" si="47"/>
        <v>2.8249954055576511E-5</v>
      </c>
      <c r="N213" s="3">
        <f t="shared" si="36"/>
        <v>2.9195802045982322E-3</v>
      </c>
      <c r="O213">
        <f t="array" ref="O213">(J212*(J212-G212)+H212*(H212-G212))</f>
        <v>3.1483684897826679E-4</v>
      </c>
      <c r="P213">
        <v>2.1616496399184785E-4</v>
      </c>
      <c r="Q213">
        <v>1.0120838242241881E-2</v>
      </c>
      <c r="R213">
        <v>-4.0769411300438209E-3</v>
      </c>
      <c r="S213">
        <f t="shared" si="43"/>
        <v>5.7449438944560866E-5</v>
      </c>
      <c r="T213">
        <f t="shared" si="44"/>
        <v>1.9180242185101967E-4</v>
      </c>
      <c r="U213">
        <f t="shared" si="35"/>
        <v>3.9944485778260286E-4</v>
      </c>
      <c r="V213">
        <f t="shared" si="37"/>
        <v>4.3258166585876563E-3</v>
      </c>
      <c r="W213">
        <f t="shared" si="38"/>
        <v>4.5639235816952988E-3</v>
      </c>
    </row>
    <row r="214" spans="1:23">
      <c r="A214" s="1">
        <v>36466</v>
      </c>
      <c r="B214">
        <v>96.75</v>
      </c>
      <c r="C214">
        <v>96.81</v>
      </c>
      <c r="D214">
        <v>93.69</v>
      </c>
      <c r="E214">
        <v>94.81</v>
      </c>
      <c r="F214">
        <f t="shared" si="39"/>
        <v>4.5721303319098912</v>
      </c>
      <c r="G214">
        <f t="shared" si="40"/>
        <v>-2.025544298002302E-2</v>
      </c>
      <c r="H214">
        <f t="shared" si="41"/>
        <v>-3.2138871946794545E-2</v>
      </c>
      <c r="I214">
        <f t="shared" si="46"/>
        <v>0</v>
      </c>
      <c r="J214">
        <f t="shared" si="42"/>
        <v>6.1996282208909292E-4</v>
      </c>
      <c r="K214">
        <f t="shared" si="45"/>
        <v>-2.025544298002302E-2</v>
      </c>
      <c r="L214">
        <v>-1.220748124530493E-2</v>
      </c>
      <c r="M214">
        <f t="shared" si="47"/>
        <v>6.4769688083486594E-5</v>
      </c>
      <c r="N214" s="3">
        <f t="shared" si="36"/>
        <v>2.9045990122196384E-3</v>
      </c>
      <c r="O214">
        <f t="array" ref="O214">(J213*(J213-G213)+H213*(H213-G213))</f>
        <v>1.5223651772108718E-4</v>
      </c>
      <c r="P214">
        <v>1.3626789809541859E-4</v>
      </c>
      <c r="Q214">
        <v>8.0015008310649442E-3</v>
      </c>
      <c r="R214">
        <v>-9.4517725424282158E-3</v>
      </c>
      <c r="S214">
        <f t="shared" si="43"/>
        <v>6.4024015549532997E-5</v>
      </c>
      <c r="T214">
        <f t="shared" si="44"/>
        <v>1.167192949241599E-4</v>
      </c>
      <c r="U214">
        <f t="shared" si="35"/>
        <v>4.0457343896307556E-4</v>
      </c>
      <c r="V214">
        <f t="shared" si="37"/>
        <v>4.338964173274177E-3</v>
      </c>
      <c r="W214">
        <f t="shared" si="38"/>
        <v>4.5073531572481177E-3</v>
      </c>
    </row>
    <row r="215" spans="1:23">
      <c r="A215" s="1">
        <v>36467</v>
      </c>
      <c r="B215">
        <v>95.87</v>
      </c>
      <c r="C215">
        <v>95.94</v>
      </c>
      <c r="D215">
        <v>93.5</v>
      </c>
      <c r="E215">
        <v>94.37</v>
      </c>
      <c r="F215">
        <f t="shared" si="39"/>
        <v>4.5629931070889054</v>
      </c>
      <c r="G215">
        <f t="shared" si="40"/>
        <v>-1.5769881055663681E-2</v>
      </c>
      <c r="H215">
        <f t="shared" si="41"/>
        <v>-2.5031670794263938E-2</v>
      </c>
      <c r="I215">
        <f t="shared" si="46"/>
        <v>1.1118218159037241E-2</v>
      </c>
      <c r="J215">
        <f t="shared" si="42"/>
        <v>7.2988898501247235E-4</v>
      </c>
      <c r="K215">
        <f t="shared" si="45"/>
        <v>-4.6516628966264406E-3</v>
      </c>
      <c r="L215">
        <v>-1.2560560842866409E-2</v>
      </c>
      <c r="M215">
        <f t="shared" si="47"/>
        <v>6.2550666724038787E-5</v>
      </c>
      <c r="N215" s="3">
        <f t="shared" si="36"/>
        <v>2.9011632147774957E-3</v>
      </c>
      <c r="O215">
        <f t="array" ref="O215">(J214*(J214-G214)+H214*(H214-G214))</f>
        <v>3.9486197734523153E-4</v>
      </c>
      <c r="P215">
        <v>1.9798862278672498E-4</v>
      </c>
      <c r="Q215">
        <v>1.0225144462872393E-2</v>
      </c>
      <c r="R215">
        <v>-7.3003978868753094E-3</v>
      </c>
      <c r="S215">
        <f t="shared" si="43"/>
        <v>7.9758062678154218E-7</v>
      </c>
      <c r="T215">
        <f t="shared" si="44"/>
        <v>7.173214514638952E-5</v>
      </c>
      <c r="U215">
        <f t="shared" ref="U215:U255" si="48">SUM(T206:T215)*(1/($B$1-1))</f>
        <v>3.7357008679181521E-4</v>
      </c>
      <c r="V215">
        <f t="shared" si="37"/>
        <v>4.3179547850502554E-3</v>
      </c>
      <c r="W215">
        <f t="shared" si="38"/>
        <v>4.5369637239502658E-3</v>
      </c>
    </row>
    <row r="216" spans="1:23">
      <c r="A216" s="1">
        <v>36468</v>
      </c>
      <c r="B216">
        <v>94.44</v>
      </c>
      <c r="C216">
        <v>94.44</v>
      </c>
      <c r="D216">
        <v>90</v>
      </c>
      <c r="E216">
        <v>91.56</v>
      </c>
      <c r="F216">
        <f t="shared" si="39"/>
        <v>4.5479647122173121</v>
      </c>
      <c r="G216">
        <f t="shared" si="40"/>
        <v>-3.0970217132946232E-2</v>
      </c>
      <c r="H216">
        <f t="shared" si="41"/>
        <v>-4.8155041887047112E-2</v>
      </c>
      <c r="I216">
        <f t="shared" si="46"/>
        <v>7.4148618407043898E-4</v>
      </c>
      <c r="J216">
        <f t="shared" si="42"/>
        <v>0</v>
      </c>
      <c r="K216">
        <f t="shared" si="45"/>
        <v>-3.0228730948875793E-2</v>
      </c>
      <c r="L216">
        <v>6.1349885675161526E-4</v>
      </c>
      <c r="M216">
        <f t="shared" si="47"/>
        <v>9.5124313938313161E-4</v>
      </c>
      <c r="N216" s="3">
        <f t="shared" ref="N216:N255" si="49">SUM(M207:M216)*(1/9)</f>
        <v>9.0989463379152584E-4</v>
      </c>
      <c r="O216">
        <f t="array" ref="O216">(J215*(J215-G215)+H215*(H215-G215))</f>
        <v>2.4388107211026182E-4</v>
      </c>
      <c r="P216">
        <v>2.3166732028106769E-4</v>
      </c>
      <c r="Q216">
        <v>7.1733734303982997E-3</v>
      </c>
      <c r="R216">
        <v>-1.442349703815946E-2</v>
      </c>
      <c r="S216">
        <f t="shared" si="43"/>
        <v>4.1369173549474992E-5</v>
      </c>
      <c r="T216">
        <f t="shared" si="44"/>
        <v>2.7379394589522026E-4</v>
      </c>
      <c r="U216">
        <f t="shared" si="48"/>
        <v>3.8257901446544612E-4</v>
      </c>
      <c r="V216">
        <f t="shared" ref="V216:V255" si="50">SUM(S207:S216)*(1/($B$1-1))</f>
        <v>1.0703960624217942E-3</v>
      </c>
      <c r="W216">
        <f t="shared" ref="W216:W255" si="51">V216+($B$2*U216)+((1-$B$2)*P216)</f>
        <v>1.3201302756685974E-3</v>
      </c>
    </row>
    <row r="217" spans="1:23">
      <c r="A217" s="1">
        <v>36469</v>
      </c>
      <c r="B217">
        <v>92.75</v>
      </c>
      <c r="C217">
        <v>92.94</v>
      </c>
      <c r="D217">
        <v>90.19</v>
      </c>
      <c r="E217">
        <v>90.25</v>
      </c>
      <c r="F217">
        <f t="shared" si="39"/>
        <v>4.5299077014875442</v>
      </c>
      <c r="G217">
        <f t="shared" si="40"/>
        <v>-2.7324104274553562E-2</v>
      </c>
      <c r="H217">
        <f t="shared" si="41"/>
        <v>-2.7989145309927466E-2</v>
      </c>
      <c r="I217">
        <f t="shared" si="46"/>
        <v>1.2913206403178279E-2</v>
      </c>
      <c r="J217">
        <f t="shared" si="42"/>
        <v>2.0464221692879647E-3</v>
      </c>
      <c r="K217">
        <f t="shared" si="45"/>
        <v>-1.4410897871375283E-2</v>
      </c>
      <c r="L217">
        <v>-4.0072683385858456E-3</v>
      </c>
      <c r="M217">
        <f t="shared" si="47"/>
        <v>1.0823550745552859E-4</v>
      </c>
      <c r="N217" s="3">
        <f t="shared" si="49"/>
        <v>6.3618201199054593E-4</v>
      </c>
      <c r="O217">
        <f t="array" ref="O217">(J216*(J216-G216)+H216*(H216-G216))</f>
        <v>8.2753595585529196E-4</v>
      </c>
      <c r="P217">
        <v>3.8667047440202784E-4</v>
      </c>
      <c r="Q217">
        <v>5.4628416349917332E-3</v>
      </c>
      <c r="R217">
        <v>-2.2449172342267686E-2</v>
      </c>
      <c r="S217">
        <f t="shared" si="43"/>
        <v>5.5507935179035362E-5</v>
      </c>
      <c r="T217">
        <f t="shared" si="44"/>
        <v>2.3764961344420503E-5</v>
      </c>
      <c r="U217">
        <f t="shared" si="48"/>
        <v>3.6038073787193872E-4</v>
      </c>
      <c r="V217">
        <f t="shared" si="50"/>
        <v>4.8789906479432927E-4</v>
      </c>
      <c r="W217">
        <f t="shared" si="51"/>
        <v>8.7142217637233227E-4</v>
      </c>
    </row>
    <row r="218" spans="1:23">
      <c r="A218" s="1">
        <v>36472</v>
      </c>
      <c r="B218">
        <v>90.5</v>
      </c>
      <c r="C218">
        <v>93.94</v>
      </c>
      <c r="D218">
        <v>90.5</v>
      </c>
      <c r="E218">
        <v>93.94</v>
      </c>
      <c r="F218">
        <f t="shared" si="39"/>
        <v>4.5053498507058807</v>
      </c>
      <c r="G218">
        <f t="shared" si="40"/>
        <v>3.7306429892968396E-2</v>
      </c>
      <c r="H218">
        <f t="shared" si="41"/>
        <v>0</v>
      </c>
      <c r="I218">
        <f t="shared" si="46"/>
        <v>2.7662534928900584E-3</v>
      </c>
      <c r="J218">
        <f t="shared" si="42"/>
        <v>3.7306429892968396E-2</v>
      </c>
      <c r="K218">
        <f t="shared" si="45"/>
        <v>4.0072683385858454E-2</v>
      </c>
      <c r="L218">
        <v>7.45434249948218E-5</v>
      </c>
      <c r="M218">
        <f t="shared" si="47"/>
        <v>1.5998512003288362E-3</v>
      </c>
      <c r="N218" s="3">
        <f t="shared" si="49"/>
        <v>7.7424324265109245E-4</v>
      </c>
      <c r="O218">
        <f t="array" ref="O218">(J217*(J217-G217)+H217*(H217-G217))</f>
        <v>7.8718426614480505E-5</v>
      </c>
      <c r="P218">
        <v>3.3944678992927062E-4</v>
      </c>
      <c r="Q218">
        <v>5.5078328478352038E-3</v>
      </c>
      <c r="R218">
        <v>-1.1402643110043621E-2</v>
      </c>
      <c r="S218">
        <f t="shared" si="43"/>
        <v>7.5162573594614394E-6</v>
      </c>
      <c r="T218">
        <f t="shared" si="44"/>
        <v>2.3725737928127536E-3</v>
      </c>
      <c r="U218">
        <f t="shared" si="48"/>
        <v>9.5047521533168228E-4</v>
      </c>
      <c r="V218">
        <f t="shared" si="50"/>
        <v>3.6937246524082761E-4</v>
      </c>
      <c r="W218">
        <f t="shared" si="51"/>
        <v>7.8197054553517573E-4</v>
      </c>
    </row>
    <row r="219" spans="1:23">
      <c r="A219" s="1">
        <v>36473</v>
      </c>
      <c r="B219">
        <v>95.06</v>
      </c>
      <c r="C219">
        <v>95.5</v>
      </c>
      <c r="D219">
        <v>92.12</v>
      </c>
      <c r="E219">
        <v>93.62</v>
      </c>
      <c r="F219">
        <f t="shared" si="39"/>
        <v>4.5545082711858633</v>
      </c>
      <c r="G219">
        <f t="shared" si="40"/>
        <v>-1.5264235313939167E-2</v>
      </c>
      <c r="H219">
        <f t="shared" si="41"/>
        <v>-3.141619623337899E-2</v>
      </c>
      <c r="I219">
        <f t="shared" si="46"/>
        <v>1.1851990587014249E-2</v>
      </c>
      <c r="J219">
        <f t="shared" si="42"/>
        <v>4.6179763008211694E-3</v>
      </c>
      <c r="K219">
        <f t="shared" si="45"/>
        <v>-3.4122447269249179E-3</v>
      </c>
      <c r="L219">
        <v>-1.9882211614760336E-3</v>
      </c>
      <c r="M219">
        <f t="shared" si="47"/>
        <v>2.027843114953753E-6</v>
      </c>
      <c r="N219" s="3">
        <f t="shared" si="49"/>
        <v>6.6526039479976589E-4</v>
      </c>
      <c r="O219">
        <f t="array" ref="O219">(J218*(J218-G218)+H218*(H218-G218))</f>
        <v>0</v>
      </c>
      <c r="P219">
        <v>3.0899948638505318E-4</v>
      </c>
      <c r="Q219">
        <v>7.8782309652380526E-3</v>
      </c>
      <c r="R219">
        <v>-1.0404401576826849E-2</v>
      </c>
      <c r="S219">
        <f t="shared" si="43"/>
        <v>1.5790765531658904E-5</v>
      </c>
      <c r="T219">
        <f t="shared" si="44"/>
        <v>2.3617983952375081E-5</v>
      </c>
      <c r="U219">
        <f t="shared" si="48"/>
        <v>9.1379504827188314E-4</v>
      </c>
      <c r="V219">
        <f t="shared" si="50"/>
        <v>1.8932847279773434E-4</v>
      </c>
      <c r="W219">
        <f t="shared" si="51"/>
        <v>5.7073306166219675E-4</v>
      </c>
    </row>
    <row r="220" spans="1:23">
      <c r="A220" s="1">
        <v>36474</v>
      </c>
      <c r="B220">
        <v>94.62</v>
      </c>
      <c r="C220">
        <v>97.06</v>
      </c>
      <c r="D220">
        <v>94.12</v>
      </c>
      <c r="E220">
        <v>97</v>
      </c>
      <c r="F220">
        <f t="shared" si="39"/>
        <v>4.5498688702030021</v>
      </c>
      <c r="G220">
        <f t="shared" si="40"/>
        <v>2.4842108300380694E-2</v>
      </c>
      <c r="H220">
        <f t="shared" si="41"/>
        <v>-5.298306343840764E-3</v>
      </c>
      <c r="I220">
        <f t="shared" si="46"/>
        <v>1.062483433107797E-2</v>
      </c>
      <c r="J220">
        <f t="shared" si="42"/>
        <v>2.5460473774067793E-2</v>
      </c>
      <c r="K220">
        <f t="shared" si="45"/>
        <v>3.5466942631458664E-2</v>
      </c>
      <c r="L220">
        <v>4.2111485350126545E-3</v>
      </c>
      <c r="M220">
        <f t="shared" si="47"/>
        <v>9.7692466459942898E-4</v>
      </c>
      <c r="N220" s="3">
        <f t="shared" si="49"/>
        <v>7.5097975430828666E-4</v>
      </c>
      <c r="O220">
        <f t="array" ref="O220">(J219*(J219-G219)+H219*(H219-G219))</f>
        <v>5.9924875584386464E-4</v>
      </c>
      <c r="P220">
        <v>3.4987684208477978E-4</v>
      </c>
      <c r="Q220">
        <v>7.779554199646199E-3</v>
      </c>
      <c r="R220">
        <v>-2.2820037056179741E-3</v>
      </c>
      <c r="S220">
        <f t="shared" si="43"/>
        <v>8.0956190263203981E-6</v>
      </c>
      <c r="T220">
        <f t="shared" si="44"/>
        <v>7.3571745211396117E-4</v>
      </c>
      <c r="U220">
        <f t="shared" si="48"/>
        <v>1.0185671251512532E-3</v>
      </c>
      <c r="V220">
        <f t="shared" si="50"/>
        <v>9.8102550193679316E-5</v>
      </c>
      <c r="W220">
        <f t="shared" si="51"/>
        <v>5.280338627864172E-4</v>
      </c>
    </row>
    <row r="221" spans="1:23">
      <c r="A221" s="1">
        <v>36475</v>
      </c>
      <c r="B221">
        <v>97.5</v>
      </c>
      <c r="C221">
        <v>97.5</v>
      </c>
      <c r="D221">
        <v>94.87</v>
      </c>
      <c r="E221">
        <v>95</v>
      </c>
      <c r="F221">
        <f t="shared" si="39"/>
        <v>4.5798523780038014</v>
      </c>
      <c r="G221">
        <f t="shared" si="40"/>
        <v>-2.5975486403260639E-2</v>
      </c>
      <c r="H221">
        <f t="shared" si="41"/>
        <v>-2.7344844599015872E-2</v>
      </c>
      <c r="I221">
        <f t="shared" si="46"/>
        <v>5.1413995004185864E-3</v>
      </c>
      <c r="J221">
        <f t="shared" si="42"/>
        <v>0</v>
      </c>
      <c r="K221">
        <f t="shared" si="45"/>
        <v>-2.0834086902842053E-2</v>
      </c>
      <c r="L221">
        <v>6.3177847736906045E-5</v>
      </c>
      <c r="M221">
        <f t="shared" si="47"/>
        <v>4.3669567405578988E-4</v>
      </c>
      <c r="N221" s="3">
        <f t="shared" si="49"/>
        <v>6.8138812908071595E-4</v>
      </c>
      <c r="O221">
        <f t="array" ref="O221">(J220*(J220-G220)+H220*(H220-G220))</f>
        <v>1.7543702804106903E-4</v>
      </c>
      <c r="P221">
        <v>3.3618803327094125E-4</v>
      </c>
      <c r="Q221">
        <v>8.659536862915828E-3</v>
      </c>
      <c r="R221">
        <v>-1.2830575596808557E-3</v>
      </c>
      <c r="S221">
        <f t="shared" si="43"/>
        <v>1.2377290501399048E-5</v>
      </c>
      <c r="T221">
        <f t="shared" si="44"/>
        <v>6.0971604219525093E-4</v>
      </c>
      <c r="U221">
        <f t="shared" si="48"/>
        <v>1.1545899751250373E-3</v>
      </c>
      <c r="V221">
        <f t="shared" si="50"/>
        <v>9.7060540846202821E-5</v>
      </c>
      <c r="W221">
        <f t="shared" si="51"/>
        <v>5.3122627138136691E-4</v>
      </c>
    </row>
    <row r="222" spans="1:23">
      <c r="A222" s="1">
        <v>36476</v>
      </c>
      <c r="B222">
        <v>96</v>
      </c>
      <c r="C222">
        <v>96.25</v>
      </c>
      <c r="D222">
        <v>93</v>
      </c>
      <c r="E222">
        <v>95.87</v>
      </c>
      <c r="F222">
        <f t="shared" si="39"/>
        <v>4.5643481914678361</v>
      </c>
      <c r="G222">
        <f t="shared" si="40"/>
        <v>-1.3550843789307265E-3</v>
      </c>
      <c r="H222">
        <f t="shared" si="41"/>
        <v>-3.1748698314579826E-2</v>
      </c>
      <c r="I222">
        <f t="shared" si="46"/>
        <v>1.0471299867295336E-2</v>
      </c>
      <c r="J222">
        <f t="shared" si="42"/>
        <v>2.6007817000577305E-3</v>
      </c>
      <c r="K222">
        <f t="shared" si="45"/>
        <v>9.1162154883646096E-3</v>
      </c>
      <c r="L222">
        <v>-2.4522143660465011E-3</v>
      </c>
      <c r="M222">
        <f t="shared" si="47"/>
        <v>1.3382856929643029E-4</v>
      </c>
      <c r="N222" s="3">
        <f t="shared" si="49"/>
        <v>4.8493076745524449E-4</v>
      </c>
      <c r="O222">
        <f t="array" ref="O222">(J221*(J221-G221)+H221*(H221-G221))</f>
        <v>3.7444887063315586E-5</v>
      </c>
      <c r="P222">
        <v>1.7816981951254595E-4</v>
      </c>
      <c r="Q222">
        <v>8.1711555557392405E-3</v>
      </c>
      <c r="R222">
        <v>3.9107464194437112E-3</v>
      </c>
      <c r="S222">
        <f t="shared" si="43"/>
        <v>5.2906638539838653E-6</v>
      </c>
      <c r="T222">
        <f t="shared" si="44"/>
        <v>2.7728973997108769E-5</v>
      </c>
      <c r="U222">
        <f t="shared" si="48"/>
        <v>1.1117917535581649E-3</v>
      </c>
      <c r="V222">
        <f t="shared" si="50"/>
        <v>6.7054685030552356E-5</v>
      </c>
      <c r="W222">
        <f t="shared" si="51"/>
        <v>3.5699614453447526E-4</v>
      </c>
    </row>
    <row r="223" spans="1:23">
      <c r="A223" s="1">
        <v>36479</v>
      </c>
      <c r="B223">
        <v>96</v>
      </c>
      <c r="C223">
        <v>96.37</v>
      </c>
      <c r="D223">
        <v>93.87</v>
      </c>
      <c r="E223">
        <v>94.06</v>
      </c>
      <c r="F223">
        <f t="shared" si="39"/>
        <v>4.5643481914678361</v>
      </c>
      <c r="G223">
        <f t="shared" si="40"/>
        <v>-2.0415314950934516E-2</v>
      </c>
      <c r="H223">
        <f t="shared" si="41"/>
        <v>-2.2437345118935248E-2</v>
      </c>
      <c r="I223">
        <f t="shared" si="46"/>
        <v>1.3550843789307265E-3</v>
      </c>
      <c r="J223">
        <f t="shared" si="42"/>
        <v>3.8467583953600837E-3</v>
      </c>
      <c r="K223">
        <f t="shared" si="45"/>
        <v>-1.9060230572003789E-2</v>
      </c>
      <c r="L223">
        <v>-2.8197455392989569E-3</v>
      </c>
      <c r="M223">
        <f t="shared" si="47"/>
        <v>2.6375335409750965E-4</v>
      </c>
      <c r="N223" s="3">
        <f t="shared" si="49"/>
        <v>5.1109781190434808E-4</v>
      </c>
      <c r="O223">
        <f t="array" ref="O223">(J222*(J222-G222)+H222*(H222-G222))</f>
        <v>9.7524602363884482E-4</v>
      </c>
      <c r="P223">
        <v>3.5747533891741882E-4</v>
      </c>
      <c r="Q223">
        <v>7.8889217329473731E-3</v>
      </c>
      <c r="R223">
        <v>-7.6336025493368709E-3</v>
      </c>
      <c r="S223">
        <f t="shared" si="43"/>
        <v>4.2691030568743251E-5</v>
      </c>
      <c r="T223">
        <f t="shared" si="44"/>
        <v>1.6337217191715503E-4</v>
      </c>
      <c r="U223">
        <f t="shared" si="48"/>
        <v>1.1046841910746987E-3</v>
      </c>
      <c r="V223">
        <f t="shared" si="50"/>
        <v>6.3365082936597938E-5</v>
      </c>
      <c r="W223">
        <f t="shared" si="51"/>
        <v>5.102950027460855E-4</v>
      </c>
    </row>
    <row r="224" spans="1:23">
      <c r="A224" s="1">
        <v>36480</v>
      </c>
      <c r="B224">
        <v>94.62</v>
      </c>
      <c r="C224">
        <v>95</v>
      </c>
      <c r="D224">
        <v>93</v>
      </c>
      <c r="E224">
        <v>94.62</v>
      </c>
      <c r="F224">
        <f t="shared" si="39"/>
        <v>4.5498688702030021</v>
      </c>
      <c r="G224">
        <f t="shared" si="40"/>
        <v>0</v>
      </c>
      <c r="H224">
        <f t="shared" si="41"/>
        <v>-1.7269377049745849E-2</v>
      </c>
      <c r="I224">
        <f t="shared" si="46"/>
        <v>5.935993686100538E-3</v>
      </c>
      <c r="J224">
        <f t="shared" si="42"/>
        <v>4.0080213975386414E-3</v>
      </c>
      <c r="K224">
        <f t="shared" si="45"/>
        <v>5.935993686100538E-3</v>
      </c>
      <c r="L224">
        <v>-2.00601872686601E-4</v>
      </c>
      <c r="M224">
        <f t="shared" si="47"/>
        <v>3.7657805052126039E-5</v>
      </c>
      <c r="N224" s="3">
        <f t="shared" si="49"/>
        <v>5.0808538045641922E-4</v>
      </c>
      <c r="O224">
        <f t="array" ref="O224">(J223*(J223-G223)+H223*(H223-G223))</f>
        <v>1.3869932305403192E-4</v>
      </c>
      <c r="P224">
        <v>3.852152035282252E-4</v>
      </c>
      <c r="Q224">
        <v>6.7057223527646316E-3</v>
      </c>
      <c r="R224">
        <v>-4.5807554865490378E-3</v>
      </c>
      <c r="S224">
        <f t="shared" si="43"/>
        <v>5.9248222028448335E-7</v>
      </c>
      <c r="T224">
        <f t="shared" si="44"/>
        <v>2.098332082754911E-5</v>
      </c>
      <c r="U224">
        <f t="shared" si="48"/>
        <v>1.0807501975505459E-3</v>
      </c>
      <c r="V224">
        <f t="shared" si="50"/>
        <v>4.7507199604285822E-5</v>
      </c>
      <c r="W224">
        <f t="shared" si="51"/>
        <v>5.1599067706476062E-4</v>
      </c>
    </row>
    <row r="225" spans="1:23">
      <c r="A225" s="1">
        <v>36481</v>
      </c>
      <c r="B225">
        <v>94.87</v>
      </c>
      <c r="C225">
        <v>94.87</v>
      </c>
      <c r="D225">
        <v>92.62</v>
      </c>
      <c r="E225">
        <v>93.75</v>
      </c>
      <c r="F225">
        <f t="shared" si="39"/>
        <v>4.5525075334047855</v>
      </c>
      <c r="G225">
        <f t="shared" si="40"/>
        <v>-1.1875868554265701E-2</v>
      </c>
      <c r="H225">
        <f t="shared" si="41"/>
        <v>-2.4002432352179248E-2</v>
      </c>
      <c r="I225">
        <f t="shared" si="46"/>
        <v>2.6386632017834089E-3</v>
      </c>
      <c r="J225">
        <f t="shared" si="42"/>
        <v>0</v>
      </c>
      <c r="K225">
        <f t="shared" si="45"/>
        <v>-9.2372053524822917E-3</v>
      </c>
      <c r="L225">
        <v>-6.5915611827218614E-4</v>
      </c>
      <c r="M225">
        <f t="shared" si="47"/>
        <v>7.3582928664532577E-5</v>
      </c>
      <c r="N225" s="3">
        <f t="shared" si="49"/>
        <v>5.0931118733869624E-4</v>
      </c>
      <c r="O225">
        <f t="array" ref="O225">(J224*(J224-G224)+H224*(H224-G224))</f>
        <v>3.1429561920941624E-4</v>
      </c>
      <c r="P225">
        <v>3.2822457620133551E-4</v>
      </c>
      <c r="Q225">
        <v>5.108488126905719E-3</v>
      </c>
      <c r="R225">
        <v>-1.1924350857478316E-2</v>
      </c>
      <c r="S225">
        <f t="shared" si="43"/>
        <v>6.1000351607554252E-6</v>
      </c>
      <c r="T225">
        <f t="shared" si="44"/>
        <v>2.3505337247999845E-9</v>
      </c>
      <c r="U225">
        <f t="shared" si="48"/>
        <v>1.0628177488973798E-3</v>
      </c>
      <c r="V225">
        <f t="shared" si="50"/>
        <v>4.8832813237779292E-5</v>
      </c>
      <c r="W225">
        <f t="shared" si="51"/>
        <v>4.6500164250835955E-4</v>
      </c>
    </row>
    <row r="226" spans="1:23">
      <c r="A226" s="1">
        <v>36482</v>
      </c>
      <c r="B226">
        <v>94</v>
      </c>
      <c r="C226">
        <v>98.25</v>
      </c>
      <c r="D226">
        <v>93.56</v>
      </c>
      <c r="E226">
        <v>98</v>
      </c>
      <c r="F226">
        <f t="shared" si="39"/>
        <v>4.5432947822700038</v>
      </c>
      <c r="G226">
        <f t="shared" si="40"/>
        <v>4.1672696400568476E-2</v>
      </c>
      <c r="H226">
        <f t="shared" si="41"/>
        <v>-4.6918405540257169E-3</v>
      </c>
      <c r="I226">
        <f t="shared" si="46"/>
        <v>2.6631174194839957E-3</v>
      </c>
      <c r="J226">
        <f t="shared" si="42"/>
        <v>4.4220468479366559E-2</v>
      </c>
      <c r="K226">
        <f t="shared" si="45"/>
        <v>4.4335813820052472E-2</v>
      </c>
      <c r="L226">
        <v>6.7972983586206404E-3</v>
      </c>
      <c r="M226">
        <f t="shared" si="47"/>
        <v>1.4091401430481568E-3</v>
      </c>
      <c r="N226" s="3">
        <f t="shared" si="49"/>
        <v>5.601886321903658E-4</v>
      </c>
      <c r="O226">
        <f t="array" ref="O226">(J225*(J225-G225)+H225*(H225-G225))</f>
        <v>2.9106702722380578E-4</v>
      </c>
      <c r="P226">
        <v>3.5135057603788287E-4</v>
      </c>
      <c r="Q226">
        <v>4.612831710718801E-3</v>
      </c>
      <c r="R226">
        <v>1.6052857032875067E-3</v>
      </c>
      <c r="S226">
        <f t="shared" si="43"/>
        <v>3.8013858174452393E-6</v>
      </c>
      <c r="T226">
        <f t="shared" si="44"/>
        <v>1.6053973999845853E-3</v>
      </c>
      <c r="U226">
        <f t="shared" si="48"/>
        <v>1.3957186124197211E-3</v>
      </c>
      <c r="V226">
        <f t="shared" si="50"/>
        <v>3.944086630477185E-5</v>
      </c>
      <c r="W226">
        <f t="shared" si="51"/>
        <v>5.1582141852921288E-4</v>
      </c>
    </row>
    <row r="227" spans="1:23">
      <c r="A227" s="1">
        <v>36483</v>
      </c>
      <c r="B227">
        <v>99</v>
      </c>
      <c r="C227">
        <v>105.12</v>
      </c>
      <c r="D227">
        <v>98.37</v>
      </c>
      <c r="E227">
        <v>103.94</v>
      </c>
      <c r="F227">
        <f t="shared" si="39"/>
        <v>4.5951198501345898</v>
      </c>
      <c r="G227">
        <f t="shared" si="40"/>
        <v>4.8693959445706092E-2</v>
      </c>
      <c r="H227">
        <f t="shared" si="41"/>
        <v>-6.3839706099235727E-3</v>
      </c>
      <c r="I227">
        <f t="shared" si="46"/>
        <v>1.0152371464017484E-2</v>
      </c>
      <c r="J227">
        <f t="shared" si="42"/>
        <v>5.9982704601710957E-2</v>
      </c>
      <c r="K227">
        <f t="shared" si="45"/>
        <v>5.8846330909723576E-2</v>
      </c>
      <c r="L227">
        <v>1.4123021236730527E-2</v>
      </c>
      <c r="M227">
        <f t="shared" si="47"/>
        <v>2.0001744281064339E-3</v>
      </c>
      <c r="N227" s="3">
        <f t="shared" si="49"/>
        <v>7.7040406781824422E-4</v>
      </c>
      <c r="O227">
        <f t="array" ref="O227">(J226*(J226-G226)+H226*(H226-G226))</f>
        <v>3.3019868965528988E-4</v>
      </c>
      <c r="P227">
        <v>4.0990133655627775E-4</v>
      </c>
      <c r="Q227">
        <v>4.5490460300632307E-3</v>
      </c>
      <c r="R227">
        <v>1.1615094468214871E-2</v>
      </c>
      <c r="S227">
        <f t="shared" si="43"/>
        <v>3.1397255918798629E-5</v>
      </c>
      <c r="T227">
        <f t="shared" si="44"/>
        <v>1.3748422280190251E-3</v>
      </c>
      <c r="U227">
        <f t="shared" si="48"/>
        <v>1.7334879290883721E-3</v>
      </c>
      <c r="V227">
        <f t="shared" si="50"/>
        <v>3.3413196489712671E-5</v>
      </c>
      <c r="W227">
        <f t="shared" si="51"/>
        <v>6.0177208285617069E-4</v>
      </c>
    </row>
    <row r="228" spans="1:23">
      <c r="A228" s="1">
        <v>36486</v>
      </c>
      <c r="B228">
        <v>105.5</v>
      </c>
      <c r="C228">
        <v>108.44</v>
      </c>
      <c r="D228">
        <v>104.44</v>
      </c>
      <c r="E228">
        <v>107.87</v>
      </c>
      <c r="F228">
        <f t="shared" si="39"/>
        <v>4.6587109529161213</v>
      </c>
      <c r="G228">
        <f t="shared" si="40"/>
        <v>2.2215845471216689E-2</v>
      </c>
      <c r="H228">
        <f t="shared" si="41"/>
        <v>-1.0098209085192877E-2</v>
      </c>
      <c r="I228">
        <f t="shared" si="46"/>
        <v>1.4897143335825369E-2</v>
      </c>
      <c r="J228">
        <f t="shared" si="42"/>
        <v>2.7486071714343474E-2</v>
      </c>
      <c r="K228">
        <f t="shared" si="45"/>
        <v>3.7112988807042058E-2</v>
      </c>
      <c r="L228">
        <v>1.3827051778848886E-2</v>
      </c>
      <c r="M228">
        <f t="shared" si="47"/>
        <v>5.4223486328097779E-4</v>
      </c>
      <c r="N228" s="3">
        <f t="shared" si="49"/>
        <v>6.5289114147959329E-4</v>
      </c>
      <c r="O228">
        <f t="array" ref="O228">(J227*(J227-G227)+H227*(H227-G227))</f>
        <v>1.0287453527472012E-3</v>
      </c>
      <c r="P228">
        <v>4.2060120237794903E-4</v>
      </c>
      <c r="Q228">
        <v>7.2574578214421592E-3</v>
      </c>
      <c r="R228">
        <v>2.0141326552645111E-2</v>
      </c>
      <c r="S228">
        <f t="shared" si="43"/>
        <v>5.8364794758676648E-5</v>
      </c>
      <c r="T228">
        <f t="shared" si="44"/>
        <v>4.3036287435113863E-6</v>
      </c>
      <c r="U228">
        <f t="shared" si="48"/>
        <v>1.1414203880710616E-3</v>
      </c>
      <c r="V228">
        <f t="shared" si="50"/>
        <v>4.6125330839516478E-5</v>
      </c>
      <c r="W228">
        <f t="shared" si="51"/>
        <v>5.5302178784269723E-4</v>
      </c>
    </row>
    <row r="229" spans="1:23">
      <c r="A229" s="1">
        <v>36487</v>
      </c>
      <c r="B229">
        <v>108.81</v>
      </c>
      <c r="C229">
        <v>109.87</v>
      </c>
      <c r="D229">
        <v>106</v>
      </c>
      <c r="E229">
        <v>106.06</v>
      </c>
      <c r="F229">
        <f t="shared" si="39"/>
        <v>4.6896032419629208</v>
      </c>
      <c r="G229">
        <f t="shared" si="40"/>
        <v>-2.5598270253937017E-2</v>
      </c>
      <c r="H229">
        <f t="shared" si="41"/>
        <v>-2.6164147850853858E-2</v>
      </c>
      <c r="I229">
        <f t="shared" si="46"/>
        <v>8.6764435755828373E-3</v>
      </c>
      <c r="J229">
        <f t="shared" si="42"/>
        <v>9.6946067498686617E-3</v>
      </c>
      <c r="K229">
        <f t="shared" si="45"/>
        <v>-1.6921826678354179E-2</v>
      </c>
      <c r="L229">
        <v>1.2476093583705961E-2</v>
      </c>
      <c r="M229">
        <f t="shared" si="47"/>
        <v>8.6423771573444601E-4</v>
      </c>
      <c r="N229" s="3">
        <f t="shared" si="49"/>
        <v>7.4869223843731462E-4</v>
      </c>
      <c r="O229">
        <f t="array" ref="O229">(J228*(J228-G228)+H228*(H228-G228))</f>
        <v>4.7117189577035117E-4</v>
      </c>
      <c r="P229">
        <v>4.8709571692121288E-4</v>
      </c>
      <c r="Q229">
        <v>7.8055477993386191E-3</v>
      </c>
      <c r="R229">
        <v>1.5021672501857708E-2</v>
      </c>
      <c r="S229">
        <f t="shared" si="43"/>
        <v>7.5845945308001942E-7</v>
      </c>
      <c r="T229">
        <f t="shared" si="44"/>
        <v>1.6499797494840404E-3</v>
      </c>
      <c r="U229">
        <f t="shared" si="48"/>
        <v>1.5480108294539778E-3</v>
      </c>
      <c r="V229">
        <f t="shared" si="50"/>
        <v>4.2367254319871751E-5</v>
      </c>
      <c r="W229">
        <f t="shared" si="51"/>
        <v>6.5647393541754244E-4</v>
      </c>
    </row>
    <row r="230" spans="1:23">
      <c r="A230" s="1">
        <v>36488</v>
      </c>
      <c r="B230">
        <v>105</v>
      </c>
      <c r="C230">
        <v>105</v>
      </c>
      <c r="D230">
        <v>101.81</v>
      </c>
      <c r="E230">
        <v>104.5</v>
      </c>
      <c r="F230">
        <f t="shared" si="39"/>
        <v>4.6539603501575231</v>
      </c>
      <c r="G230">
        <f t="shared" si="40"/>
        <v>-4.7732787526575393E-3</v>
      </c>
      <c r="H230">
        <f t="shared" si="41"/>
        <v>-3.0852019038418277E-2</v>
      </c>
      <c r="I230">
        <f t="shared" si="46"/>
        <v>-1.0044621551460686E-2</v>
      </c>
      <c r="J230">
        <f t="shared" si="42"/>
        <v>0</v>
      </c>
      <c r="K230">
        <f t="shared" si="45"/>
        <v>-1.4817900304118226E-2</v>
      </c>
      <c r="L230">
        <v>7.4476092901482717E-3</v>
      </c>
      <c r="M230">
        <f t="shared" si="47"/>
        <v>4.9575291749237344E-4</v>
      </c>
      <c r="N230" s="3">
        <f t="shared" si="49"/>
        <v>6.9522871098097515E-4</v>
      </c>
      <c r="O230">
        <f t="array" ref="O230">(J229*(J229-G229)+H229*(H229-G229))</f>
        <v>3.5695626873459709E-4</v>
      </c>
      <c r="P230">
        <v>4.9562784682624899E-4</v>
      </c>
      <c r="Q230">
        <v>5.2688908486897999E-3</v>
      </c>
      <c r="R230">
        <v>1.6442190462179339E-2</v>
      </c>
      <c r="S230">
        <f t="shared" si="43"/>
        <v>2.3450366202956274E-4</v>
      </c>
      <c r="T230">
        <f t="shared" si="44"/>
        <v>4.5009613400569129E-4</v>
      </c>
      <c r="U230">
        <f t="shared" si="48"/>
        <v>1.4766054999269106E-3</v>
      </c>
      <c r="V230">
        <f t="shared" si="50"/>
        <v>9.8969265070682344E-5</v>
      </c>
      <c r="W230">
        <f t="shared" si="51"/>
        <v>7.1203809853574295E-4</v>
      </c>
    </row>
    <row r="231" spans="1:23">
      <c r="A231" s="1">
        <v>36490</v>
      </c>
      <c r="B231">
        <v>105.94</v>
      </c>
      <c r="C231">
        <v>106</v>
      </c>
      <c r="D231">
        <v>104.12</v>
      </c>
      <c r="E231">
        <v>105</v>
      </c>
      <c r="F231">
        <f t="shared" si="39"/>
        <v>4.6628728961163803</v>
      </c>
      <c r="G231">
        <f t="shared" si="40"/>
        <v>-8.9125459588572653E-3</v>
      </c>
      <c r="H231">
        <f t="shared" si="41"/>
        <v>-1.7328815990016011E-2</v>
      </c>
      <c r="I231">
        <f t="shared" si="46"/>
        <v>1.3685824711514805E-2</v>
      </c>
      <c r="J231">
        <f t="shared" si="42"/>
        <v>5.6619799568657925E-4</v>
      </c>
      <c r="K231">
        <f t="shared" si="45"/>
        <v>4.7732787526575393E-3</v>
      </c>
      <c r="L231">
        <v>1.0008345855698231E-2</v>
      </c>
      <c r="M231">
        <f t="shared" si="47"/>
        <v>2.740592757333886E-5</v>
      </c>
      <c r="N231" s="3">
        <f t="shared" si="49"/>
        <v>6.4975207248292501E-4</v>
      </c>
      <c r="O231">
        <f t="array" ref="O231">(J230*(J230-G230)+H230*(H230-G230))</f>
        <v>8.0458179179425599E-4</v>
      </c>
      <c r="P231">
        <v>5.9833079974033906E-4</v>
      </c>
      <c r="Q231">
        <v>7.4734323070959618E-3</v>
      </c>
      <c r="R231">
        <v>6.3251419902941915E-3</v>
      </c>
      <c r="S231">
        <f t="shared" si="43"/>
        <v>3.8593819386480929E-5</v>
      </c>
      <c r="T231">
        <f t="shared" si="44"/>
        <v>2.3218713403571554E-4</v>
      </c>
      <c r="U231">
        <f t="shared" si="48"/>
        <v>1.3822232728870269E-3</v>
      </c>
      <c r="V231">
        <f t="shared" si="50"/>
        <v>1.0552339729195281E-4</v>
      </c>
      <c r="W231">
        <f t="shared" si="51"/>
        <v>7.9770047902872634E-4</v>
      </c>
    </row>
    <row r="232" spans="1:23">
      <c r="A232" s="1">
        <v>36493</v>
      </c>
      <c r="B232">
        <v>104.94</v>
      </c>
      <c r="C232">
        <v>104.94</v>
      </c>
      <c r="D232">
        <v>103.37</v>
      </c>
      <c r="E232">
        <v>104.19</v>
      </c>
      <c r="F232">
        <f t="shared" si="39"/>
        <v>4.6533887582585658</v>
      </c>
      <c r="G232">
        <f t="shared" si="40"/>
        <v>-7.1726028344736292E-3</v>
      </c>
      <c r="H232">
        <f t="shared" si="41"/>
        <v>-1.5073973678171981E-2</v>
      </c>
      <c r="I232">
        <f t="shared" si="46"/>
        <v>-5.7159189895727991E-4</v>
      </c>
      <c r="J232">
        <f t="shared" si="42"/>
        <v>0</v>
      </c>
      <c r="K232">
        <f t="shared" si="45"/>
        <v>-7.7441947334309091E-3</v>
      </c>
      <c r="L232">
        <v>8.3223048335186785E-3</v>
      </c>
      <c r="M232">
        <f t="shared" si="47"/>
        <v>2.5813240833479133E-4</v>
      </c>
      <c r="N232" s="3">
        <f t="shared" si="49"/>
        <v>6.6356361015385403E-4</v>
      </c>
      <c r="O232">
        <f t="array" ref="O232">(J231*(J231-G231)+H231*(H231-G231))</f>
        <v>1.5121084052092522E-4</v>
      </c>
      <c r="P232">
        <v>5.6253322991346613E-4</v>
      </c>
      <c r="Q232">
        <v>5.3286396345010086E-3</v>
      </c>
      <c r="R232">
        <v>-4.8481704657417522E-3</v>
      </c>
      <c r="S232">
        <f t="shared" si="43"/>
        <v>3.4812732148415548E-5</v>
      </c>
      <c r="T232">
        <f t="shared" si="44"/>
        <v>5.402985836808485E-6</v>
      </c>
      <c r="U232">
        <f t="shared" si="48"/>
        <v>1.3766417758469519E-3</v>
      </c>
      <c r="V232">
        <f t="shared" si="50"/>
        <v>1.1290391436556072E-4</v>
      </c>
      <c r="W232">
        <f t="shared" si="51"/>
        <v>7.7290084344007796E-4</v>
      </c>
    </row>
    <row r="233" spans="1:23">
      <c r="A233" s="1">
        <v>36494</v>
      </c>
      <c r="B233">
        <v>103.69</v>
      </c>
      <c r="C233">
        <v>104.5</v>
      </c>
      <c r="D233">
        <v>102.12</v>
      </c>
      <c r="E233">
        <v>103.06</v>
      </c>
      <c r="F233">
        <f t="shared" si="39"/>
        <v>4.6414056785701865</v>
      </c>
      <c r="G233">
        <f t="shared" si="40"/>
        <v>-6.0943356701086415E-3</v>
      </c>
      <c r="H233">
        <f t="shared" si="41"/>
        <v>-1.5257086196903025E-2</v>
      </c>
      <c r="I233">
        <f t="shared" si="46"/>
        <v>-4.8104768539056764E-3</v>
      </c>
      <c r="J233">
        <f t="shared" si="42"/>
        <v>7.7813928346790462E-3</v>
      </c>
      <c r="K233">
        <f t="shared" si="45"/>
        <v>-1.0904812524014318E-2</v>
      </c>
      <c r="L233">
        <v>9.137846638317626E-3</v>
      </c>
      <c r="M233">
        <f t="shared" si="47"/>
        <v>4.0170818629740862E-4</v>
      </c>
      <c r="N233" s="3">
        <f t="shared" si="49"/>
        <v>6.7889192484273174E-4</v>
      </c>
      <c r="O233">
        <f t="array" ref="O233">(J232*(J232-G232)+H232*(H232-G232))</f>
        <v>1.191050561193845E-4</v>
      </c>
      <c r="P233">
        <v>3.806051705879028E-4</v>
      </c>
      <c r="Q233">
        <v>1.3871155965547999E-3</v>
      </c>
      <c r="R233">
        <v>-1.0510206694006818E-2</v>
      </c>
      <c r="S233">
        <f t="shared" si="43"/>
        <v>3.8410152182004689E-5</v>
      </c>
      <c r="T233">
        <f t="shared" si="44"/>
        <v>1.9499916899703533E-5</v>
      </c>
      <c r="U233">
        <f t="shared" si="48"/>
        <v>1.340673712092589E-3</v>
      </c>
      <c r="V233">
        <f t="shared" si="50"/>
        <v>1.1183369476887608E-4</v>
      </c>
      <c r="W233">
        <f t="shared" si="51"/>
        <v>6.0737664849466386E-4</v>
      </c>
    </row>
    <row r="234" spans="1:23">
      <c r="A234" s="1">
        <v>36495</v>
      </c>
      <c r="B234">
        <v>102.56</v>
      </c>
      <c r="C234">
        <v>104.44</v>
      </c>
      <c r="D234">
        <v>102.25</v>
      </c>
      <c r="E234">
        <v>103.42</v>
      </c>
      <c r="F234">
        <f t="shared" si="39"/>
        <v>4.6304479931723597</v>
      </c>
      <c r="G234">
        <f t="shared" si="40"/>
        <v>8.350373795715349E-3</v>
      </c>
      <c r="H234">
        <f t="shared" si="41"/>
        <v>-3.0271982494483041E-3</v>
      </c>
      <c r="I234">
        <f t="shared" si="46"/>
        <v>-4.8633497277181803E-3</v>
      </c>
      <c r="J234">
        <f t="shared" si="42"/>
        <v>1.8164750658568707E-2</v>
      </c>
      <c r="K234">
        <f t="shared" si="45"/>
        <v>3.4870240679971687E-3</v>
      </c>
      <c r="L234">
        <v>8.8929496765072884E-3</v>
      </c>
      <c r="M234">
        <f t="shared" si="47"/>
        <v>2.9224031684745509E-5</v>
      </c>
      <c r="N234" s="3">
        <f t="shared" si="49"/>
        <v>6.7795483891302274E-4</v>
      </c>
      <c r="O234">
        <f t="array" ref="O234">(J233*(J233-G233)+H233*(H233-G233))</f>
        <v>2.477693689511272E-4</v>
      </c>
      <c r="P234">
        <v>3.35924665224058E-4</v>
      </c>
      <c r="Q234">
        <v>-1.3208430641054036E-3</v>
      </c>
      <c r="R234">
        <v>-3.7204778840763454E-3</v>
      </c>
      <c r="S234">
        <f t="shared" si="43"/>
        <v>1.2549353461740926E-5</v>
      </c>
      <c r="T234">
        <f t="shared" si="44"/>
        <v>1.4570546027552997E-4</v>
      </c>
      <c r="U234">
        <f t="shared" si="48"/>
        <v>1.3718542469545842E-3</v>
      </c>
      <c r="V234">
        <f t="shared" si="50"/>
        <v>1.1482291257924021E-4</v>
      </c>
      <c r="W234">
        <f t="shared" si="51"/>
        <v>5.7476731646117813E-4</v>
      </c>
    </row>
    <row r="235" spans="1:23">
      <c r="A235" s="1">
        <v>36496</v>
      </c>
      <c r="B235">
        <v>103.44</v>
      </c>
      <c r="C235">
        <v>106.31</v>
      </c>
      <c r="D235">
        <v>103.37</v>
      </c>
      <c r="E235">
        <v>105.27</v>
      </c>
      <c r="F235">
        <f t="shared" si="39"/>
        <v>4.6389917344636018</v>
      </c>
      <c r="G235">
        <f t="shared" si="40"/>
        <v>1.7536743799631438E-2</v>
      </c>
      <c r="H235">
        <f t="shared" si="41"/>
        <v>-6.7694988320798899E-4</v>
      </c>
      <c r="I235">
        <f t="shared" si="46"/>
        <v>1.9336749552678612E-4</v>
      </c>
      <c r="J235">
        <f t="shared" si="42"/>
        <v>2.7367619836912382E-2</v>
      </c>
      <c r="K235">
        <f t="shared" si="45"/>
        <v>1.7730111295158224E-2</v>
      </c>
      <c r="L235">
        <v>1.158968134127134E-2</v>
      </c>
      <c r="M235">
        <f t="shared" si="47"/>
        <v>3.770488001859128E-5</v>
      </c>
      <c r="N235" s="3">
        <f t="shared" si="49"/>
        <v>6.7396838906347376E-4</v>
      </c>
      <c r="O235">
        <f t="array" ref="O235">(J234*(J234-G234)+H234*(H234-G234))</f>
        <v>2.1271787476104839E-4</v>
      </c>
      <c r="P235">
        <v>3.0707698642934824E-4</v>
      </c>
      <c r="Q235">
        <v>7.2675474529209087E-4</v>
      </c>
      <c r="R235">
        <v>7.4152662638145013E-4</v>
      </c>
      <c r="S235">
        <f t="shared" si="43"/>
        <v>2.8450195821219562E-7</v>
      </c>
      <c r="T235">
        <f t="shared" si="44"/>
        <v>2.8207931989663134E-4</v>
      </c>
      <c r="U235">
        <f t="shared" si="48"/>
        <v>1.4423734892953107E-3</v>
      </c>
      <c r="V235">
        <f t="shared" si="50"/>
        <v>1.1336902927860439E-4</v>
      </c>
      <c r="W235">
        <f t="shared" si="51"/>
        <v>5.5636179422007491E-4</v>
      </c>
    </row>
    <row r="236" spans="1:23">
      <c r="A236" s="1">
        <v>36497</v>
      </c>
      <c r="B236">
        <v>109.81</v>
      </c>
      <c r="C236">
        <v>112.87</v>
      </c>
      <c r="D236">
        <v>107.94</v>
      </c>
      <c r="E236">
        <v>111.87</v>
      </c>
      <c r="F236">
        <f t="shared" si="39"/>
        <v>4.6987515996096221</v>
      </c>
      <c r="G236">
        <f t="shared" si="40"/>
        <v>1.8585883249216728E-2</v>
      </c>
      <c r="H236">
        <f t="shared" si="41"/>
        <v>-1.7176082419124938E-2</v>
      </c>
      <c r="I236">
        <f t="shared" si="46"/>
        <v>4.2223121346388837E-2</v>
      </c>
      <c r="J236">
        <f t="shared" si="42"/>
        <v>2.7485114357912899E-2</v>
      </c>
      <c r="K236">
        <f t="shared" si="45"/>
        <v>6.0809004595605565E-2</v>
      </c>
      <c r="L236">
        <v>1.3237000418826649E-2</v>
      </c>
      <c r="M236">
        <f t="shared" si="47"/>
        <v>2.2630955813954701E-3</v>
      </c>
      <c r="N236" s="3">
        <f t="shared" si="49"/>
        <v>7.6885232665761978E-4</v>
      </c>
      <c r="O236">
        <f t="array" ref="O236">(J235*(J235-G235)+H235*(H235-G235))</f>
        <v>2.8137743586350081E-4</v>
      </c>
      <c r="P236">
        <v>2.0243611524319721E-4</v>
      </c>
      <c r="Q236">
        <v>6.4342140722668971E-3</v>
      </c>
      <c r="R236">
        <v>6.2412124679962488E-3</v>
      </c>
      <c r="S236">
        <f t="shared" si="43"/>
        <v>1.2808458838756984E-3</v>
      </c>
      <c r="T236">
        <f t="shared" si="44"/>
        <v>1.5239089669671864E-4</v>
      </c>
      <c r="U236">
        <f t="shared" si="48"/>
        <v>1.0791218634733438E-3</v>
      </c>
      <c r="V236">
        <f t="shared" si="50"/>
        <v>4.3263015379316769E-4</v>
      </c>
      <c r="W236">
        <f t="shared" si="51"/>
        <v>7.4002160509208667E-4</v>
      </c>
    </row>
    <row r="237" spans="1:23">
      <c r="A237" s="1">
        <v>36500</v>
      </c>
      <c r="B237">
        <v>113</v>
      </c>
      <c r="C237">
        <v>116.5</v>
      </c>
      <c r="D237">
        <v>112.5</v>
      </c>
      <c r="E237">
        <v>116</v>
      </c>
      <c r="F237">
        <f t="shared" si="39"/>
        <v>4.7273878187123408</v>
      </c>
      <c r="G237">
        <f t="shared" si="40"/>
        <v>2.6202372394023676E-2</v>
      </c>
      <c r="H237">
        <f t="shared" si="41"/>
        <v>-4.4345970678660862E-3</v>
      </c>
      <c r="I237">
        <f t="shared" si="46"/>
        <v>1.0050335853502013E-2</v>
      </c>
      <c r="J237">
        <f t="shared" si="42"/>
        <v>3.0503454293414833E-2</v>
      </c>
      <c r="K237">
        <f t="shared" si="45"/>
        <v>3.6252708247525689E-2</v>
      </c>
      <c r="L237">
        <v>1.0977638152606861E-2</v>
      </c>
      <c r="M237">
        <f t="shared" si="47"/>
        <v>6.3882916830306001E-4</v>
      </c>
      <c r="N237" s="3">
        <f t="shared" si="49"/>
        <v>6.1759174223502259E-4</v>
      </c>
      <c r="O237">
        <f t="array" ref="O237">(J236*(J236-G236)+H236*(H236-G236))</f>
        <v>8.5884685450936314E-4</v>
      </c>
      <c r="P237">
        <v>3.4396331804088483E-4</v>
      </c>
      <c r="Q237">
        <v>8.5585996227587561E-3</v>
      </c>
      <c r="R237">
        <v>1.291620751369571E-2</v>
      </c>
      <c r="S237">
        <f t="shared" si="43"/>
        <v>2.2252769821120983E-6</v>
      </c>
      <c r="T237">
        <f t="shared" si="44"/>
        <v>1.7652217722726024E-4</v>
      </c>
      <c r="U237">
        <f t="shared" si="48"/>
        <v>7.7954185077540273E-4</v>
      </c>
      <c r="V237">
        <f t="shared" si="50"/>
        <v>4.2533715905899609E-4</v>
      </c>
      <c r="W237">
        <f t="shared" si="51"/>
        <v>8.2144720284978807E-4</v>
      </c>
    </row>
    <row r="238" spans="1:23">
      <c r="A238" s="1">
        <v>36501</v>
      </c>
      <c r="B238">
        <v>117</v>
      </c>
      <c r="C238">
        <v>119.19</v>
      </c>
      <c r="D238">
        <v>115.44</v>
      </c>
      <c r="E238">
        <v>116.62</v>
      </c>
      <c r="F238">
        <f t="shared" si="39"/>
        <v>4.7621739347977563</v>
      </c>
      <c r="G238">
        <f t="shared" si="40"/>
        <v>-3.2531490037461808E-3</v>
      </c>
      <c r="H238">
        <f t="shared" si="41"/>
        <v>-1.3423020332140823E-2</v>
      </c>
      <c r="I238">
        <f t="shared" si="46"/>
        <v>8.5837436913918097E-3</v>
      </c>
      <c r="J238">
        <f t="shared" si="42"/>
        <v>1.8544923696860671E-2</v>
      </c>
      <c r="K238">
        <f t="shared" si="45"/>
        <v>5.3305946876456289E-3</v>
      </c>
      <c r="L238">
        <v>7.7993987406672185E-3</v>
      </c>
      <c r="M238">
        <f t="shared" si="47"/>
        <v>6.094993452215827E-6</v>
      </c>
      <c r="N238" s="3">
        <f t="shared" si="49"/>
        <v>5.5802064558738238E-4</v>
      </c>
      <c r="O238">
        <f t="array" ref="O238">(J237*(J237-G237)+H237*(H237-G237))</f>
        <v>2.6706047007431119E-4</v>
      </c>
      <c r="P238">
        <v>3.7355440083187015E-4</v>
      </c>
      <c r="Q238">
        <v>1.1237443731818253E-2</v>
      </c>
      <c r="R238">
        <v>1.3484444846968202E-2</v>
      </c>
      <c r="S238">
        <f t="shared" si="43"/>
        <v>7.0421239045593088E-6</v>
      </c>
      <c r="T238">
        <f t="shared" si="44"/>
        <v>2.8014704791147195E-4</v>
      </c>
      <c r="U238">
        <f t="shared" si="48"/>
        <v>8.4850270556739282E-4</v>
      </c>
      <c r="V238">
        <f t="shared" si="50"/>
        <v>4.1250649134546674E-4</v>
      </c>
      <c r="W238">
        <f t="shared" si="51"/>
        <v>8.4292090049074451E-4</v>
      </c>
    </row>
    <row r="239" spans="1:23">
      <c r="A239" s="1">
        <v>36502</v>
      </c>
      <c r="B239">
        <v>116.25</v>
      </c>
      <c r="C239">
        <v>121</v>
      </c>
      <c r="D239">
        <v>115.5</v>
      </c>
      <c r="E239">
        <v>118.28</v>
      </c>
      <c r="F239">
        <f t="shared" si="39"/>
        <v>4.755743044467466</v>
      </c>
      <c r="G239">
        <f t="shared" si="40"/>
        <v>1.7311650516810495E-2</v>
      </c>
      <c r="H239">
        <f t="shared" si="41"/>
        <v>-6.4725145056181432E-3</v>
      </c>
      <c r="I239">
        <f t="shared" si="46"/>
        <v>-3.1777413265441368E-3</v>
      </c>
      <c r="J239">
        <f t="shared" si="42"/>
        <v>4.0047501129275354E-2</v>
      </c>
      <c r="K239">
        <f t="shared" si="45"/>
        <v>1.4133909190266358E-2</v>
      </c>
      <c r="L239">
        <v>1.0904972327529272E-2</v>
      </c>
      <c r="M239">
        <f t="shared" si="47"/>
        <v>1.0426033263542419E-5</v>
      </c>
      <c r="N239" s="3">
        <f t="shared" si="49"/>
        <v>4.6315268086839301E-4</v>
      </c>
      <c r="O239">
        <f t="array" ref="O239">(J238*(J238-G238)+H238*(H238-G238))</f>
        <v>5.4075398458767294E-4</v>
      </c>
      <c r="P239">
        <v>4.3215132395917928E-4</v>
      </c>
      <c r="Q239">
        <v>1.1574565412053062E-2</v>
      </c>
      <c r="R239">
        <v>1.5276700191187232E-2</v>
      </c>
      <c r="S239">
        <f t="shared" si="43"/>
        <v>2.1763055410966032E-4</v>
      </c>
      <c r="T239">
        <f t="shared" si="44"/>
        <v>4.1410228277542258E-6</v>
      </c>
      <c r="U239">
        <f t="shared" si="48"/>
        <v>4.3704302390332129E-4</v>
      </c>
      <c r="V239">
        <f t="shared" si="50"/>
        <v>4.6672451500961179E-4</v>
      </c>
      <c r="W239">
        <f t="shared" si="51"/>
        <v>8.9946146501844188E-4</v>
      </c>
    </row>
    <row r="240" spans="1:23">
      <c r="A240" s="1">
        <v>36503</v>
      </c>
      <c r="B240">
        <v>120.5</v>
      </c>
      <c r="C240">
        <v>122.12</v>
      </c>
      <c r="D240">
        <v>112.25</v>
      </c>
      <c r="E240">
        <v>113.37</v>
      </c>
      <c r="F240">
        <f t="shared" si="39"/>
        <v>4.7916497529307094</v>
      </c>
      <c r="G240">
        <f t="shared" si="40"/>
        <v>-6.0992946901202494E-2</v>
      </c>
      <c r="H240">
        <f t="shared" si="41"/>
        <v>-7.0921226308345631E-2</v>
      </c>
      <c r="I240">
        <f t="shared" si="46"/>
        <v>1.8595057946432902E-2</v>
      </c>
      <c r="J240">
        <f t="shared" si="42"/>
        <v>1.3354414935967895E-2</v>
      </c>
      <c r="K240">
        <f t="shared" si="45"/>
        <v>-4.2397888954769591E-2</v>
      </c>
      <c r="L240">
        <v>8.1469734624641348E-3</v>
      </c>
      <c r="M240">
        <f t="shared" si="47"/>
        <v>2.5547831167770868E-3</v>
      </c>
      <c r="N240" s="3">
        <f t="shared" si="49"/>
        <v>6.9193381412225002E-4</v>
      </c>
      <c r="O240">
        <f t="array" ref="O240">(J239*(J239-G239)+H239*(H239-G239))</f>
        <v>1.0644573561894072E-3</v>
      </c>
      <c r="P240">
        <v>6.0249922024485105E-4</v>
      </c>
      <c r="Q240">
        <v>1.5254903502234286E-2</v>
      </c>
      <c r="R240">
        <v>-4.2923794897955505E-4</v>
      </c>
      <c r="S240">
        <f t="shared" si="43"/>
        <v>1.1156631711099771E-5</v>
      </c>
      <c r="T240">
        <f t="shared" si="44"/>
        <v>3.6679628420495693E-3</v>
      </c>
      <c r="U240">
        <f t="shared" si="48"/>
        <v>1.2415097009142908E-3</v>
      </c>
      <c r="V240">
        <f t="shared" si="50"/>
        <v>4.1088775742999603E-4</v>
      </c>
      <c r="W240">
        <f t="shared" si="51"/>
        <v>1.0898882324028784E-3</v>
      </c>
    </row>
    <row r="241" spans="1:23">
      <c r="A241" s="1">
        <v>36504</v>
      </c>
      <c r="B241">
        <v>111.62</v>
      </c>
      <c r="C241">
        <v>111.94</v>
      </c>
      <c r="D241">
        <v>107.56</v>
      </c>
      <c r="E241">
        <v>109</v>
      </c>
      <c r="F241">
        <f t="shared" si="39"/>
        <v>4.7151002453602873</v>
      </c>
      <c r="G241">
        <f t="shared" si="40"/>
        <v>-2.3752363131143817E-2</v>
      </c>
      <c r="H241">
        <f t="shared" si="41"/>
        <v>-3.705141395962297E-2</v>
      </c>
      <c r="I241">
        <f t="shared" si="46"/>
        <v>-1.5556560669219621E-2</v>
      </c>
      <c r="J241">
        <f t="shared" si="42"/>
        <v>2.8627681029265162E-3</v>
      </c>
      <c r="K241">
        <f t="shared" si="45"/>
        <v>-3.9308923800363438E-2</v>
      </c>
      <c r="L241">
        <v>3.7387532071620376E-3</v>
      </c>
      <c r="M241">
        <f t="shared" si="47"/>
        <v>1.8531024957442372E-3</v>
      </c>
      <c r="N241" s="3">
        <f t="shared" si="49"/>
        <v>8.9478898836346105E-4</v>
      </c>
      <c r="O241">
        <f t="array" ref="O241">(J240*(J240-G240)+H240*(H240-G240))</f>
        <v>1.6969912700546038E-3</v>
      </c>
      <c r="P241">
        <v>8.8562198708307159E-4</v>
      </c>
      <c r="Q241">
        <v>3.6989670991125932E-3</v>
      </c>
      <c r="R241">
        <v>-8.896887225051664E-3</v>
      </c>
      <c r="S241">
        <f t="shared" si="43"/>
        <v>3.7077534963701303E-4</v>
      </c>
      <c r="T241">
        <f t="shared" si="44"/>
        <v>2.2068516439648447E-4</v>
      </c>
      <c r="U241">
        <f t="shared" si="48"/>
        <v>1.238634208504483E-3</v>
      </c>
      <c r="V241">
        <f t="shared" si="50"/>
        <v>4.9393313999262904E-4</v>
      </c>
      <c r="W241">
        <f t="shared" si="51"/>
        <v>1.4218171535838977E-3</v>
      </c>
    </row>
    <row r="242" spans="1:23">
      <c r="A242" s="1">
        <v>36507</v>
      </c>
      <c r="B242">
        <v>108.12</v>
      </c>
      <c r="C242">
        <v>112.75</v>
      </c>
      <c r="D242">
        <v>106.56</v>
      </c>
      <c r="E242">
        <v>109.7</v>
      </c>
      <c r="F242">
        <f t="shared" si="39"/>
        <v>4.6832417214082467</v>
      </c>
      <c r="G242">
        <f t="shared" si="40"/>
        <v>1.4507645872938291E-2</v>
      </c>
      <c r="H242">
        <f t="shared" si="41"/>
        <v>-1.4533514616167587E-2</v>
      </c>
      <c r="I242">
        <f t="shared" si="46"/>
        <v>-8.1061608208967684E-3</v>
      </c>
      <c r="J242">
        <f t="shared" si="42"/>
        <v>4.1931256974541142E-2</v>
      </c>
      <c r="K242">
        <f t="shared" si="45"/>
        <v>6.4014850520415223E-3</v>
      </c>
      <c r="L242">
        <v>5.1533211857092811E-3</v>
      </c>
      <c r="M242">
        <f t="shared" si="47"/>
        <v>1.5579130372174489E-6</v>
      </c>
      <c r="N242" s="3">
        <f t="shared" si="49"/>
        <v>8.6628071110817493E-4</v>
      </c>
      <c r="O242">
        <f t="array" ref="O242">(J241*(J241-G241)+H241*(H241-G241))</f>
        <v>5.6894158626814764E-4</v>
      </c>
      <c r="P242">
        <v>8.2764093343482849E-4</v>
      </c>
      <c r="Q242">
        <v>6.7667764232837158E-5</v>
      </c>
      <c r="R242">
        <v>-1.1235832529268741E-2</v>
      </c>
      <c r="S242">
        <f t="shared" si="43"/>
        <v>6.6811473739081852E-5</v>
      </c>
      <c r="T242">
        <f t="shared" si="44"/>
        <v>6.6272668024489989E-4</v>
      </c>
      <c r="U242">
        <f t="shared" si="48"/>
        <v>1.402965132106506E-3</v>
      </c>
      <c r="V242">
        <f t="shared" si="50"/>
        <v>5.0193282539029568E-4</v>
      </c>
      <c r="W242">
        <f t="shared" si="51"/>
        <v>1.3984505995111702E-3</v>
      </c>
    </row>
    <row r="243" spans="1:23">
      <c r="A243" s="1">
        <v>36508</v>
      </c>
      <c r="B243">
        <v>110.19</v>
      </c>
      <c r="C243">
        <v>110.19</v>
      </c>
      <c r="D243">
        <v>106.87</v>
      </c>
      <c r="E243">
        <v>109.25</v>
      </c>
      <c r="F243">
        <f t="shared" si="39"/>
        <v>4.7022061484996858</v>
      </c>
      <c r="G243">
        <f t="shared" si="40"/>
        <v>-8.5673145239866244E-3</v>
      </c>
      <c r="H243">
        <f t="shared" si="41"/>
        <v>-3.0593005962880504E-2</v>
      </c>
      <c r="I243">
        <f t="shared" si="46"/>
        <v>4.4567812185007938E-3</v>
      </c>
      <c r="J243">
        <f t="shared" si="42"/>
        <v>0</v>
      </c>
      <c r="K243">
        <f t="shared" si="45"/>
        <v>-4.1105333054858306E-3</v>
      </c>
      <c r="L243">
        <v>5.8327491075621293E-3</v>
      </c>
      <c r="M243">
        <f t="shared" si="47"/>
        <v>9.8868865145628859E-5</v>
      </c>
      <c r="N243" s="3">
        <f t="shared" si="49"/>
        <v>8.3263189764686604E-4</v>
      </c>
      <c r="O243">
        <f t="array" ref="O243">(J242*(J242-G242)+H242*(H242-G242))</f>
        <v>1.5719766147100774E-3</v>
      </c>
      <c r="P243">
        <v>1.0886241623619818E-3</v>
      </c>
      <c r="Q243">
        <v>-7.5772473034536598E-4</v>
      </c>
      <c r="R243">
        <v>-1.229866563331683E-2</v>
      </c>
      <c r="S243">
        <f t="shared" si="43"/>
        <v>2.7191072290551991E-5</v>
      </c>
      <c r="T243">
        <f t="shared" si="44"/>
        <v>1.3922981101099755E-5</v>
      </c>
      <c r="U243">
        <f t="shared" si="48"/>
        <v>1.4015708981568551E-3</v>
      </c>
      <c r="V243">
        <f t="shared" si="50"/>
        <v>4.9912805541743241E-4</v>
      </c>
      <c r="W243">
        <f t="shared" si="51"/>
        <v>1.6252176720647159E-3</v>
      </c>
    </row>
    <row r="244" spans="1:23">
      <c r="A244" s="1">
        <v>36509</v>
      </c>
      <c r="B244">
        <v>107.75</v>
      </c>
      <c r="C244">
        <v>107.94</v>
      </c>
      <c r="D244">
        <v>104.5</v>
      </c>
      <c r="E244">
        <v>107</v>
      </c>
      <c r="F244">
        <f t="shared" si="39"/>
        <v>4.6798137289838575</v>
      </c>
      <c r="G244">
        <f t="shared" si="40"/>
        <v>-6.9848945219517233E-3</v>
      </c>
      <c r="H244">
        <f t="shared" si="41"/>
        <v>-3.0626657578991967E-2</v>
      </c>
      <c r="I244">
        <f t="shared" si="46"/>
        <v>-1.3825104991841641E-2</v>
      </c>
      <c r="J244">
        <f t="shared" si="42"/>
        <v>1.7617882066396362E-3</v>
      </c>
      <c r="K244">
        <f t="shared" si="45"/>
        <v>-2.0809999513793365E-2</v>
      </c>
      <c r="L244">
        <v>3.4030467493830763E-3</v>
      </c>
      <c r="M244">
        <f t="shared" si="47"/>
        <v>5.8627160934272263E-4</v>
      </c>
      <c r="N244" s="3">
        <f t="shared" si="49"/>
        <v>8.9452607294219686E-4</v>
      </c>
      <c r="O244">
        <f t="array" ref="O244">(J243*(J243-G243)+H243*(H243-G243))</f>
        <v>6.7383210952664651E-4</v>
      </c>
      <c r="P244">
        <v>1.1152397873497766E-3</v>
      </c>
      <c r="Q244">
        <v>-2.8871974634048668E-3</v>
      </c>
      <c r="R244">
        <v>-1.7157974641069274E-2</v>
      </c>
      <c r="S244">
        <f t="shared" si="43"/>
        <v>1.1963782110063385E-4</v>
      </c>
      <c r="T244">
        <f t="shared" si="44"/>
        <v>1.0349155910998475E-4</v>
      </c>
      <c r="U244">
        <f t="shared" si="48"/>
        <v>1.3910174228654688E-3</v>
      </c>
      <c r="V244">
        <f t="shared" si="50"/>
        <v>5.2590017232715563E-4</v>
      </c>
      <c r="W244">
        <f t="shared" si="51"/>
        <v>1.6741555920978249E-3</v>
      </c>
    </row>
    <row r="245" spans="1:23">
      <c r="A245" s="1">
        <v>36510</v>
      </c>
      <c r="B245">
        <v>108</v>
      </c>
      <c r="C245">
        <v>109.69</v>
      </c>
      <c r="D245">
        <v>105.75</v>
      </c>
      <c r="E245">
        <v>109.19</v>
      </c>
      <c r="F245">
        <f t="shared" si="39"/>
        <v>4.6821312271242199</v>
      </c>
      <c r="G245">
        <f t="shared" si="40"/>
        <v>1.0958256901754559E-2</v>
      </c>
      <c r="H245">
        <f t="shared" si="41"/>
        <v>-2.1053409197832273E-2</v>
      </c>
      <c r="I245">
        <f t="shared" si="46"/>
        <v>9.3023926623141406E-3</v>
      </c>
      <c r="J245">
        <f t="shared" si="42"/>
        <v>1.5526978299022609E-2</v>
      </c>
      <c r="K245">
        <f t="shared" si="45"/>
        <v>2.02606495640687E-2</v>
      </c>
      <c r="L245">
        <v>3.6561005762741237E-3</v>
      </c>
      <c r="M245">
        <f t="shared" si="47"/>
        <v>2.7571104708806987E-4</v>
      </c>
      <c r="N245" s="3">
        <f t="shared" si="49"/>
        <v>9.2097120261658337E-4</v>
      </c>
      <c r="O245">
        <f t="array" ref="O245">(J244*(J244-G244)+H244*(H244-G244))</f>
        <v>7.3947798419008468E-4</v>
      </c>
      <c r="P245">
        <v>1.050243912949912E-3</v>
      </c>
      <c r="Q245">
        <v>-4.745730520228619E-3</v>
      </c>
      <c r="R245">
        <v>-2.767733880477863E-3</v>
      </c>
      <c r="S245">
        <f t="shared" si="43"/>
        <v>1.9734976495189532E-4</v>
      </c>
      <c r="T245">
        <f t="shared" si="44"/>
        <v>1.884028229539294E-4</v>
      </c>
      <c r="U245">
        <f t="shared" si="48"/>
        <v>1.3675982986297932E-3</v>
      </c>
      <c r="V245">
        <f t="shared" si="50"/>
        <v>5.7516648807557648E-4</v>
      </c>
      <c r="W245">
        <f t="shared" si="51"/>
        <v>1.6634035317054743E-3</v>
      </c>
    </row>
    <row r="246" spans="1:23">
      <c r="A246" s="1">
        <v>36511</v>
      </c>
      <c r="B246">
        <v>110.69</v>
      </c>
      <c r="C246">
        <v>111.06</v>
      </c>
      <c r="D246">
        <v>108.62</v>
      </c>
      <c r="E246">
        <v>110</v>
      </c>
      <c r="F246">
        <f t="shared" si="39"/>
        <v>4.7067335013975322</v>
      </c>
      <c r="G246">
        <f t="shared" si="40"/>
        <v>-6.253135605115645E-3</v>
      </c>
      <c r="H246">
        <f t="shared" si="41"/>
        <v>-1.8877948790833265E-2</v>
      </c>
      <c r="I246">
        <f t="shared" si="46"/>
        <v>1.3644017371557737E-2</v>
      </c>
      <c r="J246">
        <f t="shared" si="42"/>
        <v>3.3370944159285543E-3</v>
      </c>
      <c r="K246">
        <f t="shared" si="45"/>
        <v>7.3908817664420923E-3</v>
      </c>
      <c r="L246">
        <v>-1.6857117066422234E-3</v>
      </c>
      <c r="M246">
        <f t="shared" si="47"/>
        <v>8.2384549075636794E-5</v>
      </c>
      <c r="N246" s="3">
        <f t="shared" si="49"/>
        <v>6.786699768032686E-4</v>
      </c>
      <c r="O246">
        <f t="array" ref="O246">(J245*(J245-G245)+H245*(H245-G245))</f>
        <v>7.4489314348863823E-4</v>
      </c>
      <c r="P246">
        <v>8.5982428763671894E-4</v>
      </c>
      <c r="Q246">
        <v>1.0943850879268525E-3</v>
      </c>
      <c r="R246">
        <v>7.3211162472777149E-4</v>
      </c>
      <c r="S246">
        <f t="shared" si="43"/>
        <v>1.5749327045435052E-4</v>
      </c>
      <c r="T246">
        <f t="shared" si="44"/>
        <v>4.8793678862035127E-5</v>
      </c>
      <c r="U246">
        <f t="shared" si="48"/>
        <v>1.3416989941711225E-3</v>
      </c>
      <c r="V246">
        <f t="shared" si="50"/>
        <v>2.9432833472023954E-4</v>
      </c>
      <c r="W246">
        <f t="shared" si="51"/>
        <v>1.2118418477871334E-3</v>
      </c>
    </row>
    <row r="247" spans="1:23">
      <c r="A247" s="1">
        <v>36514</v>
      </c>
      <c r="B247">
        <v>109.06</v>
      </c>
      <c r="C247">
        <v>110.44</v>
      </c>
      <c r="D247">
        <v>107.75</v>
      </c>
      <c r="E247">
        <v>109.2</v>
      </c>
      <c r="F247">
        <f t="shared" si="39"/>
        <v>4.6918981894979153</v>
      </c>
      <c r="G247">
        <f t="shared" si="40"/>
        <v>1.2828738128893846E-3</v>
      </c>
      <c r="H247">
        <f t="shared" si="41"/>
        <v>-1.208446051405776E-2</v>
      </c>
      <c r="I247">
        <f t="shared" si="46"/>
        <v>-8.5821762945013091E-3</v>
      </c>
      <c r="J247">
        <f t="shared" si="42"/>
        <v>1.2574197564038769E-2</v>
      </c>
      <c r="K247">
        <f t="shared" si="45"/>
        <v>-7.2993024816119245E-3</v>
      </c>
      <c r="L247">
        <v>-6.0409127795559847E-3</v>
      </c>
      <c r="M247">
        <f t="shared" si="47"/>
        <v>1.583544642240437E-6</v>
      </c>
      <c r="N247" s="3">
        <f t="shared" si="49"/>
        <v>6.0786490750762195E-4</v>
      </c>
      <c r="O247">
        <f t="array" ref="O247">(J246*(J246-G246)+H246*(H246-G246))</f>
        <v>2.7033407986451079E-4</v>
      </c>
      <c r="P247">
        <v>8.0010278635599152E-4</v>
      </c>
      <c r="Q247">
        <v>9.9918199320594417E-4</v>
      </c>
      <c r="R247">
        <v>-1.9128427872820097E-3</v>
      </c>
      <c r="S247">
        <f t="shared" si="43"/>
        <v>9.1802426637416476E-5</v>
      </c>
      <c r="T247">
        <f t="shared" si="44"/>
        <v>1.0212604588611015E-5</v>
      </c>
      <c r="U247">
        <f t="shared" si="48"/>
        <v>1.30012160101146E-3</v>
      </c>
      <c r="V247">
        <f t="shared" si="50"/>
        <v>3.1672262213406569E-4</v>
      </c>
      <c r="W247">
        <f t="shared" si="51"/>
        <v>1.176686815878388E-3</v>
      </c>
    </row>
    <row r="248" spans="1:23">
      <c r="A248" s="1">
        <v>36515</v>
      </c>
      <c r="B248">
        <v>108.5</v>
      </c>
      <c r="C248">
        <v>110.12</v>
      </c>
      <c r="D248">
        <v>108.06</v>
      </c>
      <c r="E248">
        <v>110.12</v>
      </c>
      <c r="F248">
        <f t="shared" si="39"/>
        <v>4.6867501729805143</v>
      </c>
      <c r="G248">
        <f t="shared" si="40"/>
        <v>1.4820507293892504E-2</v>
      </c>
      <c r="H248">
        <f t="shared" si="41"/>
        <v>-4.0635445645946788E-3</v>
      </c>
      <c r="I248">
        <f t="shared" si="46"/>
        <v>-6.4308903302903175E-3</v>
      </c>
      <c r="J248">
        <f t="shared" si="42"/>
        <v>1.4820507293892504E-2</v>
      </c>
      <c r="K248">
        <f t="shared" si="45"/>
        <v>8.3896169636021867E-3</v>
      </c>
      <c r="L248">
        <v>-5.7350105519603286E-3</v>
      </c>
      <c r="M248">
        <f t="shared" si="47"/>
        <v>1.9950510245338572E-4</v>
      </c>
      <c r="N248" s="3">
        <f t="shared" si="49"/>
        <v>6.293549196188632E-4</v>
      </c>
      <c r="O248">
        <f t="array" ref="O248">(J247*(J247-G247)+H247*(H247-G247))</f>
        <v>3.0351635945867733E-4</v>
      </c>
      <c r="P248">
        <v>5.464107353057115E-4</v>
      </c>
      <c r="Q248">
        <v>-1.178352316552278E-3</v>
      </c>
      <c r="R248">
        <v>2.764721576293816E-3</v>
      </c>
      <c r="S248">
        <f t="shared" si="43"/>
        <v>2.7589155585763148E-5</v>
      </c>
      <c r="T248">
        <f t="shared" si="44"/>
        <v>1.4534196926865652E-4</v>
      </c>
      <c r="U248">
        <f t="shared" si="48"/>
        <v>1.2664203313507564E-3</v>
      </c>
      <c r="V248">
        <f t="shared" si="50"/>
        <v>3.2185938005436664E-4</v>
      </c>
      <c r="W248">
        <f t="shared" si="51"/>
        <v>9.5446844728096377E-4</v>
      </c>
    </row>
    <row r="249" spans="1:23">
      <c r="A249" s="1">
        <v>36516</v>
      </c>
      <c r="B249">
        <v>109.87</v>
      </c>
      <c r="C249">
        <v>110.31</v>
      </c>
      <c r="D249">
        <v>108</v>
      </c>
      <c r="E249">
        <v>108</v>
      </c>
      <c r="F249">
        <f t="shared" si="39"/>
        <v>4.6992978487127894</v>
      </c>
      <c r="G249">
        <f t="shared" si="40"/>
        <v>-1.7166621588569519E-2</v>
      </c>
      <c r="H249">
        <f t="shared" si="41"/>
        <v>-1.7166621588569519E-2</v>
      </c>
      <c r="I249">
        <f t="shared" si="46"/>
        <v>-2.2728315616173944E-3</v>
      </c>
      <c r="J249">
        <f t="shared" si="42"/>
        <v>3.9967352685010837E-3</v>
      </c>
      <c r="K249">
        <f t="shared" si="45"/>
        <v>-1.9439453150186914E-2</v>
      </c>
      <c r="L249">
        <v>-9.0923467860056558E-3</v>
      </c>
      <c r="M249">
        <f t="shared" si="47"/>
        <v>1.0706261011168029E-4</v>
      </c>
      <c r="N249" s="3">
        <f t="shared" si="49"/>
        <v>6.4009231704643401E-4</v>
      </c>
      <c r="O249">
        <f t="array" ref="O249">(J248*(J248-G248)+H248*(H248-G248))</f>
        <v>7.6736186287079639E-5</v>
      </c>
      <c r="P249">
        <v>4.2699155065779816E-4</v>
      </c>
      <c r="Q249">
        <v>1.1321023694925714E-3</v>
      </c>
      <c r="R249">
        <v>7.2837616297025674E-4</v>
      </c>
      <c r="S249">
        <f t="shared" si="43"/>
        <v>1.1593575075223965E-5</v>
      </c>
      <c r="T249">
        <f t="shared" si="44"/>
        <v>3.2023094452761369E-4</v>
      </c>
      <c r="U249">
        <f t="shared" si="48"/>
        <v>1.3454428117757212E-3</v>
      </c>
      <c r="V249">
        <f t="shared" si="50"/>
        <v>2.7035013529575749E-4</v>
      </c>
      <c r="W249">
        <f t="shared" si="51"/>
        <v>8.0729711862260285E-4</v>
      </c>
    </row>
    <row r="250" spans="1:23">
      <c r="A250" s="1">
        <v>36517</v>
      </c>
      <c r="B250">
        <v>109.12</v>
      </c>
      <c r="C250">
        <v>110.44</v>
      </c>
      <c r="D250">
        <v>108.19</v>
      </c>
      <c r="E250">
        <v>108.62</v>
      </c>
      <c r="F250">
        <f t="shared" si="39"/>
        <v>4.6924481940951521</v>
      </c>
      <c r="G250">
        <f t="shared" si="40"/>
        <v>-4.5926414884531752E-3</v>
      </c>
      <c r="H250">
        <f t="shared" si="41"/>
        <v>-8.5592533956697636E-3</v>
      </c>
      <c r="I250">
        <f t="shared" si="46"/>
        <v>1.0316966970932206E-2</v>
      </c>
      <c r="J250">
        <f t="shared" si="42"/>
        <v>1.2024192966801905E-2</v>
      </c>
      <c r="K250">
        <f t="shared" si="45"/>
        <v>5.7243254824790313E-3</v>
      </c>
      <c r="L250">
        <v>-4.2801253422807941E-3</v>
      </c>
      <c r="M250">
        <f t="shared" si="47"/>
        <v>1.0008903630503753E-4</v>
      </c>
      <c r="N250" s="3">
        <f t="shared" si="49"/>
        <v>3.6734853032731741E-4</v>
      </c>
      <c r="O250">
        <f t="array" ref="O250">(J249*(J249-G249)+H249*(H249-G249))</f>
        <v>8.4584334750528324E-5</v>
      </c>
      <c r="P250">
        <v>2.9601282076988685E-4</v>
      </c>
      <c r="Q250">
        <v>1.3350172312161846E-3</v>
      </c>
      <c r="R250">
        <v>-2.3818035150712904E-3</v>
      </c>
      <c r="S250">
        <f t="shared" si="43"/>
        <v>8.0675421126784726E-5</v>
      </c>
      <c r="T250">
        <f t="shared" si="44"/>
        <v>4.8878045445473201E-6</v>
      </c>
      <c r="U250">
        <f t="shared" si="48"/>
        <v>4.2967405239946547E-4</v>
      </c>
      <c r="V250">
        <f t="shared" si="50"/>
        <v>2.8772983264967878E-4</v>
      </c>
      <c r="W250">
        <f t="shared" si="51"/>
        <v>5.997443501639518E-4</v>
      </c>
    </row>
    <row r="251" spans="1:23">
      <c r="A251" s="1">
        <v>36521</v>
      </c>
      <c r="B251">
        <v>109.69</v>
      </c>
      <c r="C251">
        <v>110</v>
      </c>
      <c r="D251">
        <v>108.12</v>
      </c>
      <c r="E251">
        <v>109.75</v>
      </c>
      <c r="F251">
        <f t="shared" si="39"/>
        <v>4.6976582054232425</v>
      </c>
      <c r="G251">
        <f t="shared" si="40"/>
        <v>5.4684653203818101E-4</v>
      </c>
      <c r="H251">
        <f t="shared" si="41"/>
        <v>-1.4416484014995845E-2</v>
      </c>
      <c r="I251">
        <f t="shared" si="46"/>
        <v>9.8026528165435778E-3</v>
      </c>
      <c r="J251">
        <f t="shared" si="42"/>
        <v>2.8221603691740427E-3</v>
      </c>
      <c r="K251">
        <f t="shared" si="45"/>
        <v>1.0349499348581759E-2</v>
      </c>
      <c r="L251">
        <v>6.8571697261372573E-4</v>
      </c>
      <c r="M251">
        <f t="shared" si="47"/>
        <v>9.3388689810070373E-5</v>
      </c>
      <c r="N251" s="3">
        <f t="shared" si="49"/>
        <v>1.7182477411241002E-4</v>
      </c>
      <c r="O251">
        <f t="array" ref="O251">(J250*(J250-G250)+H250*(H250-G250))</f>
        <v>2.3375526042353743E-4</v>
      </c>
      <c r="P251">
        <v>1.9378524415686671E-4</v>
      </c>
      <c r="Q251">
        <v>5.6674432021335268E-4</v>
      </c>
      <c r="R251">
        <v>-1.0218070876405251E-3</v>
      </c>
      <c r="S251">
        <f t="shared" si="43"/>
        <v>8.5302005752584828E-5</v>
      </c>
      <c r="T251">
        <f t="shared" si="44"/>
        <v>2.4606741785311067E-6</v>
      </c>
      <c r="U251">
        <f t="shared" si="48"/>
        <v>3.7511792984497717E-4</v>
      </c>
      <c r="V251">
        <f t="shared" si="50"/>
        <v>2.1636149667857165E-4</v>
      </c>
      <c r="W251">
        <f t="shared" si="51"/>
        <v>4.3185558348824034E-4</v>
      </c>
    </row>
    <row r="252" spans="1:23">
      <c r="A252" s="1">
        <v>36522</v>
      </c>
      <c r="B252">
        <v>109.56</v>
      </c>
      <c r="C252">
        <v>110.75</v>
      </c>
      <c r="D252">
        <v>109.06</v>
      </c>
      <c r="E252">
        <v>109.81</v>
      </c>
      <c r="F252">
        <f t="shared" si="39"/>
        <v>4.696472344394877</v>
      </c>
      <c r="G252">
        <f t="shared" si="40"/>
        <v>2.2792552147450351E-3</v>
      </c>
      <c r="H252">
        <f t="shared" si="41"/>
        <v>-4.5741548969617796E-3</v>
      </c>
      <c r="I252">
        <f t="shared" si="46"/>
        <v>-1.7327075604036679E-3</v>
      </c>
      <c r="J252">
        <f t="shared" si="42"/>
        <v>1.0803064530367834E-2</v>
      </c>
      <c r="K252">
        <f t="shared" si="45"/>
        <v>5.4654765434136721E-4</v>
      </c>
      <c r="L252">
        <v>1.0022323284371026E-4</v>
      </c>
      <c r="M252">
        <f t="shared" si="47"/>
        <v>1.9920548922521814E-7</v>
      </c>
      <c r="N252" s="3">
        <f t="shared" si="49"/>
        <v>1.7167380660707755E-4</v>
      </c>
      <c r="O252">
        <f t="array" ref="O252">(J251*(J251-G251)+H251*(H251-G251))</f>
        <v>2.2213991618101324E-4</v>
      </c>
      <c r="P252">
        <v>1.8414641142016719E-4</v>
      </c>
      <c r="Q252">
        <v>1.9366380670328808E-3</v>
      </c>
      <c r="R252">
        <v>-8.2253080726939491E-4</v>
      </c>
      <c r="S252">
        <f t="shared" si="43"/>
        <v>1.3464097333587721E-5</v>
      </c>
      <c r="T252">
        <f t="shared" si="44"/>
        <v>9.6210765263641012E-6</v>
      </c>
      <c r="U252">
        <f t="shared" si="48"/>
        <v>2.1184152891534318E-4</v>
      </c>
      <c r="V252">
        <f t="shared" si="50"/>
        <v>2.0302465257719814E-4</v>
      </c>
      <c r="W252">
        <f t="shared" si="51"/>
        <v>3.9048667665523846E-4</v>
      </c>
    </row>
    <row r="253" spans="1:23">
      <c r="A253" s="1">
        <v>36523</v>
      </c>
      <c r="B253">
        <v>110.44</v>
      </c>
      <c r="C253">
        <v>110.5</v>
      </c>
      <c r="D253">
        <v>108.75</v>
      </c>
      <c r="E253">
        <v>109</v>
      </c>
      <c r="F253">
        <f t="shared" si="39"/>
        <v>4.704472387061954</v>
      </c>
      <c r="G253">
        <f t="shared" si="40"/>
        <v>-1.312450483281058E-2</v>
      </c>
      <c r="H253">
        <f t="shared" si="41"/>
        <v>-1.5420717093160619E-2</v>
      </c>
      <c r="I253">
        <f t="shared" si="46"/>
        <v>5.7207874523319546E-3</v>
      </c>
      <c r="J253">
        <f t="shared" si="42"/>
        <v>5.4313389585392002E-4</v>
      </c>
      <c r="K253">
        <f t="shared" si="45"/>
        <v>-7.4037173804786249E-3</v>
      </c>
      <c r="L253">
        <v>-2.2909517465556916E-4</v>
      </c>
      <c r="M253">
        <f t="shared" si="47"/>
        <v>5.147520379628929E-5</v>
      </c>
      <c r="N253" s="3">
        <f t="shared" si="49"/>
        <v>1.6640784423492869E-4</v>
      </c>
      <c r="O253">
        <f t="array" ref="O253">(J252*(J252-G252)+H252*(H252-G252))</f>
        <v>1.2343182150457467E-4</v>
      </c>
      <c r="P253">
        <v>1.4812950382934667E-4</v>
      </c>
      <c r="Q253">
        <v>4.3669736235573357E-3</v>
      </c>
      <c r="R253">
        <v>-6.4115332326100116E-3</v>
      </c>
      <c r="S253">
        <f t="shared" si="43"/>
        <v>1.8328118829813933E-6</v>
      </c>
      <c r="T253">
        <f t="shared" si="44"/>
        <v>4.5063987705099375E-5</v>
      </c>
      <c r="U253">
        <f t="shared" si="48"/>
        <v>2.1962678056634309E-4</v>
      </c>
      <c r="V253">
        <f t="shared" si="50"/>
        <v>1.966850874753055E-4</v>
      </c>
      <c r="W253">
        <f t="shared" si="51"/>
        <v>3.533741244351377E-4</v>
      </c>
    </row>
    <row r="254" spans="1:23">
      <c r="A254" s="1">
        <v>36524</v>
      </c>
      <c r="B254">
        <v>109.69</v>
      </c>
      <c r="C254">
        <v>110.5</v>
      </c>
      <c r="D254">
        <v>108.56</v>
      </c>
      <c r="E254">
        <v>108.75</v>
      </c>
      <c r="F254">
        <f t="shared" si="39"/>
        <v>4.6976582054232425</v>
      </c>
      <c r="G254">
        <f t="shared" si="40"/>
        <v>-8.6065354544491157E-3</v>
      </c>
      <c r="H254">
        <f t="shared" si="41"/>
        <v>-1.0355189896628758E-2</v>
      </c>
      <c r="I254">
        <f t="shared" si="46"/>
        <v>6.3103231940990767E-3</v>
      </c>
      <c r="J254">
        <f t="shared" si="42"/>
        <v>7.3573155345654229E-3</v>
      </c>
      <c r="K254">
        <f t="shared" si="45"/>
        <v>-2.296212260350039E-3</v>
      </c>
      <c r="L254">
        <v>1.6222835506887634E-3</v>
      </c>
      <c r="M254">
        <f t="shared" si="47"/>
        <v>1.5354609421128642E-5</v>
      </c>
      <c r="N254" s="3">
        <f t="shared" si="49"/>
        <v>1.0297262202141824E-4</v>
      </c>
      <c r="O254">
        <f t="array" ref="O254">(J253*(J253-G253)+H253*(H253-G253))</f>
        <v>4.2832597522528295E-5</v>
      </c>
      <c r="P254">
        <v>1.4134878607643638E-4</v>
      </c>
      <c r="Q254">
        <v>6.0836045747006294E-3</v>
      </c>
      <c r="R254">
        <v>-4.6995160057859307E-3</v>
      </c>
      <c r="S254">
        <f t="shared" si="43"/>
        <v>5.1401332381938027E-8</v>
      </c>
      <c r="T254">
        <f t="shared" si="44"/>
        <v>1.5264800972232379E-5</v>
      </c>
      <c r="U254">
        <f t="shared" si="48"/>
        <v>1.9757009103190502E-4</v>
      </c>
      <c r="V254">
        <f t="shared" si="50"/>
        <v>1.6678848253324252E-4</v>
      </c>
      <c r="W254">
        <f t="shared" si="51"/>
        <v>3.1486798821702376E-4</v>
      </c>
    </row>
    <row r="255" spans="1:23">
      <c r="A255" s="1">
        <v>36525</v>
      </c>
      <c r="B255">
        <v>109.19</v>
      </c>
      <c r="C255">
        <v>109.5</v>
      </c>
      <c r="D255">
        <v>106.62</v>
      </c>
      <c r="E255">
        <v>107.87</v>
      </c>
      <c r="F255">
        <f t="shared" si="39"/>
        <v>4.6930894840259745</v>
      </c>
      <c r="G255">
        <f t="shared" si="40"/>
        <v>-1.2162685638636539E-2</v>
      </c>
      <c r="H255">
        <f t="shared" si="41"/>
        <v>-2.3818372631359885E-2</v>
      </c>
      <c r="I255">
        <f t="shared" si="46"/>
        <v>4.0378140571810661E-3</v>
      </c>
      <c r="J255">
        <f t="shared" si="42"/>
        <v>2.8350652305810797E-3</v>
      </c>
      <c r="K255">
        <f t="shared" si="45"/>
        <v>-8.1248715814554728E-3</v>
      </c>
      <c r="L255">
        <v>-1.2162685638636539E-3</v>
      </c>
      <c r="M255">
        <f t="shared" si="47"/>
        <v>4.7728795654678781E-5</v>
      </c>
      <c r="N255" s="3">
        <f t="shared" si="49"/>
        <v>7.7641260751041457E-5</v>
      </c>
      <c r="O255">
        <f t="array" ref="O255">(J254*(J254-G254)+H254*(H254-G254))</f>
        <v>1.3555873768531789E-4</v>
      </c>
      <c r="P255">
        <v>1.515436666633943E-4</v>
      </c>
      <c r="Q255">
        <v>4.8277739919504016E-3</v>
      </c>
      <c r="R255">
        <v>-6.2135248358226036E-3</v>
      </c>
      <c r="S255">
        <f t="shared" si="43"/>
        <v>6.2403669854077284E-7</v>
      </c>
      <c r="T255">
        <f t="shared" si="44"/>
        <v>3.5392514257737749E-5</v>
      </c>
      <c r="U255">
        <f t="shared" si="48"/>
        <v>1.5931751385785708E-4</v>
      </c>
      <c r="V255">
        <f t="shared" si="50"/>
        <v>1.1760705046990385E-4</v>
      </c>
      <c r="W255">
        <f t="shared" si="51"/>
        <v>2.7008138898052252E-4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H34:I34"/>
  <sheetViews>
    <sheetView topLeftCell="A25" workbookViewId="0">
      <selection activeCell="H66" sqref="H66"/>
    </sheetView>
  </sheetViews>
  <sheetFormatPr defaultRowHeight="12.75"/>
  <cols>
    <col min="1" max="1" width="16.42578125" customWidth="1"/>
    <col min="2" max="2" width="15.42578125" customWidth="1"/>
  </cols>
  <sheetData>
    <row r="34" spans="8:9">
      <c r="H34" s="4" t="s">
        <v>24</v>
      </c>
      <c r="I34">
        <v>5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Graph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Mario</cp:lastModifiedBy>
  <dcterms:created xsi:type="dcterms:W3CDTF">2002-12-15T04:29:49Z</dcterms:created>
  <dcterms:modified xsi:type="dcterms:W3CDTF">2007-12-09T21:00:19Z</dcterms:modified>
</cp:coreProperties>
</file>