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xr:revisionPtr revIDLastSave="0" documentId="8_{69659632-5CD8-0E46-A9C4-5DE09CD679F7}" xr6:coauthVersionLast="47" xr6:coauthVersionMax="47" xr10:uidLastSave="{00000000-0000-0000-0000-000000000000}"/>
  <bookViews>
    <workbookView xWindow="0" yWindow="760" windowWidth="20740" windowHeight="11160" xr2:uid="{C02ECE22-5BCB-0446-B7A5-9CC60E8281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D30" i="1"/>
  <c r="D20" i="1"/>
  <c r="D17" i="1"/>
  <c r="D35" i="1" s="1"/>
  <c r="F16" i="1"/>
  <c r="C8" i="1"/>
  <c r="C7" i="1"/>
  <c r="C4" i="1"/>
  <c r="C5" i="1" s="1"/>
</calcChain>
</file>

<file path=xl/sharedStrings.xml><?xml version="1.0" encoding="utf-8"?>
<sst xmlns="http://schemas.openxmlformats.org/spreadsheetml/2006/main" count="44" uniqueCount="39">
  <si>
    <t>There are 5 segments for usage of bus transport in India - STU Routes, Private Operator Routes, Schools, Staff Transportation, Tourists and Others. For this, we are only focusing on State Transport Undertakings (STU).</t>
  </si>
  <si>
    <t>Total number of Buses in 2024</t>
  </si>
  <si>
    <t>Thousand</t>
  </si>
  <si>
    <t>Stage buses are vehicles categorised under stage carriages as per the Motor Vehicles Act of 1988. They are designed to transport more than six passengers for a fee, with the flexibility to pick up and drop off passengers along a designated route.</t>
  </si>
  <si>
    <t>Total Public Buses (STU Buses on Stage Routes)</t>
  </si>
  <si>
    <t>Total Public Buses Available Per Thousand People</t>
  </si>
  <si>
    <t>Total Riders on Public Buses</t>
  </si>
  <si>
    <t>Cr</t>
  </si>
  <si>
    <t>Total Bus Market for Stage Buses (2024)</t>
  </si>
  <si>
    <t>Thousand Cr INR</t>
  </si>
  <si>
    <t>Inter City STU (State Transport Undertakings)</t>
  </si>
  <si>
    <t>Maharashtra, Karnataka, Tamil Nadu, Uttar Pradesh, Delhi and Gujarat together have &gt;5% share each, with together contributing to around 90% of the total bus operated by states</t>
  </si>
  <si>
    <t>Gender</t>
  </si>
  <si>
    <t>Percentage</t>
  </si>
  <si>
    <t>Total Riders (in Cr)*</t>
  </si>
  <si>
    <t>TAM (in Thousand Cr)**</t>
  </si>
  <si>
    <t>Male</t>
  </si>
  <si>
    <t>Female</t>
  </si>
  <si>
    <t>Income</t>
  </si>
  <si>
    <t>Total Riders (in Cr)</t>
  </si>
  <si>
    <t>&lt;10,000</t>
  </si>
  <si>
    <t>10,000-30,000</t>
  </si>
  <si>
    <t>30.000-50,000</t>
  </si>
  <si>
    <t>50,000-75,000</t>
  </si>
  <si>
    <t>&gt;75,000</t>
  </si>
  <si>
    <t>Age Group</t>
  </si>
  <si>
    <t>18-25</t>
  </si>
  <si>
    <t>26-40</t>
  </si>
  <si>
    <t>40-60</t>
  </si>
  <si>
    <t>60 and above</t>
  </si>
  <si>
    <t>Total Students in India</t>
  </si>
  <si>
    <t>Percentage Students who travel by Public Bus</t>
  </si>
  <si>
    <t>Total Students who travel by Public Bus</t>
  </si>
  <si>
    <t>TOTAL</t>
  </si>
  <si>
    <t>Target market segments in Yellow</t>
  </si>
  <si>
    <t>*For simplicity in calculation, we have ignored the overlap in these three segments</t>
  </si>
  <si>
    <t>**Assuming discounted ridership for Women, Old people and Children, we are taking a conservative ~15% revenue generation from these segments basis our research above</t>
  </si>
  <si>
    <t>Based on a survey by IAMAI and Grant Thorton</t>
  </si>
  <si>
    <t>Women are amongst the biggest users of public transport across Indian cities. (World Bank, Enabling Gender Responsive Urban Mobility and Public Spaces)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</si>
</sst>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(* #,##0_);_(* \(#,##0\);_(* &quot;-&quot;??_);_(@_)"/>
    <numFmt numFmtId="166" formatCode="_ [$₹-4009]\ * #,##0.00_ ;_ [$₹-4009]\ * \-#,##0.00_ ;_ [$₹-4009]\ * &quot;-&quot;??_ ;_ @_ 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1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3" fontId="0" fillId="0" borderId="1" xfId="0" applyNumberFormat="1" applyBorder="1"/>
    <xf numFmtId="9" fontId="0" fillId="0" borderId="1" xfId="0" applyNumberFormat="1" applyBorder="1"/>
    <xf numFmtId="0" fontId="3" fillId="3" borderId="1" xfId="0" applyFont="1" applyFill="1" applyBorder="1"/>
    <xf numFmtId="0" fontId="2" fillId="2" borderId="1" xfId="0" applyFont="1" applyFill="1" applyBorder="1"/>
    <xf numFmtId="165" fontId="0" fillId="2" borderId="1" xfId="1" applyNumberFormat="1" applyFont="1" applyFill="1" applyBorder="1"/>
    <xf numFmtId="2" fontId="0" fillId="0" borderId="1" xfId="0" applyNumberFormat="1" applyBorder="1"/>
    <xf numFmtId="0" fontId="3" fillId="3" borderId="0" xfId="0" applyFont="1" applyFill="1"/>
    <xf numFmtId="0" fontId="3" fillId="3" borderId="2" xfId="0" applyFont="1" applyFill="1" applyBorder="1"/>
    <xf numFmtId="0" fontId="3" fillId="0" borderId="0" xfId="0" applyFont="1"/>
    <xf numFmtId="0" fontId="2" fillId="0" borderId="0" xfId="0" applyFont="1"/>
    <xf numFmtId="0" fontId="0" fillId="0" borderId="0" xfId="0" applyAlignment="1">
      <alignment horizontal="left" vertical="center" wrapText="1"/>
    </xf>
    <xf numFmtId="166" fontId="0" fillId="0" borderId="1" xfId="2" applyNumberFormat="1" applyFont="1" applyBorder="1"/>
    <xf numFmtId="0" fontId="0" fillId="2" borderId="1" xfId="0" applyFill="1" applyBorder="1" applyAlignment="1">
      <alignment horizontal="left" vertic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F0B5A-74A1-D840-B891-B6FECF0BD7D0}">
  <dimension ref="B2:H41"/>
  <sheetViews>
    <sheetView tabSelected="1" topLeftCell="A3" workbookViewId="0">
      <selection activeCell="F22" sqref="F22"/>
    </sheetView>
  </sheetViews>
  <sheetFormatPr baseColWidth="10" defaultColWidth="11" defaultRowHeight="16" x14ac:dyDescent="0.2"/>
  <cols>
    <col min="2" max="2" width="41.6640625" customWidth="1"/>
    <col min="3" max="3" width="15" customWidth="1"/>
    <col min="4" max="4" width="16.83203125" customWidth="1"/>
    <col min="5" max="5" width="22.1640625" customWidth="1"/>
    <col min="6" max="6" width="23" customWidth="1"/>
    <col min="7" max="7" width="12.1640625" customWidth="1"/>
    <col min="8" max="8" width="8" customWidth="1"/>
    <col min="9" max="9" width="87.5" customWidth="1"/>
  </cols>
  <sheetData>
    <row r="2" spans="2:8" x14ac:dyDescent="0.2">
      <c r="B2" t="s">
        <v>0</v>
      </c>
    </row>
    <row r="4" spans="2:8" x14ac:dyDescent="0.2">
      <c r="B4" s="3" t="s">
        <v>1</v>
      </c>
      <c r="C4" s="1">
        <f>2321+170</f>
        <v>2491</v>
      </c>
      <c r="D4" s="1" t="s">
        <v>2</v>
      </c>
      <c r="E4" s="17" t="s">
        <v>3</v>
      </c>
      <c r="F4" s="17"/>
      <c r="G4" s="17"/>
      <c r="H4" s="17"/>
    </row>
    <row r="5" spans="2:8" ht="16" customHeight="1" x14ac:dyDescent="0.2">
      <c r="B5" s="3" t="s">
        <v>4</v>
      </c>
      <c r="C5" s="2">
        <f>6.8%*C4</f>
        <v>169.38800000000001</v>
      </c>
      <c r="D5" s="1" t="s">
        <v>2</v>
      </c>
      <c r="E5" s="17"/>
      <c r="F5" s="17"/>
      <c r="G5" s="17"/>
      <c r="H5" s="17"/>
    </row>
    <row r="6" spans="2:8" ht="16" customHeight="1" x14ac:dyDescent="0.2">
      <c r="B6" s="3" t="s">
        <v>5</v>
      </c>
      <c r="C6" s="10">
        <v>0.12</v>
      </c>
      <c r="D6" s="1"/>
      <c r="E6" s="17"/>
      <c r="F6" s="17"/>
      <c r="G6" s="17"/>
      <c r="H6" s="17"/>
    </row>
    <row r="7" spans="2:8" ht="16" customHeight="1" x14ac:dyDescent="0.2">
      <c r="B7" s="3" t="s">
        <v>6</v>
      </c>
      <c r="C7" s="2">
        <f>141.72*0.12</f>
        <v>17.006399999999999</v>
      </c>
      <c r="D7" s="1" t="s">
        <v>7</v>
      </c>
      <c r="E7" s="17"/>
      <c r="F7" s="17"/>
      <c r="G7" s="17"/>
      <c r="H7" s="17"/>
    </row>
    <row r="8" spans="2:8" x14ac:dyDescent="0.2">
      <c r="B8" s="3" t="s">
        <v>8</v>
      </c>
      <c r="C8" s="1">
        <f>41.7+29.7+10.1+1.4</f>
        <v>82.9</v>
      </c>
      <c r="D8" s="1" t="s">
        <v>9</v>
      </c>
      <c r="E8" s="17"/>
      <c r="F8" s="17"/>
      <c r="G8" s="17"/>
      <c r="H8" s="17"/>
    </row>
    <row r="9" spans="2:8" x14ac:dyDescent="0.2">
      <c r="B9" s="3" t="s">
        <v>10</v>
      </c>
      <c r="C9" s="1">
        <v>41.7</v>
      </c>
      <c r="D9" s="1" t="s">
        <v>9</v>
      </c>
      <c r="E9" s="17"/>
      <c r="F9" s="17"/>
      <c r="G9" s="17"/>
      <c r="H9" s="17"/>
    </row>
    <row r="10" spans="2:8" x14ac:dyDescent="0.2">
      <c r="B10" s="14"/>
      <c r="E10" s="15"/>
      <c r="F10" s="15"/>
      <c r="G10" s="15"/>
      <c r="H10" s="15"/>
    </row>
    <row r="11" spans="2:8" x14ac:dyDescent="0.2">
      <c r="B11" s="14"/>
      <c r="E11" s="15"/>
      <c r="F11" s="15"/>
      <c r="G11" s="15"/>
      <c r="H11" s="15"/>
    </row>
    <row r="13" spans="2:8" x14ac:dyDescent="0.2">
      <c r="B13" t="s">
        <v>11</v>
      </c>
    </row>
    <row r="15" spans="2:8" x14ac:dyDescent="0.2">
      <c r="B15" s="7" t="s">
        <v>12</v>
      </c>
      <c r="C15" s="12" t="s">
        <v>13</v>
      </c>
      <c r="D15" s="7" t="s">
        <v>14</v>
      </c>
      <c r="E15" s="13"/>
      <c r="F15" s="11" t="s">
        <v>15</v>
      </c>
    </row>
    <row r="16" spans="2:8" x14ac:dyDescent="0.2">
      <c r="B16" s="1" t="s">
        <v>16</v>
      </c>
      <c r="C16" s="1">
        <v>82.93</v>
      </c>
      <c r="D16" s="1"/>
      <c r="F16" s="16">
        <f>15%*C9</f>
        <v>6.2549999999999999</v>
      </c>
    </row>
    <row r="17" spans="2:4" x14ac:dyDescent="0.2">
      <c r="B17" s="4" t="s">
        <v>17</v>
      </c>
      <c r="C17" s="4">
        <v>17.07</v>
      </c>
      <c r="D17" s="1">
        <f>17.07%*17</f>
        <v>2.9018999999999999</v>
      </c>
    </row>
    <row r="19" spans="2:4" x14ac:dyDescent="0.2">
      <c r="B19" s="7" t="s">
        <v>18</v>
      </c>
      <c r="C19" s="7" t="s">
        <v>13</v>
      </c>
      <c r="D19" s="7" t="s">
        <v>19</v>
      </c>
    </row>
    <row r="20" spans="2:4" x14ac:dyDescent="0.2">
      <c r="B20" s="4" t="s">
        <v>20</v>
      </c>
      <c r="C20" s="4">
        <v>21.64</v>
      </c>
      <c r="D20" s="1">
        <f>C20%*17</f>
        <v>3.6788000000000003</v>
      </c>
    </row>
    <row r="21" spans="2:4" x14ac:dyDescent="0.2">
      <c r="B21" s="1" t="s">
        <v>21</v>
      </c>
      <c r="C21" s="1">
        <v>54.22</v>
      </c>
      <c r="D21" s="1"/>
    </row>
    <row r="22" spans="2:4" x14ac:dyDescent="0.2">
      <c r="B22" s="1" t="s">
        <v>22</v>
      </c>
      <c r="C22" s="1">
        <v>20.03</v>
      </c>
      <c r="D22" s="1"/>
    </row>
    <row r="23" spans="2:4" x14ac:dyDescent="0.2">
      <c r="B23" s="1" t="s">
        <v>23</v>
      </c>
      <c r="C23" s="1">
        <v>3.07</v>
      </c>
      <c r="D23" s="1"/>
    </row>
    <row r="24" spans="2:4" x14ac:dyDescent="0.2">
      <c r="B24" s="1" t="s">
        <v>24</v>
      </c>
      <c r="C24" s="1">
        <v>1.1399999999999999</v>
      </c>
      <c r="D24" s="1"/>
    </row>
    <row r="26" spans="2:4" x14ac:dyDescent="0.2">
      <c r="B26" s="7" t="s">
        <v>25</v>
      </c>
      <c r="C26" s="7" t="s">
        <v>13</v>
      </c>
      <c r="D26" s="7" t="s">
        <v>19</v>
      </c>
    </row>
    <row r="27" spans="2:4" x14ac:dyDescent="0.2">
      <c r="B27" s="1" t="s">
        <v>26</v>
      </c>
      <c r="C27" s="1">
        <v>36.36</v>
      </c>
      <c r="D27" s="1"/>
    </row>
    <row r="28" spans="2:4" x14ac:dyDescent="0.2">
      <c r="B28" s="1" t="s">
        <v>27</v>
      </c>
      <c r="C28" s="1">
        <v>47.21</v>
      </c>
      <c r="D28" s="1"/>
    </row>
    <row r="29" spans="2:4" x14ac:dyDescent="0.2">
      <c r="B29" s="1" t="s">
        <v>28</v>
      </c>
      <c r="C29" s="1">
        <v>15</v>
      </c>
      <c r="D29" s="1"/>
    </row>
    <row r="30" spans="2:4" x14ac:dyDescent="0.2">
      <c r="B30" s="4" t="s">
        <v>29</v>
      </c>
      <c r="C30" s="4">
        <v>1.43</v>
      </c>
      <c r="D30" s="1">
        <f>C30%*17</f>
        <v>0.24310000000000001</v>
      </c>
    </row>
    <row r="32" spans="2:4" x14ac:dyDescent="0.2">
      <c r="B32" s="3" t="s">
        <v>30</v>
      </c>
      <c r="C32" s="5">
        <v>265235830</v>
      </c>
      <c r="D32" s="1"/>
    </row>
    <row r="33" spans="2:4" x14ac:dyDescent="0.2">
      <c r="B33" s="3" t="s">
        <v>31</v>
      </c>
      <c r="C33" s="6">
        <v>0.05</v>
      </c>
      <c r="D33" s="1"/>
    </row>
    <row r="34" spans="2:4" x14ac:dyDescent="0.2">
      <c r="B34" s="8" t="s">
        <v>32</v>
      </c>
      <c r="C34" s="9">
        <f>5%*C32</f>
        <v>13261791.5</v>
      </c>
      <c r="D34" s="1">
        <v>1.32</v>
      </c>
    </row>
    <row r="35" spans="2:4" x14ac:dyDescent="0.2">
      <c r="C35" s="11" t="s">
        <v>33</v>
      </c>
      <c r="D35" s="1">
        <f>D17+D20+D30+D34</f>
        <v>8.1438000000000006</v>
      </c>
    </row>
    <row r="37" spans="2:4" x14ac:dyDescent="0.2">
      <c r="B37" s="4" t="s">
        <v>34</v>
      </c>
    </row>
    <row r="38" spans="2:4" x14ac:dyDescent="0.2">
      <c r="B38" t="s">
        <v>35</v>
      </c>
    </row>
    <row r="39" spans="2:4" x14ac:dyDescent="0.2">
      <c r="B39" t="s">
        <v>36</v>
      </c>
    </row>
    <row r="40" spans="2:4" x14ac:dyDescent="0.2">
      <c r="B40" t="s">
        <v>37</v>
      </c>
    </row>
    <row r="41" spans="2:4" x14ac:dyDescent="0.2">
      <c r="B41" t="s">
        <v>38</v>
      </c>
    </row>
  </sheetData>
  <mergeCells count="1">
    <mergeCell ref="E4:H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Sourabh Dhavala</dc:creator>
  <cp:keywords/>
  <dc:description/>
  <cp:lastModifiedBy>Sourabh Dhavala</cp:lastModifiedBy>
  <cp:revision/>
  <dcterms:created xsi:type="dcterms:W3CDTF">2024-08-01T21:49:11Z</dcterms:created>
  <dcterms:modified xsi:type="dcterms:W3CDTF">2024-08-05T10:01:47Z</dcterms:modified>
  <cp:category/>
  <cp:contentStatus/>
</cp:coreProperties>
</file>