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showInkAnnotation="0"/>
  <mc:AlternateContent xmlns:mc="http://schemas.openxmlformats.org/markup-compatibility/2006">
    <mc:Choice Requires="x15">
      <x15ac:absPath xmlns:x15ac="http://schemas.microsoft.com/office/spreadsheetml/2010/11/ac" url="/Users/ductran/Library/Mobile Documents/com~apple~CloudDocs/"/>
    </mc:Choice>
  </mc:AlternateContent>
  <xr:revisionPtr revIDLastSave="0" documentId="13_ncr:1_{FD18D3F0-D40A-AC4D-A49D-EE74CDA1A5C2}" xr6:coauthVersionLast="45" xr6:coauthVersionMax="45" xr10:uidLastSave="{00000000-0000-0000-0000-000000000000}"/>
  <bookViews>
    <workbookView xWindow="0" yWindow="0" windowWidth="38400" windowHeight="21600" tabRatio="500" xr2:uid="{00000000-000D-0000-FFFF-FFFF00000000}"/>
  </bookViews>
  <sheets>
    <sheet name="JAN 2019" sheetId="10" r:id="rId1"/>
    <sheet name="FEB 2019" sheetId="24" r:id="rId2"/>
    <sheet name="MAR 2019" sheetId="25" r:id="rId3"/>
    <sheet name="APR 2019" sheetId="26" r:id="rId4"/>
    <sheet name="MAY 2019" sheetId="27" r:id="rId5"/>
    <sheet name="JUN 2019" sheetId="28" r:id="rId6"/>
    <sheet name="JUL 2019" sheetId="29" r:id="rId7"/>
    <sheet name="AUG 2019" sheetId="30" r:id="rId8"/>
    <sheet name="SEP 2019" sheetId="31" r:id="rId9"/>
    <sheet name="OCT 2019" sheetId="32" r:id="rId10"/>
    <sheet name="NOV 2019" sheetId="33" r:id="rId11"/>
    <sheet name="DEC 2019" sheetId="34" r:id="rId12"/>
  </sheets>
  <definedNames>
    <definedName name="KRISTINE">#REF!</definedName>
    <definedName name="range">#REF!,#REF!</definedName>
    <definedName name="range1">#REF!</definedName>
    <definedName name="range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0" l="1"/>
  <c r="D27" i="10"/>
  <c r="D28" i="10"/>
  <c r="D29" i="10"/>
  <c r="D30" i="10"/>
  <c r="I30" i="10" s="1"/>
  <c r="D32" i="10"/>
  <c r="I32" i="10" s="1"/>
  <c r="D33" i="10"/>
  <c r="I33" i="10" s="1"/>
  <c r="D34" i="10"/>
  <c r="D36" i="10"/>
  <c r="D26" i="10"/>
  <c r="I15" i="10"/>
  <c r="I16" i="10"/>
  <c r="I18" i="10"/>
  <c r="I19" i="10"/>
  <c r="I20" i="10"/>
  <c r="I31" i="10"/>
  <c r="I35" i="10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I68" i="34"/>
  <c r="E68" i="34"/>
  <c r="I67" i="34"/>
  <c r="E67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K66" i="34"/>
  <c r="I66" i="34"/>
  <c r="E66" i="34"/>
  <c r="G60" i="34"/>
  <c r="F60" i="34"/>
  <c r="G59" i="34"/>
  <c r="F59" i="34"/>
  <c r="AD7" i="34"/>
  <c r="AD8" i="34"/>
  <c r="AD9" i="34"/>
  <c r="AD10" i="34"/>
  <c r="AD11" i="34"/>
  <c r="AD12" i="34"/>
  <c r="AD13" i="34"/>
  <c r="AD14" i="34"/>
  <c r="AD15" i="34"/>
  <c r="AD16" i="34"/>
  <c r="AD1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2" i="34"/>
  <c r="AD33" i="34"/>
  <c r="AD34" i="34"/>
  <c r="AD35" i="34"/>
  <c r="AD36" i="34"/>
  <c r="AD37" i="34"/>
  <c r="AD38" i="34"/>
  <c r="G58" i="34"/>
  <c r="F58" i="34"/>
  <c r="AC7" i="34"/>
  <c r="AC8" i="34"/>
  <c r="AC38" i="34" s="1"/>
  <c r="AC9" i="34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G57" i="34"/>
  <c r="F57" i="34"/>
  <c r="AB7" i="34"/>
  <c r="AB8" i="34"/>
  <c r="AB38" i="34" s="1"/>
  <c r="AB9" i="34"/>
  <c r="AB10" i="34"/>
  <c r="AB11" i="34"/>
  <c r="AB12" i="34"/>
  <c r="AB13" i="34"/>
  <c r="AB14" i="34"/>
  <c r="AB15" i="34"/>
  <c r="AB16" i="34"/>
  <c r="AB17" i="34"/>
  <c r="AB18" i="34"/>
  <c r="AB19" i="34"/>
  <c r="AB20" i="34"/>
  <c r="AB21" i="34"/>
  <c r="AB22" i="34"/>
  <c r="AB23" i="34"/>
  <c r="AB24" i="34"/>
  <c r="AB25" i="34"/>
  <c r="AB26" i="34"/>
  <c r="AB27" i="34"/>
  <c r="AB28" i="34"/>
  <c r="AB29" i="34"/>
  <c r="AB30" i="34"/>
  <c r="AB31" i="34"/>
  <c r="AB32" i="34"/>
  <c r="AB33" i="34"/>
  <c r="AB34" i="34"/>
  <c r="AB35" i="34"/>
  <c r="AB36" i="34"/>
  <c r="AB37" i="34"/>
  <c r="G56" i="34"/>
  <c r="F56" i="34"/>
  <c r="AA7" i="34"/>
  <c r="AA8" i="34"/>
  <c r="AA9" i="34"/>
  <c r="AA10" i="34"/>
  <c r="AA11" i="34"/>
  <c r="AA12" i="34"/>
  <c r="AA13" i="34"/>
  <c r="AA14" i="34"/>
  <c r="AA15" i="34"/>
  <c r="AA16" i="34"/>
  <c r="AA17" i="34"/>
  <c r="AA18" i="34"/>
  <c r="AA19" i="34"/>
  <c r="AA20" i="34"/>
  <c r="AA21" i="34"/>
  <c r="AA22" i="34"/>
  <c r="AA23" i="34"/>
  <c r="AA24" i="34"/>
  <c r="AA25" i="34"/>
  <c r="AA26" i="34"/>
  <c r="AA27" i="34"/>
  <c r="AA28" i="34"/>
  <c r="AA29" i="34"/>
  <c r="AA30" i="34"/>
  <c r="AA31" i="34"/>
  <c r="AA32" i="34"/>
  <c r="AA33" i="34"/>
  <c r="AA34" i="34"/>
  <c r="AA35" i="34"/>
  <c r="AA36" i="34"/>
  <c r="AA37" i="34"/>
  <c r="AA38" i="34"/>
  <c r="G55" i="34"/>
  <c r="F55" i="34"/>
  <c r="Z7" i="34"/>
  <c r="Z8" i="34"/>
  <c r="Z9" i="34"/>
  <c r="Z10" i="34"/>
  <c r="Z11" i="34"/>
  <c r="Z38" i="34" s="1"/>
  <c r="Z12" i="34"/>
  <c r="Z13" i="34"/>
  <c r="Z14" i="34"/>
  <c r="Z15" i="34"/>
  <c r="Z16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4" i="34"/>
  <c r="Z35" i="34"/>
  <c r="Z36" i="34"/>
  <c r="Z37" i="34"/>
  <c r="G54" i="34"/>
  <c r="F54" i="34"/>
  <c r="Y7" i="34"/>
  <c r="Y38" i="34" s="1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G53" i="34"/>
  <c r="F53" i="34"/>
  <c r="X7" i="34"/>
  <c r="X8" i="34"/>
  <c r="X38" i="34" s="1"/>
  <c r="X9" i="34"/>
  <c r="X10" i="34"/>
  <c r="X11" i="34"/>
  <c r="X12" i="34"/>
  <c r="X13" i="34"/>
  <c r="X14" i="34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G52" i="34"/>
  <c r="F52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G51" i="34"/>
  <c r="F51" i="34"/>
  <c r="V7" i="34"/>
  <c r="V38" i="34" s="1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G50" i="34"/>
  <c r="F50" i="34"/>
  <c r="U7" i="34"/>
  <c r="U38" i="34" s="1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G49" i="34"/>
  <c r="F49" i="34"/>
  <c r="T7" i="34"/>
  <c r="T8" i="34"/>
  <c r="T38" i="34" s="1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G48" i="34"/>
  <c r="F48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G47" i="34"/>
  <c r="F47" i="34"/>
  <c r="R7" i="34"/>
  <c r="R38" i="34" s="1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G46" i="34"/>
  <c r="F46" i="34"/>
  <c r="Q7" i="34"/>
  <c r="Q38" i="34" s="1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G45" i="34"/>
  <c r="F45" i="34"/>
  <c r="P7" i="34"/>
  <c r="P8" i="34"/>
  <c r="P38" i="34" s="1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G44" i="34"/>
  <c r="F44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G43" i="34"/>
  <c r="F43" i="34"/>
  <c r="N7" i="34"/>
  <c r="N8" i="34"/>
  <c r="N9" i="34"/>
  <c r="N10" i="34"/>
  <c r="N11" i="34"/>
  <c r="N38" i="34" s="1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G42" i="34"/>
  <c r="F42" i="34"/>
  <c r="M7" i="34"/>
  <c r="M38" i="34" s="1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G41" i="34"/>
  <c r="F41" i="34"/>
  <c r="AF7" i="34"/>
  <c r="AF8" i="34"/>
  <c r="AF38" i="34" s="1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E7" i="34"/>
  <c r="AE8" i="34"/>
  <c r="AE38" i="34" s="1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K37" i="34"/>
  <c r="L37" i="34"/>
  <c r="I37" i="34"/>
  <c r="K36" i="34"/>
  <c r="L36" i="34"/>
  <c r="I36" i="34"/>
  <c r="K35" i="34"/>
  <c r="L35" i="34" s="1"/>
  <c r="I35" i="34"/>
  <c r="K34" i="34"/>
  <c r="L34" i="34" s="1"/>
  <c r="I34" i="34"/>
  <c r="K33" i="34"/>
  <c r="L33" i="34" s="1"/>
  <c r="I33" i="34"/>
  <c r="K32" i="34"/>
  <c r="L32" i="34"/>
  <c r="I32" i="34"/>
  <c r="K31" i="34"/>
  <c r="L31" i="34" s="1"/>
  <c r="I31" i="34"/>
  <c r="K30" i="34"/>
  <c r="L30" i="34" s="1"/>
  <c r="I30" i="34"/>
  <c r="K29" i="34"/>
  <c r="L29" i="34" s="1"/>
  <c r="I29" i="34"/>
  <c r="K28" i="34"/>
  <c r="L28" i="34"/>
  <c r="I28" i="34"/>
  <c r="K27" i="34"/>
  <c r="L27" i="34" s="1"/>
  <c r="I27" i="34"/>
  <c r="K26" i="34"/>
  <c r="L26" i="34" s="1"/>
  <c r="I26" i="34"/>
  <c r="K25" i="34"/>
  <c r="L25" i="34" s="1"/>
  <c r="I25" i="34"/>
  <c r="K24" i="34"/>
  <c r="L24" i="34"/>
  <c r="I24" i="34"/>
  <c r="K23" i="34"/>
  <c r="L23" i="34" s="1"/>
  <c r="I23" i="34"/>
  <c r="K22" i="34"/>
  <c r="L22" i="34" s="1"/>
  <c r="I22" i="34"/>
  <c r="K21" i="34"/>
  <c r="L21" i="34" s="1"/>
  <c r="I21" i="34"/>
  <c r="K20" i="34"/>
  <c r="L20" i="34"/>
  <c r="I20" i="34"/>
  <c r="K19" i="34"/>
  <c r="L19" i="34" s="1"/>
  <c r="I19" i="34"/>
  <c r="K18" i="34"/>
  <c r="L18" i="34" s="1"/>
  <c r="I18" i="34"/>
  <c r="K17" i="34"/>
  <c r="L17" i="34" s="1"/>
  <c r="I17" i="34"/>
  <c r="K16" i="34"/>
  <c r="L16" i="34"/>
  <c r="I16" i="34"/>
  <c r="K15" i="34"/>
  <c r="L15" i="34" s="1"/>
  <c r="I15" i="34"/>
  <c r="K14" i="34"/>
  <c r="L14" i="34" s="1"/>
  <c r="I14" i="34"/>
  <c r="K13" i="34"/>
  <c r="L13" i="34" s="1"/>
  <c r="I13" i="34"/>
  <c r="K12" i="34"/>
  <c r="L12" i="34"/>
  <c r="I12" i="34"/>
  <c r="K11" i="34"/>
  <c r="L11" i="34" s="1"/>
  <c r="I11" i="34"/>
  <c r="K10" i="34"/>
  <c r="L10" i="34" s="1"/>
  <c r="I10" i="34"/>
  <c r="K9" i="34"/>
  <c r="L9" i="34" s="1"/>
  <c r="I9" i="34"/>
  <c r="K8" i="34"/>
  <c r="L8" i="34"/>
  <c r="I8" i="34"/>
  <c r="K7" i="34"/>
  <c r="L7" i="34" s="1"/>
  <c r="I7" i="34"/>
  <c r="I68" i="33"/>
  <c r="E68" i="33"/>
  <c r="I67" i="33"/>
  <c r="E67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K66" i="33"/>
  <c r="I66" i="33"/>
  <c r="E66" i="33"/>
  <c r="G60" i="33"/>
  <c r="F60" i="33"/>
  <c r="G59" i="33"/>
  <c r="F59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G58" i="33"/>
  <c r="F58" i="33"/>
  <c r="AC7" i="33"/>
  <c r="AC38" i="33" s="1"/>
  <c r="AC8" i="33"/>
  <c r="AC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G57" i="33"/>
  <c r="F57" i="33"/>
  <c r="AB7" i="33"/>
  <c r="AB8" i="33"/>
  <c r="AB38" i="33" s="1"/>
  <c r="AB9" i="33"/>
  <c r="AB10" i="33"/>
  <c r="AB11" i="33"/>
  <c r="AB12" i="33"/>
  <c r="AB13" i="33"/>
  <c r="AB14" i="33"/>
  <c r="AB15" i="33"/>
  <c r="AB16" i="33"/>
  <c r="AB17" i="33"/>
  <c r="AB18" i="33"/>
  <c r="AB19" i="33"/>
  <c r="AB20" i="33"/>
  <c r="AB21" i="33"/>
  <c r="AB22" i="33"/>
  <c r="AB23" i="33"/>
  <c r="AB24" i="33"/>
  <c r="AB25" i="33"/>
  <c r="AB26" i="33"/>
  <c r="AB27" i="33"/>
  <c r="AB28" i="33"/>
  <c r="AB29" i="33"/>
  <c r="AB30" i="33"/>
  <c r="AB31" i="33"/>
  <c r="AB32" i="33"/>
  <c r="AB33" i="33"/>
  <c r="AB34" i="33"/>
  <c r="AB35" i="33"/>
  <c r="AB36" i="33"/>
  <c r="AB37" i="33"/>
  <c r="G56" i="33"/>
  <c r="F56" i="33"/>
  <c r="AA7" i="33"/>
  <c r="AA8" i="33"/>
  <c r="AA9" i="33"/>
  <c r="AA38" i="33" s="1"/>
  <c r="AA10" i="33"/>
  <c r="AA11" i="33"/>
  <c r="AA12" i="33"/>
  <c r="AA13" i="33"/>
  <c r="AA14" i="33"/>
  <c r="AA15" i="33"/>
  <c r="AA16" i="33"/>
  <c r="AA17" i="33"/>
  <c r="AA18" i="33"/>
  <c r="AA19" i="33"/>
  <c r="AA20" i="33"/>
  <c r="AA21" i="33"/>
  <c r="AA22" i="33"/>
  <c r="AA23" i="33"/>
  <c r="AA24" i="33"/>
  <c r="AA25" i="33"/>
  <c r="AA26" i="33"/>
  <c r="AA27" i="33"/>
  <c r="AA28" i="33"/>
  <c r="AA29" i="33"/>
  <c r="AA30" i="33"/>
  <c r="AA31" i="33"/>
  <c r="AA32" i="33"/>
  <c r="AA33" i="33"/>
  <c r="AA34" i="33"/>
  <c r="AA35" i="33"/>
  <c r="AA36" i="33"/>
  <c r="AA37" i="33"/>
  <c r="G55" i="33"/>
  <c r="F55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G54" i="33"/>
  <c r="F54" i="33"/>
  <c r="Y7" i="33"/>
  <c r="Y38" i="33" s="1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G53" i="33"/>
  <c r="F53" i="33"/>
  <c r="X7" i="33"/>
  <c r="X8" i="33"/>
  <c r="X38" i="33" s="1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G52" i="33"/>
  <c r="F52" i="33"/>
  <c r="W7" i="33"/>
  <c r="W8" i="33"/>
  <c r="W9" i="33"/>
  <c r="W38" i="33" s="1"/>
  <c r="W10" i="33"/>
  <c r="W11" i="33"/>
  <c r="W12" i="33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G51" i="33"/>
  <c r="F51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G50" i="33"/>
  <c r="F50" i="33"/>
  <c r="U7" i="33"/>
  <c r="U38" i="33" s="1"/>
  <c r="U8" i="33"/>
  <c r="U9" i="33"/>
  <c r="U10" i="33"/>
  <c r="U11" i="33"/>
  <c r="U12" i="33"/>
  <c r="U13" i="33"/>
  <c r="U14" i="33"/>
  <c r="U15" i="33"/>
  <c r="U16" i="33"/>
  <c r="U17" i="33"/>
  <c r="U18" i="33"/>
  <c r="U1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U34" i="33"/>
  <c r="U35" i="33"/>
  <c r="U36" i="33"/>
  <c r="U37" i="33"/>
  <c r="G49" i="33"/>
  <c r="F49" i="33"/>
  <c r="T7" i="33"/>
  <c r="T8" i="33"/>
  <c r="T38" i="33" s="1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G48" i="33"/>
  <c r="F48" i="33"/>
  <c r="S7" i="33"/>
  <c r="S8" i="33"/>
  <c r="S9" i="33"/>
  <c r="S38" i="33" s="1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G47" i="33"/>
  <c r="F47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G46" i="33"/>
  <c r="F46" i="33"/>
  <c r="Q7" i="33"/>
  <c r="Q38" i="33" s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G45" i="33"/>
  <c r="F45" i="33"/>
  <c r="P7" i="33"/>
  <c r="P8" i="33"/>
  <c r="P38" i="33" s="1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G44" i="33"/>
  <c r="F44" i="33"/>
  <c r="O7" i="33"/>
  <c r="O8" i="33"/>
  <c r="O9" i="33"/>
  <c r="O38" i="33" s="1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G43" i="33"/>
  <c r="F43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G42" i="33"/>
  <c r="F42" i="33"/>
  <c r="M7" i="33"/>
  <c r="M38" i="33" s="1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G41" i="33"/>
  <c r="F41" i="33"/>
  <c r="AF7" i="33"/>
  <c r="AF8" i="33"/>
  <c r="AF38" i="33" s="1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6" i="33"/>
  <c r="AF37" i="33"/>
  <c r="AE7" i="33"/>
  <c r="AE8" i="33"/>
  <c r="AE38" i="33" s="1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7" i="33"/>
  <c r="K37" i="33"/>
  <c r="L37" i="33"/>
  <c r="I37" i="33"/>
  <c r="K36" i="33"/>
  <c r="L36" i="33"/>
  <c r="I36" i="33"/>
  <c r="K35" i="33"/>
  <c r="L35" i="33" s="1"/>
  <c r="I35" i="33"/>
  <c r="K34" i="33"/>
  <c r="L34" i="33" s="1"/>
  <c r="I34" i="33"/>
  <c r="K33" i="33"/>
  <c r="L33" i="33"/>
  <c r="I33" i="33"/>
  <c r="K32" i="33"/>
  <c r="L32" i="33"/>
  <c r="I32" i="33"/>
  <c r="K31" i="33"/>
  <c r="L31" i="33" s="1"/>
  <c r="I31" i="33"/>
  <c r="K30" i="33"/>
  <c r="L30" i="33" s="1"/>
  <c r="I30" i="33"/>
  <c r="K29" i="33"/>
  <c r="L29" i="33"/>
  <c r="I29" i="33"/>
  <c r="K28" i="33"/>
  <c r="L28" i="33"/>
  <c r="I28" i="33"/>
  <c r="K27" i="33"/>
  <c r="L27" i="33" s="1"/>
  <c r="I27" i="33"/>
  <c r="K26" i="33"/>
  <c r="L26" i="33" s="1"/>
  <c r="I26" i="33"/>
  <c r="K25" i="33"/>
  <c r="L25" i="33"/>
  <c r="I25" i="33"/>
  <c r="K24" i="33"/>
  <c r="L24" i="33"/>
  <c r="I24" i="33"/>
  <c r="K23" i="33"/>
  <c r="L23" i="33" s="1"/>
  <c r="I23" i="33"/>
  <c r="K22" i="33"/>
  <c r="L22" i="33" s="1"/>
  <c r="I22" i="33"/>
  <c r="K21" i="33"/>
  <c r="L21" i="33"/>
  <c r="I21" i="33"/>
  <c r="K20" i="33"/>
  <c r="L20" i="33"/>
  <c r="I20" i="33"/>
  <c r="K19" i="33"/>
  <c r="L19" i="33" s="1"/>
  <c r="I19" i="33"/>
  <c r="K18" i="33"/>
  <c r="L18" i="33" s="1"/>
  <c r="I18" i="33"/>
  <c r="K17" i="33"/>
  <c r="L17" i="33"/>
  <c r="I17" i="33"/>
  <c r="K16" i="33"/>
  <c r="L16" i="33"/>
  <c r="I16" i="33"/>
  <c r="K15" i="33"/>
  <c r="L15" i="33" s="1"/>
  <c r="I15" i="33"/>
  <c r="K14" i="33"/>
  <c r="L14" i="33" s="1"/>
  <c r="I14" i="33"/>
  <c r="K13" i="33"/>
  <c r="L13" i="33"/>
  <c r="I13" i="33"/>
  <c r="K12" i="33"/>
  <c r="L12" i="33"/>
  <c r="I12" i="33"/>
  <c r="K11" i="33"/>
  <c r="L11" i="33" s="1"/>
  <c r="I11" i="33"/>
  <c r="K10" i="33"/>
  <c r="L10" i="33" s="1"/>
  <c r="I10" i="33"/>
  <c r="K9" i="33"/>
  <c r="L9" i="33"/>
  <c r="I9" i="33"/>
  <c r="K8" i="33"/>
  <c r="L8" i="33"/>
  <c r="I8" i="33"/>
  <c r="K7" i="33"/>
  <c r="L7" i="33" s="1"/>
  <c r="I7" i="33"/>
  <c r="I68" i="32"/>
  <c r="E68" i="32"/>
  <c r="I67" i="32"/>
  <c r="E67" i="32"/>
  <c r="J7" i="32"/>
  <c r="K66" i="32" s="1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I66" i="32"/>
  <c r="E66" i="32"/>
  <c r="G60" i="32"/>
  <c r="F60" i="32"/>
  <c r="G59" i="32"/>
  <c r="F59" i="32"/>
  <c r="AD7" i="32"/>
  <c r="AD38" i="32" s="1"/>
  <c r="AD8" i="32"/>
  <c r="AD9" i="32"/>
  <c r="AD10" i="32"/>
  <c r="AD11" i="32"/>
  <c r="AD12" i="32"/>
  <c r="AD13" i="32"/>
  <c r="AD14" i="32"/>
  <c r="AD15" i="32"/>
  <c r="AD16" i="32"/>
  <c r="AD17" i="32"/>
  <c r="AD18" i="32"/>
  <c r="AD19" i="32"/>
  <c r="AD20" i="32"/>
  <c r="AD21" i="32"/>
  <c r="AD22" i="32"/>
  <c r="AD23" i="32"/>
  <c r="AD24" i="32"/>
  <c r="AD25" i="32"/>
  <c r="AD26" i="32"/>
  <c r="AD27" i="32"/>
  <c r="AD28" i="32"/>
  <c r="AD29" i="32"/>
  <c r="AD30" i="32"/>
  <c r="AD31" i="32"/>
  <c r="AD32" i="32"/>
  <c r="AD33" i="32"/>
  <c r="AD34" i="32"/>
  <c r="AD35" i="32"/>
  <c r="AD36" i="32"/>
  <c r="AD37" i="32"/>
  <c r="G58" i="32"/>
  <c r="F58" i="32"/>
  <c r="AC7" i="32"/>
  <c r="AC8" i="32"/>
  <c r="AC38" i="32" s="1"/>
  <c r="AC9" i="32"/>
  <c r="AC10" i="32"/>
  <c r="AC11" i="32"/>
  <c r="AC12" i="32"/>
  <c r="AC13" i="32"/>
  <c r="AC14" i="32"/>
  <c r="AC15" i="32"/>
  <c r="AC16" i="32"/>
  <c r="AC17" i="32"/>
  <c r="AC18" i="32"/>
  <c r="AC19" i="32"/>
  <c r="AC20" i="32"/>
  <c r="AC21" i="32"/>
  <c r="AC22" i="32"/>
  <c r="AC23" i="32"/>
  <c r="AC24" i="32"/>
  <c r="AC25" i="32"/>
  <c r="AC26" i="32"/>
  <c r="AC27" i="32"/>
  <c r="AC28" i="32"/>
  <c r="AC29" i="32"/>
  <c r="AC30" i="32"/>
  <c r="AC31" i="32"/>
  <c r="AC32" i="32"/>
  <c r="AC33" i="32"/>
  <c r="AC34" i="32"/>
  <c r="AC35" i="32"/>
  <c r="AC36" i="32"/>
  <c r="AC37" i="32"/>
  <c r="G57" i="32"/>
  <c r="F57" i="32"/>
  <c r="AB7" i="32"/>
  <c r="AB8" i="32"/>
  <c r="AB9" i="32"/>
  <c r="AB38" i="32" s="1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G56" i="32"/>
  <c r="F56" i="32"/>
  <c r="AA7" i="32"/>
  <c r="AA8" i="32"/>
  <c r="AA9" i="32"/>
  <c r="AA10" i="32"/>
  <c r="AA11" i="32"/>
  <c r="AA12" i="32"/>
  <c r="AA13" i="32"/>
  <c r="AA14" i="32"/>
  <c r="AA15" i="32"/>
  <c r="AA16" i="32"/>
  <c r="AA17" i="32"/>
  <c r="AA18" i="32"/>
  <c r="AA19" i="32"/>
  <c r="AA20" i="32"/>
  <c r="AA21" i="32"/>
  <c r="AA22" i="32"/>
  <c r="AA23" i="32"/>
  <c r="AA24" i="32"/>
  <c r="AA25" i="32"/>
  <c r="AA26" i="32"/>
  <c r="AA27" i="32"/>
  <c r="AA28" i="32"/>
  <c r="AA29" i="32"/>
  <c r="AA30" i="32"/>
  <c r="AA31" i="32"/>
  <c r="AA32" i="32"/>
  <c r="AA33" i="32"/>
  <c r="AA34" i="32"/>
  <c r="AA35" i="32"/>
  <c r="AA36" i="32"/>
  <c r="AA37" i="32"/>
  <c r="AA38" i="32"/>
  <c r="G55" i="32"/>
  <c r="F55" i="32"/>
  <c r="Z7" i="32"/>
  <c r="Z38" i="32" s="1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G54" i="32"/>
  <c r="F54" i="32"/>
  <c r="Y7" i="32"/>
  <c r="Y38" i="32" s="1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G53" i="32"/>
  <c r="F53" i="32"/>
  <c r="X7" i="32"/>
  <c r="X8" i="32"/>
  <c r="X9" i="32"/>
  <c r="X38" i="32" s="1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G52" i="32"/>
  <c r="F52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G51" i="32"/>
  <c r="F51" i="32"/>
  <c r="V7" i="32"/>
  <c r="V38" i="32" s="1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G50" i="32"/>
  <c r="F50" i="32"/>
  <c r="U7" i="32"/>
  <c r="U38" i="32" s="1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G49" i="32"/>
  <c r="F49" i="32"/>
  <c r="T7" i="32"/>
  <c r="T8" i="32"/>
  <c r="T9" i="32"/>
  <c r="T38" i="32" s="1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G48" i="32"/>
  <c r="F48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5" i="32"/>
  <c r="S36" i="32"/>
  <c r="S37" i="32"/>
  <c r="S38" i="32"/>
  <c r="G47" i="32"/>
  <c r="F47" i="32"/>
  <c r="R7" i="32"/>
  <c r="R38" i="32" s="1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G46" i="32"/>
  <c r="F46" i="32"/>
  <c r="Q7" i="32"/>
  <c r="Q38" i="32" s="1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G45" i="32"/>
  <c r="F45" i="32"/>
  <c r="P7" i="32"/>
  <c r="P8" i="32"/>
  <c r="P9" i="32"/>
  <c r="P38" i="32" s="1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G44" i="32"/>
  <c r="F44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G43" i="32"/>
  <c r="F43" i="32"/>
  <c r="N7" i="32"/>
  <c r="N38" i="32" s="1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G42" i="32"/>
  <c r="F42" i="32"/>
  <c r="M7" i="32"/>
  <c r="M38" i="32" s="1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G41" i="32"/>
  <c r="F41" i="32"/>
  <c r="AF7" i="32"/>
  <c r="AF8" i="32"/>
  <c r="AF9" i="32"/>
  <c r="AF38" i="32" s="1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E7" i="32"/>
  <c r="AE8" i="32"/>
  <c r="AE9" i="32"/>
  <c r="AE38" i="32" s="1"/>
  <c r="AE10" i="32"/>
  <c r="AE11" i="32"/>
  <c r="AE12" i="32"/>
  <c r="AE13" i="32"/>
  <c r="AE14" i="32"/>
  <c r="AE15" i="32"/>
  <c r="AE16" i="32"/>
  <c r="AE17" i="32"/>
  <c r="AE18" i="32"/>
  <c r="AE19" i="32"/>
  <c r="AE20" i="32"/>
  <c r="AE21" i="32"/>
  <c r="AE22" i="32"/>
  <c r="AE23" i="32"/>
  <c r="AE24" i="32"/>
  <c r="AE25" i="32"/>
  <c r="AE26" i="32"/>
  <c r="AE27" i="32"/>
  <c r="AE28" i="32"/>
  <c r="AE29" i="32"/>
  <c r="AE30" i="32"/>
  <c r="AE31" i="32"/>
  <c r="AE32" i="32"/>
  <c r="AE33" i="32"/>
  <c r="AE34" i="32"/>
  <c r="AE35" i="32"/>
  <c r="AE36" i="32"/>
  <c r="AE37" i="32"/>
  <c r="K37" i="32"/>
  <c r="L37" i="32"/>
  <c r="I37" i="32"/>
  <c r="K36" i="32"/>
  <c r="L36" i="32" s="1"/>
  <c r="I36" i="32"/>
  <c r="K35" i="32"/>
  <c r="L35" i="32" s="1"/>
  <c r="I35" i="32"/>
  <c r="K34" i="32"/>
  <c r="L34" i="32"/>
  <c r="I34" i="32"/>
  <c r="K33" i="32"/>
  <c r="L33" i="32"/>
  <c r="I33" i="32"/>
  <c r="K32" i="32"/>
  <c r="L32" i="32" s="1"/>
  <c r="I32" i="32"/>
  <c r="K31" i="32"/>
  <c r="L31" i="32" s="1"/>
  <c r="I31" i="32"/>
  <c r="K30" i="32"/>
  <c r="L30" i="32"/>
  <c r="I30" i="32"/>
  <c r="K29" i="32"/>
  <c r="L29" i="32"/>
  <c r="I29" i="32"/>
  <c r="K28" i="32"/>
  <c r="L28" i="32" s="1"/>
  <c r="I28" i="32"/>
  <c r="K27" i="32"/>
  <c r="L27" i="32" s="1"/>
  <c r="I27" i="32"/>
  <c r="K26" i="32"/>
  <c r="L26" i="32"/>
  <c r="I26" i="32"/>
  <c r="K25" i="32"/>
  <c r="L25" i="32"/>
  <c r="I25" i="32"/>
  <c r="K24" i="32"/>
  <c r="L24" i="32" s="1"/>
  <c r="I24" i="32"/>
  <c r="K23" i="32"/>
  <c r="L23" i="32" s="1"/>
  <c r="I23" i="32"/>
  <c r="K22" i="32"/>
  <c r="L22" i="32"/>
  <c r="I22" i="32"/>
  <c r="K21" i="32"/>
  <c r="L21" i="32"/>
  <c r="I21" i="32"/>
  <c r="K20" i="32"/>
  <c r="L20" i="32" s="1"/>
  <c r="I20" i="32"/>
  <c r="K19" i="32"/>
  <c r="L19" i="32" s="1"/>
  <c r="I19" i="32"/>
  <c r="K18" i="32"/>
  <c r="L18" i="32"/>
  <c r="I18" i="32"/>
  <c r="K17" i="32"/>
  <c r="L17" i="32"/>
  <c r="I17" i="32"/>
  <c r="K16" i="32"/>
  <c r="L16" i="32" s="1"/>
  <c r="I16" i="32"/>
  <c r="K15" i="32"/>
  <c r="L15" i="32" s="1"/>
  <c r="I15" i="32"/>
  <c r="K14" i="32"/>
  <c r="L14" i="32"/>
  <c r="I14" i="32"/>
  <c r="K13" i="32"/>
  <c r="L13" i="32"/>
  <c r="I13" i="32"/>
  <c r="K12" i="32"/>
  <c r="L12" i="32" s="1"/>
  <c r="I12" i="32"/>
  <c r="K11" i="32"/>
  <c r="L11" i="32" s="1"/>
  <c r="I11" i="32"/>
  <c r="K10" i="32"/>
  <c r="L10" i="32"/>
  <c r="I10" i="32"/>
  <c r="K9" i="32"/>
  <c r="L9" i="32"/>
  <c r="I9" i="32"/>
  <c r="K8" i="32"/>
  <c r="L8" i="32" s="1"/>
  <c r="I8" i="32"/>
  <c r="K7" i="32"/>
  <c r="L7" i="32" s="1"/>
  <c r="I7" i="32"/>
  <c r="I68" i="31"/>
  <c r="E68" i="31"/>
  <c r="I67" i="31"/>
  <c r="E67" i="31"/>
  <c r="J7" i="31"/>
  <c r="K66" i="31" s="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I66" i="31"/>
  <c r="E66" i="31"/>
  <c r="L34" i="31" s="1"/>
  <c r="G60" i="31"/>
  <c r="F60" i="31"/>
  <c r="G59" i="31"/>
  <c r="F59" i="31"/>
  <c r="AD7" i="31"/>
  <c r="AD38" i="31" s="1"/>
  <c r="AD8" i="31"/>
  <c r="AD9" i="31"/>
  <c r="AD10" i="31"/>
  <c r="AD11" i="31"/>
  <c r="AD1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37" i="31"/>
  <c r="G58" i="31"/>
  <c r="F58" i="31"/>
  <c r="AC7" i="31"/>
  <c r="AC8" i="31"/>
  <c r="AC9" i="31"/>
  <c r="AC38" i="31" s="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G57" i="31"/>
  <c r="F57" i="31"/>
  <c r="AB7" i="31"/>
  <c r="AB8" i="31"/>
  <c r="AB9" i="31"/>
  <c r="AB10" i="31"/>
  <c r="AB11" i="31"/>
  <c r="AB1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29" i="31"/>
  <c r="AB30" i="31"/>
  <c r="AB31" i="31"/>
  <c r="AB32" i="31"/>
  <c r="AB33" i="31"/>
  <c r="AB34" i="31"/>
  <c r="AB35" i="31"/>
  <c r="AB36" i="31"/>
  <c r="AB37" i="31"/>
  <c r="AB38" i="31"/>
  <c r="G56" i="31"/>
  <c r="F56" i="31"/>
  <c r="AA7" i="31"/>
  <c r="AA38" i="31" s="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A31" i="31"/>
  <c r="AA32" i="31"/>
  <c r="AA33" i="31"/>
  <c r="AA34" i="31"/>
  <c r="AA35" i="31"/>
  <c r="AA36" i="31"/>
  <c r="AA37" i="31"/>
  <c r="G55" i="31"/>
  <c r="F55" i="31"/>
  <c r="Z7" i="31"/>
  <c r="Z38" i="31" s="1"/>
  <c r="Z8" i="31"/>
  <c r="Z9" i="31"/>
  <c r="Z10" i="31"/>
  <c r="Z11" i="31"/>
  <c r="Z1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G54" i="31"/>
  <c r="F54" i="31"/>
  <c r="Y7" i="31"/>
  <c r="Y8" i="31"/>
  <c r="Y9" i="31"/>
  <c r="Y38" i="31" s="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G53" i="31"/>
  <c r="F53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29" i="31"/>
  <c r="X30" i="31"/>
  <c r="X31" i="31"/>
  <c r="X32" i="31"/>
  <c r="X33" i="31"/>
  <c r="X34" i="31"/>
  <c r="X35" i="31"/>
  <c r="X36" i="31"/>
  <c r="X37" i="31"/>
  <c r="X38" i="31"/>
  <c r="G52" i="31"/>
  <c r="F52" i="31"/>
  <c r="W7" i="31"/>
  <c r="W38" i="31" s="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G51" i="31"/>
  <c r="F51" i="31"/>
  <c r="V7" i="31"/>
  <c r="V38" i="31" s="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G50" i="31"/>
  <c r="F50" i="31"/>
  <c r="U7" i="31"/>
  <c r="U8" i="31"/>
  <c r="U9" i="31"/>
  <c r="U38" i="31" s="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G49" i="31"/>
  <c r="F49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G48" i="31"/>
  <c r="F48" i="31"/>
  <c r="S7" i="31"/>
  <c r="S38" i="31" s="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G47" i="31"/>
  <c r="F47" i="31"/>
  <c r="R7" i="31"/>
  <c r="R38" i="31" s="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G46" i="31"/>
  <c r="F46" i="31"/>
  <c r="Q7" i="31"/>
  <c r="Q8" i="31"/>
  <c r="Q9" i="31"/>
  <c r="Q38" i="31" s="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G45" i="31"/>
  <c r="F45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G44" i="31"/>
  <c r="F44" i="31"/>
  <c r="O7" i="31"/>
  <c r="O38" i="31" s="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G43" i="31"/>
  <c r="F43" i="31"/>
  <c r="N7" i="31"/>
  <c r="N38" i="31" s="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G42" i="31"/>
  <c r="F42" i="31"/>
  <c r="M7" i="31"/>
  <c r="M8" i="31"/>
  <c r="M9" i="31"/>
  <c r="M38" i="31" s="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G41" i="31"/>
  <c r="F41" i="31"/>
  <c r="AF7" i="31"/>
  <c r="AF8" i="31"/>
  <c r="AF9" i="31"/>
  <c r="AF10" i="31"/>
  <c r="AF11" i="31"/>
  <c r="AF12" i="31"/>
  <c r="AF13" i="31"/>
  <c r="AF14" i="31"/>
  <c r="AF15" i="31"/>
  <c r="AF16" i="31"/>
  <c r="AF17" i="31"/>
  <c r="AF18" i="31"/>
  <c r="AF19" i="31"/>
  <c r="AF20" i="31"/>
  <c r="AF21" i="31"/>
  <c r="AF22" i="31"/>
  <c r="AF23" i="31"/>
  <c r="AF24" i="31"/>
  <c r="AF25" i="31"/>
  <c r="AF26" i="31"/>
  <c r="AF27" i="31"/>
  <c r="AF28" i="31"/>
  <c r="AF29" i="31"/>
  <c r="AF30" i="31"/>
  <c r="AF31" i="31"/>
  <c r="AF32" i="31"/>
  <c r="AF33" i="31"/>
  <c r="AF34" i="31"/>
  <c r="AF35" i="31"/>
  <c r="AF36" i="31"/>
  <c r="AF37" i="31"/>
  <c r="AF38" i="31"/>
  <c r="AE7" i="31"/>
  <c r="AE8" i="31"/>
  <c r="AE9" i="31"/>
  <c r="AE10" i="31"/>
  <c r="AE11" i="31"/>
  <c r="AE12" i="31"/>
  <c r="AE13" i="31"/>
  <c r="AE14" i="31"/>
  <c r="AE15" i="31"/>
  <c r="AE16" i="31"/>
  <c r="AE17" i="31"/>
  <c r="AE18" i="31"/>
  <c r="AE19" i="31"/>
  <c r="AE20" i="31"/>
  <c r="AE21" i="31"/>
  <c r="AE22" i="31"/>
  <c r="AE23" i="31"/>
  <c r="AE24" i="31"/>
  <c r="AE25" i="31"/>
  <c r="AE26" i="31"/>
  <c r="AE27" i="31"/>
  <c r="AE28" i="31"/>
  <c r="AE29" i="31"/>
  <c r="AE30" i="31"/>
  <c r="AE31" i="31"/>
  <c r="AE32" i="31"/>
  <c r="AE33" i="31"/>
  <c r="AE34" i="31"/>
  <c r="AE35" i="31"/>
  <c r="AE36" i="31"/>
  <c r="AE37" i="31"/>
  <c r="AE38" i="31"/>
  <c r="K37" i="31"/>
  <c r="L37" i="31" s="1"/>
  <c r="I37" i="31"/>
  <c r="K36" i="31"/>
  <c r="L36" i="31" s="1"/>
  <c r="I36" i="31"/>
  <c r="K35" i="31"/>
  <c r="L35" i="31"/>
  <c r="I35" i="31"/>
  <c r="K34" i="31"/>
  <c r="I34" i="31"/>
  <c r="K33" i="31"/>
  <c r="L33" i="31" s="1"/>
  <c r="I33" i="31"/>
  <c r="K32" i="31"/>
  <c r="L32" i="31" s="1"/>
  <c r="I32" i="31"/>
  <c r="K31" i="31"/>
  <c r="L31" i="31"/>
  <c r="I31" i="31"/>
  <c r="K30" i="31"/>
  <c r="I30" i="31"/>
  <c r="K29" i="31"/>
  <c r="L29" i="31" s="1"/>
  <c r="I29" i="31"/>
  <c r="K28" i="31"/>
  <c r="L28" i="31" s="1"/>
  <c r="I28" i="31"/>
  <c r="K27" i="31"/>
  <c r="L27" i="31"/>
  <c r="I27" i="31"/>
  <c r="K26" i="31"/>
  <c r="I26" i="31"/>
  <c r="K25" i="31"/>
  <c r="L25" i="31" s="1"/>
  <c r="I25" i="31"/>
  <c r="K24" i="31"/>
  <c r="L24" i="31" s="1"/>
  <c r="I24" i="31"/>
  <c r="K23" i="31"/>
  <c r="L23" i="31"/>
  <c r="I23" i="31"/>
  <c r="K22" i="31"/>
  <c r="I22" i="31"/>
  <c r="K21" i="31"/>
  <c r="L21" i="31" s="1"/>
  <c r="I21" i="31"/>
  <c r="K20" i="31"/>
  <c r="L20" i="31" s="1"/>
  <c r="I20" i="31"/>
  <c r="K19" i="31"/>
  <c r="L19" i="31"/>
  <c r="I19" i="31"/>
  <c r="K18" i="31"/>
  <c r="I18" i="31"/>
  <c r="K17" i="31"/>
  <c r="L17" i="31" s="1"/>
  <c r="I17" i="31"/>
  <c r="K16" i="31"/>
  <c r="L16" i="31" s="1"/>
  <c r="I16" i="31"/>
  <c r="K15" i="31"/>
  <c r="L15" i="31"/>
  <c r="I15" i="31"/>
  <c r="K14" i="31"/>
  <c r="I14" i="31"/>
  <c r="K13" i="31"/>
  <c r="L13" i="31" s="1"/>
  <c r="I13" i="31"/>
  <c r="K12" i="31"/>
  <c r="L12" i="31" s="1"/>
  <c r="I12" i="31"/>
  <c r="K11" i="31"/>
  <c r="L11" i="31"/>
  <c r="I11" i="31"/>
  <c r="K10" i="31"/>
  <c r="I10" i="31"/>
  <c r="K9" i="31"/>
  <c r="L9" i="31" s="1"/>
  <c r="I9" i="31"/>
  <c r="K8" i="31"/>
  <c r="L8" i="31" s="1"/>
  <c r="I8" i="31"/>
  <c r="K7" i="31"/>
  <c r="L7" i="31"/>
  <c r="I7" i="31"/>
  <c r="I68" i="30"/>
  <c r="E68" i="30"/>
  <c r="I67" i="30"/>
  <c r="E67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I66" i="30"/>
  <c r="E66" i="30"/>
  <c r="G60" i="30"/>
  <c r="F60" i="30"/>
  <c r="G59" i="30"/>
  <c r="F59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G58" i="30"/>
  <c r="F58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G57" i="30"/>
  <c r="F57" i="30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G56" i="30"/>
  <c r="F5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1" i="30"/>
  <c r="AA32" i="30"/>
  <c r="AA33" i="30"/>
  <c r="AA34" i="30"/>
  <c r="AA35" i="30"/>
  <c r="AA36" i="30"/>
  <c r="AA37" i="30"/>
  <c r="G55" i="30"/>
  <c r="F55" i="30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G54" i="30"/>
  <c r="F54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22" i="30"/>
  <c r="Y23" i="30"/>
  <c r="Y24" i="30"/>
  <c r="Y25" i="30"/>
  <c r="Y26" i="30"/>
  <c r="Y27" i="30"/>
  <c r="Y28" i="30"/>
  <c r="Y29" i="30"/>
  <c r="Y30" i="30"/>
  <c r="Y31" i="30"/>
  <c r="Y32" i="30"/>
  <c r="Y33" i="30"/>
  <c r="Y34" i="30"/>
  <c r="Y35" i="30"/>
  <c r="Y36" i="30"/>
  <c r="Y37" i="30"/>
  <c r="Y38" i="30"/>
  <c r="G53" i="30"/>
  <c r="F53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23" i="30"/>
  <c r="X24" i="30"/>
  <c r="X25" i="30"/>
  <c r="X26" i="30"/>
  <c r="X27" i="30"/>
  <c r="X28" i="30"/>
  <c r="X29" i="30"/>
  <c r="X30" i="30"/>
  <c r="X31" i="30"/>
  <c r="X32" i="30"/>
  <c r="X33" i="30"/>
  <c r="X34" i="30"/>
  <c r="X35" i="30"/>
  <c r="X36" i="30"/>
  <c r="X37" i="30"/>
  <c r="G52" i="30"/>
  <c r="F52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G51" i="30"/>
  <c r="F51" i="30"/>
  <c r="V7" i="30"/>
  <c r="V8" i="30"/>
  <c r="V9" i="30"/>
  <c r="V38" i="30" s="1"/>
  <c r="V10" i="30"/>
  <c r="V11" i="30"/>
  <c r="V12" i="30"/>
  <c r="V13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G50" i="30"/>
  <c r="F50" i="30"/>
  <c r="U7" i="30"/>
  <c r="U38" i="30" s="1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G49" i="30"/>
  <c r="F49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G48" i="30"/>
  <c r="F48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G47" i="30"/>
  <c r="F47" i="30"/>
  <c r="R7" i="30"/>
  <c r="R8" i="30"/>
  <c r="R9" i="30"/>
  <c r="R38" i="30" s="1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G46" i="30"/>
  <c r="F46" i="30"/>
  <c r="Q7" i="30"/>
  <c r="Q38" i="30" s="1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G45" i="30"/>
  <c r="F45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G44" i="30"/>
  <c r="F44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G43" i="30"/>
  <c r="F43" i="30"/>
  <c r="N7" i="30"/>
  <c r="N8" i="30"/>
  <c r="N9" i="30"/>
  <c r="N38" i="30" s="1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G42" i="30"/>
  <c r="F42" i="30"/>
  <c r="M7" i="30"/>
  <c r="M38" i="30" s="1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G41" i="30"/>
  <c r="F41" i="30"/>
  <c r="AF7" i="30"/>
  <c r="AF8" i="30"/>
  <c r="AF9" i="30"/>
  <c r="AF10" i="30"/>
  <c r="AF11" i="30"/>
  <c r="AF12" i="30"/>
  <c r="AF13" i="30"/>
  <c r="AF14" i="30"/>
  <c r="AF15" i="30"/>
  <c r="AF16" i="30"/>
  <c r="AF17" i="30"/>
  <c r="AF18" i="30"/>
  <c r="AF19" i="30"/>
  <c r="AF20" i="30"/>
  <c r="AF21" i="30"/>
  <c r="AF22" i="30"/>
  <c r="AF23" i="30"/>
  <c r="AF24" i="30"/>
  <c r="AF25" i="30"/>
  <c r="AF26" i="30"/>
  <c r="AF27" i="30"/>
  <c r="AF28" i="30"/>
  <c r="AF29" i="30"/>
  <c r="AF30" i="30"/>
  <c r="AF31" i="30"/>
  <c r="AF32" i="30"/>
  <c r="AF33" i="30"/>
  <c r="AF34" i="30"/>
  <c r="AF35" i="30"/>
  <c r="AF36" i="30"/>
  <c r="AF37" i="30"/>
  <c r="AE7" i="30"/>
  <c r="AE8" i="30"/>
  <c r="AE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K37" i="30"/>
  <c r="L37" i="30"/>
  <c r="I37" i="30"/>
  <c r="K36" i="30"/>
  <c r="L36" i="30"/>
  <c r="I36" i="30"/>
  <c r="K35" i="30"/>
  <c r="L35" i="30"/>
  <c r="I35" i="30"/>
  <c r="K34" i="30"/>
  <c r="L34" i="30" s="1"/>
  <c r="I34" i="30"/>
  <c r="K33" i="30"/>
  <c r="L33" i="30" s="1"/>
  <c r="I33" i="30"/>
  <c r="K32" i="30"/>
  <c r="L32" i="30"/>
  <c r="I32" i="30"/>
  <c r="K31" i="30"/>
  <c r="L31" i="30"/>
  <c r="I31" i="30"/>
  <c r="K30" i="30"/>
  <c r="L30" i="30" s="1"/>
  <c r="I30" i="30"/>
  <c r="K29" i="30"/>
  <c r="L29" i="30"/>
  <c r="I29" i="30"/>
  <c r="K28" i="30"/>
  <c r="L28" i="30"/>
  <c r="I28" i="30"/>
  <c r="K27" i="30"/>
  <c r="L27" i="30"/>
  <c r="I27" i="30"/>
  <c r="K26" i="30"/>
  <c r="L26" i="30" s="1"/>
  <c r="I26" i="30"/>
  <c r="K25" i="30"/>
  <c r="L25" i="30"/>
  <c r="I25" i="30"/>
  <c r="K24" i="30"/>
  <c r="L24" i="30"/>
  <c r="I24" i="30"/>
  <c r="K23" i="30"/>
  <c r="L23" i="30"/>
  <c r="I23" i="30"/>
  <c r="K22" i="30"/>
  <c r="L22" i="30" s="1"/>
  <c r="I22" i="30"/>
  <c r="K21" i="30"/>
  <c r="L21" i="30"/>
  <c r="I21" i="30"/>
  <c r="K20" i="30"/>
  <c r="L20" i="30"/>
  <c r="I20" i="30"/>
  <c r="K19" i="30"/>
  <c r="L19" i="30"/>
  <c r="I19" i="30"/>
  <c r="K18" i="30"/>
  <c r="L18" i="30" s="1"/>
  <c r="I18" i="30"/>
  <c r="K17" i="30"/>
  <c r="L17" i="30" s="1"/>
  <c r="I17" i="30"/>
  <c r="K16" i="30"/>
  <c r="L16" i="30"/>
  <c r="I16" i="30"/>
  <c r="K15" i="30"/>
  <c r="L15" i="30"/>
  <c r="I15" i="30"/>
  <c r="K14" i="30"/>
  <c r="L14" i="30" s="1"/>
  <c r="I14" i="30"/>
  <c r="K13" i="30"/>
  <c r="L13" i="30"/>
  <c r="I13" i="30"/>
  <c r="K12" i="30"/>
  <c r="L12" i="30"/>
  <c r="I12" i="30"/>
  <c r="K11" i="30"/>
  <c r="L11" i="30"/>
  <c r="I11" i="30"/>
  <c r="K10" i="30"/>
  <c r="L10" i="30" s="1"/>
  <c r="I10" i="30"/>
  <c r="K9" i="30"/>
  <c r="L9" i="30"/>
  <c r="I9" i="30"/>
  <c r="K8" i="30"/>
  <c r="L8" i="30"/>
  <c r="I8" i="30"/>
  <c r="K7" i="30"/>
  <c r="L7" i="30"/>
  <c r="I7" i="30"/>
  <c r="I68" i="29"/>
  <c r="E68" i="29"/>
  <c r="I67" i="29"/>
  <c r="E67" i="29"/>
  <c r="J7" i="29"/>
  <c r="K66" i="29" s="1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I66" i="29"/>
  <c r="E66" i="29"/>
  <c r="G60" i="29"/>
  <c r="F60" i="29"/>
  <c r="G59" i="29"/>
  <c r="F59" i="29"/>
  <c r="AD7" i="29"/>
  <c r="AD38" i="29" s="1"/>
  <c r="AD8" i="29"/>
  <c r="AD9" i="29"/>
  <c r="AD10" i="29"/>
  <c r="AD11" i="29"/>
  <c r="AD12" i="29"/>
  <c r="AD13" i="29"/>
  <c r="AD14" i="29"/>
  <c r="AD15" i="29"/>
  <c r="AD16" i="29"/>
  <c r="AD17" i="29"/>
  <c r="AD18" i="29"/>
  <c r="AD19" i="29"/>
  <c r="AD20" i="29"/>
  <c r="AD21" i="29"/>
  <c r="AD22" i="29"/>
  <c r="AD23" i="29"/>
  <c r="AD24" i="29"/>
  <c r="AD25" i="29"/>
  <c r="AD26" i="29"/>
  <c r="AD27" i="29"/>
  <c r="AD28" i="29"/>
  <c r="AD29" i="29"/>
  <c r="AD30" i="29"/>
  <c r="AD31" i="29"/>
  <c r="AD32" i="29"/>
  <c r="AD33" i="29"/>
  <c r="AD34" i="29"/>
  <c r="AD35" i="29"/>
  <c r="AD36" i="29"/>
  <c r="AD37" i="29"/>
  <c r="G58" i="29"/>
  <c r="F58" i="29"/>
  <c r="AC7" i="29"/>
  <c r="AC8" i="29"/>
  <c r="AC9" i="29"/>
  <c r="AC10" i="29"/>
  <c r="AC11" i="29"/>
  <c r="AC12" i="29"/>
  <c r="AC13" i="29"/>
  <c r="AC14" i="29"/>
  <c r="AC15" i="29"/>
  <c r="AC16" i="29"/>
  <c r="AC17" i="29"/>
  <c r="AC18" i="29"/>
  <c r="AC19" i="29"/>
  <c r="AC20" i="29"/>
  <c r="AC21" i="29"/>
  <c r="AC22" i="29"/>
  <c r="AC23" i="29"/>
  <c r="AC24" i="29"/>
  <c r="AC25" i="29"/>
  <c r="AC26" i="29"/>
  <c r="AC27" i="29"/>
  <c r="AC28" i="29"/>
  <c r="AC29" i="29"/>
  <c r="AC30" i="29"/>
  <c r="AC31" i="29"/>
  <c r="AC32" i="29"/>
  <c r="AC33" i="29"/>
  <c r="AC34" i="29"/>
  <c r="AC35" i="29"/>
  <c r="AC36" i="29"/>
  <c r="AC37" i="29"/>
  <c r="AC38" i="29"/>
  <c r="G57" i="29"/>
  <c r="F57" i="29"/>
  <c r="AB7" i="29"/>
  <c r="AB8" i="29"/>
  <c r="AB9" i="29"/>
  <c r="AB10" i="29"/>
  <c r="AB11" i="29"/>
  <c r="AB12" i="29"/>
  <c r="AB13" i="29"/>
  <c r="AB14" i="29"/>
  <c r="AB15" i="29"/>
  <c r="AB16" i="29"/>
  <c r="AB17" i="29"/>
  <c r="AB18" i="29"/>
  <c r="AB19" i="29"/>
  <c r="AB20" i="29"/>
  <c r="AB21" i="29"/>
  <c r="AB22" i="29"/>
  <c r="AB23" i="29"/>
  <c r="AB24" i="29"/>
  <c r="AB25" i="29"/>
  <c r="AB26" i="29"/>
  <c r="AB27" i="29"/>
  <c r="AB28" i="29"/>
  <c r="AB29" i="29"/>
  <c r="AB30" i="29"/>
  <c r="AB31" i="29"/>
  <c r="AB32" i="29"/>
  <c r="AB33" i="29"/>
  <c r="AB34" i="29"/>
  <c r="AB35" i="29"/>
  <c r="AB36" i="29"/>
  <c r="AB37" i="29"/>
  <c r="G56" i="29"/>
  <c r="F56" i="29"/>
  <c r="AA7" i="29"/>
  <c r="AA38" i="29" s="1"/>
  <c r="AA8" i="29"/>
  <c r="AA9" i="29"/>
  <c r="AA10" i="29"/>
  <c r="AA11" i="29"/>
  <c r="AA12" i="29"/>
  <c r="AA13" i="29"/>
  <c r="AA14" i="29"/>
  <c r="AA15" i="29"/>
  <c r="AA16" i="29"/>
  <c r="AA17" i="29"/>
  <c r="AA18" i="29"/>
  <c r="AA19" i="29"/>
  <c r="AA20" i="29"/>
  <c r="AA21" i="29"/>
  <c r="AA22" i="29"/>
  <c r="AA23" i="29"/>
  <c r="AA24" i="29"/>
  <c r="AA25" i="29"/>
  <c r="AA26" i="29"/>
  <c r="AA27" i="29"/>
  <c r="AA28" i="29"/>
  <c r="AA29" i="29"/>
  <c r="AA30" i="29"/>
  <c r="AA31" i="29"/>
  <c r="AA32" i="29"/>
  <c r="AA33" i="29"/>
  <c r="AA34" i="29"/>
  <c r="AA35" i="29"/>
  <c r="AA36" i="29"/>
  <c r="AA37" i="29"/>
  <c r="G55" i="29"/>
  <c r="F55" i="29"/>
  <c r="Z7" i="29"/>
  <c r="Z8" i="29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G54" i="29"/>
  <c r="F54" i="29"/>
  <c r="Y7" i="29"/>
  <c r="Y38" i="29" s="1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26" i="29"/>
  <c r="Y27" i="29"/>
  <c r="Y28" i="29"/>
  <c r="Y29" i="29"/>
  <c r="Y30" i="29"/>
  <c r="Y31" i="29"/>
  <c r="Y32" i="29"/>
  <c r="Y33" i="29"/>
  <c r="Y34" i="29"/>
  <c r="Y35" i="29"/>
  <c r="Y36" i="29"/>
  <c r="Y37" i="29"/>
  <c r="G53" i="29"/>
  <c r="F53" i="29"/>
  <c r="X7" i="29"/>
  <c r="X8" i="29"/>
  <c r="X38" i="29" s="1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36" i="29"/>
  <c r="X37" i="29"/>
  <c r="G52" i="29"/>
  <c r="F52" i="29"/>
  <c r="W7" i="29"/>
  <c r="W38" i="29" s="1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G51" i="29"/>
  <c r="F51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G50" i="29"/>
  <c r="F50" i="29"/>
  <c r="U7" i="29"/>
  <c r="U38" i="29" s="1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G49" i="29"/>
  <c r="F49" i="29"/>
  <c r="T7" i="29"/>
  <c r="T8" i="29"/>
  <c r="T38" i="29" s="1"/>
  <c r="T9" i="29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T34" i="29"/>
  <c r="T35" i="29"/>
  <c r="T36" i="29"/>
  <c r="T37" i="29"/>
  <c r="G48" i="29"/>
  <c r="F48" i="29"/>
  <c r="S7" i="29"/>
  <c r="S38" i="29" s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G47" i="29"/>
  <c r="F47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G46" i="29"/>
  <c r="F46" i="29"/>
  <c r="Q7" i="29"/>
  <c r="Q38" i="29" s="1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G45" i="29"/>
  <c r="F45" i="29"/>
  <c r="P7" i="29"/>
  <c r="P8" i="29"/>
  <c r="P38" i="29" s="1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G44" i="29"/>
  <c r="F44" i="29"/>
  <c r="O7" i="29"/>
  <c r="O38" i="29" s="1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G43" i="29"/>
  <c r="F43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G42" i="29"/>
  <c r="F42" i="29"/>
  <c r="M7" i="29"/>
  <c r="M38" i="29" s="1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G41" i="29"/>
  <c r="F41" i="29"/>
  <c r="AF7" i="29"/>
  <c r="AF38" i="29" s="1"/>
  <c r="AF8" i="29"/>
  <c r="AF9" i="29"/>
  <c r="AF10" i="29"/>
  <c r="AF11" i="29"/>
  <c r="AF12" i="29"/>
  <c r="AF13" i="29"/>
  <c r="AF14" i="29"/>
  <c r="AF15" i="29"/>
  <c r="AF16" i="29"/>
  <c r="AF17" i="29"/>
  <c r="AF18" i="29"/>
  <c r="AF19" i="29"/>
  <c r="AF20" i="29"/>
  <c r="AF21" i="29"/>
  <c r="AF22" i="29"/>
  <c r="AF23" i="29"/>
  <c r="AF24" i="29"/>
  <c r="AF25" i="29"/>
  <c r="AF26" i="29"/>
  <c r="AF27" i="29"/>
  <c r="AF28" i="29"/>
  <c r="AF29" i="29"/>
  <c r="AF30" i="29"/>
  <c r="AF31" i="29"/>
  <c r="AF32" i="29"/>
  <c r="AF33" i="29"/>
  <c r="AF34" i="29"/>
  <c r="AF35" i="29"/>
  <c r="AF36" i="29"/>
  <c r="AF37" i="29"/>
  <c r="AE7" i="29"/>
  <c r="AE38" i="29" s="1"/>
  <c r="AE8" i="29"/>
  <c r="AE9" i="29"/>
  <c r="AE10" i="29"/>
  <c r="AE11" i="29"/>
  <c r="AE12" i="29"/>
  <c r="AE13" i="29"/>
  <c r="AE14" i="29"/>
  <c r="AE15" i="29"/>
  <c r="AE16" i="29"/>
  <c r="AE17" i="29"/>
  <c r="AE18" i="29"/>
  <c r="AE19" i="29"/>
  <c r="AE20" i="29"/>
  <c r="AE21" i="29"/>
  <c r="AE22" i="29"/>
  <c r="AE23" i="29"/>
  <c r="AE24" i="29"/>
  <c r="AE25" i="29"/>
  <c r="AE26" i="29"/>
  <c r="AE27" i="29"/>
  <c r="AE28" i="29"/>
  <c r="AE29" i="29"/>
  <c r="AE30" i="29"/>
  <c r="AE31" i="29"/>
  <c r="AE32" i="29"/>
  <c r="AE33" i="29"/>
  <c r="AE34" i="29"/>
  <c r="AE35" i="29"/>
  <c r="AE36" i="29"/>
  <c r="AE37" i="29"/>
  <c r="K37" i="29"/>
  <c r="L37" i="29"/>
  <c r="I37" i="29"/>
  <c r="K36" i="29"/>
  <c r="L36" i="29"/>
  <c r="I36" i="29"/>
  <c r="K35" i="29"/>
  <c r="L35" i="29"/>
  <c r="I35" i="29"/>
  <c r="K34" i="29"/>
  <c r="L34" i="29" s="1"/>
  <c r="I34" i="29"/>
  <c r="K33" i="29"/>
  <c r="L33" i="29"/>
  <c r="I33" i="29"/>
  <c r="K32" i="29"/>
  <c r="L32" i="29"/>
  <c r="I32" i="29"/>
  <c r="K31" i="29"/>
  <c r="L31" i="29"/>
  <c r="I31" i="29"/>
  <c r="K30" i="29"/>
  <c r="L30" i="29" s="1"/>
  <c r="I30" i="29"/>
  <c r="K29" i="29"/>
  <c r="L29" i="29"/>
  <c r="I29" i="29"/>
  <c r="K28" i="29"/>
  <c r="L28" i="29"/>
  <c r="I28" i="29"/>
  <c r="K27" i="29"/>
  <c r="L27" i="29"/>
  <c r="I27" i="29"/>
  <c r="K26" i="29"/>
  <c r="L26" i="29" s="1"/>
  <c r="I26" i="29"/>
  <c r="K25" i="29"/>
  <c r="L25" i="29"/>
  <c r="I25" i="29"/>
  <c r="K24" i="29"/>
  <c r="L24" i="29"/>
  <c r="I24" i="29"/>
  <c r="K23" i="29"/>
  <c r="L23" i="29"/>
  <c r="I23" i="29"/>
  <c r="K22" i="29"/>
  <c r="L22" i="29" s="1"/>
  <c r="I22" i="29"/>
  <c r="K21" i="29"/>
  <c r="L21" i="29"/>
  <c r="I21" i="29"/>
  <c r="K20" i="29"/>
  <c r="L20" i="29"/>
  <c r="I20" i="29"/>
  <c r="K19" i="29"/>
  <c r="L19" i="29"/>
  <c r="I19" i="29"/>
  <c r="K18" i="29"/>
  <c r="L18" i="29" s="1"/>
  <c r="I18" i="29"/>
  <c r="K17" i="29"/>
  <c r="L17" i="29"/>
  <c r="I17" i="29"/>
  <c r="K16" i="29"/>
  <c r="L16" i="29"/>
  <c r="I16" i="29"/>
  <c r="K15" i="29"/>
  <c r="L15" i="29"/>
  <c r="I15" i="29"/>
  <c r="K14" i="29"/>
  <c r="L14" i="29" s="1"/>
  <c r="I14" i="29"/>
  <c r="K13" i="29"/>
  <c r="L13" i="29"/>
  <c r="I13" i="29"/>
  <c r="K12" i="29"/>
  <c r="L12" i="29"/>
  <c r="I12" i="29"/>
  <c r="K11" i="29"/>
  <c r="L11" i="29"/>
  <c r="I11" i="29"/>
  <c r="K10" i="29"/>
  <c r="L10" i="29" s="1"/>
  <c r="I10" i="29"/>
  <c r="K9" i="29"/>
  <c r="L9" i="29"/>
  <c r="I9" i="29"/>
  <c r="K8" i="29"/>
  <c r="L8" i="29"/>
  <c r="I8" i="29"/>
  <c r="K7" i="29"/>
  <c r="L7" i="29"/>
  <c r="I7" i="29"/>
  <c r="I68" i="28"/>
  <c r="E68" i="28"/>
  <c r="I67" i="28"/>
  <c r="E67" i="28"/>
  <c r="J7" i="28"/>
  <c r="K66" i="28" s="1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I66" i="28"/>
  <c r="E66" i="28"/>
  <c r="G60" i="28"/>
  <c r="F60" i="28"/>
  <c r="G59" i="28"/>
  <c r="F59" i="28"/>
  <c r="AD7" i="28"/>
  <c r="AD38" i="28" s="1"/>
  <c r="AD8" i="28"/>
  <c r="AD9" i="28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26" i="28"/>
  <c r="AD27" i="28"/>
  <c r="AD28" i="28"/>
  <c r="AD29" i="28"/>
  <c r="AD30" i="28"/>
  <c r="AD31" i="28"/>
  <c r="AD32" i="28"/>
  <c r="AD33" i="28"/>
  <c r="AD34" i="28"/>
  <c r="AD35" i="28"/>
  <c r="AD36" i="28"/>
  <c r="AD37" i="28"/>
  <c r="G58" i="28"/>
  <c r="F58" i="28"/>
  <c r="AC7" i="28"/>
  <c r="AC8" i="28"/>
  <c r="AC38" i="28" s="1"/>
  <c r="AC9" i="28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29" i="28"/>
  <c r="AC30" i="28"/>
  <c r="AC31" i="28"/>
  <c r="AC32" i="28"/>
  <c r="AC33" i="28"/>
  <c r="AC34" i="28"/>
  <c r="AC35" i="28"/>
  <c r="AC36" i="28"/>
  <c r="AC37" i="28"/>
  <c r="G57" i="28"/>
  <c r="F57" i="28"/>
  <c r="AB7" i="28"/>
  <c r="AB38" i="28" s="1"/>
  <c r="AB8" i="28"/>
  <c r="AB9" i="28"/>
  <c r="AB10" i="28"/>
  <c r="AB11" i="28"/>
  <c r="AB12" i="28"/>
  <c r="AB13" i="28"/>
  <c r="AB14" i="28"/>
  <c r="AB15" i="28"/>
  <c r="AB16" i="28"/>
  <c r="AB17" i="28"/>
  <c r="AB18" i="28"/>
  <c r="AB19" i="28"/>
  <c r="AB20" i="28"/>
  <c r="AB21" i="28"/>
  <c r="AB22" i="28"/>
  <c r="AB23" i="28"/>
  <c r="AB24" i="28"/>
  <c r="AB25" i="28"/>
  <c r="AB26" i="28"/>
  <c r="AB27" i="28"/>
  <c r="AB28" i="28"/>
  <c r="AB29" i="28"/>
  <c r="AB30" i="28"/>
  <c r="AB31" i="28"/>
  <c r="AB32" i="28"/>
  <c r="AB33" i="28"/>
  <c r="AB34" i="28"/>
  <c r="AB35" i="28"/>
  <c r="AB36" i="28"/>
  <c r="AB37" i="28"/>
  <c r="G56" i="28"/>
  <c r="F56" i="28"/>
  <c r="AA7" i="28"/>
  <c r="AA8" i="28"/>
  <c r="AA9" i="28"/>
  <c r="AA10" i="28"/>
  <c r="AA11" i="28"/>
  <c r="AA12" i="28"/>
  <c r="AA13" i="28"/>
  <c r="AA14" i="28"/>
  <c r="AA15" i="28"/>
  <c r="AA16" i="28"/>
  <c r="AA17" i="28"/>
  <c r="AA18" i="28"/>
  <c r="AA19" i="28"/>
  <c r="AA20" i="28"/>
  <c r="AA21" i="28"/>
  <c r="AA22" i="28"/>
  <c r="AA23" i="28"/>
  <c r="AA24" i="28"/>
  <c r="AA25" i="28"/>
  <c r="AA26" i="28"/>
  <c r="AA27" i="28"/>
  <c r="AA28" i="28"/>
  <c r="AA29" i="28"/>
  <c r="AA30" i="28"/>
  <c r="AA31" i="28"/>
  <c r="AA32" i="28"/>
  <c r="AA33" i="28"/>
  <c r="AA34" i="28"/>
  <c r="AA35" i="28"/>
  <c r="AA36" i="28"/>
  <c r="AA37" i="28"/>
  <c r="AA38" i="28"/>
  <c r="G55" i="28"/>
  <c r="F55" i="28"/>
  <c r="Z7" i="28"/>
  <c r="Z38" i="28" s="1"/>
  <c r="Z8" i="28"/>
  <c r="Z9" i="28"/>
  <c r="Z10" i="28"/>
  <c r="Z11" i="28"/>
  <c r="Z12" i="28"/>
  <c r="Z13" i="28"/>
  <c r="Z14" i="28"/>
  <c r="Z15" i="28"/>
  <c r="Z16" i="28"/>
  <c r="Z17" i="28"/>
  <c r="Z18" i="28"/>
  <c r="Z19" i="28"/>
  <c r="Z20" i="28"/>
  <c r="Z21" i="28"/>
  <c r="Z22" i="28"/>
  <c r="Z23" i="28"/>
  <c r="Z24" i="28"/>
  <c r="Z25" i="28"/>
  <c r="Z26" i="28"/>
  <c r="Z27" i="28"/>
  <c r="Z28" i="28"/>
  <c r="Z29" i="28"/>
  <c r="Z30" i="28"/>
  <c r="Z31" i="28"/>
  <c r="Z32" i="28"/>
  <c r="Z33" i="28"/>
  <c r="Z34" i="28"/>
  <c r="Z35" i="28"/>
  <c r="Z36" i="28"/>
  <c r="Z37" i="28"/>
  <c r="G54" i="28"/>
  <c r="F54" i="28"/>
  <c r="Y7" i="28"/>
  <c r="Y8" i="28"/>
  <c r="Y38" i="28" s="1"/>
  <c r="Y9" i="28"/>
  <c r="Y10" i="28"/>
  <c r="Y11" i="28"/>
  <c r="Y12" i="28"/>
  <c r="Y13" i="28"/>
  <c r="Y14" i="28"/>
  <c r="Y15" i="28"/>
  <c r="Y16" i="28"/>
  <c r="Y17" i="28"/>
  <c r="Y18" i="28"/>
  <c r="Y19" i="28"/>
  <c r="Y20" i="28"/>
  <c r="Y21" i="28"/>
  <c r="Y22" i="28"/>
  <c r="Y23" i="28"/>
  <c r="Y24" i="28"/>
  <c r="Y25" i="28"/>
  <c r="Y26" i="28"/>
  <c r="Y27" i="28"/>
  <c r="Y28" i="28"/>
  <c r="Y29" i="28"/>
  <c r="Y30" i="28"/>
  <c r="Y31" i="28"/>
  <c r="Y32" i="28"/>
  <c r="Y33" i="28"/>
  <c r="Y34" i="28"/>
  <c r="Y35" i="28"/>
  <c r="Y36" i="28"/>
  <c r="Y37" i="28"/>
  <c r="G53" i="28"/>
  <c r="F53" i="28"/>
  <c r="X7" i="28"/>
  <c r="X38" i="28" s="1"/>
  <c r="X8" i="28"/>
  <c r="X9" i="28"/>
  <c r="X10" i="28"/>
  <c r="X11" i="28"/>
  <c r="X12" i="28"/>
  <c r="X13" i="28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G52" i="28"/>
  <c r="F52" i="28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G51" i="28"/>
  <c r="F51" i="28"/>
  <c r="V7" i="28"/>
  <c r="V38" i="28" s="1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G50" i="28"/>
  <c r="F50" i="28"/>
  <c r="U7" i="28"/>
  <c r="U8" i="28"/>
  <c r="U38" i="28" s="1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G49" i="28"/>
  <c r="F49" i="28"/>
  <c r="T7" i="28"/>
  <c r="T38" i="28" s="1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G48" i="28"/>
  <c r="F48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G47" i="28"/>
  <c r="F47" i="28"/>
  <c r="R7" i="28"/>
  <c r="R38" i="28" s="1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G46" i="28"/>
  <c r="F46" i="28"/>
  <c r="Q7" i="28"/>
  <c r="Q8" i="28"/>
  <c r="Q38" i="28" s="1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G45" i="28"/>
  <c r="F45" i="28"/>
  <c r="P7" i="28"/>
  <c r="P38" i="28" s="1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G44" i="28"/>
  <c r="F44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G43" i="28"/>
  <c r="F43" i="28"/>
  <c r="N7" i="28"/>
  <c r="N38" i="28" s="1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G42" i="28"/>
  <c r="F42" i="28"/>
  <c r="M7" i="28"/>
  <c r="M8" i="28"/>
  <c r="M38" i="28" s="1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G41" i="28"/>
  <c r="F41" i="28"/>
  <c r="AF7" i="28"/>
  <c r="AF38" i="28" s="1"/>
  <c r="AF8" i="28"/>
  <c r="AF9" i="28"/>
  <c r="AF10" i="28"/>
  <c r="AF11" i="28"/>
  <c r="AF12" i="28"/>
  <c r="AF13" i="28"/>
  <c r="AF14" i="28"/>
  <c r="AF15" i="28"/>
  <c r="AF16" i="28"/>
  <c r="AF17" i="28"/>
  <c r="AF18" i="28"/>
  <c r="AF19" i="28"/>
  <c r="AF20" i="28"/>
  <c r="AF21" i="28"/>
  <c r="AF22" i="28"/>
  <c r="AF23" i="28"/>
  <c r="AF24" i="28"/>
  <c r="AF25" i="28"/>
  <c r="AF26" i="28"/>
  <c r="AF27" i="28"/>
  <c r="AF28" i="28"/>
  <c r="AF29" i="28"/>
  <c r="AF30" i="28"/>
  <c r="AF31" i="28"/>
  <c r="AF32" i="28"/>
  <c r="AF33" i="28"/>
  <c r="AF34" i="28"/>
  <c r="AF35" i="28"/>
  <c r="AF36" i="28"/>
  <c r="AF37" i="28"/>
  <c r="AE7" i="28"/>
  <c r="AE38" i="28" s="1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K37" i="28"/>
  <c r="L37" i="28" s="1"/>
  <c r="I37" i="28"/>
  <c r="K36" i="28"/>
  <c r="L36" i="28"/>
  <c r="I36" i="28"/>
  <c r="K35" i="28"/>
  <c r="L35" i="28" s="1"/>
  <c r="I35" i="28"/>
  <c r="K34" i="28"/>
  <c r="L34" i="28"/>
  <c r="I34" i="28"/>
  <c r="K33" i="28"/>
  <c r="L33" i="28" s="1"/>
  <c r="I33" i="28"/>
  <c r="K32" i="28"/>
  <c r="L32" i="28"/>
  <c r="I32" i="28"/>
  <c r="K31" i="28"/>
  <c r="L31" i="28" s="1"/>
  <c r="I31" i="28"/>
  <c r="K30" i="28"/>
  <c r="L30" i="28"/>
  <c r="I30" i="28"/>
  <c r="K29" i="28"/>
  <c r="L29" i="28" s="1"/>
  <c r="I29" i="28"/>
  <c r="K28" i="28"/>
  <c r="L28" i="28"/>
  <c r="I28" i="28"/>
  <c r="K27" i="28"/>
  <c r="L27" i="28" s="1"/>
  <c r="I27" i="28"/>
  <c r="K26" i="28"/>
  <c r="L26" i="28"/>
  <c r="I26" i="28"/>
  <c r="K25" i="28"/>
  <c r="L25" i="28" s="1"/>
  <c r="I25" i="28"/>
  <c r="K24" i="28"/>
  <c r="L24" i="28"/>
  <c r="I24" i="28"/>
  <c r="K23" i="28"/>
  <c r="L23" i="28" s="1"/>
  <c r="I23" i="28"/>
  <c r="K22" i="28"/>
  <c r="L22" i="28"/>
  <c r="I22" i="28"/>
  <c r="K21" i="28"/>
  <c r="L21" i="28" s="1"/>
  <c r="I21" i="28"/>
  <c r="K20" i="28"/>
  <c r="L20" i="28"/>
  <c r="I20" i="28"/>
  <c r="K19" i="28"/>
  <c r="L19" i="28" s="1"/>
  <c r="I19" i="28"/>
  <c r="K18" i="28"/>
  <c r="L18" i="28"/>
  <c r="I18" i="28"/>
  <c r="K17" i="28"/>
  <c r="L17" i="28" s="1"/>
  <c r="I17" i="28"/>
  <c r="K16" i="28"/>
  <c r="L16" i="28"/>
  <c r="I16" i="28"/>
  <c r="K15" i="28"/>
  <c r="L15" i="28" s="1"/>
  <c r="I15" i="28"/>
  <c r="K14" i="28"/>
  <c r="L14" i="28"/>
  <c r="I14" i="28"/>
  <c r="K13" i="28"/>
  <c r="L13" i="28" s="1"/>
  <c r="I13" i="28"/>
  <c r="K12" i="28"/>
  <c r="L12" i="28"/>
  <c r="I12" i="28"/>
  <c r="K11" i="28"/>
  <c r="L11" i="28" s="1"/>
  <c r="I11" i="28"/>
  <c r="K10" i="28"/>
  <c r="L10" i="28"/>
  <c r="I10" i="28"/>
  <c r="K9" i="28"/>
  <c r="L9" i="28" s="1"/>
  <c r="I9" i="28"/>
  <c r="K8" i="28"/>
  <c r="L8" i="28"/>
  <c r="I8" i="28"/>
  <c r="K7" i="28"/>
  <c r="L7" i="28" s="1"/>
  <c r="I7" i="28"/>
  <c r="I68" i="27"/>
  <c r="E68" i="27"/>
  <c r="I67" i="27"/>
  <c r="E67" i="27"/>
  <c r="J7" i="27"/>
  <c r="J8" i="27"/>
  <c r="K66" i="27" s="1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I66" i="27"/>
  <c r="E66" i="27"/>
  <c r="G60" i="27"/>
  <c r="F60" i="27"/>
  <c r="G59" i="27"/>
  <c r="F59" i="27"/>
  <c r="AD7" i="27"/>
  <c r="AD8" i="27"/>
  <c r="AD38" i="27" s="1"/>
  <c r="AD9" i="27"/>
  <c r="AD10" i="27"/>
  <c r="AD11" i="27"/>
  <c r="AD12" i="27"/>
  <c r="AD13" i="27"/>
  <c r="AD14" i="27"/>
  <c r="AD15" i="27"/>
  <c r="AD16" i="27"/>
  <c r="AD17" i="27"/>
  <c r="AD18" i="27"/>
  <c r="AD19" i="27"/>
  <c r="AD20" i="27"/>
  <c r="AD21" i="27"/>
  <c r="AD22" i="27"/>
  <c r="AD23" i="27"/>
  <c r="AD24" i="27"/>
  <c r="AD25" i="27"/>
  <c r="AD26" i="27"/>
  <c r="AD27" i="27"/>
  <c r="AD28" i="27"/>
  <c r="AD29" i="27"/>
  <c r="AD30" i="27"/>
  <c r="AD31" i="27"/>
  <c r="AD32" i="27"/>
  <c r="AD33" i="27"/>
  <c r="AD34" i="27"/>
  <c r="AD35" i="27"/>
  <c r="AD36" i="27"/>
  <c r="AD37" i="27"/>
  <c r="G58" i="27"/>
  <c r="F58" i="27"/>
  <c r="AC7" i="27"/>
  <c r="AC38" i="27" s="1"/>
  <c r="AC8" i="27"/>
  <c r="AC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G57" i="27"/>
  <c r="F57" i="27"/>
  <c r="AB7" i="27"/>
  <c r="AB8" i="27"/>
  <c r="AB9" i="27"/>
  <c r="AB10" i="27"/>
  <c r="AB11" i="27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G56" i="27"/>
  <c r="F56" i="27"/>
  <c r="AA7" i="27"/>
  <c r="AA38" i="27" s="1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0" i="27"/>
  <c r="AA31" i="27"/>
  <c r="AA32" i="27"/>
  <c r="AA33" i="27"/>
  <c r="AA34" i="27"/>
  <c r="AA35" i="27"/>
  <c r="AA36" i="27"/>
  <c r="AA37" i="27"/>
  <c r="G55" i="27"/>
  <c r="F55" i="27"/>
  <c r="Z7" i="27"/>
  <c r="Z8" i="27"/>
  <c r="Z38" i="27" s="1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G54" i="27"/>
  <c r="F54" i="27"/>
  <c r="Y7" i="27"/>
  <c r="Y38" i="27" s="1"/>
  <c r="Y8" i="27"/>
  <c r="Y9" i="27"/>
  <c r="Y10" i="27"/>
  <c r="Y11" i="27"/>
  <c r="Y12" i="27"/>
  <c r="Y13" i="27"/>
  <c r="Y14" i="27"/>
  <c r="Y15" i="27"/>
  <c r="Y16" i="27"/>
  <c r="Y17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G53" i="27"/>
  <c r="F53" i="27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G52" i="27"/>
  <c r="F52" i="27"/>
  <c r="W7" i="27"/>
  <c r="W38" i="27" s="1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G51" i="27"/>
  <c r="F51" i="27"/>
  <c r="V7" i="27"/>
  <c r="V8" i="27"/>
  <c r="V38" i="27" s="1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G50" i="27"/>
  <c r="F50" i="27"/>
  <c r="U7" i="27"/>
  <c r="U38" i="27" s="1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G49" i="27"/>
  <c r="F49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G48" i="27"/>
  <c r="F48" i="27"/>
  <c r="S7" i="27"/>
  <c r="S38" i="27" s="1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G47" i="27"/>
  <c r="F47" i="27"/>
  <c r="R7" i="27"/>
  <c r="R8" i="27"/>
  <c r="R38" i="27" s="1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G46" i="27"/>
  <c r="F46" i="27"/>
  <c r="Q7" i="27"/>
  <c r="Q38" i="27" s="1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G45" i="27"/>
  <c r="F45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G44" i="27"/>
  <c r="F44" i="27"/>
  <c r="O7" i="27"/>
  <c r="O38" i="27" s="1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G43" i="27"/>
  <c r="F43" i="27"/>
  <c r="N7" i="27"/>
  <c r="N8" i="27"/>
  <c r="N38" i="27" s="1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G42" i="27"/>
  <c r="F42" i="27"/>
  <c r="M7" i="27"/>
  <c r="M38" i="27" s="1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G41" i="27"/>
  <c r="F41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E7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K37" i="27"/>
  <c r="L37" i="27"/>
  <c r="I37" i="27"/>
  <c r="K36" i="27"/>
  <c r="L36" i="27" s="1"/>
  <c r="I36" i="27"/>
  <c r="K35" i="27"/>
  <c r="L35" i="27"/>
  <c r="I35" i="27"/>
  <c r="K34" i="27"/>
  <c r="L34" i="27" s="1"/>
  <c r="I34" i="27"/>
  <c r="K33" i="27"/>
  <c r="L33" i="27"/>
  <c r="I33" i="27"/>
  <c r="K32" i="27"/>
  <c r="L32" i="27" s="1"/>
  <c r="I32" i="27"/>
  <c r="K31" i="27"/>
  <c r="L31" i="27"/>
  <c r="I31" i="27"/>
  <c r="K30" i="27"/>
  <c r="L30" i="27" s="1"/>
  <c r="I30" i="27"/>
  <c r="K29" i="27"/>
  <c r="L29" i="27"/>
  <c r="I29" i="27"/>
  <c r="K28" i="27"/>
  <c r="L28" i="27" s="1"/>
  <c r="I28" i="27"/>
  <c r="K27" i="27"/>
  <c r="L27" i="27"/>
  <c r="I27" i="27"/>
  <c r="K26" i="27"/>
  <c r="L26" i="27" s="1"/>
  <c r="I26" i="27"/>
  <c r="K25" i="27"/>
  <c r="L25" i="27"/>
  <c r="I25" i="27"/>
  <c r="K24" i="27"/>
  <c r="L24" i="27" s="1"/>
  <c r="I24" i="27"/>
  <c r="K23" i="27"/>
  <c r="L23" i="27"/>
  <c r="I23" i="27"/>
  <c r="K22" i="27"/>
  <c r="L22" i="27" s="1"/>
  <c r="I22" i="27"/>
  <c r="K21" i="27"/>
  <c r="L21" i="27"/>
  <c r="I21" i="27"/>
  <c r="K20" i="27"/>
  <c r="L20" i="27" s="1"/>
  <c r="I20" i="27"/>
  <c r="K19" i="27"/>
  <c r="L19" i="27"/>
  <c r="I19" i="27"/>
  <c r="K18" i="27"/>
  <c r="L18" i="27" s="1"/>
  <c r="I18" i="27"/>
  <c r="K17" i="27"/>
  <c r="L17" i="27"/>
  <c r="I17" i="27"/>
  <c r="K16" i="27"/>
  <c r="L16" i="27" s="1"/>
  <c r="I16" i="27"/>
  <c r="K15" i="27"/>
  <c r="L15" i="27"/>
  <c r="I15" i="27"/>
  <c r="K14" i="27"/>
  <c r="L14" i="27" s="1"/>
  <c r="I14" i="27"/>
  <c r="K13" i="27"/>
  <c r="L13" i="27"/>
  <c r="I13" i="27"/>
  <c r="K12" i="27"/>
  <c r="L12" i="27" s="1"/>
  <c r="I12" i="27"/>
  <c r="K11" i="27"/>
  <c r="L11" i="27"/>
  <c r="I11" i="27"/>
  <c r="K10" i="27"/>
  <c r="L10" i="27" s="1"/>
  <c r="I10" i="27"/>
  <c r="K9" i="27"/>
  <c r="L9" i="27"/>
  <c r="I9" i="27"/>
  <c r="K8" i="27"/>
  <c r="L8" i="27" s="1"/>
  <c r="I8" i="27"/>
  <c r="K7" i="27"/>
  <c r="L7" i="27"/>
  <c r="I7" i="27"/>
  <c r="I68" i="26"/>
  <c r="E68" i="26"/>
  <c r="I67" i="26"/>
  <c r="E67" i="26"/>
  <c r="J7" i="26"/>
  <c r="K66" i="26" s="1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I66" i="26"/>
  <c r="E66" i="26"/>
  <c r="G60" i="26"/>
  <c r="F60" i="26"/>
  <c r="G59" i="26"/>
  <c r="F59" i="26"/>
  <c r="AD7" i="26"/>
  <c r="AD38" i="26" s="1"/>
  <c r="AD8" i="26"/>
  <c r="AD9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G58" i="26"/>
  <c r="F58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G57" i="26"/>
  <c r="F57" i="26"/>
  <c r="AB7" i="26"/>
  <c r="AB38" i="26" s="1"/>
  <c r="AB8" i="26"/>
  <c r="AB9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G56" i="26"/>
  <c r="F56" i="26"/>
  <c r="AA7" i="26"/>
  <c r="AA8" i="26"/>
  <c r="AA38" i="26" s="1"/>
  <c r="AA9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AA24" i="26"/>
  <c r="AA25" i="26"/>
  <c r="AA26" i="26"/>
  <c r="AA27" i="26"/>
  <c r="AA28" i="26"/>
  <c r="AA29" i="26"/>
  <c r="AA30" i="26"/>
  <c r="AA31" i="26"/>
  <c r="AA32" i="26"/>
  <c r="AA33" i="26"/>
  <c r="AA34" i="26"/>
  <c r="AA35" i="26"/>
  <c r="AA36" i="26"/>
  <c r="AA37" i="26"/>
  <c r="G55" i="26"/>
  <c r="F55" i="26"/>
  <c r="Z7" i="26"/>
  <c r="Z38" i="26" s="1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G54" i="26"/>
  <c r="F54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5" i="26"/>
  <c r="Y36" i="26"/>
  <c r="Y37" i="26"/>
  <c r="Y38" i="26"/>
  <c r="G53" i="26"/>
  <c r="F53" i="26"/>
  <c r="X7" i="26"/>
  <c r="X38" i="26" s="1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G52" i="26"/>
  <c r="F52" i="26"/>
  <c r="W7" i="26"/>
  <c r="W8" i="26"/>
  <c r="W38" i="26" s="1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G51" i="26"/>
  <c r="F51" i="26"/>
  <c r="V7" i="26"/>
  <c r="V38" i="26" s="1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G50" i="26"/>
  <c r="F50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G49" i="26"/>
  <c r="F49" i="26"/>
  <c r="T7" i="26"/>
  <c r="T38" i="26" s="1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G48" i="26"/>
  <c r="F48" i="26"/>
  <c r="S7" i="26"/>
  <c r="S38" i="26" s="1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G47" i="26"/>
  <c r="F47" i="26"/>
  <c r="R7" i="26"/>
  <c r="R8" i="26"/>
  <c r="R38" i="26" s="1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G46" i="26"/>
  <c r="F4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G45" i="26"/>
  <c r="F45" i="26"/>
  <c r="P7" i="26"/>
  <c r="P38" i="26" s="1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G44" i="26"/>
  <c r="F44" i="26"/>
  <c r="O7" i="26"/>
  <c r="O38" i="26" s="1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G43" i="26"/>
  <c r="F43" i="26"/>
  <c r="N7" i="26"/>
  <c r="N8" i="26"/>
  <c r="N38" i="26" s="1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G42" i="26"/>
  <c r="F42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G41" i="26"/>
  <c r="F41" i="26"/>
  <c r="AF7" i="26"/>
  <c r="AF38" i="26" s="1"/>
  <c r="AF8" i="26"/>
  <c r="AF9" i="26"/>
  <c r="AF10" i="26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E7" i="26"/>
  <c r="AE38" i="26" s="1"/>
  <c r="AE8" i="26"/>
  <c r="AE9" i="26"/>
  <c r="AE10" i="26"/>
  <c r="AE11" i="26"/>
  <c r="AE12" i="26"/>
  <c r="AE13" i="26"/>
  <c r="AE14" i="26"/>
  <c r="AE15" i="26"/>
  <c r="AE16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6" i="26"/>
  <c r="AE37" i="26"/>
  <c r="K37" i="26"/>
  <c r="L37" i="26" s="1"/>
  <c r="I37" i="26"/>
  <c r="K36" i="26"/>
  <c r="L36" i="26"/>
  <c r="I36" i="26"/>
  <c r="K35" i="26"/>
  <c r="L35" i="26"/>
  <c r="I35" i="26"/>
  <c r="K34" i="26"/>
  <c r="L34" i="26" s="1"/>
  <c r="I34" i="26"/>
  <c r="K33" i="26"/>
  <c r="L33" i="26" s="1"/>
  <c r="I33" i="26"/>
  <c r="K32" i="26"/>
  <c r="L32" i="26"/>
  <c r="I32" i="26"/>
  <c r="K31" i="26"/>
  <c r="L31" i="26"/>
  <c r="I31" i="26"/>
  <c r="K30" i="26"/>
  <c r="L30" i="26" s="1"/>
  <c r="I30" i="26"/>
  <c r="K29" i="26"/>
  <c r="L29" i="26" s="1"/>
  <c r="I29" i="26"/>
  <c r="K28" i="26"/>
  <c r="L28" i="26"/>
  <c r="I28" i="26"/>
  <c r="K27" i="26"/>
  <c r="L27" i="26"/>
  <c r="I27" i="26"/>
  <c r="K26" i="26"/>
  <c r="L26" i="26" s="1"/>
  <c r="I26" i="26"/>
  <c r="K25" i="26"/>
  <c r="L25" i="26" s="1"/>
  <c r="I25" i="26"/>
  <c r="K24" i="26"/>
  <c r="L24" i="26"/>
  <c r="I24" i="26"/>
  <c r="K23" i="26"/>
  <c r="L23" i="26"/>
  <c r="I23" i="26"/>
  <c r="K22" i="26"/>
  <c r="L22" i="26" s="1"/>
  <c r="I22" i="26"/>
  <c r="K21" i="26"/>
  <c r="L21" i="26" s="1"/>
  <c r="I21" i="26"/>
  <c r="K20" i="26"/>
  <c r="L20" i="26"/>
  <c r="I20" i="26"/>
  <c r="K19" i="26"/>
  <c r="L19" i="26"/>
  <c r="I19" i="26"/>
  <c r="K18" i="26"/>
  <c r="L18" i="26" s="1"/>
  <c r="I18" i="26"/>
  <c r="K17" i="26"/>
  <c r="L17" i="26" s="1"/>
  <c r="I17" i="26"/>
  <c r="K16" i="26"/>
  <c r="L16" i="26"/>
  <c r="I16" i="26"/>
  <c r="K15" i="26"/>
  <c r="L15" i="26"/>
  <c r="I15" i="26"/>
  <c r="K14" i="26"/>
  <c r="L14" i="26" s="1"/>
  <c r="I14" i="26"/>
  <c r="K13" i="26"/>
  <c r="L13" i="26" s="1"/>
  <c r="I13" i="26"/>
  <c r="K12" i="26"/>
  <c r="L12" i="26"/>
  <c r="I12" i="26"/>
  <c r="K11" i="26"/>
  <c r="L11" i="26"/>
  <c r="I11" i="26"/>
  <c r="K10" i="26"/>
  <c r="L10" i="26" s="1"/>
  <c r="I10" i="26"/>
  <c r="K9" i="26"/>
  <c r="L9" i="26" s="1"/>
  <c r="I9" i="26"/>
  <c r="K8" i="26"/>
  <c r="L8" i="26"/>
  <c r="I8" i="26"/>
  <c r="K7" i="26"/>
  <c r="L7" i="26"/>
  <c r="I7" i="26"/>
  <c r="I68" i="25"/>
  <c r="E68" i="25"/>
  <c r="I67" i="25"/>
  <c r="E67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K66" i="25"/>
  <c r="I66" i="25"/>
  <c r="E66" i="25"/>
  <c r="G60" i="25"/>
  <c r="F60" i="25"/>
  <c r="G59" i="25"/>
  <c r="F59" i="25"/>
  <c r="AD7" i="25"/>
  <c r="AD8" i="25"/>
  <c r="AD9" i="25"/>
  <c r="AD10" i="25"/>
  <c r="AD11" i="25"/>
  <c r="AD12" i="25"/>
  <c r="AD13" i="25"/>
  <c r="AD14" i="25"/>
  <c r="AD15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G58" i="25"/>
  <c r="F58" i="25"/>
  <c r="AC7" i="25"/>
  <c r="AC38" i="25" s="1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G57" i="25"/>
  <c r="F57" i="25"/>
  <c r="AB7" i="25"/>
  <c r="AB38" i="25" s="1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G56" i="25"/>
  <c r="F56" i="25"/>
  <c r="AA7" i="25"/>
  <c r="AA8" i="25"/>
  <c r="AA38" i="25" s="1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G55" i="25"/>
  <c r="F55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G54" i="25"/>
  <c r="F54" i="25"/>
  <c r="Y7" i="25"/>
  <c r="Y38" i="25" s="1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G53" i="25"/>
  <c r="F53" i="25"/>
  <c r="X7" i="25"/>
  <c r="X38" i="25" s="1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G52" i="25"/>
  <c r="F52" i="25"/>
  <c r="W7" i="25"/>
  <c r="W8" i="25"/>
  <c r="W38" i="25" s="1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G51" i="25"/>
  <c r="F51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G50" i="25"/>
  <c r="F50" i="25"/>
  <c r="U7" i="25"/>
  <c r="U38" i="25" s="1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G49" i="25"/>
  <c r="F49" i="25"/>
  <c r="T7" i="25"/>
  <c r="T38" i="25" s="1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G48" i="25"/>
  <c r="F48" i="25"/>
  <c r="S7" i="25"/>
  <c r="S8" i="25"/>
  <c r="S38" i="25" s="1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G47" i="25"/>
  <c r="F47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G46" i="25"/>
  <c r="F46" i="25"/>
  <c r="Q7" i="25"/>
  <c r="Q38" i="25" s="1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G45" i="25"/>
  <c r="F45" i="25"/>
  <c r="P7" i="25"/>
  <c r="P38" i="25" s="1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G44" i="25"/>
  <c r="F44" i="25"/>
  <c r="O7" i="25"/>
  <c r="O8" i="25"/>
  <c r="O38" i="25" s="1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G43" i="25"/>
  <c r="F43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G42" i="25"/>
  <c r="F42" i="25"/>
  <c r="M7" i="25"/>
  <c r="M38" i="25" s="1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G41" i="25"/>
  <c r="F41" i="25"/>
  <c r="AF7" i="25"/>
  <c r="AF38" i="25" s="1"/>
  <c r="AF8" i="25"/>
  <c r="AF9" i="25"/>
  <c r="AF10" i="25"/>
  <c r="AF11" i="25"/>
  <c r="AF12" i="25"/>
  <c r="AF13" i="25"/>
  <c r="AF14" i="25"/>
  <c r="AF15" i="25"/>
  <c r="AF16" i="25"/>
  <c r="AF17" i="25"/>
  <c r="AF18" i="25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2" i="25"/>
  <c r="AF33" i="25"/>
  <c r="AF34" i="25"/>
  <c r="AF35" i="25"/>
  <c r="AF36" i="25"/>
  <c r="AF37" i="25"/>
  <c r="AE7" i="25"/>
  <c r="AE38" i="25" s="1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K37" i="25"/>
  <c r="L37" i="25"/>
  <c r="I37" i="25"/>
  <c r="K36" i="25"/>
  <c r="L36" i="25"/>
  <c r="I36" i="25"/>
  <c r="K35" i="25"/>
  <c r="L35" i="25" s="1"/>
  <c r="I35" i="25"/>
  <c r="K34" i="25"/>
  <c r="L34" i="25" s="1"/>
  <c r="I34" i="25"/>
  <c r="K33" i="25"/>
  <c r="L33" i="25"/>
  <c r="I33" i="25"/>
  <c r="K32" i="25"/>
  <c r="L32" i="25"/>
  <c r="I32" i="25"/>
  <c r="K31" i="25"/>
  <c r="L31" i="25" s="1"/>
  <c r="I31" i="25"/>
  <c r="K30" i="25"/>
  <c r="L30" i="25" s="1"/>
  <c r="I30" i="25"/>
  <c r="K29" i="25"/>
  <c r="L29" i="25"/>
  <c r="I29" i="25"/>
  <c r="K28" i="25"/>
  <c r="L28" i="25"/>
  <c r="I28" i="25"/>
  <c r="K27" i="25"/>
  <c r="L27" i="25" s="1"/>
  <c r="I27" i="25"/>
  <c r="K26" i="25"/>
  <c r="L26" i="25" s="1"/>
  <c r="I26" i="25"/>
  <c r="K25" i="25"/>
  <c r="L25" i="25"/>
  <c r="I25" i="25"/>
  <c r="K24" i="25"/>
  <c r="L24" i="25"/>
  <c r="I24" i="25"/>
  <c r="K23" i="25"/>
  <c r="L23" i="25" s="1"/>
  <c r="I23" i="25"/>
  <c r="K22" i="25"/>
  <c r="L22" i="25" s="1"/>
  <c r="I22" i="25"/>
  <c r="K21" i="25"/>
  <c r="L21" i="25"/>
  <c r="I21" i="25"/>
  <c r="K20" i="25"/>
  <c r="L20" i="25"/>
  <c r="I20" i="25"/>
  <c r="K19" i="25"/>
  <c r="L19" i="25" s="1"/>
  <c r="I19" i="25"/>
  <c r="K18" i="25"/>
  <c r="L18" i="25" s="1"/>
  <c r="I18" i="25"/>
  <c r="K17" i="25"/>
  <c r="L17" i="25"/>
  <c r="I17" i="25"/>
  <c r="K16" i="25"/>
  <c r="L16" i="25"/>
  <c r="I16" i="25"/>
  <c r="K15" i="25"/>
  <c r="L15" i="25" s="1"/>
  <c r="I15" i="25"/>
  <c r="K14" i="25"/>
  <c r="L14" i="25" s="1"/>
  <c r="I14" i="25"/>
  <c r="K13" i="25"/>
  <c r="L13" i="25"/>
  <c r="I13" i="25"/>
  <c r="K12" i="25"/>
  <c r="L12" i="25"/>
  <c r="I12" i="25"/>
  <c r="K11" i="25"/>
  <c r="L11" i="25" s="1"/>
  <c r="I11" i="25"/>
  <c r="K10" i="25"/>
  <c r="L10" i="25" s="1"/>
  <c r="I10" i="25"/>
  <c r="K9" i="25"/>
  <c r="L9" i="25"/>
  <c r="I9" i="25"/>
  <c r="K8" i="25"/>
  <c r="L8" i="25"/>
  <c r="I8" i="25"/>
  <c r="K7" i="25"/>
  <c r="L7" i="25" s="1"/>
  <c r="I7" i="25"/>
  <c r="I68" i="24"/>
  <c r="E68" i="24"/>
  <c r="I67" i="24"/>
  <c r="E67" i="24"/>
  <c r="J7" i="24"/>
  <c r="K66" i="24" s="1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I66" i="24"/>
  <c r="E66" i="24"/>
  <c r="G60" i="24"/>
  <c r="F60" i="24"/>
  <c r="G59" i="24"/>
  <c r="F59" i="24"/>
  <c r="AD7" i="24"/>
  <c r="AD38" i="24" s="1"/>
  <c r="AD8" i="24"/>
  <c r="AD9" i="24"/>
  <c r="AD10" i="24"/>
  <c r="AD11" i="24"/>
  <c r="AD12" i="24"/>
  <c r="AD13" i="24"/>
  <c r="AD14" i="24"/>
  <c r="AD15" i="24"/>
  <c r="AD16" i="24"/>
  <c r="AD17" i="24"/>
  <c r="AD18" i="24"/>
  <c r="AD19" i="24"/>
  <c r="AD20" i="24"/>
  <c r="AD21" i="24"/>
  <c r="AD22" i="24"/>
  <c r="AD23" i="24"/>
  <c r="AD24" i="24"/>
  <c r="AD25" i="24"/>
  <c r="AD26" i="24"/>
  <c r="AD27" i="24"/>
  <c r="AD28" i="24"/>
  <c r="AD29" i="24"/>
  <c r="AD30" i="24"/>
  <c r="AD31" i="24"/>
  <c r="AD32" i="24"/>
  <c r="AD33" i="24"/>
  <c r="AD34" i="24"/>
  <c r="AD35" i="24"/>
  <c r="AD36" i="24"/>
  <c r="AD37" i="24"/>
  <c r="G58" i="24"/>
  <c r="F58" i="24"/>
  <c r="AC7" i="24"/>
  <c r="AC38" i="24" s="1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G57" i="24"/>
  <c r="F57" i="24"/>
  <c r="AB7" i="24"/>
  <c r="AB8" i="24"/>
  <c r="AB38" i="24" s="1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G56" i="24"/>
  <c r="F56" i="24"/>
  <c r="AA7" i="24"/>
  <c r="AA8" i="24"/>
  <c r="AA9" i="24"/>
  <c r="AA10" i="24"/>
  <c r="AA11" i="24"/>
  <c r="AA12" i="24"/>
  <c r="AA13" i="24"/>
  <c r="AA14" i="24"/>
  <c r="AA15" i="24"/>
  <c r="AA16" i="24"/>
  <c r="AA17" i="24"/>
  <c r="AA18" i="24"/>
  <c r="AA19" i="24"/>
  <c r="AA20" i="24"/>
  <c r="AA21" i="24"/>
  <c r="AA22" i="24"/>
  <c r="AA23" i="24"/>
  <c r="AA24" i="24"/>
  <c r="AA25" i="24"/>
  <c r="AA26" i="24"/>
  <c r="AA27" i="24"/>
  <c r="AA28" i="24"/>
  <c r="AA29" i="24"/>
  <c r="AA30" i="24"/>
  <c r="AA31" i="24"/>
  <c r="AA32" i="24"/>
  <c r="AA33" i="24"/>
  <c r="AA34" i="24"/>
  <c r="AA35" i="24"/>
  <c r="AA36" i="24"/>
  <c r="AA37" i="24"/>
  <c r="AA38" i="24"/>
  <c r="G55" i="24"/>
  <c r="F55" i="24"/>
  <c r="Z7" i="24"/>
  <c r="Z38" i="24" s="1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G54" i="24"/>
  <c r="F54" i="24"/>
  <c r="Y7" i="24"/>
  <c r="Y38" i="24" s="1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G53" i="24"/>
  <c r="F53" i="24"/>
  <c r="X7" i="24"/>
  <c r="X8" i="24"/>
  <c r="X38" i="24" s="1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G52" i="24"/>
  <c r="F52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G51" i="24"/>
  <c r="F51" i="24"/>
  <c r="V7" i="24"/>
  <c r="V38" i="24" s="1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G50" i="24"/>
  <c r="F50" i="24"/>
  <c r="U7" i="24"/>
  <c r="U38" i="24" s="1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G49" i="24"/>
  <c r="F49" i="24"/>
  <c r="T7" i="24"/>
  <c r="T8" i="24"/>
  <c r="T38" i="24" s="1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G48" i="24"/>
  <c r="F48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G47" i="24"/>
  <c r="F47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G46" i="24"/>
  <c r="F4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G45" i="24"/>
  <c r="F45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G44" i="24"/>
  <c r="F44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G43" i="24"/>
  <c r="F43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G42" i="24"/>
  <c r="F42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G41" i="24"/>
  <c r="F41" i="24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F23" i="24"/>
  <c r="AF24" i="24"/>
  <c r="AF25" i="24"/>
  <c r="AF26" i="24"/>
  <c r="AF27" i="24"/>
  <c r="AF28" i="24"/>
  <c r="AF29" i="24"/>
  <c r="AF30" i="24"/>
  <c r="AF31" i="24"/>
  <c r="AF32" i="24"/>
  <c r="AF33" i="24"/>
  <c r="AF34" i="24"/>
  <c r="AF35" i="24"/>
  <c r="AF36" i="24"/>
  <c r="AF37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K37" i="24"/>
  <c r="L37" i="24"/>
  <c r="I37" i="24"/>
  <c r="K36" i="24"/>
  <c r="L36" i="24"/>
  <c r="I36" i="24"/>
  <c r="K35" i="24"/>
  <c r="L35" i="24" s="1"/>
  <c r="I35" i="24"/>
  <c r="K34" i="24"/>
  <c r="L34" i="24"/>
  <c r="I34" i="24"/>
  <c r="K33" i="24"/>
  <c r="L33" i="24"/>
  <c r="I33" i="24"/>
  <c r="K32" i="24"/>
  <c r="L32" i="24"/>
  <c r="I32" i="24"/>
  <c r="K31" i="24"/>
  <c r="L31" i="24" s="1"/>
  <c r="I31" i="24"/>
  <c r="K30" i="24"/>
  <c r="L30" i="24" s="1"/>
  <c r="I30" i="24"/>
  <c r="K29" i="24"/>
  <c r="L29" i="24"/>
  <c r="I29" i="24"/>
  <c r="K28" i="24"/>
  <c r="L28" i="24"/>
  <c r="I28" i="24"/>
  <c r="K27" i="24"/>
  <c r="L27" i="24" s="1"/>
  <c r="I27" i="24"/>
  <c r="K26" i="24"/>
  <c r="L26" i="24"/>
  <c r="I26" i="24"/>
  <c r="K25" i="24"/>
  <c r="L25" i="24"/>
  <c r="I25" i="24"/>
  <c r="K24" i="24"/>
  <c r="L24" i="24"/>
  <c r="I24" i="24"/>
  <c r="K23" i="24"/>
  <c r="L23" i="24" s="1"/>
  <c r="I23" i="24"/>
  <c r="K22" i="24"/>
  <c r="L22" i="24" s="1"/>
  <c r="I22" i="24"/>
  <c r="K21" i="24"/>
  <c r="L21" i="24"/>
  <c r="I21" i="24"/>
  <c r="K20" i="24"/>
  <c r="L20" i="24"/>
  <c r="I20" i="24"/>
  <c r="K19" i="24"/>
  <c r="L19" i="24" s="1"/>
  <c r="I19" i="24"/>
  <c r="K18" i="24"/>
  <c r="L18" i="24"/>
  <c r="I18" i="24"/>
  <c r="K17" i="24"/>
  <c r="L17" i="24"/>
  <c r="I17" i="24"/>
  <c r="K16" i="24"/>
  <c r="L16" i="24"/>
  <c r="I16" i="24"/>
  <c r="K15" i="24"/>
  <c r="L15" i="24" s="1"/>
  <c r="I15" i="24"/>
  <c r="K14" i="24"/>
  <c r="L14" i="24" s="1"/>
  <c r="I14" i="24"/>
  <c r="K13" i="24"/>
  <c r="L13" i="24"/>
  <c r="I13" i="24"/>
  <c r="K12" i="24"/>
  <c r="L12" i="24"/>
  <c r="I12" i="24"/>
  <c r="K11" i="24"/>
  <c r="L11" i="24" s="1"/>
  <c r="I11" i="24"/>
  <c r="K10" i="24"/>
  <c r="L10" i="24"/>
  <c r="I10" i="24"/>
  <c r="K9" i="24"/>
  <c r="L9" i="24"/>
  <c r="I9" i="24"/>
  <c r="K8" i="24"/>
  <c r="L8" i="24"/>
  <c r="I8" i="24"/>
  <c r="K7" i="24"/>
  <c r="L7" i="24" s="1"/>
  <c r="I7" i="24"/>
  <c r="E68" i="10"/>
  <c r="E67" i="10"/>
  <c r="E66" i="10"/>
  <c r="I68" i="10"/>
  <c r="I67" i="10"/>
  <c r="I66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41" i="10"/>
  <c r="J7" i="10"/>
  <c r="J8" i="10" s="1"/>
  <c r="J9" i="10" s="1"/>
  <c r="J10" i="10" s="1"/>
  <c r="J11" i="10" s="1"/>
  <c r="J12" i="10" s="1"/>
  <c r="J13" i="10" s="1"/>
  <c r="J14" i="10"/>
  <c r="J15" i="10" s="1"/>
  <c r="G60" i="10"/>
  <c r="F60" i="10"/>
  <c r="G59" i="10"/>
  <c r="F59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G58" i="10"/>
  <c r="F58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G57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G5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G55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G54" i="10"/>
  <c r="K7" i="10"/>
  <c r="L7" i="10" s="1"/>
  <c r="Y7" i="10" s="1"/>
  <c r="Y8" i="10"/>
  <c r="Y11" i="10"/>
  <c r="Y14" i="10"/>
  <c r="Y15" i="10"/>
  <c r="Y17" i="10"/>
  <c r="Y18" i="10"/>
  <c r="Y20" i="10"/>
  <c r="Y21" i="10"/>
  <c r="Y23" i="10"/>
  <c r="Y24" i="10"/>
  <c r="Y26" i="10"/>
  <c r="Y29" i="10"/>
  <c r="Y32" i="10"/>
  <c r="Y35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G52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G51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G50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G49" i="10"/>
  <c r="T7" i="10"/>
  <c r="T10" i="10"/>
  <c r="T13" i="10"/>
  <c r="T14" i="10"/>
  <c r="T16" i="10"/>
  <c r="T17" i="10"/>
  <c r="T19" i="10"/>
  <c r="T20" i="10"/>
  <c r="T22" i="10"/>
  <c r="T23" i="10"/>
  <c r="T25" i="10"/>
  <c r="T28" i="10"/>
  <c r="T31" i="10"/>
  <c r="T34" i="10"/>
  <c r="T35" i="10"/>
  <c r="T37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G47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G4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G45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G44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G43" i="10"/>
  <c r="N9" i="10"/>
  <c r="N12" i="10"/>
  <c r="N13" i="10"/>
  <c r="N15" i="10"/>
  <c r="N16" i="10"/>
  <c r="N18" i="10"/>
  <c r="N19" i="10"/>
  <c r="N21" i="10"/>
  <c r="N22" i="10"/>
  <c r="N24" i="10"/>
  <c r="N25" i="10"/>
  <c r="N27" i="10"/>
  <c r="N30" i="10"/>
  <c r="N31" i="10"/>
  <c r="N33" i="10"/>
  <c r="N36" i="10"/>
  <c r="N37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G41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K37" i="10"/>
  <c r="L37" i="10" s="1"/>
  <c r="Y37" i="10" s="1"/>
  <c r="I37" i="10"/>
  <c r="K36" i="10"/>
  <c r="L36" i="10" s="1"/>
  <c r="T36" i="10" s="1"/>
  <c r="K34" i="10"/>
  <c r="L34" i="10" s="1"/>
  <c r="Y34" i="10" s="1"/>
  <c r="K33" i="10"/>
  <c r="L33" i="10" s="1"/>
  <c r="Y33" i="10" s="1"/>
  <c r="K32" i="10"/>
  <c r="L32" i="10" s="1"/>
  <c r="T32" i="10" s="1"/>
  <c r="K31" i="10"/>
  <c r="L31" i="10" s="1"/>
  <c r="Y31" i="10" s="1"/>
  <c r="K30" i="10"/>
  <c r="K29" i="10"/>
  <c r="L29" i="10" s="1"/>
  <c r="N29" i="10" s="1"/>
  <c r="K28" i="10"/>
  <c r="L28" i="10" s="1"/>
  <c r="K27" i="10"/>
  <c r="L27" i="10" s="1"/>
  <c r="K26" i="10"/>
  <c r="L26" i="10" s="1"/>
  <c r="I26" i="10"/>
  <c r="K25" i="10"/>
  <c r="L25" i="10" s="1"/>
  <c r="Y25" i="10" s="1"/>
  <c r="I25" i="10"/>
  <c r="K24" i="10"/>
  <c r="L24" i="10" s="1"/>
  <c r="T24" i="10" s="1"/>
  <c r="I24" i="10"/>
  <c r="K23" i="10"/>
  <c r="L23" i="10" s="1"/>
  <c r="N23" i="10" s="1"/>
  <c r="I23" i="10"/>
  <c r="K22" i="10"/>
  <c r="L22" i="10" s="1"/>
  <c r="Y22" i="10" s="1"/>
  <c r="I22" i="10"/>
  <c r="K21" i="10"/>
  <c r="L21" i="10" s="1"/>
  <c r="T21" i="10" s="1"/>
  <c r="I21" i="10"/>
  <c r="K20" i="10"/>
  <c r="L20" i="10" s="1"/>
  <c r="N20" i="10" s="1"/>
  <c r="K19" i="10"/>
  <c r="L19" i="10"/>
  <c r="Y19" i="10" s="1"/>
  <c r="K18" i="10"/>
  <c r="L18" i="10" s="1"/>
  <c r="T18" i="10" s="1"/>
  <c r="K17" i="10"/>
  <c r="L17" i="10" s="1"/>
  <c r="N17" i="10" s="1"/>
  <c r="I17" i="10"/>
  <c r="K16" i="10"/>
  <c r="L16" i="10" s="1"/>
  <c r="Y16" i="10" s="1"/>
  <c r="K15" i="10"/>
  <c r="L15" i="10"/>
  <c r="T15" i="10" s="1"/>
  <c r="K14" i="10"/>
  <c r="L14" i="10" s="1"/>
  <c r="N14" i="10" s="1"/>
  <c r="I14" i="10"/>
  <c r="K13" i="10"/>
  <c r="L13" i="10" s="1"/>
  <c r="Y13" i="10" s="1"/>
  <c r="I13" i="10"/>
  <c r="K12" i="10"/>
  <c r="L12" i="10" s="1"/>
  <c r="Y12" i="10" s="1"/>
  <c r="I12" i="10"/>
  <c r="K11" i="10"/>
  <c r="L11" i="10" s="1"/>
  <c r="I11" i="10"/>
  <c r="K10" i="10"/>
  <c r="L10" i="10" s="1"/>
  <c r="Y10" i="10" s="1"/>
  <c r="I10" i="10"/>
  <c r="K9" i="10"/>
  <c r="L9" i="10" s="1"/>
  <c r="T9" i="10" s="1"/>
  <c r="I9" i="10"/>
  <c r="K8" i="10"/>
  <c r="L8" i="10"/>
  <c r="N8" i="10" s="1"/>
  <c r="I8" i="10"/>
  <c r="I7" i="10"/>
  <c r="G42" i="10" l="1"/>
  <c r="L30" i="10"/>
  <c r="Y30" i="10" s="1"/>
  <c r="L35" i="10"/>
  <c r="N35" i="10" s="1"/>
  <c r="Y28" i="10"/>
  <c r="N28" i="10"/>
  <c r="T27" i="10"/>
  <c r="Y27" i="10"/>
  <c r="N32" i="10"/>
  <c r="T30" i="10"/>
  <c r="Y36" i="10"/>
  <c r="T33" i="10"/>
  <c r="T29" i="10"/>
  <c r="N34" i="10"/>
  <c r="N26" i="10"/>
  <c r="T26" i="10"/>
  <c r="G53" i="10"/>
  <c r="G48" i="10"/>
  <c r="I27" i="10"/>
  <c r="I36" i="10"/>
  <c r="I34" i="10"/>
  <c r="I29" i="10"/>
  <c r="I28" i="10"/>
  <c r="J16" i="10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T12" i="10"/>
  <c r="T11" i="10"/>
  <c r="N11" i="10"/>
  <c r="N10" i="10"/>
  <c r="Y9" i="10"/>
  <c r="Y38" i="10" s="1"/>
  <c r="T8" i="10"/>
  <c r="N7" i="10"/>
  <c r="AD38" i="10"/>
  <c r="O38" i="10"/>
  <c r="P38" i="10"/>
  <c r="Q38" i="10"/>
  <c r="R38" i="10"/>
  <c r="S38" i="10"/>
  <c r="U38" i="10"/>
  <c r="V38" i="10"/>
  <c r="W38" i="10"/>
  <c r="X38" i="10"/>
  <c r="AF38" i="10"/>
  <c r="M38" i="10"/>
  <c r="AE38" i="10"/>
  <c r="Z38" i="10"/>
  <c r="AA38" i="10"/>
  <c r="AB38" i="10"/>
  <c r="M38" i="24"/>
  <c r="P38" i="24"/>
  <c r="R38" i="24"/>
  <c r="AF38" i="24"/>
  <c r="AC38" i="10"/>
  <c r="AE38" i="24"/>
  <c r="N38" i="24"/>
  <c r="Q38" i="24"/>
  <c r="AB38" i="29"/>
  <c r="AD38" i="30"/>
  <c r="AF38" i="30"/>
  <c r="P38" i="30"/>
  <c r="T38" i="30"/>
  <c r="X38" i="30"/>
  <c r="AA38" i="30"/>
  <c r="AE38" i="30"/>
  <c r="Z38" i="30"/>
  <c r="K66" i="30"/>
  <c r="O38" i="30"/>
  <c r="S38" i="30"/>
  <c r="W38" i="30"/>
  <c r="AB38" i="30"/>
  <c r="L10" i="31"/>
  <c r="L14" i="31"/>
  <c r="L18" i="31"/>
  <c r="L22" i="31"/>
  <c r="L26" i="31"/>
  <c r="L30" i="31"/>
  <c r="T38" i="10" l="1"/>
  <c r="K66" i="10"/>
  <c r="H55" i="10" s="1"/>
  <c r="N38" i="10"/>
  <c r="H44" i="10" l="1"/>
  <c r="H54" i="10"/>
  <c r="H52" i="10"/>
  <c r="H50" i="10"/>
  <c r="H60" i="10"/>
  <c r="H45" i="10"/>
  <c r="H51" i="10"/>
  <c r="H43" i="10"/>
  <c r="H49" i="10"/>
  <c r="H46" i="10"/>
  <c r="H47" i="10"/>
  <c r="H53" i="10"/>
  <c r="H42" i="10"/>
  <c r="H41" i="10"/>
  <c r="H56" i="10"/>
  <c r="H58" i="10"/>
  <c r="H57" i="10"/>
  <c r="H48" i="10"/>
  <c r="H59" i="10"/>
</calcChain>
</file>

<file path=xl/sharedStrings.xml><?xml version="1.0" encoding="utf-8"?>
<sst xmlns="http://schemas.openxmlformats.org/spreadsheetml/2006/main" count="827" uniqueCount="44">
  <si>
    <t>DATE</t>
  </si>
  <si>
    <t>AM TELLER</t>
  </si>
  <si>
    <t>$$$ TURNOVER</t>
  </si>
  <si>
    <t>PM TELLER</t>
  </si>
  <si>
    <t>TRANS TOTAL</t>
  </si>
  <si>
    <t>$$$ TOTAL</t>
  </si>
  <si>
    <t>TRANS #</t>
  </si>
  <si>
    <t>TELLER</t>
  </si>
  <si>
    <t>TURNOVER</t>
  </si>
  <si>
    <t>TRANS</t>
  </si>
  <si>
    <t>DUC</t>
  </si>
  <si>
    <t>KRISTINE</t>
  </si>
  <si>
    <t>SING</t>
  </si>
  <si>
    <t>BONUS</t>
  </si>
  <si>
    <t>$$$ DAILY</t>
  </si>
  <si>
    <t>MAY TARGET</t>
  </si>
  <si>
    <t>CRITERIA</t>
  </si>
  <si>
    <t>FULL SHIFT</t>
  </si>
  <si>
    <t>SHARED DAY</t>
  </si>
  <si>
    <t>DAILY BONUS</t>
  </si>
  <si>
    <t>TOTAL BONUS</t>
  </si>
  <si>
    <t>JASNA</t>
  </si>
  <si>
    <t>HENG</t>
  </si>
  <si>
    <t>CRISTINA</t>
  </si>
  <si>
    <t>KAREN</t>
  </si>
  <si>
    <t>KENNETH</t>
  </si>
  <si>
    <t>JANNIE</t>
  </si>
  <si>
    <t>TAMARA</t>
  </si>
  <si>
    <t>THUY</t>
  </si>
  <si>
    <t>JUVY</t>
  </si>
  <si>
    <t>BIRKTY</t>
  </si>
  <si>
    <t>ELAINE</t>
  </si>
  <si>
    <t>NEREILYN</t>
  </si>
  <si>
    <t>SIRAKUL</t>
  </si>
  <si>
    <t>LEE</t>
  </si>
  <si>
    <t>MAX</t>
  </si>
  <si>
    <t>2019 TURNOVER</t>
  </si>
  <si>
    <t>LEVEL 1</t>
  </si>
  <si>
    <t>LEVEL 2</t>
  </si>
  <si>
    <t>LEVEL 3</t>
  </si>
  <si>
    <t>MONTHLY</t>
  </si>
  <si>
    <t>DAILY</t>
  </si>
  <si>
    <t>KARENU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</si>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</sst>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_-&quot;$&quot;* #,##0_-;\-&quot;$&quot;* #,##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scheme val="minor"/>
    </font>
    <font>
      <sz val="15"/>
      <color rgb="FFFF0000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rgb="FF00B0F0"/>
      <name val="Calibri"/>
      <family val="2"/>
      <scheme val="minor"/>
    </font>
    <font>
      <b/>
      <sz val="15"/>
      <color rgb="FFFF0000"/>
      <name val="Calibri"/>
      <scheme val="minor"/>
    </font>
    <font>
      <b/>
      <sz val="45"/>
      <color theme="0"/>
      <name val="Calibri"/>
      <scheme val="minor"/>
    </font>
    <font>
      <b/>
      <sz val="15"/>
      <color rgb="FF00B05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slantDashDot">
        <color theme="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0" xfId="1" applyFont="1" applyAlignment="1">
      <alignment horizontal="center"/>
    </xf>
    <xf numFmtId="164" fontId="2" fillId="0" borderId="1" xfId="1" applyFont="1" applyBorder="1" applyAlignment="1">
      <alignment horizontal="center"/>
    </xf>
    <xf numFmtId="164" fontId="2" fillId="0" borderId="3" xfId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5" fillId="2" borderId="5" xfId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165" fontId="6" fillId="0" borderId="17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3" fillId="0" borderId="7" xfId="1" applyFont="1" applyBorder="1" applyAlignment="1">
      <alignment horizontal="center"/>
    </xf>
    <xf numFmtId="164" fontId="3" fillId="0" borderId="8" xfId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7" fillId="0" borderId="12" xfId="1" applyNumberFormat="1" applyFont="1" applyBorder="1" applyAlignment="1">
      <alignment horizontal="center"/>
    </xf>
    <xf numFmtId="165" fontId="7" fillId="0" borderId="11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7" fillId="0" borderId="9" xfId="1" applyNumberFormat="1" applyFont="1" applyBorder="1" applyAlignment="1">
      <alignment horizontal="center"/>
    </xf>
    <xf numFmtId="165" fontId="9" fillId="0" borderId="19" xfId="1" applyNumberFormat="1" applyFont="1" applyBorder="1" applyAlignment="1">
      <alignment horizontal="center"/>
    </xf>
    <xf numFmtId="165" fontId="9" fillId="0" borderId="10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8"/>
  <sheetViews>
    <sheetView showZeros="0" tabSelected="1" zoomScale="110" zoomScaleNormal="110" zoomScalePageLayoutView="110" workbookViewId="0">
      <selection activeCell="AK16" sqref="AK16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15" customWidth="1"/>
    <col min="4" max="4" width="9.6640625" style="15" bestFit="1" customWidth="1"/>
    <col min="5" max="5" width="21" style="3" bestFit="1" customWidth="1"/>
    <col min="6" max="6" width="17" style="15" bestFit="1" customWidth="1"/>
    <col min="7" max="7" width="10.1640625" style="15" bestFit="1" customWidth="1"/>
    <col min="8" max="8" width="19.1640625" style="3" customWidth="1"/>
    <col min="9" max="9" width="18.5" style="1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1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1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 t="s">
        <v>22</v>
      </c>
      <c r="D7" s="2">
        <v>20</v>
      </c>
      <c r="E7" s="4">
        <v>13215</v>
      </c>
      <c r="F7" s="2" t="s">
        <v>10</v>
      </c>
      <c r="G7" s="2">
        <v>12</v>
      </c>
      <c r="H7" s="5">
        <v>5623</v>
      </c>
      <c r="I7" s="8">
        <f>D7+G7</f>
        <v>32</v>
      </c>
      <c r="J7" s="24">
        <f>E7+H7</f>
        <v>18838</v>
      </c>
      <c r="K7" s="29">
        <f>E7+H7</f>
        <v>18838</v>
      </c>
      <c r="L7" s="1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 t="s">
        <v>11</v>
      </c>
      <c r="D8" s="2">
        <v>21</v>
      </c>
      <c r="E8" s="4">
        <v>22152</v>
      </c>
      <c r="F8" s="2" t="s">
        <v>22</v>
      </c>
      <c r="G8" s="2">
        <v>26</v>
      </c>
      <c r="H8" s="5">
        <v>5547</v>
      </c>
      <c r="I8" s="8">
        <f t="shared" ref="I8:I37" si="1">D8+G8</f>
        <v>47</v>
      </c>
      <c r="J8" s="24">
        <f>IF(D8+E8+G8+H8&gt;0,E8+H8+J7,0)</f>
        <v>46537</v>
      </c>
      <c r="K8" s="29">
        <f t="shared" ref="K8:K37" si="2">E8+H8</f>
        <v>27699</v>
      </c>
      <c r="L8" s="15">
        <f>IF($E8&gt;0,VLOOKUP($K8,CHOOSE({1,2},$E$65:$E$68,$G$65:$G$68),2,TRUE),VLOOKUP($K8,$E$65:$F$68,2,TRUE))</f>
        <v>10</v>
      </c>
      <c r="M8" s="21">
        <f t="shared" ref="M8:AB36" si="3">SUMIF($C8,M$6,$L8)+(SUMIF($F8,M$6,$L8))</f>
        <v>0</v>
      </c>
      <c r="N8" s="21">
        <f t="shared" si="3"/>
        <v>10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10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 t="s">
        <v>10</v>
      </c>
      <c r="D9" s="2">
        <v>12</v>
      </c>
      <c r="E9" s="4">
        <v>8325</v>
      </c>
      <c r="F9" s="2" t="s">
        <v>11</v>
      </c>
      <c r="G9" s="2">
        <v>35</v>
      </c>
      <c r="H9" s="5">
        <v>23569</v>
      </c>
      <c r="I9" s="8">
        <f t="shared" si="1"/>
        <v>47</v>
      </c>
      <c r="J9" s="24">
        <f t="shared" ref="J9:J37" si="4">IF(D9+E9+G9+H9&gt;0,E9+H9+J8,0)</f>
        <v>78431</v>
      </c>
      <c r="K9" s="29">
        <f t="shared" si="2"/>
        <v>31894</v>
      </c>
      <c r="L9" s="15">
        <f>IF($E9&gt;0,VLOOKUP($K9,CHOOSE({1,2},$E$65:$E$68,$G$65:$G$68),2,TRUE),VLOOKUP($K9,$E$65:$F$68,2,TRUE))</f>
        <v>15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15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15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15"/>
      <c r="AH9" s="15"/>
    </row>
    <row r="10" spans="2:34" ht="22" thickTop="1" thickBot="1" x14ac:dyDescent="0.3">
      <c r="B10" s="12">
        <v>4</v>
      </c>
      <c r="C10" s="2" t="s">
        <v>22</v>
      </c>
      <c r="D10" s="2">
        <v>15</v>
      </c>
      <c r="E10" s="4">
        <v>10232</v>
      </c>
      <c r="F10" s="2" t="s">
        <v>10</v>
      </c>
      <c r="G10" s="2">
        <v>11</v>
      </c>
      <c r="H10" s="5">
        <v>5688</v>
      </c>
      <c r="I10" s="8">
        <f t="shared" si="1"/>
        <v>26</v>
      </c>
      <c r="J10" s="24">
        <f t="shared" si="4"/>
        <v>94351</v>
      </c>
      <c r="K10" s="29">
        <f t="shared" si="2"/>
        <v>15920</v>
      </c>
      <c r="L10" s="1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 t="s">
        <v>11</v>
      </c>
      <c r="D11" s="2">
        <v>23</v>
      </c>
      <c r="E11" s="4">
        <v>5356</v>
      </c>
      <c r="F11" s="2" t="s">
        <v>22</v>
      </c>
      <c r="G11" s="2">
        <v>32</v>
      </c>
      <c r="H11" s="5">
        <v>28632</v>
      </c>
      <c r="I11" s="8">
        <f>D11+G11</f>
        <v>55</v>
      </c>
      <c r="J11" s="24">
        <f t="shared" si="4"/>
        <v>128339</v>
      </c>
      <c r="K11" s="29">
        <f t="shared" si="2"/>
        <v>33988</v>
      </c>
      <c r="L11" s="15">
        <f>IF($E11&gt;0,VLOOKUP($K11,CHOOSE({1,2},$E$65:$E$68,$G$65:$G$68),2,TRUE),VLOOKUP($K11,$E$65:$F$68,2,TRUE))</f>
        <v>20</v>
      </c>
      <c r="M11" s="21">
        <f t="shared" si="3"/>
        <v>0</v>
      </c>
      <c r="N11" s="21">
        <f t="shared" si="0"/>
        <v>20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20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 t="s">
        <v>10</v>
      </c>
      <c r="D12" s="2">
        <v>28</v>
      </c>
      <c r="E12" s="4">
        <v>11287</v>
      </c>
      <c r="F12" s="2" t="s">
        <v>11</v>
      </c>
      <c r="G12" s="2">
        <v>12</v>
      </c>
      <c r="H12" s="5">
        <v>8699</v>
      </c>
      <c r="I12" s="8">
        <f t="shared" si="1"/>
        <v>40</v>
      </c>
      <c r="J12" s="24">
        <f t="shared" si="4"/>
        <v>148325</v>
      </c>
      <c r="K12" s="29">
        <f t="shared" si="2"/>
        <v>19986</v>
      </c>
      <c r="L12" s="1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15"/>
      <c r="AH12" s="15"/>
    </row>
    <row r="13" spans="2:34" ht="22" thickTop="1" thickBot="1" x14ac:dyDescent="0.3">
      <c r="B13" s="12">
        <v>7</v>
      </c>
      <c r="C13" s="2" t="s">
        <v>22</v>
      </c>
      <c r="D13" s="2">
        <v>22</v>
      </c>
      <c r="E13" s="4">
        <v>3058</v>
      </c>
      <c r="F13" s="2" t="s">
        <v>10</v>
      </c>
      <c r="G13" s="2">
        <v>35</v>
      </c>
      <c r="H13" s="5">
        <v>12523</v>
      </c>
      <c r="I13" s="8">
        <f t="shared" si="1"/>
        <v>57</v>
      </c>
      <c r="J13" s="24">
        <f t="shared" si="4"/>
        <v>163906</v>
      </c>
      <c r="K13" s="29">
        <f t="shared" si="2"/>
        <v>15581</v>
      </c>
      <c r="L13" s="1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 t="s">
        <v>22</v>
      </c>
      <c r="G14" s="2">
        <v>27</v>
      </c>
      <c r="H14" s="5">
        <v>18376</v>
      </c>
      <c r="I14" s="8">
        <f t="shared" si="1"/>
        <v>27</v>
      </c>
      <c r="J14" s="24">
        <f t="shared" si="4"/>
        <v>182282</v>
      </c>
      <c r="K14" s="29">
        <f t="shared" si="2"/>
        <v>18376</v>
      </c>
      <c r="L14" s="1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 t="s">
        <v>11</v>
      </c>
      <c r="G15" s="2">
        <v>29</v>
      </c>
      <c r="H15" s="5">
        <v>27097</v>
      </c>
      <c r="I15" s="8">
        <f t="shared" si="1"/>
        <v>29</v>
      </c>
      <c r="J15" s="24">
        <f t="shared" si="4"/>
        <v>209379</v>
      </c>
      <c r="K15" s="29">
        <f t="shared" si="2"/>
        <v>27097</v>
      </c>
      <c r="L15" s="15">
        <f>IF($E15&gt;0,VLOOKUP($K15,CHOOSE({1,2},$E$65:$E$68,$G$65:$G$68),2,TRUE),VLOOKUP($K15,$E$65:$F$68,2,TRUE))</f>
        <v>15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15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15"/>
      <c r="AH15" s="15"/>
    </row>
    <row r="16" spans="2:34" ht="22" thickTop="1" thickBot="1" x14ac:dyDescent="0.3">
      <c r="B16" s="12">
        <v>10</v>
      </c>
      <c r="C16" s="2"/>
      <c r="D16" s="2"/>
      <c r="E16" s="4"/>
      <c r="F16" s="2" t="s">
        <v>10</v>
      </c>
      <c r="G16" s="2">
        <v>49</v>
      </c>
      <c r="H16" s="5">
        <v>54624</v>
      </c>
      <c r="I16" s="8">
        <f t="shared" si="1"/>
        <v>49</v>
      </c>
      <c r="J16" s="24">
        <f t="shared" si="4"/>
        <v>264003</v>
      </c>
      <c r="K16" s="29">
        <f t="shared" si="2"/>
        <v>54624</v>
      </c>
      <c r="L16" s="15">
        <f>IF($E16&gt;0,VLOOKUP($K16,CHOOSE({1,2},$E$65:$E$68,$G$65:$G$68),2,TRUE),VLOOKUP($K16,$E$65:$F$68,2,TRUE))</f>
        <v>40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40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 t="s">
        <v>22</v>
      </c>
      <c r="G17" s="2">
        <v>45</v>
      </c>
      <c r="H17" s="5">
        <v>23573</v>
      </c>
      <c r="I17" s="8">
        <f t="shared" si="1"/>
        <v>45</v>
      </c>
      <c r="J17" s="24">
        <f t="shared" si="4"/>
        <v>287576</v>
      </c>
      <c r="K17" s="29">
        <f t="shared" si="2"/>
        <v>23573</v>
      </c>
      <c r="L17" s="1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 t="s">
        <v>11</v>
      </c>
      <c r="G18" s="2">
        <v>16</v>
      </c>
      <c r="H18" s="5">
        <v>32876</v>
      </c>
      <c r="I18" s="8">
        <f t="shared" si="1"/>
        <v>16</v>
      </c>
      <c r="J18" s="24">
        <f t="shared" si="4"/>
        <v>320452</v>
      </c>
      <c r="K18" s="29">
        <f t="shared" si="2"/>
        <v>32876</v>
      </c>
      <c r="L18" s="15">
        <f>IF($E18&gt;0,VLOOKUP($K18,CHOOSE({1,2},$E$65:$E$68,$G$65:$G$68),2,TRUE),VLOOKUP($K18,$E$65:$F$68,2,TRUE))</f>
        <v>40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40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15"/>
      <c r="AH18" s="15"/>
    </row>
    <row r="19" spans="2:34" ht="22" thickTop="1" thickBot="1" x14ac:dyDescent="0.3">
      <c r="B19" s="12">
        <v>13</v>
      </c>
      <c r="C19" s="2"/>
      <c r="D19" s="2"/>
      <c r="E19" s="4"/>
      <c r="F19" s="2" t="s">
        <v>10</v>
      </c>
      <c r="G19" s="2">
        <v>31</v>
      </c>
      <c r="H19" s="5">
        <v>60381</v>
      </c>
      <c r="I19" s="8">
        <f t="shared" si="1"/>
        <v>31</v>
      </c>
      <c r="J19" s="24">
        <f t="shared" si="4"/>
        <v>380833</v>
      </c>
      <c r="K19" s="29">
        <f t="shared" si="2"/>
        <v>60381</v>
      </c>
      <c r="L19" s="15">
        <f>IF($E19&gt;0,VLOOKUP($K19,CHOOSE({1,2},$E$65:$E$68,$G$65:$G$68),2,TRUE),VLOOKUP($K19,$E$65:$F$68,2,TRUE))</f>
        <v>40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40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 t="s">
        <v>22</v>
      </c>
      <c r="G20" s="2">
        <v>16</v>
      </c>
      <c r="H20" s="5">
        <v>60876</v>
      </c>
      <c r="I20" s="8">
        <f t="shared" si="1"/>
        <v>16</v>
      </c>
      <c r="J20" s="24">
        <f t="shared" si="4"/>
        <v>441709</v>
      </c>
      <c r="K20" s="29">
        <f t="shared" si="2"/>
        <v>60876</v>
      </c>
      <c r="L20" s="15">
        <f>IF($E20&gt;0,VLOOKUP($K20,CHOOSE({1,2},$E$65:$E$68,$G$65:$G$68),2,TRUE),VLOOKUP($K20,$E$65:$F$68,2,TRUE))</f>
        <v>40</v>
      </c>
      <c r="M20" s="21">
        <f t="shared" si="3"/>
        <v>0</v>
      </c>
      <c r="N20" s="21">
        <f t="shared" si="0"/>
        <v>40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 t="s">
        <v>11</v>
      </c>
      <c r="G21" s="2">
        <v>16</v>
      </c>
      <c r="H21" s="5">
        <v>55833</v>
      </c>
      <c r="I21" s="8">
        <f t="shared" si="1"/>
        <v>16</v>
      </c>
      <c r="J21" s="24">
        <f t="shared" si="4"/>
        <v>497542</v>
      </c>
      <c r="K21" s="29">
        <f t="shared" si="2"/>
        <v>55833</v>
      </c>
      <c r="L21" s="15">
        <f>IF($E21&gt;0,VLOOKUP($K21,CHOOSE({1,2},$E$65:$E$68,$G$65:$G$68),2,TRUE),VLOOKUP($K21,$E$65:$F$68,2,TRUE))</f>
        <v>40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40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15"/>
      <c r="AH21" s="15"/>
    </row>
    <row r="22" spans="2:34" ht="22" thickTop="1" thickBot="1" x14ac:dyDescent="0.3">
      <c r="B22" s="12">
        <v>16</v>
      </c>
      <c r="C22" s="2"/>
      <c r="D22" s="2"/>
      <c r="E22" s="4"/>
      <c r="F22" s="2" t="s">
        <v>10</v>
      </c>
      <c r="G22" s="2">
        <v>23</v>
      </c>
      <c r="H22" s="5">
        <v>24253</v>
      </c>
      <c r="I22" s="8">
        <f t="shared" si="1"/>
        <v>23</v>
      </c>
      <c r="J22" s="24">
        <f t="shared" si="4"/>
        <v>521795</v>
      </c>
      <c r="K22" s="29">
        <f t="shared" si="2"/>
        <v>24253</v>
      </c>
      <c r="L22" s="1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 t="s">
        <v>22</v>
      </c>
      <c r="G23" s="2">
        <v>21</v>
      </c>
      <c r="H23" s="5">
        <v>20204</v>
      </c>
      <c r="I23" s="8">
        <f t="shared" si="1"/>
        <v>21</v>
      </c>
      <c r="J23" s="24">
        <f t="shared" si="4"/>
        <v>541999</v>
      </c>
      <c r="K23" s="29">
        <f t="shared" si="2"/>
        <v>20204</v>
      </c>
      <c r="L23" s="1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 t="s">
        <v>11</v>
      </c>
      <c r="G24" s="2">
        <v>29</v>
      </c>
      <c r="H24" s="5">
        <v>51382</v>
      </c>
      <c r="I24" s="8">
        <f t="shared" si="1"/>
        <v>29</v>
      </c>
      <c r="J24" s="24">
        <f t="shared" si="4"/>
        <v>593381</v>
      </c>
      <c r="K24" s="29">
        <f t="shared" si="2"/>
        <v>51382</v>
      </c>
      <c r="L24" s="15">
        <f>IF($E24&gt;0,VLOOKUP($K24,CHOOSE({1,2},$E$65:$E$68,$G$65:$G$68),2,TRUE),VLOOKUP($K24,$E$65:$F$68,2,TRUE))</f>
        <v>40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40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 t="s">
        <v>10</v>
      </c>
      <c r="G25" s="2">
        <v>24</v>
      </c>
      <c r="H25" s="5">
        <v>28151</v>
      </c>
      <c r="I25" s="8">
        <f t="shared" si="1"/>
        <v>24</v>
      </c>
      <c r="J25" s="24">
        <f t="shared" si="4"/>
        <v>621532</v>
      </c>
      <c r="K25" s="29">
        <f t="shared" si="2"/>
        <v>28151</v>
      </c>
      <c r="L25" s="15">
        <f>IF($E25&gt;0,VLOOKUP($K25,CHOOSE({1,2},$E$65:$E$68,$G$65:$G$68),2,TRUE),VLOOKUP($K25,$E$65:$F$68,2,TRUE))</f>
        <v>15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15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 t="s">
        <v>11</v>
      </c>
      <c r="D26" s="2">
        <f ca="1">ROUND(RAND()*($AI$17-$AH$17)+$AH$17,0)</f>
        <v>0</v>
      </c>
      <c r="E26" s="5">
        <v>6590</v>
      </c>
      <c r="F26" s="2" t="s">
        <v>22</v>
      </c>
      <c r="G26" s="2">
        <v>28</v>
      </c>
      <c r="H26" s="5">
        <v>19913</v>
      </c>
      <c r="I26" s="8">
        <f t="shared" ca="1" si="1"/>
        <v>28</v>
      </c>
      <c r="J26" s="24">
        <f t="shared" ca="1" si="4"/>
        <v>648035</v>
      </c>
      <c r="K26" s="29">
        <f t="shared" si="2"/>
        <v>26503</v>
      </c>
      <c r="L26" s="15">
        <f>IF($E26&gt;0,VLOOKUP($K26,CHOOSE({1,2},$E$65:$E$68,$G$65:$G$68),2,TRUE),VLOOKUP($K26,$E$65:$F$68,2,TRUE))</f>
        <v>10</v>
      </c>
      <c r="M26" s="21">
        <f t="shared" si="3"/>
        <v>0</v>
      </c>
      <c r="N26" s="21">
        <f t="shared" si="3"/>
        <v>10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10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 t="s">
        <v>10</v>
      </c>
      <c r="D27" s="2">
        <f t="shared" ref="D27:D36" ca="1" si="6">ROUND(RAND()*($AI$17-$AH$17)+$AH$17,0)</f>
        <v>0</v>
      </c>
      <c r="E27" s="5">
        <v>28358</v>
      </c>
      <c r="F27" s="2" t="s">
        <v>11</v>
      </c>
      <c r="G27" s="2">
        <v>9</v>
      </c>
      <c r="H27" s="5">
        <v>28640</v>
      </c>
      <c r="I27" s="8">
        <f t="shared" ca="1" si="1"/>
        <v>9</v>
      </c>
      <c r="J27" s="24">
        <f t="shared" ca="1" si="4"/>
        <v>705033</v>
      </c>
      <c r="K27" s="29">
        <f t="shared" si="2"/>
        <v>56998</v>
      </c>
      <c r="L27" s="15">
        <f>IF($E27&gt;0,VLOOKUP($K27,CHOOSE({1,2},$E$65:$E$68,$G$65:$G$68),2,TRUE),VLOOKUP($K27,$E$65:$F$68,2,TRUE))</f>
        <v>20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20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20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 t="s">
        <v>22</v>
      </c>
      <c r="D28" s="2">
        <f t="shared" ca="1" si="6"/>
        <v>0</v>
      </c>
      <c r="E28" s="5">
        <v>8041</v>
      </c>
      <c r="F28" s="2" t="s">
        <v>10</v>
      </c>
      <c r="G28" s="2">
        <v>12</v>
      </c>
      <c r="H28" s="5">
        <v>24741</v>
      </c>
      <c r="I28" s="8">
        <f t="shared" ca="1" si="1"/>
        <v>12</v>
      </c>
      <c r="J28" s="24">
        <f t="shared" ca="1" si="4"/>
        <v>737815</v>
      </c>
      <c r="K28" s="29">
        <f t="shared" si="2"/>
        <v>32782</v>
      </c>
      <c r="L28" s="15">
        <f>IF($E28&gt;0,VLOOKUP($K28,CHOOSE({1,2},$E$65:$E$68,$G$65:$G$68),2,TRUE),VLOOKUP($K28,$E$65:$F$68,2,TRUE))</f>
        <v>20</v>
      </c>
      <c r="M28" s="21">
        <f t="shared" si="3"/>
        <v>0</v>
      </c>
      <c r="N28" s="21">
        <f t="shared" si="3"/>
        <v>20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20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 t="s">
        <v>11</v>
      </c>
      <c r="D29" s="2">
        <f t="shared" ca="1" si="6"/>
        <v>0</v>
      </c>
      <c r="E29" s="5">
        <v>10458</v>
      </c>
      <c r="F29" s="2" t="s">
        <v>22</v>
      </c>
      <c r="G29" s="2">
        <v>10</v>
      </c>
      <c r="H29" s="5">
        <v>18370</v>
      </c>
      <c r="I29" s="8">
        <f t="shared" ca="1" si="1"/>
        <v>10</v>
      </c>
      <c r="J29" s="24">
        <f t="shared" ca="1" si="4"/>
        <v>766643</v>
      </c>
      <c r="K29" s="29">
        <f t="shared" si="2"/>
        <v>28828</v>
      </c>
      <c r="L29" s="15">
        <f>IF($E29&gt;0,VLOOKUP($K29,CHOOSE({1,2},$E$65:$E$68,$G$65:$G$68),2,TRUE),VLOOKUP($K29,$E$65:$F$68,2,TRUE))</f>
        <v>10</v>
      </c>
      <c r="M29" s="21">
        <f t="shared" si="3"/>
        <v>0</v>
      </c>
      <c r="N29" s="21">
        <f t="shared" si="3"/>
        <v>10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10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 t="s">
        <v>10</v>
      </c>
      <c r="D30" s="2">
        <f t="shared" ca="1" si="6"/>
        <v>0</v>
      </c>
      <c r="E30" s="5">
        <v>13520</v>
      </c>
      <c r="F30" s="2" t="s">
        <v>11</v>
      </c>
      <c r="G30" s="2">
        <v>50</v>
      </c>
      <c r="H30" s="5">
        <v>14153</v>
      </c>
      <c r="I30" s="8">
        <f t="shared" ca="1" si="1"/>
        <v>50</v>
      </c>
      <c r="J30" s="24">
        <f t="shared" ca="1" si="4"/>
        <v>794316</v>
      </c>
      <c r="K30" s="29">
        <f t="shared" si="2"/>
        <v>27673</v>
      </c>
      <c r="L30" s="15">
        <f>IF($E30&gt;0,VLOOKUP($K30,CHOOSE({1,2},$E$65:$E$68,$G$65:$G$68),2,TRUE),VLOOKUP($K30,$E$65:$F$68,2,TRUE))</f>
        <v>10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10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10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5"/>
      <c r="F31" s="2" t="s">
        <v>10</v>
      </c>
      <c r="G31" s="2">
        <v>47</v>
      </c>
      <c r="H31" s="5">
        <v>11667</v>
      </c>
      <c r="I31" s="8">
        <f t="shared" si="1"/>
        <v>47</v>
      </c>
      <c r="J31" s="24">
        <f t="shared" ca="1" si="4"/>
        <v>805983</v>
      </c>
      <c r="K31" s="29">
        <f t="shared" si="2"/>
        <v>11667</v>
      </c>
      <c r="L31" s="1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 t="s">
        <v>11</v>
      </c>
      <c r="D32" s="2">
        <f t="shared" ca="1" si="6"/>
        <v>0</v>
      </c>
      <c r="E32" s="5">
        <v>29519</v>
      </c>
      <c r="F32" s="2" t="s">
        <v>22</v>
      </c>
      <c r="G32" s="2">
        <v>21</v>
      </c>
      <c r="H32" s="5">
        <v>15050</v>
      </c>
      <c r="I32" s="8">
        <f t="shared" ca="1" si="1"/>
        <v>21</v>
      </c>
      <c r="J32" s="24">
        <f t="shared" ca="1" si="4"/>
        <v>850552</v>
      </c>
      <c r="K32" s="29">
        <f t="shared" si="2"/>
        <v>44569</v>
      </c>
      <c r="L32" s="15">
        <f>IF($E32&gt;0,VLOOKUP($K32,CHOOSE({1,2},$E$65:$E$68,$G$65:$G$68),2,TRUE),VLOOKUP($K32,$E$65:$F$68,2,TRUE))</f>
        <v>20</v>
      </c>
      <c r="M32" s="21">
        <f t="shared" si="3"/>
        <v>0</v>
      </c>
      <c r="N32" s="21">
        <f t="shared" si="3"/>
        <v>20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20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 t="s">
        <v>10</v>
      </c>
      <c r="D33" s="2">
        <f t="shared" ca="1" si="6"/>
        <v>0</v>
      </c>
      <c r="E33" s="5">
        <v>31680</v>
      </c>
      <c r="F33" s="2" t="s">
        <v>11</v>
      </c>
      <c r="G33" s="2">
        <v>43</v>
      </c>
      <c r="H33" s="5">
        <v>8565</v>
      </c>
      <c r="I33" s="8">
        <f t="shared" ca="1" si="1"/>
        <v>43</v>
      </c>
      <c r="J33" s="24">
        <f t="shared" ca="1" si="4"/>
        <v>890797</v>
      </c>
      <c r="K33" s="29">
        <f t="shared" si="2"/>
        <v>40245</v>
      </c>
      <c r="L33" s="15">
        <f>IF($E33&gt;0,VLOOKUP($K33,CHOOSE({1,2},$E$65:$E$68,$G$65:$G$68),2,TRUE),VLOOKUP($K33,$E$65:$F$68,2,TRUE))</f>
        <v>20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20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20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 t="s">
        <v>22</v>
      </c>
      <c r="D34" s="2">
        <f t="shared" ca="1" si="6"/>
        <v>0</v>
      </c>
      <c r="E34" s="5">
        <v>15458</v>
      </c>
      <c r="F34" s="2" t="s">
        <v>10</v>
      </c>
      <c r="G34" s="2">
        <v>23</v>
      </c>
      <c r="H34" s="5">
        <v>18638</v>
      </c>
      <c r="I34" s="8">
        <f t="shared" ca="1" si="1"/>
        <v>23</v>
      </c>
      <c r="J34" s="24">
        <f t="shared" ca="1" si="4"/>
        <v>924893</v>
      </c>
      <c r="K34" s="29">
        <f t="shared" si="2"/>
        <v>34096</v>
      </c>
      <c r="L34" s="15">
        <f>IF($E34&gt;0,VLOOKUP($K34,CHOOSE({1,2},$E$65:$E$68,$G$65:$G$68),2,TRUE),VLOOKUP($K34,$E$65:$F$68,2,TRUE))</f>
        <v>20</v>
      </c>
      <c r="M34" s="21">
        <f t="shared" si="3"/>
        <v>0</v>
      </c>
      <c r="N34" s="21">
        <f t="shared" si="3"/>
        <v>20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20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5"/>
      <c r="F35" s="2" t="s">
        <v>22</v>
      </c>
      <c r="G35" s="2">
        <v>37</v>
      </c>
      <c r="H35" s="5">
        <v>14282</v>
      </c>
      <c r="I35" s="8">
        <f t="shared" si="1"/>
        <v>37</v>
      </c>
      <c r="J35" s="24">
        <f t="shared" ca="1" si="4"/>
        <v>939175</v>
      </c>
      <c r="K35" s="29">
        <f t="shared" si="2"/>
        <v>14282</v>
      </c>
      <c r="L35" s="1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 t="s">
        <v>10</v>
      </c>
      <c r="D36" s="2">
        <f t="shared" ca="1" si="6"/>
        <v>0</v>
      </c>
      <c r="E36" s="5">
        <v>29556</v>
      </c>
      <c r="F36" s="2" t="s">
        <v>11</v>
      </c>
      <c r="G36" s="2">
        <v>28</v>
      </c>
      <c r="H36" s="5">
        <v>30687</v>
      </c>
      <c r="I36" s="8">
        <f t="shared" ca="1" si="1"/>
        <v>28</v>
      </c>
      <c r="J36" s="24">
        <f t="shared" ca="1" si="4"/>
        <v>999418</v>
      </c>
      <c r="K36" s="29">
        <f t="shared" si="2"/>
        <v>60243</v>
      </c>
      <c r="L36" s="15">
        <f>IF($E36&gt;0,VLOOKUP($K36,CHOOSE({1,2},$E$65:$E$68,$G$65:$G$68),2,TRUE),VLOOKUP($K36,$E$65:$F$68,2,TRUE))</f>
        <v>20</v>
      </c>
      <c r="M36" s="21">
        <f t="shared" si="3"/>
        <v>0</v>
      </c>
      <c r="N36" s="21">
        <f t="shared" si="3"/>
        <v>0</v>
      </c>
      <c r="O36" s="21">
        <f t="shared" ref="O36:AF37" si="7">SUMIF($C36,O$6,$L36)+(SUMIF($F36,O$6,$L36))</f>
        <v>0</v>
      </c>
      <c r="P36" s="21">
        <f t="shared" si="7"/>
        <v>0</v>
      </c>
      <c r="Q36" s="21">
        <f t="shared" si="7"/>
        <v>0</v>
      </c>
      <c r="R36" s="21">
        <f t="shared" si="7"/>
        <v>0</v>
      </c>
      <c r="S36" s="21">
        <f t="shared" si="7"/>
        <v>0</v>
      </c>
      <c r="T36" s="21">
        <f t="shared" si="7"/>
        <v>20</v>
      </c>
      <c r="U36" s="21">
        <f t="shared" si="7"/>
        <v>0</v>
      </c>
      <c r="V36" s="21">
        <f t="shared" si="7"/>
        <v>0</v>
      </c>
      <c r="W36" s="21">
        <f t="shared" si="7"/>
        <v>0</v>
      </c>
      <c r="X36" s="21">
        <f t="shared" si="7"/>
        <v>0</v>
      </c>
      <c r="Y36" s="21">
        <f t="shared" si="7"/>
        <v>20</v>
      </c>
      <c r="Z36" s="21">
        <f t="shared" si="7"/>
        <v>0</v>
      </c>
      <c r="AA36" s="21">
        <f t="shared" si="7"/>
        <v>0</v>
      </c>
      <c r="AB36" s="21">
        <f t="shared" si="7"/>
        <v>0</v>
      </c>
      <c r="AC36" s="21">
        <f t="shared" si="7"/>
        <v>0</v>
      </c>
      <c r="AD36" s="21">
        <f t="shared" si="7"/>
        <v>0</v>
      </c>
      <c r="AE36" s="21">
        <f t="shared" si="7"/>
        <v>0</v>
      </c>
      <c r="AF36" s="21">
        <f t="shared" si="7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 t="s">
        <v>10</v>
      </c>
      <c r="G37" s="2">
        <v>11</v>
      </c>
      <c r="H37" s="5">
        <v>31302</v>
      </c>
      <c r="I37" s="8">
        <f t="shared" si="1"/>
        <v>11</v>
      </c>
      <c r="J37" s="24">
        <f t="shared" ca="1" si="4"/>
        <v>1030720</v>
      </c>
      <c r="K37" s="29">
        <f t="shared" si="2"/>
        <v>31302</v>
      </c>
      <c r="L37" s="15">
        <f>IF($E37&gt;0,VLOOKUP($K37,CHOOSE({1,2},$E$65:$E$68,$G$65:$G$68),2,TRUE),VLOOKUP($K37,$E$65:$F$68,2,TRUE))</f>
        <v>20</v>
      </c>
      <c r="M37" s="21">
        <f t="shared" ref="M37:AB37" si="8">SUMIF($C37,M$6,$L37)+(SUMIF($F37,M$6,$L37))</f>
        <v>0</v>
      </c>
      <c r="N37" s="21">
        <f t="shared" si="8"/>
        <v>0</v>
      </c>
      <c r="O37" s="21">
        <f t="shared" si="8"/>
        <v>0</v>
      </c>
      <c r="P37" s="21">
        <f t="shared" si="8"/>
        <v>0</v>
      </c>
      <c r="Q37" s="21">
        <f t="shared" si="8"/>
        <v>0</v>
      </c>
      <c r="R37" s="21">
        <f t="shared" si="8"/>
        <v>0</v>
      </c>
      <c r="S37" s="21">
        <f t="shared" si="8"/>
        <v>0</v>
      </c>
      <c r="T37" s="21">
        <f t="shared" si="8"/>
        <v>0</v>
      </c>
      <c r="U37" s="21">
        <f t="shared" si="8"/>
        <v>0</v>
      </c>
      <c r="V37" s="21">
        <f t="shared" si="8"/>
        <v>0</v>
      </c>
      <c r="W37" s="21">
        <f t="shared" si="8"/>
        <v>0</v>
      </c>
      <c r="X37" s="21">
        <f t="shared" si="8"/>
        <v>0</v>
      </c>
      <c r="Y37" s="21">
        <f t="shared" si="8"/>
        <v>20</v>
      </c>
      <c r="Z37" s="21">
        <f t="shared" si="8"/>
        <v>0</v>
      </c>
      <c r="AA37" s="21">
        <f t="shared" si="8"/>
        <v>0</v>
      </c>
      <c r="AB37" s="21">
        <f t="shared" si="8"/>
        <v>0</v>
      </c>
      <c r="AC37" s="21">
        <f t="shared" si="7"/>
        <v>0</v>
      </c>
      <c r="AD37" s="21">
        <f t="shared" si="7"/>
        <v>0</v>
      </c>
      <c r="AE37" s="21">
        <f t="shared" si="7"/>
        <v>0</v>
      </c>
      <c r="AF37" s="21">
        <f t="shared" si="7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9">SUM(N7:N37)</f>
        <v>150</v>
      </c>
      <c r="O38" s="26">
        <f t="shared" si="9"/>
        <v>0</v>
      </c>
      <c r="P38" s="26">
        <f t="shared" si="9"/>
        <v>0</v>
      </c>
      <c r="Q38" s="26">
        <f t="shared" si="9"/>
        <v>0</v>
      </c>
      <c r="R38" s="26">
        <f t="shared" si="9"/>
        <v>0</v>
      </c>
      <c r="S38" s="26">
        <f t="shared" si="9"/>
        <v>0</v>
      </c>
      <c r="T38" s="26">
        <f t="shared" si="9"/>
        <v>290</v>
      </c>
      <c r="U38" s="26">
        <f t="shared" si="9"/>
        <v>0</v>
      </c>
      <c r="V38" s="26">
        <f t="shared" si="9"/>
        <v>0</v>
      </c>
      <c r="W38" s="26">
        <f t="shared" si="9"/>
        <v>0</v>
      </c>
      <c r="X38" s="26">
        <f t="shared" si="9"/>
        <v>0</v>
      </c>
      <c r="Y38" s="26">
        <f t="shared" si="9"/>
        <v>240</v>
      </c>
      <c r="Z38" s="26">
        <f t="shared" si="9"/>
        <v>0</v>
      </c>
      <c r="AA38" s="26">
        <f t="shared" si="9"/>
        <v>0</v>
      </c>
      <c r="AB38" s="26">
        <f t="shared" si="9"/>
        <v>0</v>
      </c>
      <c r="AC38" s="26">
        <f t="shared" si="9"/>
        <v>0</v>
      </c>
      <c r="AD38" s="26">
        <f t="shared" si="9"/>
        <v>0</v>
      </c>
      <c r="AE38" s="26">
        <f t="shared" si="9"/>
        <v>0</v>
      </c>
      <c r="AF38" s="26">
        <f t="shared" si="9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 ca="1">IF($K$66&gt;=$I$66,VLOOKUP($K$66,$I$65:$J$68,2,TRUE)+SUMIF($M$6:$AF$6,$E41,$M$38:$AF$38),SUMIF($M$6:$AF$6,$E41,$M$38:$AF$38))</f>
        <v>400</v>
      </c>
    </row>
    <row r="42" spans="2:32" x14ac:dyDescent="0.25">
      <c r="E42" s="30" t="s">
        <v>22</v>
      </c>
      <c r="F42" s="32">
        <f t="shared" ref="F42:F60" si="10">(SUMIF($C$7:$C$37,$E42,$E$7:$E$37))+(SUMIF($F$7:$F$37,$E42,$H$7:$H$37))</f>
        <v>274827</v>
      </c>
      <c r="G42" s="36">
        <f t="shared" ref="G42:G60" ca="1" si="11">(SUMIF($C$7:$C$37,$E42,$D$7:$D$37))+(SUMIF($F$7:$F$37,$E42,$G$7:$G$37))</f>
        <v>320</v>
      </c>
      <c r="H42" s="38">
        <f ca="1">IF($K$66&gt;=$I$66,VLOOKUP($K$66,$I$65:$J$68,2,TRUE)+SUMIF($M$6:$AF$6,$E42,$M$38:$AF$38),SUMIF($M$6:$AF$6,$E42,$M$38:$AF$38))</f>
        <v>550</v>
      </c>
    </row>
    <row r="43" spans="2:32" x14ac:dyDescent="0.25">
      <c r="E43" s="30" t="s">
        <v>23</v>
      </c>
      <c r="F43" s="32">
        <f t="shared" si="10"/>
        <v>0</v>
      </c>
      <c r="G43" s="36">
        <f t="shared" si="11"/>
        <v>0</v>
      </c>
      <c r="H43" s="38">
        <f ca="1">IF($K$66&gt;=$I$66,VLOOKUP($K$66,$I$65:$J$68,2,TRUE)+SUMIF($M$6:$AF$6,$E43,$M$38:$AF$38),SUMIF($M$6:$AF$6,$E43,$M$38:$AF$38))</f>
        <v>400</v>
      </c>
    </row>
    <row r="44" spans="2:32" x14ac:dyDescent="0.25">
      <c r="E44" s="30" t="s">
        <v>24</v>
      </c>
      <c r="F44" s="32">
        <f t="shared" si="10"/>
        <v>0</v>
      </c>
      <c r="G44" s="36">
        <f t="shared" si="11"/>
        <v>0</v>
      </c>
      <c r="H44" s="38">
        <f ca="1">IF($K$66&gt;=$I$66,VLOOKUP($K$66,$I$65:$J$68,2,TRUE)+SUMIF($M$6:$AF$6,$E44,$M$38:$AF$38),SUMIF($M$6:$AF$6,$E44,$M$38:$AF$38))</f>
        <v>400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10"/>
        <v>0</v>
      </c>
      <c r="G45" s="36">
        <f t="shared" si="11"/>
        <v>0</v>
      </c>
      <c r="H45" s="38">
        <f ca="1">IF($K$66&gt;=$I$66,VLOOKUP($K$66,$I$65:$J$68,2,TRUE)+SUMIF($M$6:$AF$6,$E45,$M$38:$AF$38),SUMIF($M$6:$AF$6,$E45,$M$38:$AF$38))</f>
        <v>400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10"/>
        <v>0</v>
      </c>
      <c r="G46" s="36">
        <f t="shared" si="11"/>
        <v>0</v>
      </c>
      <c r="H46" s="38">
        <f ca="1">IF($K$66&gt;=$I$66,VLOOKUP($K$66,$I$65:$J$68,2,TRUE)+SUMIF($M$6:$AF$6,$E46,$M$38:$AF$38),SUMIF($M$6:$AF$6,$E46,$M$38:$AF$38))</f>
        <v>400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10"/>
        <v>0</v>
      </c>
      <c r="G47" s="36">
        <f t="shared" si="11"/>
        <v>0</v>
      </c>
      <c r="H47" s="38">
        <f ca="1">IF($K$66&gt;=$I$66,VLOOKUP($K$66,$I$65:$J$68,2,TRUE)+SUMIF($M$6:$AF$6,$E47,$M$38:$AF$38),SUMIF($M$6:$AF$6,$E47,$M$38:$AF$38))</f>
        <v>400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355576</v>
      </c>
      <c r="G48" s="36">
        <f t="shared" ca="1" si="11"/>
        <v>311</v>
      </c>
      <c r="H48" s="38">
        <f ca="1">IF($K$66&gt;=$I$66,VLOOKUP($K$66,$I$65:$J$68,2,TRUE)+SUMIF($M$6:$AF$6,$E48,$M$38:$AF$38),SUMIF($M$6:$AF$6,$E48,$M$38:$AF$38))</f>
        <v>690</v>
      </c>
      <c r="I48" s="14"/>
      <c r="J48" s="14"/>
      <c r="K48" s="14"/>
      <c r="L48" s="14"/>
    </row>
    <row r="49" spans="3:12" s="1" customFormat="1" x14ac:dyDescent="0.25">
      <c r="C49" s="15"/>
      <c r="D49" s="15"/>
      <c r="E49" s="30" t="s">
        <v>28</v>
      </c>
      <c r="F49" s="33">
        <f t="shared" si="10"/>
        <v>0</v>
      </c>
      <c r="G49" s="36">
        <f t="shared" si="11"/>
        <v>0</v>
      </c>
      <c r="H49" s="38">
        <f ca="1">IF($K$66&gt;=$I$66,VLOOKUP($K$66,$I$65:$J$68,2,TRUE)+SUMIF($M$6:$AF$6,$E49,$M$38:$AF$38),SUMIF($M$6:$AF$6,$E49,$M$38:$AF$38))</f>
        <v>400</v>
      </c>
      <c r="I49" s="14"/>
      <c r="J49" s="14"/>
      <c r="K49" s="14"/>
      <c r="L49" s="14"/>
    </row>
    <row r="50" spans="3:12" s="1" customFormat="1" x14ac:dyDescent="0.25">
      <c r="C50" s="15"/>
      <c r="D50" s="15"/>
      <c r="E50" s="30" t="s">
        <v>29</v>
      </c>
      <c r="F50" s="33">
        <f t="shared" si="10"/>
        <v>0</v>
      </c>
      <c r="G50" s="36">
        <f t="shared" si="11"/>
        <v>0</v>
      </c>
      <c r="H50" s="38">
        <f ca="1">IF($K$66&gt;=$I$66,VLOOKUP($K$66,$I$65:$J$68,2,TRUE)+SUMIF($M$6:$AF$6,$E50,$M$38:$AF$38),SUMIF($M$6:$AF$6,$E50,$M$38:$AF$38))</f>
        <v>400</v>
      </c>
      <c r="I50" s="14"/>
      <c r="J50" s="14"/>
      <c r="K50" s="14"/>
      <c r="L50" s="14"/>
    </row>
    <row r="51" spans="3:12" s="1" customFormat="1" x14ac:dyDescent="0.25">
      <c r="C51" s="15"/>
      <c r="D51" s="15"/>
      <c r="E51" s="30" t="s">
        <v>12</v>
      </c>
      <c r="F51" s="33">
        <f t="shared" si="10"/>
        <v>0</v>
      </c>
      <c r="G51" s="36">
        <f t="shared" si="11"/>
        <v>0</v>
      </c>
      <c r="H51" s="38">
        <f ca="1">IF($K$66&gt;=$I$66,VLOOKUP($K$66,$I$65:$J$68,2,TRUE)+SUMIF($M$6:$AF$6,$E51,$M$38:$AF$38),SUMIF($M$6:$AF$6,$E51,$M$38:$AF$38))</f>
        <v>400</v>
      </c>
      <c r="I51" s="14"/>
      <c r="J51" s="14"/>
      <c r="K51" s="14"/>
      <c r="L51" s="14"/>
    </row>
    <row r="52" spans="3:12" s="1" customFormat="1" x14ac:dyDescent="0.25">
      <c r="C52" s="15"/>
      <c r="D52" s="15"/>
      <c r="E52" s="30" t="s">
        <v>30</v>
      </c>
      <c r="F52" s="33">
        <f t="shared" si="10"/>
        <v>0</v>
      </c>
      <c r="G52" s="36">
        <f t="shared" si="11"/>
        <v>0</v>
      </c>
      <c r="H52" s="38">
        <f ca="1">IF($K$66&gt;=$I$66,VLOOKUP($K$66,$I$65:$J$68,2,TRUE)+SUMIF($M$6:$AF$6,$E52,$M$38:$AF$38),SUMIF($M$6:$AF$6,$E52,$M$38:$AF$38))</f>
        <v>400</v>
      </c>
      <c r="I52" s="14"/>
      <c r="J52" s="14"/>
      <c r="K52" s="14"/>
      <c r="L52" s="14"/>
    </row>
    <row r="53" spans="3:12" s="1" customFormat="1" x14ac:dyDescent="0.25">
      <c r="C53" s="15"/>
      <c r="D53" s="15"/>
      <c r="E53" s="30" t="s">
        <v>10</v>
      </c>
      <c r="F53" s="33">
        <f t="shared" si="10"/>
        <v>400317</v>
      </c>
      <c r="G53" s="36">
        <f t="shared" ca="1" si="11"/>
        <v>318</v>
      </c>
      <c r="H53" s="38">
        <f ca="1">IF($K$66&gt;=$I$66,VLOOKUP($K$66,$I$65:$J$68,2,TRUE)+SUMIF($M$6:$AF$6,$E53,$M$38:$AF$38),SUMIF($M$6:$AF$6,$E53,$M$38:$AF$38))</f>
        <v>640</v>
      </c>
      <c r="I53" s="14"/>
      <c r="J53" s="14"/>
      <c r="K53" s="14"/>
      <c r="L53" s="14"/>
    </row>
    <row r="54" spans="3:12" s="1" customFormat="1" x14ac:dyDescent="0.25">
      <c r="C54" s="15"/>
      <c r="D54" s="15"/>
      <c r="E54" s="30" t="s">
        <v>31</v>
      </c>
      <c r="F54" s="33">
        <f t="shared" si="10"/>
        <v>0</v>
      </c>
      <c r="G54" s="36">
        <f t="shared" si="11"/>
        <v>0</v>
      </c>
      <c r="H54" s="38">
        <f ca="1">IF($K$66&gt;=$I$66,VLOOKUP($K$66,$I$65:$J$68,2,TRUE)+SUMIF($M$6:$AF$6,$E54,$M$38:$AF$38),SUMIF($M$6:$AF$6,$E54,$M$38:$AF$38))</f>
        <v>400</v>
      </c>
      <c r="I54" s="14"/>
      <c r="J54" s="14"/>
      <c r="K54" s="14"/>
      <c r="L54" s="14"/>
    </row>
    <row r="55" spans="3:12" s="1" customFormat="1" x14ac:dyDescent="0.25">
      <c r="C55" s="15"/>
      <c r="D55" s="15"/>
      <c r="E55" s="30" t="s">
        <v>32</v>
      </c>
      <c r="F55" s="33">
        <f t="shared" si="10"/>
        <v>0</v>
      </c>
      <c r="G55" s="36">
        <f t="shared" si="11"/>
        <v>0</v>
      </c>
      <c r="H55" s="38">
        <f ca="1">IF($K$66&gt;=$I$66,VLOOKUP($K$66,$I$65:$J$68,2,TRUE)+SUMIF($M$6:$AF$6,$E55,$M$38:$AF$38),SUMIF($M$6:$AF$6,$E55,$M$38:$AF$38))</f>
        <v>400</v>
      </c>
      <c r="I55" s="15"/>
      <c r="J55" s="6"/>
      <c r="K55" s="13"/>
    </row>
    <row r="56" spans="3:12" s="1" customFormat="1" x14ac:dyDescent="0.25">
      <c r="C56" s="15"/>
      <c r="D56" s="15"/>
      <c r="E56" s="30" t="s">
        <v>33</v>
      </c>
      <c r="F56" s="34">
        <f t="shared" si="10"/>
        <v>0</v>
      </c>
      <c r="G56" s="36">
        <f t="shared" si="11"/>
        <v>0</v>
      </c>
      <c r="H56" s="38">
        <f ca="1">IF($K$66&gt;=$I$66,VLOOKUP($K$66,$I$65:$J$68,2,TRUE)+SUMIF($M$6:$AF$6,$E56,$M$38:$AF$38),SUMIF($M$6:$AF$6,$E56,$M$38:$AF$38))</f>
        <v>400</v>
      </c>
      <c r="I56" s="15"/>
      <c r="J56" s="6"/>
      <c r="K56" s="13"/>
    </row>
    <row r="57" spans="3:12" s="1" customFormat="1" x14ac:dyDescent="0.25">
      <c r="C57" s="15"/>
      <c r="D57" s="15"/>
      <c r="E57" s="30" t="s">
        <v>34</v>
      </c>
      <c r="F57" s="34">
        <f t="shared" si="10"/>
        <v>0</v>
      </c>
      <c r="G57" s="36">
        <f t="shared" si="11"/>
        <v>0</v>
      </c>
      <c r="H57" s="38">
        <f ca="1">IF($K$66&gt;=$I$66,VLOOKUP($K$66,$I$65:$J$68,2,TRUE)+SUMIF($M$6:$AF$6,$E57,$M$38:$AF$38),SUMIF($M$6:$AF$6,$E57,$M$38:$AF$38))</f>
        <v>400</v>
      </c>
      <c r="I57" s="15"/>
      <c r="J57" s="6"/>
      <c r="K57" s="13"/>
    </row>
    <row r="58" spans="3:12" s="1" customFormat="1" x14ac:dyDescent="0.25">
      <c r="C58" s="15"/>
      <c r="D58" s="15"/>
      <c r="E58" s="30" t="s">
        <v>42</v>
      </c>
      <c r="F58" s="34">
        <f t="shared" si="10"/>
        <v>0</v>
      </c>
      <c r="G58" s="36">
        <f t="shared" si="11"/>
        <v>0</v>
      </c>
      <c r="H58" s="38">
        <f ca="1">IF($K$66&gt;=$I$66,VLOOKUP($K$66,$I$65:$J$68,2,TRUE)+SUMIF($M$6:$AF$6,$E58,$M$38:$AF$38),SUMIF($M$6:$AF$6,$E58,$M$38:$AF$38))</f>
        <v>400</v>
      </c>
      <c r="I58" s="15"/>
      <c r="J58" s="17"/>
      <c r="K58" s="18"/>
    </row>
    <row r="59" spans="3:12" s="1" customFormat="1" x14ac:dyDescent="0.25">
      <c r="C59" s="15"/>
      <c r="D59" s="15"/>
      <c r="E59" s="30"/>
      <c r="F59" s="34">
        <f t="shared" si="10"/>
        <v>0</v>
      </c>
      <c r="G59" s="36">
        <f t="shared" si="11"/>
        <v>0</v>
      </c>
      <c r="H59" s="38">
        <f ca="1">IF($K$66&gt;=$I$66,VLOOKUP($K$66,$I$65:$J$68,2,TRUE)+SUMIF($M$6:$AF$6,$E59,$M$38:$AF$38),SUMIF($M$6:$AF$6,$E59,$M$38:$AF$38))</f>
        <v>400</v>
      </c>
      <c r="I59" s="15"/>
      <c r="J59" s="17"/>
      <c r="K59" s="18"/>
    </row>
    <row r="60" spans="3:12" s="1" customFormat="1" ht="21" thickBot="1" x14ac:dyDescent="0.3">
      <c r="C60" s="15"/>
      <c r="D60" s="15"/>
      <c r="E60" s="31"/>
      <c r="F60" s="35">
        <f t="shared" si="10"/>
        <v>0</v>
      </c>
      <c r="G60" s="37">
        <f t="shared" si="11"/>
        <v>0</v>
      </c>
      <c r="H60" s="39">
        <f ca="1">IF($K$66&gt;=$I$66,VLOOKUP($K$66,$I$65:$J$68,2,TRUE)+SUMIF($M$6:$AF$6,$E60,$M$38:$AF$38),SUMIF($M$6:$AF$6,$E60,$M$38:$AF$38))</f>
        <v>400</v>
      </c>
      <c r="I60" s="15"/>
      <c r="J60" s="17"/>
      <c r="K60" s="18"/>
    </row>
    <row r="61" spans="3:12" s="1" customFormat="1" x14ac:dyDescent="0.25">
      <c r="C61" s="15"/>
      <c r="D61" s="15"/>
      <c r="E61" s="3"/>
      <c r="F61" s="15"/>
      <c r="G61" s="15"/>
      <c r="H61" s="3"/>
      <c r="I61" s="15"/>
      <c r="J61" s="17"/>
      <c r="K61" s="18"/>
    </row>
    <row r="63" spans="3:12" s="1" customFormat="1" hidden="1" x14ac:dyDescent="0.25">
      <c r="C63" s="15"/>
      <c r="D63" s="15"/>
      <c r="E63" s="3" t="s">
        <v>43</v>
      </c>
      <c r="F63" s="15"/>
      <c r="G63" s="15"/>
      <c r="H63" s="3"/>
      <c r="I63" s="15"/>
      <c r="J63" s="6"/>
      <c r="K63" s="13"/>
    </row>
    <row r="64" spans="3:12" s="1" customFormat="1" hidden="1" x14ac:dyDescent="0.25">
      <c r="C64" s="15"/>
      <c r="D64" s="15"/>
      <c r="E64" s="6" t="s">
        <v>16</v>
      </c>
      <c r="F64" s="13" t="s">
        <v>17</v>
      </c>
      <c r="G64" s="1" t="s">
        <v>18</v>
      </c>
      <c r="H64" s="3"/>
      <c r="I64" s="1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 ca="1">MAX(J7:J37)</f>
        <v>1030720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1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15"/>
      <c r="I68" s="18">
        <f>E73</f>
        <v>1010000</v>
      </c>
      <c r="J68" s="18">
        <v>400</v>
      </c>
      <c r="K68" s="13"/>
    </row>
    <row r="69" spans="4:11" s="1" customFormat="1" x14ac:dyDescent="0.25">
      <c r="E69" s="15"/>
      <c r="F69" s="15"/>
      <c r="G69" s="15"/>
      <c r="H69" s="15"/>
      <c r="I69" s="15"/>
      <c r="J69" s="1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15"/>
      <c r="H70" s="15"/>
      <c r="I70" s="15"/>
      <c r="J70" s="1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15"/>
      <c r="H71" s="15"/>
      <c r="I71" s="15"/>
      <c r="J71" s="1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15"/>
      <c r="H72" s="15"/>
      <c r="I72" s="15"/>
      <c r="J72" s="1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15"/>
      <c r="H73" s="15"/>
      <c r="I73" s="15"/>
      <c r="J73" s="15"/>
      <c r="K73" s="13"/>
    </row>
    <row r="74" spans="4:11" s="1" customFormat="1" x14ac:dyDescent="0.25">
      <c r="E74" s="15"/>
      <c r="F74" s="15"/>
      <c r="G74" s="15"/>
      <c r="H74" s="15"/>
      <c r="I74" s="15"/>
      <c r="J74" s="15"/>
      <c r="K74" s="13"/>
    </row>
    <row r="75" spans="4:11" s="1" customFormat="1" x14ac:dyDescent="0.25">
      <c r="E75" s="15"/>
      <c r="F75" s="15"/>
      <c r="G75" s="15"/>
      <c r="H75" s="15"/>
      <c r="I75" s="15"/>
      <c r="J75" s="15"/>
      <c r="K75" s="13"/>
    </row>
    <row r="76" spans="4:11" s="1" customFormat="1" x14ac:dyDescent="0.25">
      <c r="E76" s="15"/>
      <c r="F76" s="15"/>
      <c r="G76" s="15"/>
      <c r="H76" s="15"/>
      <c r="I76" s="15"/>
      <c r="J76" s="15"/>
      <c r="K76" s="13"/>
    </row>
    <row r="77" spans="4:11" s="1" customFormat="1" x14ac:dyDescent="0.25">
      <c r="E77" s="15"/>
      <c r="F77" s="15"/>
      <c r="G77" s="15"/>
      <c r="H77" s="15"/>
      <c r="I77" s="15"/>
      <c r="J77" s="15"/>
      <c r="K77" s="13"/>
    </row>
    <row r="78" spans="4:11" s="1" customFormat="1" x14ac:dyDescent="0.25">
      <c r="E78" s="15"/>
      <c r="F78" s="15"/>
      <c r="G78" s="15"/>
      <c r="H78" s="15"/>
      <c r="I78" s="15"/>
      <c r="J78" s="15"/>
      <c r="K78" s="13"/>
    </row>
  </sheetData>
  <mergeCells count="2">
    <mergeCell ref="B2:AF3"/>
    <mergeCell ref="M5:AF5"/>
  </mergeCells>
  <conditionalFormatting sqref="H41:H60">
    <cfRule type="expression" dxfId="1" priority="1">
      <formula>$G41&lt;1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H78"/>
  <sheetViews>
    <sheetView showZeros="0" zoomScale="110" zoomScaleNormal="110" zoomScalePageLayoutView="110" workbookViewId="0">
      <selection activeCell="AH19" sqref="AH19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H78"/>
  <sheetViews>
    <sheetView showZeros="0" zoomScale="110" zoomScaleNormal="110" zoomScalePageLayoutView="110" workbookViewId="0">
      <selection activeCell="C7" sqref="C7"/>
    </sheetView>
  </sheetViews>
  <sheetFormatPr baseColWidth="10" defaultRowHeight="20" x14ac:dyDescent="0.25"/>
  <cols>
    <col min="1" max="1" width="10.83203125" style="1"/>
    <col min="2" max="2" width="7.1640625" style="11" customWidth="1"/>
    <col min="3" max="3" width="15.6640625" style="25" customWidth="1"/>
    <col min="4" max="4" width="9.6640625" style="25" bestFit="1" customWidth="1"/>
    <col min="5" max="5" width="21" style="3" bestFit="1" customWidth="1"/>
    <col min="6" max="6" width="15.6640625" style="25" customWidth="1"/>
    <col min="7" max="7" width="10.1640625" style="25" bestFit="1" customWidth="1"/>
    <col min="8" max="8" width="19.1640625" style="3" customWidth="1"/>
    <col min="9" max="9" width="17.1640625" style="25" bestFit="1" customWidth="1"/>
    <col min="10" max="10" width="19.1640625" style="6" customWidth="1"/>
    <col min="11" max="11" width="19.1640625" style="13" customWidth="1"/>
    <col min="12" max="12" width="12.1640625" style="1" hidden="1" customWidth="1"/>
    <col min="13" max="32" width="10.83203125" style="13" hidden="1" customWidth="1"/>
    <col min="33" max="16384" width="10.83203125" style="1"/>
  </cols>
  <sheetData>
    <row r="2" spans="2:34" ht="20" customHeight="1" x14ac:dyDescent="0.25">
      <c r="B2" s="41" t="s">
        <v>36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2:34" ht="21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2:34" x14ac:dyDescent="0.25"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2:34" x14ac:dyDescent="0.25">
      <c r="M5" s="43" t="s">
        <v>19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5"/>
    </row>
    <row r="6" spans="2:34" s="25" customFormat="1" ht="21" thickBot="1" x14ac:dyDescent="0.3">
      <c r="B6" s="2" t="s">
        <v>0</v>
      </c>
      <c r="C6" s="2" t="s">
        <v>1</v>
      </c>
      <c r="D6" s="2" t="s">
        <v>6</v>
      </c>
      <c r="E6" s="4" t="s">
        <v>2</v>
      </c>
      <c r="F6" s="2" t="s">
        <v>3</v>
      </c>
      <c r="G6" s="2" t="s">
        <v>6</v>
      </c>
      <c r="H6" s="4" t="s">
        <v>2</v>
      </c>
      <c r="I6" s="7" t="s">
        <v>4</v>
      </c>
      <c r="J6" s="23" t="s">
        <v>5</v>
      </c>
      <c r="K6" s="28" t="s">
        <v>14</v>
      </c>
      <c r="L6" s="25" t="s">
        <v>13</v>
      </c>
      <c r="M6" s="19" t="s">
        <v>21</v>
      </c>
      <c r="N6" s="20" t="s">
        <v>22</v>
      </c>
      <c r="O6" s="19" t="s">
        <v>23</v>
      </c>
      <c r="P6" s="19" t="s">
        <v>24</v>
      </c>
      <c r="Q6" s="19" t="s">
        <v>25</v>
      </c>
      <c r="R6" s="19" t="s">
        <v>26</v>
      </c>
      <c r="S6" s="19" t="s">
        <v>27</v>
      </c>
      <c r="T6" s="19" t="s">
        <v>11</v>
      </c>
      <c r="U6" s="19" t="s">
        <v>28</v>
      </c>
      <c r="V6" s="19" t="s">
        <v>29</v>
      </c>
      <c r="W6" s="19" t="s">
        <v>12</v>
      </c>
      <c r="X6" s="19" t="s">
        <v>30</v>
      </c>
      <c r="Y6" s="19" t="s">
        <v>10</v>
      </c>
      <c r="Z6" s="19" t="s">
        <v>31</v>
      </c>
      <c r="AA6" s="19" t="s">
        <v>32</v>
      </c>
      <c r="AB6" s="19" t="s">
        <v>33</v>
      </c>
      <c r="AC6" s="19" t="s">
        <v>34</v>
      </c>
      <c r="AD6" s="19" t="s">
        <v>42</v>
      </c>
      <c r="AE6" s="19"/>
      <c r="AF6" s="19"/>
    </row>
    <row r="7" spans="2:34" ht="22" thickTop="1" thickBot="1" x14ac:dyDescent="0.3">
      <c r="B7" s="12">
        <v>1</v>
      </c>
      <c r="C7" s="2"/>
      <c r="D7" s="2"/>
      <c r="E7" s="4"/>
      <c r="F7" s="2"/>
      <c r="G7" s="2"/>
      <c r="H7" s="5"/>
      <c r="I7" s="8">
        <f>D7+G7</f>
        <v>0</v>
      </c>
      <c r="J7" s="24">
        <f>E7+H7</f>
        <v>0</v>
      </c>
      <c r="K7" s="29">
        <f>E7+H7</f>
        <v>0</v>
      </c>
      <c r="L7" s="25">
        <f>IF($E7&gt;0,VLOOKUP($K7,CHOOSE({1,2},$E$65:$E$68,$G$65:$G$68),2,TRUE),VLOOKUP($K7,$E$65:$F$68,2,TRUE))</f>
        <v>0</v>
      </c>
      <c r="M7" s="21">
        <f>SUMIF($C7,M$6,$L7)+(SUMIF($F7,M$6,$L7))</f>
        <v>0</v>
      </c>
      <c r="N7" s="21">
        <f t="shared" ref="N7:AF21" si="0">SUMIF($C7,N$6,$L7)+(SUMIF($F7,N$6,$L7))</f>
        <v>0</v>
      </c>
      <c r="O7" s="21">
        <f t="shared" si="0"/>
        <v>0</v>
      </c>
      <c r="P7" s="21">
        <f t="shared" si="0"/>
        <v>0</v>
      </c>
      <c r="Q7" s="21">
        <f t="shared" si="0"/>
        <v>0</v>
      </c>
      <c r="R7" s="21">
        <f t="shared" si="0"/>
        <v>0</v>
      </c>
      <c r="S7" s="21">
        <f t="shared" si="0"/>
        <v>0</v>
      </c>
      <c r="T7" s="21">
        <f t="shared" si="0"/>
        <v>0</v>
      </c>
      <c r="U7" s="21">
        <f t="shared" si="0"/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  <c r="AB7" s="21">
        <f t="shared" si="0"/>
        <v>0</v>
      </c>
      <c r="AC7" s="21">
        <f t="shared" si="0"/>
        <v>0</v>
      </c>
      <c r="AD7" s="21">
        <f t="shared" si="0"/>
        <v>0</v>
      </c>
      <c r="AE7" s="21">
        <f t="shared" si="0"/>
        <v>0</v>
      </c>
      <c r="AF7" s="21">
        <f t="shared" si="0"/>
        <v>0</v>
      </c>
    </row>
    <row r="8" spans="2:34" ht="22" thickTop="1" thickBot="1" x14ac:dyDescent="0.3">
      <c r="B8" s="12">
        <v>2</v>
      </c>
      <c r="C8" s="2"/>
      <c r="D8" s="2"/>
      <c r="E8" s="4"/>
      <c r="F8" s="2"/>
      <c r="G8" s="2"/>
      <c r="H8" s="5"/>
      <c r="I8" s="8">
        <f t="shared" ref="I8:I37" si="1">D8+G8</f>
        <v>0</v>
      </c>
      <c r="J8" s="24">
        <f>IF(D8+E8+G8+H8&gt;0,E8+H8+J7,0)</f>
        <v>0</v>
      </c>
      <c r="K8" s="29">
        <f t="shared" ref="K8:K37" si="2">E8+H8</f>
        <v>0</v>
      </c>
      <c r="L8" s="25">
        <f>IF($E8&gt;0,VLOOKUP($K8,CHOOSE({1,2},$E$65:$E$68,$G$65:$G$68),2,TRUE),VLOOKUP($K8,$E$65:$F$68,2,TRUE))</f>
        <v>0</v>
      </c>
      <c r="M8" s="21">
        <f t="shared" ref="M8:AB36" si="3">SUMIF($C8,M$6,$L8)+(SUMIF($F8,M$6,$L8))</f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3"/>
        <v>0</v>
      </c>
      <c r="T8" s="21">
        <f t="shared" si="3"/>
        <v>0</v>
      </c>
      <c r="U8" s="21">
        <f t="shared" si="3"/>
        <v>0</v>
      </c>
      <c r="V8" s="21">
        <f t="shared" si="3"/>
        <v>0</v>
      </c>
      <c r="W8" s="21">
        <f t="shared" si="3"/>
        <v>0</v>
      </c>
      <c r="X8" s="21">
        <f t="shared" si="3"/>
        <v>0</v>
      </c>
      <c r="Y8" s="21">
        <f t="shared" si="3"/>
        <v>0</v>
      </c>
      <c r="Z8" s="21">
        <f t="shared" si="3"/>
        <v>0</v>
      </c>
      <c r="AA8" s="21">
        <f t="shared" si="3"/>
        <v>0</v>
      </c>
      <c r="AB8" s="21">
        <f t="shared" si="3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  <c r="AF8" s="21">
        <f t="shared" si="0"/>
        <v>0</v>
      </c>
    </row>
    <row r="9" spans="2:34" ht="22" thickTop="1" thickBot="1" x14ac:dyDescent="0.3">
      <c r="B9" s="12">
        <v>3</v>
      </c>
      <c r="C9" s="2"/>
      <c r="D9" s="2"/>
      <c r="E9" s="4"/>
      <c r="F9" s="2"/>
      <c r="G9" s="2"/>
      <c r="H9" s="5"/>
      <c r="I9" s="8">
        <f t="shared" si="1"/>
        <v>0</v>
      </c>
      <c r="J9" s="24">
        <f t="shared" ref="J9:J37" si="4">IF(D9+E9+G9+H9&gt;0,E9+H9+J8,0)</f>
        <v>0</v>
      </c>
      <c r="K9" s="29">
        <f t="shared" si="2"/>
        <v>0</v>
      </c>
      <c r="L9" s="25">
        <f>IF($E9&gt;0,VLOOKUP($K9,CHOOSE({1,2},$E$65:$E$68,$G$65:$G$68),2,TRUE),VLOOKUP($K9,$E$65:$F$68,2,TRUE))</f>
        <v>0</v>
      </c>
      <c r="M9" s="21">
        <f t="shared" si="3"/>
        <v>0</v>
      </c>
      <c r="N9" s="21">
        <f t="shared" si="0"/>
        <v>0</v>
      </c>
      <c r="O9" s="21">
        <f t="shared" si="0"/>
        <v>0</v>
      </c>
      <c r="P9" s="21">
        <f t="shared" si="0"/>
        <v>0</v>
      </c>
      <c r="Q9" s="21">
        <f t="shared" si="0"/>
        <v>0</v>
      </c>
      <c r="R9" s="21">
        <f t="shared" si="0"/>
        <v>0</v>
      </c>
      <c r="S9" s="21">
        <f t="shared" si="0"/>
        <v>0</v>
      </c>
      <c r="T9" s="21">
        <f t="shared" si="0"/>
        <v>0</v>
      </c>
      <c r="U9" s="21">
        <f t="shared" si="0"/>
        <v>0</v>
      </c>
      <c r="V9" s="21">
        <f t="shared" si="0"/>
        <v>0</v>
      </c>
      <c r="W9" s="21">
        <f t="shared" si="0"/>
        <v>0</v>
      </c>
      <c r="X9" s="21">
        <f t="shared" si="0"/>
        <v>0</v>
      </c>
      <c r="Y9" s="21">
        <f t="shared" si="0"/>
        <v>0</v>
      </c>
      <c r="Z9" s="21">
        <f t="shared" si="0"/>
        <v>0</v>
      </c>
      <c r="AA9" s="21">
        <f t="shared" si="0"/>
        <v>0</v>
      </c>
      <c r="AB9" s="21">
        <f t="shared" si="0"/>
        <v>0</v>
      </c>
      <c r="AC9" s="21">
        <f t="shared" si="0"/>
        <v>0</v>
      </c>
      <c r="AD9" s="21">
        <f t="shared" si="0"/>
        <v>0</v>
      </c>
      <c r="AE9" s="21">
        <f t="shared" si="0"/>
        <v>0</v>
      </c>
      <c r="AF9" s="21">
        <f t="shared" si="0"/>
        <v>0</v>
      </c>
      <c r="AG9" s="25"/>
      <c r="AH9" s="25"/>
    </row>
    <row r="10" spans="2:34" ht="22" thickTop="1" thickBot="1" x14ac:dyDescent="0.3">
      <c r="B10" s="12">
        <v>4</v>
      </c>
      <c r="C10" s="2"/>
      <c r="D10" s="2"/>
      <c r="E10" s="4"/>
      <c r="F10" s="2"/>
      <c r="G10" s="2"/>
      <c r="H10" s="5"/>
      <c r="I10" s="8">
        <f t="shared" si="1"/>
        <v>0</v>
      </c>
      <c r="J10" s="24">
        <f t="shared" si="4"/>
        <v>0</v>
      </c>
      <c r="K10" s="29">
        <f t="shared" si="2"/>
        <v>0</v>
      </c>
      <c r="L10" s="25">
        <f>IF($E10&gt;0,VLOOKUP($K10,CHOOSE({1,2},$E$65:$E$68,$G$65:$G$68),2,TRUE),VLOOKUP($K10,$E$65:$F$68,2,TRUE))</f>
        <v>0</v>
      </c>
      <c r="M10" s="21">
        <f t="shared" si="3"/>
        <v>0</v>
      </c>
      <c r="N10" s="21">
        <f t="shared" si="0"/>
        <v>0</v>
      </c>
      <c r="O10" s="21">
        <f t="shared" si="0"/>
        <v>0</v>
      </c>
      <c r="P10" s="21">
        <f t="shared" si="0"/>
        <v>0</v>
      </c>
      <c r="Q10" s="21">
        <f t="shared" si="0"/>
        <v>0</v>
      </c>
      <c r="R10" s="21">
        <f t="shared" si="0"/>
        <v>0</v>
      </c>
      <c r="S10" s="21">
        <f t="shared" si="0"/>
        <v>0</v>
      </c>
      <c r="T10" s="21">
        <f t="shared" si="0"/>
        <v>0</v>
      </c>
      <c r="U10" s="21">
        <f t="shared" si="0"/>
        <v>0</v>
      </c>
      <c r="V10" s="21">
        <f t="shared" si="0"/>
        <v>0</v>
      </c>
      <c r="W10" s="21">
        <f t="shared" si="0"/>
        <v>0</v>
      </c>
      <c r="X10" s="21">
        <f t="shared" si="0"/>
        <v>0</v>
      </c>
      <c r="Y10" s="21">
        <f t="shared" si="0"/>
        <v>0</v>
      </c>
      <c r="Z10" s="21">
        <f t="shared" si="0"/>
        <v>0</v>
      </c>
      <c r="AA10" s="21">
        <f t="shared" si="0"/>
        <v>0</v>
      </c>
      <c r="AB10" s="21">
        <f t="shared" si="0"/>
        <v>0</v>
      </c>
      <c r="AC10" s="21">
        <f t="shared" si="0"/>
        <v>0</v>
      </c>
      <c r="AD10" s="21">
        <f t="shared" si="0"/>
        <v>0</v>
      </c>
      <c r="AE10" s="21">
        <f t="shared" si="0"/>
        <v>0</v>
      </c>
      <c r="AF10" s="21">
        <f t="shared" si="0"/>
        <v>0</v>
      </c>
    </row>
    <row r="11" spans="2:34" ht="22" thickTop="1" thickBot="1" x14ac:dyDescent="0.3">
      <c r="B11" s="12">
        <v>5</v>
      </c>
      <c r="C11" s="2"/>
      <c r="D11" s="2"/>
      <c r="E11" s="4"/>
      <c r="F11" s="2"/>
      <c r="G11" s="2"/>
      <c r="H11" s="5"/>
      <c r="I11" s="8">
        <f>D11+G11</f>
        <v>0</v>
      </c>
      <c r="J11" s="24">
        <f t="shared" si="4"/>
        <v>0</v>
      </c>
      <c r="K11" s="29">
        <f t="shared" si="2"/>
        <v>0</v>
      </c>
      <c r="L11" s="25">
        <f>IF($E11&gt;0,VLOOKUP($K11,CHOOSE({1,2},$E$65:$E$68,$G$65:$G$68),2,TRUE),VLOOKUP($K11,$E$65:$F$68,2,TRUE))</f>
        <v>0</v>
      </c>
      <c r="M11" s="21">
        <f t="shared" si="3"/>
        <v>0</v>
      </c>
      <c r="N11" s="21">
        <f t="shared" si="0"/>
        <v>0</v>
      </c>
      <c r="O11" s="21">
        <f t="shared" si="0"/>
        <v>0</v>
      </c>
      <c r="P11" s="21">
        <f t="shared" si="0"/>
        <v>0</v>
      </c>
      <c r="Q11" s="21">
        <f t="shared" si="0"/>
        <v>0</v>
      </c>
      <c r="R11" s="21">
        <f t="shared" si="0"/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21">
        <f t="shared" si="0"/>
        <v>0</v>
      </c>
    </row>
    <row r="12" spans="2:34" ht="22" thickTop="1" thickBot="1" x14ac:dyDescent="0.3">
      <c r="B12" s="12">
        <v>6</v>
      </c>
      <c r="C12" s="2"/>
      <c r="D12" s="2"/>
      <c r="E12" s="4"/>
      <c r="F12" s="2"/>
      <c r="G12" s="2"/>
      <c r="H12" s="5"/>
      <c r="I12" s="8">
        <f t="shared" si="1"/>
        <v>0</v>
      </c>
      <c r="J12" s="24">
        <f t="shared" si="4"/>
        <v>0</v>
      </c>
      <c r="K12" s="29">
        <f t="shared" si="2"/>
        <v>0</v>
      </c>
      <c r="L12" s="25">
        <f>IF($E12&gt;0,VLOOKUP($K12,CHOOSE({1,2},$E$65:$E$68,$G$65:$G$68),2,TRUE),VLOOKUP($K12,$E$65:$F$68,2,TRUE))</f>
        <v>0</v>
      </c>
      <c r="M12" s="21">
        <f t="shared" si="3"/>
        <v>0</v>
      </c>
      <c r="N12" s="21">
        <f t="shared" si="0"/>
        <v>0</v>
      </c>
      <c r="O12" s="21">
        <f t="shared" si="0"/>
        <v>0</v>
      </c>
      <c r="P12" s="21">
        <f t="shared" si="0"/>
        <v>0</v>
      </c>
      <c r="Q12" s="21">
        <f t="shared" si="0"/>
        <v>0</v>
      </c>
      <c r="R12" s="21">
        <f t="shared" si="0"/>
        <v>0</v>
      </c>
      <c r="S12" s="21">
        <f t="shared" si="0"/>
        <v>0</v>
      </c>
      <c r="T12" s="21">
        <f t="shared" si="0"/>
        <v>0</v>
      </c>
      <c r="U12" s="21">
        <f t="shared" si="0"/>
        <v>0</v>
      </c>
      <c r="V12" s="21">
        <f t="shared" si="0"/>
        <v>0</v>
      </c>
      <c r="W12" s="21">
        <f t="shared" si="0"/>
        <v>0</v>
      </c>
      <c r="X12" s="21">
        <f t="shared" si="0"/>
        <v>0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0</v>
      </c>
      <c r="AG12" s="25"/>
      <c r="AH12" s="25"/>
    </row>
    <row r="13" spans="2:34" ht="22" thickTop="1" thickBot="1" x14ac:dyDescent="0.3">
      <c r="B13" s="12">
        <v>7</v>
      </c>
      <c r="C13" s="2"/>
      <c r="D13" s="2"/>
      <c r="E13" s="4"/>
      <c r="F13" s="2"/>
      <c r="G13" s="2"/>
      <c r="H13" s="5"/>
      <c r="I13" s="8">
        <f t="shared" si="1"/>
        <v>0</v>
      </c>
      <c r="J13" s="24">
        <f t="shared" si="4"/>
        <v>0</v>
      </c>
      <c r="K13" s="29">
        <f t="shared" si="2"/>
        <v>0</v>
      </c>
      <c r="L13" s="25">
        <f>IF($E13&gt;0,VLOOKUP($K13,CHOOSE({1,2},$E$65:$E$68,$G$65:$G$68),2,TRUE),VLOOKUP($K13,$E$65:$F$68,2,TRUE))</f>
        <v>0</v>
      </c>
      <c r="M13" s="21">
        <f t="shared" si="3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1">
        <f t="shared" si="0"/>
        <v>0</v>
      </c>
      <c r="U13" s="21">
        <f t="shared" si="0"/>
        <v>0</v>
      </c>
      <c r="V13" s="21">
        <f t="shared" si="0"/>
        <v>0</v>
      </c>
      <c r="W13" s="21">
        <f t="shared" si="0"/>
        <v>0</v>
      </c>
      <c r="X13" s="21">
        <f t="shared" si="0"/>
        <v>0</v>
      </c>
      <c r="Y13" s="21">
        <f t="shared" si="0"/>
        <v>0</v>
      </c>
      <c r="Z13" s="21">
        <f t="shared" si="0"/>
        <v>0</v>
      </c>
      <c r="AA13" s="21">
        <f t="shared" si="0"/>
        <v>0</v>
      </c>
      <c r="AB13" s="21">
        <f t="shared" si="0"/>
        <v>0</v>
      </c>
      <c r="AC13" s="21">
        <f t="shared" si="0"/>
        <v>0</v>
      </c>
      <c r="AD13" s="21">
        <f t="shared" si="0"/>
        <v>0</v>
      </c>
      <c r="AE13" s="21">
        <f t="shared" si="0"/>
        <v>0</v>
      </c>
      <c r="AF13" s="21">
        <f t="shared" si="0"/>
        <v>0</v>
      </c>
    </row>
    <row r="14" spans="2:34" ht="22" thickTop="1" thickBot="1" x14ac:dyDescent="0.3">
      <c r="B14" s="12">
        <v>8</v>
      </c>
      <c r="C14" s="2"/>
      <c r="D14" s="2"/>
      <c r="E14" s="4"/>
      <c r="F14" s="2"/>
      <c r="G14" s="2"/>
      <c r="H14" s="5"/>
      <c r="I14" s="8">
        <f t="shared" si="1"/>
        <v>0</v>
      </c>
      <c r="J14" s="24">
        <f t="shared" si="4"/>
        <v>0</v>
      </c>
      <c r="K14" s="29">
        <f t="shared" si="2"/>
        <v>0</v>
      </c>
      <c r="L14" s="25">
        <f>IF($E14&gt;0,VLOOKUP($K14,CHOOSE({1,2},$E$65:$E$68,$G$65:$G$68),2,TRUE),VLOOKUP($K14,$E$65:$F$68,2,TRUE))</f>
        <v>0</v>
      </c>
      <c r="M14" s="21">
        <f t="shared" si="3"/>
        <v>0</v>
      </c>
      <c r="N14" s="21">
        <f t="shared" si="0"/>
        <v>0</v>
      </c>
      <c r="O14" s="21">
        <f t="shared" si="0"/>
        <v>0</v>
      </c>
      <c r="P14" s="21">
        <f t="shared" si="0"/>
        <v>0</v>
      </c>
      <c r="Q14" s="21">
        <f t="shared" si="0"/>
        <v>0</v>
      </c>
      <c r="R14" s="21">
        <f t="shared" si="0"/>
        <v>0</v>
      </c>
      <c r="S14" s="21">
        <f t="shared" si="0"/>
        <v>0</v>
      </c>
      <c r="T14" s="21">
        <f t="shared" si="0"/>
        <v>0</v>
      </c>
      <c r="U14" s="21">
        <f t="shared" si="0"/>
        <v>0</v>
      </c>
      <c r="V14" s="21">
        <f t="shared" si="0"/>
        <v>0</v>
      </c>
      <c r="W14" s="21">
        <f t="shared" si="0"/>
        <v>0</v>
      </c>
      <c r="X14" s="21">
        <f t="shared" si="0"/>
        <v>0</v>
      </c>
      <c r="Y14" s="21">
        <f t="shared" si="0"/>
        <v>0</v>
      </c>
      <c r="Z14" s="21">
        <f t="shared" si="0"/>
        <v>0</v>
      </c>
      <c r="AA14" s="21">
        <f t="shared" si="0"/>
        <v>0</v>
      </c>
      <c r="AB14" s="21">
        <f t="shared" si="0"/>
        <v>0</v>
      </c>
      <c r="AC14" s="21">
        <f t="shared" si="0"/>
        <v>0</v>
      </c>
      <c r="AD14" s="21">
        <f t="shared" si="0"/>
        <v>0</v>
      </c>
      <c r="AE14" s="21">
        <f t="shared" si="0"/>
        <v>0</v>
      </c>
      <c r="AF14" s="21">
        <f t="shared" si="0"/>
        <v>0</v>
      </c>
    </row>
    <row r="15" spans="2:34" ht="22" thickTop="1" thickBot="1" x14ac:dyDescent="0.3">
      <c r="B15" s="12">
        <v>9</v>
      </c>
      <c r="C15" s="2"/>
      <c r="D15" s="2"/>
      <c r="E15" s="4"/>
      <c r="F15" s="2"/>
      <c r="G15" s="2"/>
      <c r="H15" s="5"/>
      <c r="I15" s="8">
        <f t="shared" si="1"/>
        <v>0</v>
      </c>
      <c r="J15" s="24">
        <f t="shared" si="4"/>
        <v>0</v>
      </c>
      <c r="K15" s="29">
        <f t="shared" si="2"/>
        <v>0</v>
      </c>
      <c r="L15" s="25">
        <f>IF($E15&gt;0,VLOOKUP($K15,CHOOSE({1,2},$E$65:$E$68,$G$65:$G$68),2,TRUE),VLOOKUP($K15,$E$65:$F$68,2,TRUE))</f>
        <v>0</v>
      </c>
      <c r="M15" s="21">
        <f t="shared" si="3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5"/>
      <c r="AH15" s="25"/>
    </row>
    <row r="16" spans="2:34" ht="22" thickTop="1" thickBot="1" x14ac:dyDescent="0.3">
      <c r="B16" s="12">
        <v>10</v>
      </c>
      <c r="C16" s="2"/>
      <c r="D16" s="2"/>
      <c r="E16" s="4"/>
      <c r="F16" s="2"/>
      <c r="G16" s="2"/>
      <c r="H16" s="5"/>
      <c r="I16" s="8">
        <f t="shared" si="1"/>
        <v>0</v>
      </c>
      <c r="J16" s="24">
        <f t="shared" si="4"/>
        <v>0</v>
      </c>
      <c r="K16" s="29">
        <f t="shared" si="2"/>
        <v>0</v>
      </c>
      <c r="L16" s="25">
        <f>IF($E16&gt;0,VLOOKUP($K16,CHOOSE({1,2},$E$65:$E$68,$G$65:$G$68),2,TRUE),VLOOKUP($K16,$E$65:$F$68,2,TRUE))</f>
        <v>0</v>
      </c>
      <c r="M16" s="21">
        <f t="shared" si="3"/>
        <v>0</v>
      </c>
      <c r="N16" s="21">
        <f t="shared" si="0"/>
        <v>0</v>
      </c>
      <c r="O16" s="21">
        <f t="shared" si="0"/>
        <v>0</v>
      </c>
      <c r="P16" s="21">
        <f t="shared" si="0"/>
        <v>0</v>
      </c>
      <c r="Q16" s="21">
        <f t="shared" si="0"/>
        <v>0</v>
      </c>
      <c r="R16" s="21">
        <f t="shared" si="0"/>
        <v>0</v>
      </c>
      <c r="S16" s="21">
        <f t="shared" si="0"/>
        <v>0</v>
      </c>
      <c r="T16" s="21">
        <f t="shared" si="0"/>
        <v>0</v>
      </c>
      <c r="U16" s="21">
        <f t="shared" si="0"/>
        <v>0</v>
      </c>
      <c r="V16" s="21">
        <f t="shared" si="0"/>
        <v>0</v>
      </c>
      <c r="W16" s="21">
        <f t="shared" si="0"/>
        <v>0</v>
      </c>
      <c r="X16" s="21">
        <f t="shared" si="0"/>
        <v>0</v>
      </c>
      <c r="Y16" s="21">
        <f t="shared" si="0"/>
        <v>0</v>
      </c>
      <c r="Z16" s="21">
        <f t="shared" si="0"/>
        <v>0</v>
      </c>
      <c r="AA16" s="21">
        <f t="shared" si="0"/>
        <v>0</v>
      </c>
      <c r="AB16" s="21">
        <f t="shared" si="0"/>
        <v>0</v>
      </c>
      <c r="AC16" s="21">
        <f t="shared" si="0"/>
        <v>0</v>
      </c>
      <c r="AD16" s="21">
        <f t="shared" si="0"/>
        <v>0</v>
      </c>
      <c r="AE16" s="21">
        <f t="shared" si="0"/>
        <v>0</v>
      </c>
      <c r="AF16" s="21">
        <f t="shared" si="0"/>
        <v>0</v>
      </c>
    </row>
    <row r="17" spans="2:34" ht="22" thickTop="1" thickBot="1" x14ac:dyDescent="0.3">
      <c r="B17" s="12">
        <v>11</v>
      </c>
      <c r="C17" s="2"/>
      <c r="D17" s="2"/>
      <c r="E17" s="4"/>
      <c r="F17" s="2"/>
      <c r="G17" s="2"/>
      <c r="H17" s="5"/>
      <c r="I17" s="8">
        <f t="shared" si="1"/>
        <v>0</v>
      </c>
      <c r="J17" s="24">
        <f t="shared" si="4"/>
        <v>0</v>
      </c>
      <c r="K17" s="29">
        <f t="shared" si="2"/>
        <v>0</v>
      </c>
      <c r="L17" s="25">
        <f>IF($E17&gt;0,VLOOKUP($K17,CHOOSE({1,2},$E$65:$E$68,$G$65:$G$68),2,TRUE),VLOOKUP($K17,$E$65:$F$68,2,TRUE))</f>
        <v>0</v>
      </c>
      <c r="M17" s="21">
        <f t="shared" si="3"/>
        <v>0</v>
      </c>
      <c r="N17" s="21">
        <f t="shared" si="0"/>
        <v>0</v>
      </c>
      <c r="O17" s="21">
        <f t="shared" si="0"/>
        <v>0</v>
      </c>
      <c r="P17" s="21">
        <f t="shared" si="0"/>
        <v>0</v>
      </c>
      <c r="Q17" s="21">
        <f t="shared" si="0"/>
        <v>0</v>
      </c>
      <c r="R17" s="21">
        <f t="shared" si="0"/>
        <v>0</v>
      </c>
      <c r="S17" s="21">
        <f t="shared" si="0"/>
        <v>0</v>
      </c>
      <c r="T17" s="21">
        <f t="shared" si="0"/>
        <v>0</v>
      </c>
      <c r="U17" s="21">
        <f t="shared" si="0"/>
        <v>0</v>
      </c>
      <c r="V17" s="21">
        <f t="shared" si="0"/>
        <v>0</v>
      </c>
      <c r="W17" s="21">
        <f t="shared" si="0"/>
        <v>0</v>
      </c>
      <c r="X17" s="21">
        <f t="shared" si="0"/>
        <v>0</v>
      </c>
      <c r="Y17" s="21">
        <f t="shared" si="0"/>
        <v>0</v>
      </c>
      <c r="Z17" s="21">
        <f t="shared" si="0"/>
        <v>0</v>
      </c>
      <c r="AA17" s="21">
        <f t="shared" si="0"/>
        <v>0</v>
      </c>
      <c r="AB17" s="21">
        <f t="shared" si="0"/>
        <v>0</v>
      </c>
      <c r="AC17" s="21">
        <f t="shared" si="0"/>
        <v>0</v>
      </c>
      <c r="AD17" s="21">
        <f t="shared" si="0"/>
        <v>0</v>
      </c>
      <c r="AE17" s="21">
        <f t="shared" si="0"/>
        <v>0</v>
      </c>
      <c r="AF17" s="21">
        <f t="shared" si="0"/>
        <v>0</v>
      </c>
    </row>
    <row r="18" spans="2:34" ht="22" thickTop="1" thickBot="1" x14ac:dyDescent="0.3">
      <c r="B18" s="12">
        <v>12</v>
      </c>
      <c r="C18" s="2"/>
      <c r="D18" s="2"/>
      <c r="E18" s="4"/>
      <c r="F18" s="2"/>
      <c r="G18" s="2"/>
      <c r="H18" s="5"/>
      <c r="I18" s="8">
        <f t="shared" si="1"/>
        <v>0</v>
      </c>
      <c r="J18" s="24">
        <f t="shared" si="4"/>
        <v>0</v>
      </c>
      <c r="K18" s="29">
        <f t="shared" si="2"/>
        <v>0</v>
      </c>
      <c r="L18" s="25">
        <f>IF($E18&gt;0,VLOOKUP($K18,CHOOSE({1,2},$E$65:$E$68,$G$65:$G$68),2,TRUE),VLOOKUP($K18,$E$65:$F$68,2,TRUE))</f>
        <v>0</v>
      </c>
      <c r="M18" s="21">
        <f t="shared" si="3"/>
        <v>0</v>
      </c>
      <c r="N18" s="21">
        <f t="shared" si="0"/>
        <v>0</v>
      </c>
      <c r="O18" s="21">
        <f t="shared" si="0"/>
        <v>0</v>
      </c>
      <c r="P18" s="21">
        <f t="shared" si="0"/>
        <v>0</v>
      </c>
      <c r="Q18" s="21">
        <f t="shared" si="0"/>
        <v>0</v>
      </c>
      <c r="R18" s="21">
        <f t="shared" si="0"/>
        <v>0</v>
      </c>
      <c r="S18" s="21">
        <f t="shared" si="0"/>
        <v>0</v>
      </c>
      <c r="T18" s="21">
        <f t="shared" si="0"/>
        <v>0</v>
      </c>
      <c r="U18" s="21">
        <f t="shared" si="0"/>
        <v>0</v>
      </c>
      <c r="V18" s="21">
        <f t="shared" si="0"/>
        <v>0</v>
      </c>
      <c r="W18" s="21">
        <f t="shared" si="0"/>
        <v>0</v>
      </c>
      <c r="X18" s="21">
        <f t="shared" si="0"/>
        <v>0</v>
      </c>
      <c r="Y18" s="21">
        <f t="shared" si="0"/>
        <v>0</v>
      </c>
      <c r="Z18" s="21">
        <f t="shared" si="0"/>
        <v>0</v>
      </c>
      <c r="AA18" s="21">
        <f t="shared" si="0"/>
        <v>0</v>
      </c>
      <c r="AB18" s="21">
        <f t="shared" si="0"/>
        <v>0</v>
      </c>
      <c r="AC18" s="21">
        <f t="shared" si="0"/>
        <v>0</v>
      </c>
      <c r="AD18" s="21">
        <f t="shared" si="0"/>
        <v>0</v>
      </c>
      <c r="AE18" s="21">
        <f t="shared" si="0"/>
        <v>0</v>
      </c>
      <c r="AF18" s="21">
        <f t="shared" si="0"/>
        <v>0</v>
      </c>
      <c r="AG18" s="25"/>
      <c r="AH18" s="25"/>
    </row>
    <row r="19" spans="2:34" ht="22" thickTop="1" thickBot="1" x14ac:dyDescent="0.3">
      <c r="B19" s="12">
        <v>13</v>
      </c>
      <c r="C19" s="2"/>
      <c r="D19" s="2"/>
      <c r="E19" s="4"/>
      <c r="F19" s="2"/>
      <c r="G19" s="2"/>
      <c r="H19" s="5"/>
      <c r="I19" s="8">
        <f t="shared" si="1"/>
        <v>0</v>
      </c>
      <c r="J19" s="24">
        <f t="shared" si="4"/>
        <v>0</v>
      </c>
      <c r="K19" s="29">
        <f t="shared" si="2"/>
        <v>0</v>
      </c>
      <c r="L19" s="25">
        <f>IF($E19&gt;0,VLOOKUP($K19,CHOOSE({1,2},$E$65:$E$68,$G$65:$G$68),2,TRUE),VLOOKUP($K19,$E$65:$F$68,2,TRUE))</f>
        <v>0</v>
      </c>
      <c r="M19" s="21">
        <f t="shared" si="3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21">
        <f t="shared" si="0"/>
        <v>0</v>
      </c>
      <c r="V19" s="21">
        <f t="shared" si="0"/>
        <v>0</v>
      </c>
      <c r="W19" s="21">
        <f t="shared" si="0"/>
        <v>0</v>
      </c>
      <c r="X19" s="21">
        <f t="shared" si="0"/>
        <v>0</v>
      </c>
      <c r="Y19" s="21">
        <f t="shared" si="0"/>
        <v>0</v>
      </c>
      <c r="Z19" s="21">
        <f t="shared" si="0"/>
        <v>0</v>
      </c>
      <c r="AA19" s="21">
        <f t="shared" si="0"/>
        <v>0</v>
      </c>
      <c r="AB19" s="21">
        <f t="shared" si="0"/>
        <v>0</v>
      </c>
      <c r="AC19" s="21">
        <f t="shared" si="0"/>
        <v>0</v>
      </c>
      <c r="AD19" s="21">
        <f t="shared" si="0"/>
        <v>0</v>
      </c>
      <c r="AE19" s="21">
        <f t="shared" si="0"/>
        <v>0</v>
      </c>
      <c r="AF19" s="21">
        <f t="shared" si="0"/>
        <v>0</v>
      </c>
    </row>
    <row r="20" spans="2:34" ht="22" thickTop="1" thickBot="1" x14ac:dyDescent="0.3">
      <c r="B20" s="12">
        <v>14</v>
      </c>
      <c r="C20" s="2"/>
      <c r="D20" s="2"/>
      <c r="E20" s="4"/>
      <c r="F20" s="2"/>
      <c r="G20" s="2"/>
      <c r="H20" s="5"/>
      <c r="I20" s="8">
        <f t="shared" si="1"/>
        <v>0</v>
      </c>
      <c r="J20" s="24">
        <f t="shared" si="4"/>
        <v>0</v>
      </c>
      <c r="K20" s="29">
        <f t="shared" si="2"/>
        <v>0</v>
      </c>
      <c r="L20" s="25">
        <f>IF($E20&gt;0,VLOOKUP($K20,CHOOSE({1,2},$E$65:$E$68,$G$65:$G$68),2,TRUE),VLOOKUP($K20,$E$65:$F$68,2,TRUE))</f>
        <v>0</v>
      </c>
      <c r="M20" s="21">
        <f t="shared" si="3"/>
        <v>0</v>
      </c>
      <c r="N20" s="21">
        <f t="shared" si="0"/>
        <v>0</v>
      </c>
      <c r="O20" s="21">
        <f t="shared" si="0"/>
        <v>0</v>
      </c>
      <c r="P20" s="21">
        <f t="shared" si="0"/>
        <v>0</v>
      </c>
      <c r="Q20" s="21">
        <f t="shared" si="0"/>
        <v>0</v>
      </c>
      <c r="R20" s="21">
        <f t="shared" si="0"/>
        <v>0</v>
      </c>
      <c r="S20" s="21">
        <f t="shared" si="0"/>
        <v>0</v>
      </c>
      <c r="T20" s="21">
        <f t="shared" si="0"/>
        <v>0</v>
      </c>
      <c r="U20" s="21">
        <f t="shared" si="0"/>
        <v>0</v>
      </c>
      <c r="V20" s="21">
        <f t="shared" si="0"/>
        <v>0</v>
      </c>
      <c r="W20" s="21">
        <f t="shared" si="0"/>
        <v>0</v>
      </c>
      <c r="X20" s="21">
        <f t="shared" si="0"/>
        <v>0</v>
      </c>
      <c r="Y20" s="21">
        <f t="shared" si="0"/>
        <v>0</v>
      </c>
      <c r="Z20" s="21">
        <f t="shared" si="0"/>
        <v>0</v>
      </c>
      <c r="AA20" s="21">
        <f t="shared" si="0"/>
        <v>0</v>
      </c>
      <c r="AB20" s="21">
        <f t="shared" si="0"/>
        <v>0</v>
      </c>
      <c r="AC20" s="21">
        <f t="shared" si="0"/>
        <v>0</v>
      </c>
      <c r="AD20" s="21">
        <f t="shared" si="0"/>
        <v>0</v>
      </c>
      <c r="AE20" s="21">
        <f t="shared" si="0"/>
        <v>0</v>
      </c>
      <c r="AF20" s="21">
        <f t="shared" si="0"/>
        <v>0</v>
      </c>
    </row>
    <row r="21" spans="2:34" ht="22" thickTop="1" thickBot="1" x14ac:dyDescent="0.3">
      <c r="B21" s="12">
        <v>15</v>
      </c>
      <c r="C21" s="2"/>
      <c r="D21" s="2"/>
      <c r="E21" s="4"/>
      <c r="F21" s="2"/>
      <c r="G21" s="2"/>
      <c r="H21" s="5"/>
      <c r="I21" s="8">
        <f t="shared" si="1"/>
        <v>0</v>
      </c>
      <c r="J21" s="24">
        <f t="shared" si="4"/>
        <v>0</v>
      </c>
      <c r="K21" s="29">
        <f t="shared" si="2"/>
        <v>0</v>
      </c>
      <c r="L21" s="25">
        <f>IF($E21&gt;0,VLOOKUP($K21,CHOOSE({1,2},$E$65:$E$68,$G$65:$G$68),2,TRUE),VLOOKUP($K21,$E$65:$F$68,2,TRUE))</f>
        <v>0</v>
      </c>
      <c r="M21" s="21">
        <f t="shared" si="3"/>
        <v>0</v>
      </c>
      <c r="N21" s="21">
        <f t="shared" si="0"/>
        <v>0</v>
      </c>
      <c r="O21" s="21">
        <f t="shared" si="0"/>
        <v>0</v>
      </c>
      <c r="P21" s="21">
        <f t="shared" si="0"/>
        <v>0</v>
      </c>
      <c r="Q21" s="21">
        <f t="shared" si="0"/>
        <v>0</v>
      </c>
      <c r="R21" s="21">
        <f t="shared" ref="R21:AF35" si="5">SUMIF($C21,R$6,$L21)+(SUMIF($F21,R$6,$L21))</f>
        <v>0</v>
      </c>
      <c r="S21" s="21">
        <f t="shared" si="5"/>
        <v>0</v>
      </c>
      <c r="T21" s="21">
        <f t="shared" si="5"/>
        <v>0</v>
      </c>
      <c r="U21" s="21">
        <f t="shared" si="5"/>
        <v>0</v>
      </c>
      <c r="V21" s="21">
        <f t="shared" si="5"/>
        <v>0</v>
      </c>
      <c r="W21" s="21">
        <f t="shared" si="5"/>
        <v>0</v>
      </c>
      <c r="X21" s="21">
        <f t="shared" si="5"/>
        <v>0</v>
      </c>
      <c r="Y21" s="21">
        <f t="shared" si="5"/>
        <v>0</v>
      </c>
      <c r="Z21" s="21">
        <f t="shared" si="5"/>
        <v>0</v>
      </c>
      <c r="AA21" s="21">
        <f t="shared" si="5"/>
        <v>0</v>
      </c>
      <c r="AB21" s="21">
        <f t="shared" si="5"/>
        <v>0</v>
      </c>
      <c r="AC21" s="21">
        <f t="shared" si="5"/>
        <v>0</v>
      </c>
      <c r="AD21" s="21">
        <f t="shared" si="5"/>
        <v>0</v>
      </c>
      <c r="AE21" s="21">
        <f t="shared" si="5"/>
        <v>0</v>
      </c>
      <c r="AF21" s="21">
        <f t="shared" si="5"/>
        <v>0</v>
      </c>
      <c r="AG21" s="25"/>
      <c r="AH21" s="25"/>
    </row>
    <row r="22" spans="2:34" ht="22" thickTop="1" thickBot="1" x14ac:dyDescent="0.3">
      <c r="B22" s="12">
        <v>16</v>
      </c>
      <c r="C22" s="2"/>
      <c r="D22" s="2"/>
      <c r="E22" s="4"/>
      <c r="F22" s="2"/>
      <c r="G22" s="2"/>
      <c r="H22" s="5"/>
      <c r="I22" s="8">
        <f t="shared" si="1"/>
        <v>0</v>
      </c>
      <c r="J22" s="24">
        <f t="shared" si="4"/>
        <v>0</v>
      </c>
      <c r="K22" s="29">
        <f t="shared" si="2"/>
        <v>0</v>
      </c>
      <c r="L22" s="25">
        <f>IF($E22&gt;0,VLOOKUP($K22,CHOOSE({1,2},$E$65:$E$68,$G$65:$G$68),2,TRUE),VLOOKUP($K22,$E$65:$F$68,2,TRUE))</f>
        <v>0</v>
      </c>
      <c r="M22" s="21">
        <f t="shared" si="3"/>
        <v>0</v>
      </c>
      <c r="N22" s="21">
        <f t="shared" si="3"/>
        <v>0</v>
      </c>
      <c r="O22" s="21">
        <f t="shared" si="3"/>
        <v>0</v>
      </c>
      <c r="P22" s="21">
        <f t="shared" si="3"/>
        <v>0</v>
      </c>
      <c r="Q22" s="21">
        <f t="shared" si="3"/>
        <v>0</v>
      </c>
      <c r="R22" s="21">
        <f t="shared" si="3"/>
        <v>0</v>
      </c>
      <c r="S22" s="21">
        <f t="shared" si="3"/>
        <v>0</v>
      </c>
      <c r="T22" s="21">
        <f t="shared" si="3"/>
        <v>0</v>
      </c>
      <c r="U22" s="21">
        <f t="shared" si="3"/>
        <v>0</v>
      </c>
      <c r="V22" s="21">
        <f t="shared" si="3"/>
        <v>0</v>
      </c>
      <c r="W22" s="21">
        <f t="shared" si="3"/>
        <v>0</v>
      </c>
      <c r="X22" s="21">
        <f t="shared" si="3"/>
        <v>0</v>
      </c>
      <c r="Y22" s="21">
        <f t="shared" si="3"/>
        <v>0</v>
      </c>
      <c r="Z22" s="21">
        <f t="shared" si="3"/>
        <v>0</v>
      </c>
      <c r="AA22" s="21">
        <f t="shared" si="3"/>
        <v>0</v>
      </c>
      <c r="AB22" s="21">
        <f t="shared" si="3"/>
        <v>0</v>
      </c>
      <c r="AC22" s="21">
        <f t="shared" si="5"/>
        <v>0</v>
      </c>
      <c r="AD22" s="21">
        <f t="shared" si="5"/>
        <v>0</v>
      </c>
      <c r="AE22" s="21">
        <f t="shared" si="5"/>
        <v>0</v>
      </c>
      <c r="AF22" s="21">
        <f t="shared" si="5"/>
        <v>0</v>
      </c>
    </row>
    <row r="23" spans="2:34" ht="22" thickTop="1" thickBot="1" x14ac:dyDescent="0.3">
      <c r="B23" s="12">
        <v>17</v>
      </c>
      <c r="C23" s="2"/>
      <c r="D23" s="2"/>
      <c r="E23" s="4"/>
      <c r="F23" s="2"/>
      <c r="G23" s="2"/>
      <c r="H23" s="5"/>
      <c r="I23" s="8">
        <f t="shared" si="1"/>
        <v>0</v>
      </c>
      <c r="J23" s="24">
        <f t="shared" si="4"/>
        <v>0</v>
      </c>
      <c r="K23" s="29">
        <f t="shared" si="2"/>
        <v>0</v>
      </c>
      <c r="L23" s="25">
        <f>IF($E23&gt;0,VLOOKUP($K23,CHOOSE({1,2},$E$65:$E$68,$G$65:$G$68),2,TRUE),VLOOKUP($K23,$E$65:$F$68,2,TRUE))</f>
        <v>0</v>
      </c>
      <c r="M23" s="21">
        <f t="shared" si="3"/>
        <v>0</v>
      </c>
      <c r="N23" s="21">
        <f t="shared" si="3"/>
        <v>0</v>
      </c>
      <c r="O23" s="21">
        <f t="shared" si="3"/>
        <v>0</v>
      </c>
      <c r="P23" s="21">
        <f t="shared" si="3"/>
        <v>0</v>
      </c>
      <c r="Q23" s="21">
        <f t="shared" si="3"/>
        <v>0</v>
      </c>
      <c r="R23" s="21">
        <f t="shared" si="3"/>
        <v>0</v>
      </c>
      <c r="S23" s="21">
        <f t="shared" si="3"/>
        <v>0</v>
      </c>
      <c r="T23" s="21">
        <f t="shared" si="3"/>
        <v>0</v>
      </c>
      <c r="U23" s="21">
        <f t="shared" si="3"/>
        <v>0</v>
      </c>
      <c r="V23" s="21">
        <f t="shared" si="3"/>
        <v>0</v>
      </c>
      <c r="W23" s="21">
        <f t="shared" si="3"/>
        <v>0</v>
      </c>
      <c r="X23" s="21">
        <f t="shared" si="3"/>
        <v>0</v>
      </c>
      <c r="Y23" s="21">
        <f t="shared" si="3"/>
        <v>0</v>
      </c>
      <c r="Z23" s="21">
        <f t="shared" si="3"/>
        <v>0</v>
      </c>
      <c r="AA23" s="21">
        <f t="shared" si="3"/>
        <v>0</v>
      </c>
      <c r="AB23" s="21">
        <f t="shared" si="3"/>
        <v>0</v>
      </c>
      <c r="AC23" s="21">
        <f t="shared" si="5"/>
        <v>0</v>
      </c>
      <c r="AD23" s="21">
        <f t="shared" si="5"/>
        <v>0</v>
      </c>
      <c r="AE23" s="21">
        <f t="shared" si="5"/>
        <v>0</v>
      </c>
      <c r="AF23" s="21">
        <f t="shared" si="5"/>
        <v>0</v>
      </c>
    </row>
    <row r="24" spans="2:34" ht="22" thickTop="1" thickBot="1" x14ac:dyDescent="0.3">
      <c r="B24" s="12">
        <v>18</v>
      </c>
      <c r="C24" s="2"/>
      <c r="D24" s="2"/>
      <c r="E24" s="4"/>
      <c r="F24" s="2"/>
      <c r="G24" s="2"/>
      <c r="H24" s="5"/>
      <c r="I24" s="8">
        <f t="shared" si="1"/>
        <v>0</v>
      </c>
      <c r="J24" s="24">
        <f t="shared" si="4"/>
        <v>0</v>
      </c>
      <c r="K24" s="29">
        <f t="shared" si="2"/>
        <v>0</v>
      </c>
      <c r="L24" s="25">
        <f>IF($E24&gt;0,VLOOKUP($K24,CHOOSE({1,2},$E$65:$E$68,$G$65:$G$68),2,TRUE),VLOOKUP($K24,$E$65:$F$68,2,TRUE))</f>
        <v>0</v>
      </c>
      <c r="M24" s="21">
        <f t="shared" si="3"/>
        <v>0</v>
      </c>
      <c r="N24" s="21">
        <f t="shared" si="3"/>
        <v>0</v>
      </c>
      <c r="O24" s="21">
        <f t="shared" si="3"/>
        <v>0</v>
      </c>
      <c r="P24" s="21">
        <f t="shared" si="3"/>
        <v>0</v>
      </c>
      <c r="Q24" s="21">
        <f t="shared" si="3"/>
        <v>0</v>
      </c>
      <c r="R24" s="21">
        <f t="shared" si="3"/>
        <v>0</v>
      </c>
      <c r="S24" s="21">
        <f t="shared" si="3"/>
        <v>0</v>
      </c>
      <c r="T24" s="21">
        <f t="shared" si="3"/>
        <v>0</v>
      </c>
      <c r="U24" s="21">
        <f t="shared" si="3"/>
        <v>0</v>
      </c>
      <c r="V24" s="21">
        <f t="shared" si="3"/>
        <v>0</v>
      </c>
      <c r="W24" s="21">
        <f t="shared" si="3"/>
        <v>0</v>
      </c>
      <c r="X24" s="21">
        <f t="shared" si="3"/>
        <v>0</v>
      </c>
      <c r="Y24" s="21">
        <f t="shared" si="3"/>
        <v>0</v>
      </c>
      <c r="Z24" s="21">
        <f t="shared" si="3"/>
        <v>0</v>
      </c>
      <c r="AA24" s="21">
        <f t="shared" si="3"/>
        <v>0</v>
      </c>
      <c r="AB24" s="21">
        <f t="shared" si="3"/>
        <v>0</v>
      </c>
      <c r="AC24" s="21">
        <f t="shared" si="5"/>
        <v>0</v>
      </c>
      <c r="AD24" s="21">
        <f t="shared" si="5"/>
        <v>0</v>
      </c>
      <c r="AE24" s="21">
        <f t="shared" si="5"/>
        <v>0</v>
      </c>
      <c r="AF24" s="21">
        <f t="shared" si="5"/>
        <v>0</v>
      </c>
    </row>
    <row r="25" spans="2:34" ht="22" thickTop="1" thickBot="1" x14ac:dyDescent="0.3">
      <c r="B25" s="12">
        <v>19</v>
      </c>
      <c r="C25" s="2"/>
      <c r="D25" s="2"/>
      <c r="E25" s="4"/>
      <c r="F25" s="2"/>
      <c r="G25" s="2"/>
      <c r="H25" s="5"/>
      <c r="I25" s="8">
        <f t="shared" si="1"/>
        <v>0</v>
      </c>
      <c r="J25" s="24">
        <f t="shared" si="4"/>
        <v>0</v>
      </c>
      <c r="K25" s="29">
        <f t="shared" si="2"/>
        <v>0</v>
      </c>
      <c r="L25" s="25">
        <f>IF($E25&gt;0,VLOOKUP($K25,CHOOSE({1,2},$E$65:$E$68,$G$65:$G$68),2,TRUE),VLOOKUP($K25,$E$65:$F$68,2,TRUE))</f>
        <v>0</v>
      </c>
      <c r="M25" s="21">
        <f t="shared" si="3"/>
        <v>0</v>
      </c>
      <c r="N25" s="21">
        <f t="shared" si="3"/>
        <v>0</v>
      </c>
      <c r="O25" s="21">
        <f t="shared" si="3"/>
        <v>0</v>
      </c>
      <c r="P25" s="21">
        <f t="shared" si="3"/>
        <v>0</v>
      </c>
      <c r="Q25" s="21">
        <f t="shared" si="3"/>
        <v>0</v>
      </c>
      <c r="R25" s="21">
        <f t="shared" si="3"/>
        <v>0</v>
      </c>
      <c r="S25" s="21">
        <f t="shared" si="3"/>
        <v>0</v>
      </c>
      <c r="T25" s="21">
        <f t="shared" si="3"/>
        <v>0</v>
      </c>
      <c r="U25" s="21">
        <f t="shared" si="3"/>
        <v>0</v>
      </c>
      <c r="V25" s="21">
        <f t="shared" si="3"/>
        <v>0</v>
      </c>
      <c r="W25" s="21">
        <f t="shared" si="3"/>
        <v>0</v>
      </c>
      <c r="X25" s="21">
        <f t="shared" si="3"/>
        <v>0</v>
      </c>
      <c r="Y25" s="21">
        <f t="shared" si="3"/>
        <v>0</v>
      </c>
      <c r="Z25" s="21">
        <f t="shared" si="3"/>
        <v>0</v>
      </c>
      <c r="AA25" s="21">
        <f t="shared" si="3"/>
        <v>0</v>
      </c>
      <c r="AB25" s="21">
        <f t="shared" si="3"/>
        <v>0</v>
      </c>
      <c r="AC25" s="21">
        <f t="shared" si="5"/>
        <v>0</v>
      </c>
      <c r="AD25" s="21">
        <f t="shared" si="5"/>
        <v>0</v>
      </c>
      <c r="AE25" s="21">
        <f t="shared" si="5"/>
        <v>0</v>
      </c>
      <c r="AF25" s="21">
        <f t="shared" si="5"/>
        <v>0</v>
      </c>
    </row>
    <row r="26" spans="2:34" ht="22" thickTop="1" thickBot="1" x14ac:dyDescent="0.3">
      <c r="B26" s="12">
        <v>20</v>
      </c>
      <c r="C26" s="2"/>
      <c r="D26" s="2"/>
      <c r="E26" s="4"/>
      <c r="F26" s="2"/>
      <c r="G26" s="2"/>
      <c r="H26" s="5"/>
      <c r="I26" s="8">
        <f t="shared" si="1"/>
        <v>0</v>
      </c>
      <c r="J26" s="24">
        <f t="shared" si="4"/>
        <v>0</v>
      </c>
      <c r="K26" s="29">
        <f t="shared" si="2"/>
        <v>0</v>
      </c>
      <c r="L26" s="25">
        <f>IF($E26&gt;0,VLOOKUP($K26,CHOOSE({1,2},$E$65:$E$68,$G$65:$G$68),2,TRUE),VLOOKUP($K26,$E$65:$F$68,2,TRUE))</f>
        <v>0</v>
      </c>
      <c r="M26" s="21">
        <f t="shared" si="3"/>
        <v>0</v>
      </c>
      <c r="N26" s="21">
        <f t="shared" si="3"/>
        <v>0</v>
      </c>
      <c r="O26" s="21">
        <f t="shared" si="3"/>
        <v>0</v>
      </c>
      <c r="P26" s="21">
        <f t="shared" si="3"/>
        <v>0</v>
      </c>
      <c r="Q26" s="21">
        <f t="shared" si="3"/>
        <v>0</v>
      </c>
      <c r="R26" s="21">
        <f t="shared" si="3"/>
        <v>0</v>
      </c>
      <c r="S26" s="21">
        <f t="shared" si="3"/>
        <v>0</v>
      </c>
      <c r="T26" s="21">
        <f t="shared" si="3"/>
        <v>0</v>
      </c>
      <c r="U26" s="21">
        <f t="shared" si="3"/>
        <v>0</v>
      </c>
      <c r="V26" s="21">
        <f t="shared" si="3"/>
        <v>0</v>
      </c>
      <c r="W26" s="21">
        <f t="shared" si="3"/>
        <v>0</v>
      </c>
      <c r="X26" s="21">
        <f t="shared" si="3"/>
        <v>0</v>
      </c>
      <c r="Y26" s="21">
        <f t="shared" si="3"/>
        <v>0</v>
      </c>
      <c r="Z26" s="21">
        <f t="shared" si="3"/>
        <v>0</v>
      </c>
      <c r="AA26" s="21">
        <f t="shared" si="3"/>
        <v>0</v>
      </c>
      <c r="AB26" s="21">
        <f t="shared" si="3"/>
        <v>0</v>
      </c>
      <c r="AC26" s="21">
        <f t="shared" si="5"/>
        <v>0</v>
      </c>
      <c r="AD26" s="21">
        <f t="shared" si="5"/>
        <v>0</v>
      </c>
      <c r="AE26" s="21">
        <f t="shared" si="5"/>
        <v>0</v>
      </c>
      <c r="AF26" s="21">
        <f t="shared" si="5"/>
        <v>0</v>
      </c>
    </row>
    <row r="27" spans="2:34" ht="22" thickTop="1" thickBot="1" x14ac:dyDescent="0.3">
      <c r="B27" s="12">
        <v>21</v>
      </c>
      <c r="C27" s="2"/>
      <c r="D27" s="2"/>
      <c r="E27" s="4"/>
      <c r="F27" s="2"/>
      <c r="G27" s="2"/>
      <c r="H27" s="5"/>
      <c r="I27" s="8">
        <f t="shared" si="1"/>
        <v>0</v>
      </c>
      <c r="J27" s="24">
        <f t="shared" si="4"/>
        <v>0</v>
      </c>
      <c r="K27" s="29">
        <f t="shared" si="2"/>
        <v>0</v>
      </c>
      <c r="L27" s="25">
        <f>IF($E27&gt;0,VLOOKUP($K27,CHOOSE({1,2},$E$65:$E$68,$G$65:$G$68),2,TRUE),VLOOKUP($K27,$E$65:$F$68,2,TRUE))</f>
        <v>0</v>
      </c>
      <c r="M27" s="21">
        <f t="shared" si="3"/>
        <v>0</v>
      </c>
      <c r="N27" s="21">
        <f t="shared" si="3"/>
        <v>0</v>
      </c>
      <c r="O27" s="21">
        <f t="shared" si="3"/>
        <v>0</v>
      </c>
      <c r="P27" s="21">
        <f t="shared" si="3"/>
        <v>0</v>
      </c>
      <c r="Q27" s="21">
        <f t="shared" si="3"/>
        <v>0</v>
      </c>
      <c r="R27" s="21">
        <f t="shared" si="3"/>
        <v>0</v>
      </c>
      <c r="S27" s="21">
        <f t="shared" si="3"/>
        <v>0</v>
      </c>
      <c r="T27" s="21">
        <f t="shared" si="3"/>
        <v>0</v>
      </c>
      <c r="U27" s="21">
        <f t="shared" si="3"/>
        <v>0</v>
      </c>
      <c r="V27" s="21">
        <f t="shared" si="3"/>
        <v>0</v>
      </c>
      <c r="W27" s="21">
        <f t="shared" si="3"/>
        <v>0</v>
      </c>
      <c r="X27" s="21">
        <f t="shared" si="3"/>
        <v>0</v>
      </c>
      <c r="Y27" s="21">
        <f t="shared" si="3"/>
        <v>0</v>
      </c>
      <c r="Z27" s="21">
        <f t="shared" si="3"/>
        <v>0</v>
      </c>
      <c r="AA27" s="21">
        <f t="shared" si="3"/>
        <v>0</v>
      </c>
      <c r="AB27" s="21">
        <f t="shared" si="3"/>
        <v>0</v>
      </c>
      <c r="AC27" s="21">
        <f t="shared" si="5"/>
        <v>0</v>
      </c>
      <c r="AD27" s="21">
        <f t="shared" si="5"/>
        <v>0</v>
      </c>
      <c r="AE27" s="21">
        <f t="shared" si="5"/>
        <v>0</v>
      </c>
      <c r="AF27" s="21">
        <f t="shared" si="5"/>
        <v>0</v>
      </c>
    </row>
    <row r="28" spans="2:34" ht="22" thickTop="1" thickBot="1" x14ac:dyDescent="0.3">
      <c r="B28" s="12">
        <v>22</v>
      </c>
      <c r="C28" s="2"/>
      <c r="D28" s="2"/>
      <c r="E28" s="4"/>
      <c r="F28" s="2"/>
      <c r="G28" s="2"/>
      <c r="H28" s="5"/>
      <c r="I28" s="8">
        <f t="shared" si="1"/>
        <v>0</v>
      </c>
      <c r="J28" s="24">
        <f t="shared" si="4"/>
        <v>0</v>
      </c>
      <c r="K28" s="29">
        <f t="shared" si="2"/>
        <v>0</v>
      </c>
      <c r="L28" s="25">
        <f>IF($E28&gt;0,VLOOKUP($K28,CHOOSE({1,2},$E$65:$E$68,$G$65:$G$68),2,TRUE),VLOOKUP($K28,$E$65:$F$68,2,TRUE))</f>
        <v>0</v>
      </c>
      <c r="M28" s="21">
        <f t="shared" si="3"/>
        <v>0</v>
      </c>
      <c r="N28" s="21">
        <f t="shared" si="3"/>
        <v>0</v>
      </c>
      <c r="O28" s="21">
        <f t="shared" si="3"/>
        <v>0</v>
      </c>
      <c r="P28" s="21">
        <f t="shared" si="3"/>
        <v>0</v>
      </c>
      <c r="Q28" s="21">
        <f t="shared" si="3"/>
        <v>0</v>
      </c>
      <c r="R28" s="21">
        <f t="shared" si="3"/>
        <v>0</v>
      </c>
      <c r="S28" s="21">
        <f t="shared" si="3"/>
        <v>0</v>
      </c>
      <c r="T28" s="21">
        <f t="shared" si="3"/>
        <v>0</v>
      </c>
      <c r="U28" s="21">
        <f t="shared" si="3"/>
        <v>0</v>
      </c>
      <c r="V28" s="21">
        <f t="shared" si="3"/>
        <v>0</v>
      </c>
      <c r="W28" s="21">
        <f t="shared" si="3"/>
        <v>0</v>
      </c>
      <c r="X28" s="21">
        <f t="shared" si="3"/>
        <v>0</v>
      </c>
      <c r="Y28" s="21">
        <f t="shared" si="3"/>
        <v>0</v>
      </c>
      <c r="Z28" s="21">
        <f t="shared" si="3"/>
        <v>0</v>
      </c>
      <c r="AA28" s="21">
        <f t="shared" si="3"/>
        <v>0</v>
      </c>
      <c r="AB28" s="21">
        <f t="shared" si="3"/>
        <v>0</v>
      </c>
      <c r="AC28" s="21">
        <f t="shared" si="5"/>
        <v>0</v>
      </c>
      <c r="AD28" s="21">
        <f t="shared" si="5"/>
        <v>0</v>
      </c>
      <c r="AE28" s="21">
        <f t="shared" si="5"/>
        <v>0</v>
      </c>
      <c r="AF28" s="21">
        <f t="shared" si="5"/>
        <v>0</v>
      </c>
    </row>
    <row r="29" spans="2:34" ht="22" thickTop="1" thickBot="1" x14ac:dyDescent="0.3">
      <c r="B29" s="12">
        <v>23</v>
      </c>
      <c r="C29" s="2"/>
      <c r="D29" s="2"/>
      <c r="E29" s="4"/>
      <c r="F29" s="2"/>
      <c r="G29" s="2"/>
      <c r="H29" s="5"/>
      <c r="I29" s="8">
        <f t="shared" si="1"/>
        <v>0</v>
      </c>
      <c r="J29" s="24">
        <f t="shared" si="4"/>
        <v>0</v>
      </c>
      <c r="K29" s="29">
        <f t="shared" si="2"/>
        <v>0</v>
      </c>
      <c r="L29" s="25">
        <f>IF($E29&gt;0,VLOOKUP($K29,CHOOSE({1,2},$E$65:$E$68,$G$65:$G$68),2,TRUE),VLOOKUP($K29,$E$65:$F$68,2,TRUE))</f>
        <v>0</v>
      </c>
      <c r="M29" s="21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21">
        <f t="shared" si="3"/>
        <v>0</v>
      </c>
      <c r="T29" s="21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5"/>
        <v>0</v>
      </c>
      <c r="AD29" s="21">
        <f t="shared" si="5"/>
        <v>0</v>
      </c>
      <c r="AE29" s="21">
        <f t="shared" si="5"/>
        <v>0</v>
      </c>
      <c r="AF29" s="21">
        <f t="shared" si="5"/>
        <v>0</v>
      </c>
    </row>
    <row r="30" spans="2:34" ht="22" thickTop="1" thickBot="1" x14ac:dyDescent="0.3">
      <c r="B30" s="12">
        <v>24</v>
      </c>
      <c r="C30" s="2"/>
      <c r="D30" s="2"/>
      <c r="E30" s="4"/>
      <c r="F30" s="2"/>
      <c r="G30" s="2"/>
      <c r="H30" s="5"/>
      <c r="I30" s="8">
        <f t="shared" si="1"/>
        <v>0</v>
      </c>
      <c r="J30" s="24">
        <f t="shared" si="4"/>
        <v>0</v>
      </c>
      <c r="K30" s="29">
        <f t="shared" si="2"/>
        <v>0</v>
      </c>
      <c r="L30" s="25">
        <f>IF($E30&gt;0,VLOOKUP($K30,CHOOSE({1,2},$E$65:$E$68,$G$65:$G$68),2,TRUE),VLOOKUP($K30,$E$65:$F$68,2,TRUE))</f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3"/>
        <v>0</v>
      </c>
      <c r="U30" s="21">
        <f t="shared" si="3"/>
        <v>0</v>
      </c>
      <c r="V30" s="21">
        <f t="shared" si="3"/>
        <v>0</v>
      </c>
      <c r="W30" s="21">
        <f t="shared" si="3"/>
        <v>0</v>
      </c>
      <c r="X30" s="21">
        <f t="shared" si="3"/>
        <v>0</v>
      </c>
      <c r="Y30" s="21">
        <f t="shared" si="3"/>
        <v>0</v>
      </c>
      <c r="Z30" s="21">
        <f t="shared" si="3"/>
        <v>0</v>
      </c>
      <c r="AA30" s="21">
        <f t="shared" si="3"/>
        <v>0</v>
      </c>
      <c r="AB30" s="21">
        <f t="shared" si="3"/>
        <v>0</v>
      </c>
      <c r="AC30" s="21">
        <f t="shared" si="5"/>
        <v>0</v>
      </c>
      <c r="AD30" s="21">
        <f t="shared" si="5"/>
        <v>0</v>
      </c>
      <c r="AE30" s="21">
        <f t="shared" si="5"/>
        <v>0</v>
      </c>
      <c r="AF30" s="21">
        <f t="shared" si="5"/>
        <v>0</v>
      </c>
    </row>
    <row r="31" spans="2:34" ht="22" thickTop="1" thickBot="1" x14ac:dyDescent="0.3">
      <c r="B31" s="12">
        <v>25</v>
      </c>
      <c r="C31" s="2"/>
      <c r="D31" s="2"/>
      <c r="E31" s="4"/>
      <c r="F31" s="2"/>
      <c r="G31" s="2"/>
      <c r="H31" s="5"/>
      <c r="I31" s="8">
        <f t="shared" si="1"/>
        <v>0</v>
      </c>
      <c r="J31" s="24">
        <f t="shared" si="4"/>
        <v>0</v>
      </c>
      <c r="K31" s="29">
        <f t="shared" si="2"/>
        <v>0</v>
      </c>
      <c r="L31" s="25">
        <f>IF($E31&gt;0,VLOOKUP($K31,CHOOSE({1,2},$E$65:$E$68,$G$65:$G$68),2,TRUE),VLOOKUP($K31,$E$65:$F$68,2,TRUE))</f>
        <v>0</v>
      </c>
      <c r="M31" s="21">
        <f t="shared" si="3"/>
        <v>0</v>
      </c>
      <c r="N31" s="21">
        <f t="shared" si="3"/>
        <v>0</v>
      </c>
      <c r="O31" s="21">
        <f t="shared" si="3"/>
        <v>0</v>
      </c>
      <c r="P31" s="21">
        <f t="shared" si="3"/>
        <v>0</v>
      </c>
      <c r="Q31" s="21">
        <f t="shared" si="3"/>
        <v>0</v>
      </c>
      <c r="R31" s="21">
        <f t="shared" si="3"/>
        <v>0</v>
      </c>
      <c r="S31" s="21">
        <f t="shared" si="3"/>
        <v>0</v>
      </c>
      <c r="T31" s="21">
        <f t="shared" si="3"/>
        <v>0</v>
      </c>
      <c r="U31" s="21">
        <f t="shared" si="3"/>
        <v>0</v>
      </c>
      <c r="V31" s="21">
        <f t="shared" si="3"/>
        <v>0</v>
      </c>
      <c r="W31" s="21">
        <f t="shared" si="3"/>
        <v>0</v>
      </c>
      <c r="X31" s="21">
        <f t="shared" si="3"/>
        <v>0</v>
      </c>
      <c r="Y31" s="21">
        <f t="shared" si="3"/>
        <v>0</v>
      </c>
      <c r="Z31" s="21">
        <f t="shared" si="3"/>
        <v>0</v>
      </c>
      <c r="AA31" s="21">
        <f t="shared" si="3"/>
        <v>0</v>
      </c>
      <c r="AB31" s="21">
        <f t="shared" si="3"/>
        <v>0</v>
      </c>
      <c r="AC31" s="21">
        <f t="shared" si="5"/>
        <v>0</v>
      </c>
      <c r="AD31" s="21">
        <f t="shared" si="5"/>
        <v>0</v>
      </c>
      <c r="AE31" s="21">
        <f t="shared" si="5"/>
        <v>0</v>
      </c>
      <c r="AF31" s="21">
        <f t="shared" si="5"/>
        <v>0</v>
      </c>
    </row>
    <row r="32" spans="2:34" ht="22" thickTop="1" thickBot="1" x14ac:dyDescent="0.3">
      <c r="B32" s="12">
        <v>26</v>
      </c>
      <c r="C32" s="2"/>
      <c r="D32" s="2"/>
      <c r="E32" s="4"/>
      <c r="F32" s="2"/>
      <c r="G32" s="2"/>
      <c r="H32" s="5"/>
      <c r="I32" s="8">
        <f t="shared" si="1"/>
        <v>0</v>
      </c>
      <c r="J32" s="24">
        <f t="shared" si="4"/>
        <v>0</v>
      </c>
      <c r="K32" s="29">
        <f t="shared" si="2"/>
        <v>0</v>
      </c>
      <c r="L32" s="25">
        <f>IF($E32&gt;0,VLOOKUP($K32,CHOOSE({1,2},$E$65:$E$68,$G$65:$G$68),2,TRUE),VLOOKUP($K32,$E$65:$F$68,2,TRUE))</f>
        <v>0</v>
      </c>
      <c r="M32" s="21">
        <f t="shared" si="3"/>
        <v>0</v>
      </c>
      <c r="N32" s="21">
        <f t="shared" si="3"/>
        <v>0</v>
      </c>
      <c r="O32" s="21">
        <f t="shared" si="3"/>
        <v>0</v>
      </c>
      <c r="P32" s="21">
        <f t="shared" si="3"/>
        <v>0</v>
      </c>
      <c r="Q32" s="21">
        <f t="shared" si="3"/>
        <v>0</v>
      </c>
      <c r="R32" s="21">
        <f t="shared" si="3"/>
        <v>0</v>
      </c>
      <c r="S32" s="21">
        <f t="shared" si="3"/>
        <v>0</v>
      </c>
      <c r="T32" s="21">
        <f t="shared" si="3"/>
        <v>0</v>
      </c>
      <c r="U32" s="21">
        <f t="shared" si="3"/>
        <v>0</v>
      </c>
      <c r="V32" s="21">
        <f t="shared" si="3"/>
        <v>0</v>
      </c>
      <c r="W32" s="21">
        <f t="shared" si="3"/>
        <v>0</v>
      </c>
      <c r="X32" s="21">
        <f t="shared" si="3"/>
        <v>0</v>
      </c>
      <c r="Y32" s="21">
        <f t="shared" si="3"/>
        <v>0</v>
      </c>
      <c r="Z32" s="21">
        <f t="shared" si="3"/>
        <v>0</v>
      </c>
      <c r="AA32" s="21">
        <f t="shared" si="3"/>
        <v>0</v>
      </c>
      <c r="AB32" s="21">
        <f t="shared" si="3"/>
        <v>0</v>
      </c>
      <c r="AC32" s="21">
        <f t="shared" si="5"/>
        <v>0</v>
      </c>
      <c r="AD32" s="21">
        <f t="shared" si="5"/>
        <v>0</v>
      </c>
      <c r="AE32" s="21">
        <f t="shared" si="5"/>
        <v>0</v>
      </c>
      <c r="AF32" s="21">
        <f t="shared" si="5"/>
        <v>0</v>
      </c>
    </row>
    <row r="33" spans="2:32" ht="22" thickTop="1" thickBot="1" x14ac:dyDescent="0.3">
      <c r="B33" s="12">
        <v>27</v>
      </c>
      <c r="C33" s="2"/>
      <c r="D33" s="2"/>
      <c r="E33" s="4"/>
      <c r="F33" s="2"/>
      <c r="G33" s="2"/>
      <c r="H33" s="5"/>
      <c r="I33" s="8">
        <f t="shared" si="1"/>
        <v>0</v>
      </c>
      <c r="J33" s="24">
        <f t="shared" si="4"/>
        <v>0</v>
      </c>
      <c r="K33" s="29">
        <f t="shared" si="2"/>
        <v>0</v>
      </c>
      <c r="L33" s="25">
        <f>IF($E33&gt;0,VLOOKUP($K33,CHOOSE({1,2},$E$65:$E$68,$G$65:$G$68),2,TRUE),VLOOKUP($K33,$E$65:$F$68,2,TRUE))</f>
        <v>0</v>
      </c>
      <c r="M33" s="21">
        <f t="shared" si="3"/>
        <v>0</v>
      </c>
      <c r="N33" s="21">
        <f t="shared" si="3"/>
        <v>0</v>
      </c>
      <c r="O33" s="21">
        <f t="shared" si="3"/>
        <v>0</v>
      </c>
      <c r="P33" s="21">
        <f t="shared" si="3"/>
        <v>0</v>
      </c>
      <c r="Q33" s="21">
        <f t="shared" si="3"/>
        <v>0</v>
      </c>
      <c r="R33" s="21">
        <f t="shared" si="3"/>
        <v>0</v>
      </c>
      <c r="S33" s="21">
        <f t="shared" si="3"/>
        <v>0</v>
      </c>
      <c r="T33" s="21">
        <f t="shared" si="3"/>
        <v>0</v>
      </c>
      <c r="U33" s="21">
        <f t="shared" si="3"/>
        <v>0</v>
      </c>
      <c r="V33" s="21">
        <f t="shared" si="3"/>
        <v>0</v>
      </c>
      <c r="W33" s="21">
        <f t="shared" si="3"/>
        <v>0</v>
      </c>
      <c r="X33" s="21">
        <f t="shared" si="3"/>
        <v>0</v>
      </c>
      <c r="Y33" s="21">
        <f t="shared" si="3"/>
        <v>0</v>
      </c>
      <c r="Z33" s="21">
        <f t="shared" si="3"/>
        <v>0</v>
      </c>
      <c r="AA33" s="21">
        <f t="shared" si="3"/>
        <v>0</v>
      </c>
      <c r="AB33" s="21">
        <f t="shared" si="3"/>
        <v>0</v>
      </c>
      <c r="AC33" s="21">
        <f t="shared" si="5"/>
        <v>0</v>
      </c>
      <c r="AD33" s="21">
        <f t="shared" si="5"/>
        <v>0</v>
      </c>
      <c r="AE33" s="21">
        <f t="shared" si="5"/>
        <v>0</v>
      </c>
      <c r="AF33" s="21">
        <f t="shared" si="5"/>
        <v>0</v>
      </c>
    </row>
    <row r="34" spans="2:32" ht="22" thickTop="1" thickBot="1" x14ac:dyDescent="0.3">
      <c r="B34" s="12">
        <v>28</v>
      </c>
      <c r="C34" s="2"/>
      <c r="D34" s="2"/>
      <c r="E34" s="4"/>
      <c r="F34" s="2"/>
      <c r="G34" s="2"/>
      <c r="H34" s="5"/>
      <c r="I34" s="8">
        <f t="shared" si="1"/>
        <v>0</v>
      </c>
      <c r="J34" s="24">
        <f t="shared" si="4"/>
        <v>0</v>
      </c>
      <c r="K34" s="29">
        <f t="shared" si="2"/>
        <v>0</v>
      </c>
      <c r="L34" s="25">
        <f>IF($E34&gt;0,VLOOKUP($K34,CHOOSE({1,2},$E$65:$E$68,$G$65:$G$68),2,TRUE),VLOOKUP($K34,$E$65:$F$68,2,TRUE))</f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3"/>
        <v>0</v>
      </c>
      <c r="V34" s="21">
        <f t="shared" si="3"/>
        <v>0</v>
      </c>
      <c r="W34" s="21">
        <f t="shared" si="3"/>
        <v>0</v>
      </c>
      <c r="X34" s="21">
        <f t="shared" si="3"/>
        <v>0</v>
      </c>
      <c r="Y34" s="21">
        <f t="shared" si="3"/>
        <v>0</v>
      </c>
      <c r="Z34" s="21">
        <f t="shared" si="3"/>
        <v>0</v>
      </c>
      <c r="AA34" s="21">
        <f t="shared" si="3"/>
        <v>0</v>
      </c>
      <c r="AB34" s="21">
        <f t="shared" si="3"/>
        <v>0</v>
      </c>
      <c r="AC34" s="21">
        <f t="shared" si="5"/>
        <v>0</v>
      </c>
      <c r="AD34" s="21">
        <f t="shared" si="5"/>
        <v>0</v>
      </c>
      <c r="AE34" s="21">
        <f t="shared" si="5"/>
        <v>0</v>
      </c>
      <c r="AF34" s="21">
        <f t="shared" si="5"/>
        <v>0</v>
      </c>
    </row>
    <row r="35" spans="2:32" ht="22" thickTop="1" thickBot="1" x14ac:dyDescent="0.3">
      <c r="B35" s="12">
        <v>29</v>
      </c>
      <c r="C35" s="2"/>
      <c r="D35" s="2"/>
      <c r="E35" s="4"/>
      <c r="F35" s="2"/>
      <c r="G35" s="2"/>
      <c r="H35" s="5"/>
      <c r="I35" s="8">
        <f t="shared" si="1"/>
        <v>0</v>
      </c>
      <c r="J35" s="24">
        <f t="shared" si="4"/>
        <v>0</v>
      </c>
      <c r="K35" s="29">
        <f t="shared" si="2"/>
        <v>0</v>
      </c>
      <c r="L35" s="25">
        <f>IF($E35&gt;0,VLOOKUP($K35,CHOOSE({1,2},$E$65:$E$68,$G$65:$G$68),2,TRUE),VLOOKUP($K35,$E$65:$F$68,2,TRUE))</f>
        <v>0</v>
      </c>
      <c r="M35" s="21">
        <f t="shared" si="3"/>
        <v>0</v>
      </c>
      <c r="N35" s="21">
        <f t="shared" si="3"/>
        <v>0</v>
      </c>
      <c r="O35" s="21">
        <f t="shared" si="3"/>
        <v>0</v>
      </c>
      <c r="P35" s="21">
        <f t="shared" si="3"/>
        <v>0</v>
      </c>
      <c r="Q35" s="21">
        <f t="shared" si="3"/>
        <v>0</v>
      </c>
      <c r="R35" s="21">
        <f t="shared" si="3"/>
        <v>0</v>
      </c>
      <c r="S35" s="21">
        <f t="shared" si="3"/>
        <v>0</v>
      </c>
      <c r="T35" s="21">
        <f t="shared" si="3"/>
        <v>0</v>
      </c>
      <c r="U35" s="21">
        <f t="shared" si="3"/>
        <v>0</v>
      </c>
      <c r="V35" s="21">
        <f t="shared" si="3"/>
        <v>0</v>
      </c>
      <c r="W35" s="21">
        <f t="shared" si="3"/>
        <v>0</v>
      </c>
      <c r="X35" s="21">
        <f t="shared" si="3"/>
        <v>0</v>
      </c>
      <c r="Y35" s="21">
        <f t="shared" si="3"/>
        <v>0</v>
      </c>
      <c r="Z35" s="21">
        <f t="shared" si="3"/>
        <v>0</v>
      </c>
      <c r="AA35" s="21">
        <f t="shared" si="3"/>
        <v>0</v>
      </c>
      <c r="AB35" s="21">
        <f t="shared" si="3"/>
        <v>0</v>
      </c>
      <c r="AC35" s="21">
        <f t="shared" si="5"/>
        <v>0</v>
      </c>
      <c r="AD35" s="21">
        <f t="shared" si="5"/>
        <v>0</v>
      </c>
      <c r="AE35" s="21">
        <f t="shared" si="5"/>
        <v>0</v>
      </c>
      <c r="AF35" s="21">
        <f t="shared" si="5"/>
        <v>0</v>
      </c>
    </row>
    <row r="36" spans="2:32" ht="22" thickTop="1" thickBot="1" x14ac:dyDescent="0.3">
      <c r="B36" s="12">
        <v>30</v>
      </c>
      <c r="C36" s="2"/>
      <c r="D36" s="2"/>
      <c r="E36" s="4"/>
      <c r="F36" s="2"/>
      <c r="G36" s="2"/>
      <c r="H36" s="5"/>
      <c r="I36" s="8">
        <f t="shared" si="1"/>
        <v>0</v>
      </c>
      <c r="J36" s="24">
        <f t="shared" si="4"/>
        <v>0</v>
      </c>
      <c r="K36" s="29">
        <f t="shared" si="2"/>
        <v>0</v>
      </c>
      <c r="L36" s="25">
        <f>IF($E36&gt;0,VLOOKUP($K36,CHOOSE({1,2},$E$65:$E$68,$G$65:$G$68),2,TRUE),VLOOKUP($K36,$E$65:$F$68,2,TRUE))</f>
        <v>0</v>
      </c>
      <c r="M36" s="21">
        <f t="shared" si="3"/>
        <v>0</v>
      </c>
      <c r="N36" s="21">
        <f t="shared" si="3"/>
        <v>0</v>
      </c>
      <c r="O36" s="21">
        <f t="shared" ref="O36:AF37" si="6">SUMIF($C36,O$6,$L36)+(SUMIF($F36,O$6,$L36))</f>
        <v>0</v>
      </c>
      <c r="P36" s="21">
        <f t="shared" si="6"/>
        <v>0</v>
      </c>
      <c r="Q36" s="21">
        <f t="shared" si="6"/>
        <v>0</v>
      </c>
      <c r="R36" s="21">
        <f t="shared" si="6"/>
        <v>0</v>
      </c>
      <c r="S36" s="21">
        <f t="shared" si="6"/>
        <v>0</v>
      </c>
      <c r="T36" s="21">
        <f t="shared" si="6"/>
        <v>0</v>
      </c>
      <c r="U36" s="21">
        <f t="shared" si="6"/>
        <v>0</v>
      </c>
      <c r="V36" s="21">
        <f t="shared" si="6"/>
        <v>0</v>
      </c>
      <c r="W36" s="21">
        <f t="shared" si="6"/>
        <v>0</v>
      </c>
      <c r="X36" s="21">
        <f t="shared" si="6"/>
        <v>0</v>
      </c>
      <c r="Y36" s="21">
        <f t="shared" si="6"/>
        <v>0</v>
      </c>
      <c r="Z36" s="21">
        <f t="shared" si="6"/>
        <v>0</v>
      </c>
      <c r="AA36" s="21">
        <f t="shared" si="6"/>
        <v>0</v>
      </c>
      <c r="AB36" s="21">
        <f t="shared" si="6"/>
        <v>0</v>
      </c>
      <c r="AC36" s="21">
        <f t="shared" si="6"/>
        <v>0</v>
      </c>
      <c r="AD36" s="21">
        <f t="shared" si="6"/>
        <v>0</v>
      </c>
      <c r="AE36" s="21">
        <f t="shared" si="6"/>
        <v>0</v>
      </c>
      <c r="AF36" s="21">
        <f t="shared" si="6"/>
        <v>0</v>
      </c>
    </row>
    <row r="37" spans="2:32" ht="22" thickTop="1" thickBot="1" x14ac:dyDescent="0.3">
      <c r="B37" s="12">
        <v>31</v>
      </c>
      <c r="C37" s="2"/>
      <c r="D37" s="2"/>
      <c r="E37" s="4"/>
      <c r="F37" s="2"/>
      <c r="G37" s="2"/>
      <c r="H37" s="5"/>
      <c r="I37" s="8">
        <f t="shared" si="1"/>
        <v>0</v>
      </c>
      <c r="J37" s="24">
        <f t="shared" si="4"/>
        <v>0</v>
      </c>
      <c r="K37" s="29">
        <f t="shared" si="2"/>
        <v>0</v>
      </c>
      <c r="L37" s="25">
        <f>IF($E37&gt;0,VLOOKUP($K37,CHOOSE({1,2},$E$65:$E$68,$G$65:$G$68),2,TRUE),VLOOKUP($K37,$E$65:$F$68,2,TRUE))</f>
        <v>0</v>
      </c>
      <c r="M37" s="21">
        <f t="shared" ref="M37:AB37" si="7">SUMIF($C37,M$6,$L37)+(SUMIF($F37,M$6,$L37))</f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7"/>
        <v>0</v>
      </c>
      <c r="U37" s="21">
        <f t="shared" si="7"/>
        <v>0</v>
      </c>
      <c r="V37" s="21">
        <f t="shared" si="7"/>
        <v>0</v>
      </c>
      <c r="W37" s="21">
        <f t="shared" si="7"/>
        <v>0</v>
      </c>
      <c r="X37" s="21">
        <f t="shared" si="7"/>
        <v>0</v>
      </c>
      <c r="Y37" s="21">
        <f t="shared" si="7"/>
        <v>0</v>
      </c>
      <c r="Z37" s="21">
        <f t="shared" si="7"/>
        <v>0</v>
      </c>
      <c r="AA37" s="21">
        <f t="shared" si="7"/>
        <v>0</v>
      </c>
      <c r="AB37" s="21">
        <f t="shared" si="7"/>
        <v>0</v>
      </c>
      <c r="AC37" s="21">
        <f t="shared" si="6"/>
        <v>0</v>
      </c>
      <c r="AD37" s="21">
        <f t="shared" si="6"/>
        <v>0</v>
      </c>
      <c r="AE37" s="21">
        <f t="shared" si="6"/>
        <v>0</v>
      </c>
      <c r="AF37" s="21">
        <f t="shared" si="6"/>
        <v>0</v>
      </c>
    </row>
    <row r="38" spans="2:32" ht="21" thickTop="1" x14ac:dyDescent="0.25">
      <c r="K38" s="22"/>
      <c r="M38" s="26">
        <f>SUM(M7:M37)</f>
        <v>0</v>
      </c>
      <c r="N38" s="26">
        <f t="shared" ref="N38:AF38" si="8">SUM(N7:N37)</f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0</v>
      </c>
    </row>
    <row r="39" spans="2:32" ht="21" thickBot="1" x14ac:dyDescent="0.3"/>
    <row r="40" spans="2:32" x14ac:dyDescent="0.25">
      <c r="E40" s="9" t="s">
        <v>7</v>
      </c>
      <c r="F40" s="10" t="s">
        <v>8</v>
      </c>
      <c r="G40" s="10" t="s">
        <v>9</v>
      </c>
      <c r="H40" s="27" t="s">
        <v>20</v>
      </c>
    </row>
    <row r="41" spans="2:32" x14ac:dyDescent="0.25">
      <c r="C41" s="3"/>
      <c r="D41" s="13"/>
      <c r="E41" s="30" t="s">
        <v>21</v>
      </c>
      <c r="F41" s="32">
        <f>(SUMIF($C$7:$C$37,$E41,$E$7:$E$37))+(SUMIF($F$7:$F$37,$E41,$H$7:$H$37))</f>
        <v>0</v>
      </c>
      <c r="G41" s="36">
        <f>(SUMIF($C$7:$C$37,$E41,$D$7:$D$37))+(SUMIF($F$7:$F$37,$E41,$G$7:$G$37))</f>
        <v>0</v>
      </c>
      <c r="H41" s="38">
        <f>IF($K$66&gt;=$I$66,VLOOKUP($K$66,$I$65:$J$68,2,TRUE)+SUMIF($M$6:$AF$6,$E41,$M$38:$AF$38),SUMIF($M$6:$AF$6,$E41,$M$38:$AF$38))</f>
        <v>0</v>
      </c>
    </row>
    <row r="42" spans="2:32" x14ac:dyDescent="0.25">
      <c r="E42" s="30" t="s">
        <v>22</v>
      </c>
      <c r="F42" s="32">
        <f t="shared" ref="F42:F60" si="9">(SUMIF($C$7:$C$37,$E42,$E$7:$E$37))+(SUMIF($F$7:$F$37,$E42,$H$7:$H$37))</f>
        <v>0</v>
      </c>
      <c r="G42" s="36">
        <f t="shared" ref="G42:G60" si="10">(SUMIF($C$7:$C$37,$E42,$D$7:$D$37))+(SUMIF($F$7:$F$37,$E42,$G$7:$G$37))</f>
        <v>0</v>
      </c>
      <c r="H42" s="38">
        <f>IF($K$66&gt;=$I$66,VLOOKUP($K$66,$I$65:$J$68,2,TRUE)+SUMIF($M$6:$AF$6,$E42,$M$38:$AF$38),SUMIF($M$6:$AF$6,$E42,$M$38:$AF$38))</f>
        <v>0</v>
      </c>
    </row>
    <row r="43" spans="2:32" x14ac:dyDescent="0.25">
      <c r="E43" s="30" t="s">
        <v>23</v>
      </c>
      <c r="F43" s="32">
        <f t="shared" si="9"/>
        <v>0</v>
      </c>
      <c r="G43" s="36">
        <f t="shared" si="10"/>
        <v>0</v>
      </c>
      <c r="H43" s="38">
        <f>IF($K$66&gt;=$I$66,VLOOKUP($K$66,$I$65:$J$68,2,TRUE)+SUMIF($M$6:$AF$6,$E43,$M$38:$AF$38),SUMIF($M$6:$AF$6,$E43,$M$38:$AF$38))</f>
        <v>0</v>
      </c>
    </row>
    <row r="44" spans="2:32" x14ac:dyDescent="0.25">
      <c r="E44" s="30" t="s">
        <v>24</v>
      </c>
      <c r="F44" s="32">
        <f t="shared" si="9"/>
        <v>0</v>
      </c>
      <c r="G44" s="36">
        <f t="shared" si="10"/>
        <v>0</v>
      </c>
      <c r="H44" s="38">
        <f>IF($K$66&gt;=$I$66,VLOOKUP($K$66,$I$65:$J$68,2,TRUE)+SUMIF($M$6:$AF$6,$E44,$M$38:$AF$38),SUMIF($M$6:$AF$6,$E44,$M$38:$AF$38))</f>
        <v>0</v>
      </c>
      <c r="I44" s="14"/>
      <c r="J44" s="14"/>
      <c r="K44" s="14"/>
      <c r="L44" s="14"/>
    </row>
    <row r="45" spans="2:32" x14ac:dyDescent="0.25">
      <c r="E45" s="30" t="s">
        <v>25</v>
      </c>
      <c r="F45" s="33">
        <f t="shared" si="9"/>
        <v>0</v>
      </c>
      <c r="G45" s="36">
        <f t="shared" si="10"/>
        <v>0</v>
      </c>
      <c r="H45" s="38">
        <f>IF($K$66&gt;=$I$66,VLOOKUP($K$66,$I$65:$J$68,2,TRUE)+SUMIF($M$6:$AF$6,$E45,$M$38:$AF$38),SUMIF($M$6:$AF$6,$E45,$M$38:$AF$38))</f>
        <v>0</v>
      </c>
      <c r="I45" s="14"/>
      <c r="J45" s="14"/>
      <c r="K45" s="14"/>
      <c r="L45" s="14"/>
    </row>
    <row r="46" spans="2:32" x14ac:dyDescent="0.25">
      <c r="E46" s="30" t="s">
        <v>26</v>
      </c>
      <c r="F46" s="33">
        <f t="shared" si="9"/>
        <v>0</v>
      </c>
      <c r="G46" s="36">
        <f t="shared" si="10"/>
        <v>0</v>
      </c>
      <c r="H46" s="38">
        <f>IF($K$66&gt;=$I$66,VLOOKUP($K$66,$I$65:$J$68,2,TRUE)+SUMIF($M$6:$AF$6,$E46,$M$38:$AF$38),SUMIF($M$6:$AF$6,$E46,$M$38:$AF$38))</f>
        <v>0</v>
      </c>
      <c r="I46" s="14"/>
      <c r="J46" s="14"/>
      <c r="K46" s="14"/>
      <c r="L46" s="14"/>
    </row>
    <row r="47" spans="2:32" x14ac:dyDescent="0.25">
      <c r="E47" s="30" t="s">
        <v>27</v>
      </c>
      <c r="F47" s="33">
        <f t="shared" si="9"/>
        <v>0</v>
      </c>
      <c r="G47" s="36">
        <f t="shared" si="10"/>
        <v>0</v>
      </c>
      <c r="H47" s="38">
        <f>IF($K$66&gt;=$I$66,VLOOKUP($K$66,$I$65:$J$68,2,TRUE)+SUMIF($M$6:$AF$6,$E47,$M$38:$AF$38),SUMIF($M$6:$AF$6,$E47,$M$38:$AF$38))</f>
        <v>0</v>
      </c>
      <c r="I47" s="14"/>
      <c r="J47" s="14"/>
      <c r="K47" s="14"/>
      <c r="L47" s="14"/>
    </row>
    <row r="48" spans="2:32" x14ac:dyDescent="0.25">
      <c r="E48" s="30" t="s">
        <v>11</v>
      </c>
      <c r="F48" s="33">
        <f>(SUMIF($C$7:$C$37,$E48,$E$7:$E$37))+(SUMIF($F$7:$F$37,$E48,$H$7:$H$37))</f>
        <v>0</v>
      </c>
      <c r="G48" s="36">
        <f t="shared" si="10"/>
        <v>0</v>
      </c>
      <c r="H48" s="38">
        <f>IF($K$66&gt;=$I$66,VLOOKUP($K$66,$I$65:$J$68,2,TRUE)+SUMIF($M$6:$AF$6,$E48,$M$38:$AF$38),SUMIF($M$6:$AF$6,$E48,$M$38:$AF$38))</f>
        <v>0</v>
      </c>
      <c r="I48" s="14"/>
      <c r="J48" s="14"/>
      <c r="K48" s="14"/>
      <c r="L48" s="14"/>
    </row>
    <row r="49" spans="3:12" s="1" customFormat="1" x14ac:dyDescent="0.25">
      <c r="C49" s="25"/>
      <c r="D49" s="25"/>
      <c r="E49" s="30" t="s">
        <v>28</v>
      </c>
      <c r="F49" s="33">
        <f t="shared" si="9"/>
        <v>0</v>
      </c>
      <c r="G49" s="36">
        <f t="shared" si="10"/>
        <v>0</v>
      </c>
      <c r="H49" s="38">
        <f>IF($K$66&gt;=$I$66,VLOOKUP($K$66,$I$65:$J$68,2,TRUE)+SUMIF($M$6:$AF$6,$E49,$M$38:$AF$38),SUMIF($M$6:$AF$6,$E49,$M$38:$AF$38))</f>
        <v>0</v>
      </c>
      <c r="I49" s="14"/>
      <c r="J49" s="14"/>
      <c r="K49" s="14"/>
      <c r="L49" s="14"/>
    </row>
    <row r="50" spans="3:12" s="1" customFormat="1" x14ac:dyDescent="0.25">
      <c r="C50" s="25"/>
      <c r="D50" s="25"/>
      <c r="E50" s="30" t="s">
        <v>29</v>
      </c>
      <c r="F50" s="33">
        <f t="shared" si="9"/>
        <v>0</v>
      </c>
      <c r="G50" s="36">
        <f t="shared" si="10"/>
        <v>0</v>
      </c>
      <c r="H50" s="38">
        <f>IF($K$66&gt;=$I$66,VLOOKUP($K$66,$I$65:$J$68,2,TRUE)+SUMIF($M$6:$AF$6,$E50,$M$38:$AF$38),SUMIF($M$6:$AF$6,$E50,$M$38:$AF$38))</f>
        <v>0</v>
      </c>
      <c r="I50" s="14"/>
      <c r="J50" s="14"/>
      <c r="K50" s="14"/>
      <c r="L50" s="14"/>
    </row>
    <row r="51" spans="3:12" s="1" customFormat="1" x14ac:dyDescent="0.25">
      <c r="C51" s="25"/>
      <c r="D51" s="25"/>
      <c r="E51" s="30" t="s">
        <v>12</v>
      </c>
      <c r="F51" s="33">
        <f t="shared" si="9"/>
        <v>0</v>
      </c>
      <c r="G51" s="36">
        <f t="shared" si="10"/>
        <v>0</v>
      </c>
      <c r="H51" s="38">
        <f>IF($K$66&gt;=$I$66,VLOOKUP($K$66,$I$65:$J$68,2,TRUE)+SUMIF($M$6:$AF$6,$E51,$M$38:$AF$38),SUMIF($M$6:$AF$6,$E51,$M$38:$AF$38))</f>
        <v>0</v>
      </c>
      <c r="I51" s="14"/>
      <c r="J51" s="14"/>
      <c r="K51" s="14"/>
      <c r="L51" s="14"/>
    </row>
    <row r="52" spans="3:12" s="1" customFormat="1" x14ac:dyDescent="0.25">
      <c r="C52" s="25"/>
      <c r="D52" s="25"/>
      <c r="E52" s="30" t="s">
        <v>30</v>
      </c>
      <c r="F52" s="33">
        <f t="shared" si="9"/>
        <v>0</v>
      </c>
      <c r="G52" s="36">
        <f t="shared" si="10"/>
        <v>0</v>
      </c>
      <c r="H52" s="38">
        <f>IF($K$66&gt;=$I$66,VLOOKUP($K$66,$I$65:$J$68,2,TRUE)+SUMIF($M$6:$AF$6,$E52,$M$38:$AF$38),SUMIF($M$6:$AF$6,$E52,$M$38:$AF$38))</f>
        <v>0</v>
      </c>
      <c r="I52" s="14"/>
      <c r="J52" s="14"/>
      <c r="K52" s="14"/>
      <c r="L52" s="14"/>
    </row>
    <row r="53" spans="3:12" s="1" customFormat="1" x14ac:dyDescent="0.25">
      <c r="C53" s="25"/>
      <c r="D53" s="25"/>
      <c r="E53" s="30" t="s">
        <v>10</v>
      </c>
      <c r="F53" s="33">
        <f t="shared" si="9"/>
        <v>0</v>
      </c>
      <c r="G53" s="36">
        <f t="shared" si="10"/>
        <v>0</v>
      </c>
      <c r="H53" s="38">
        <f>IF($K$66&gt;=$I$66,VLOOKUP($K$66,$I$65:$J$68,2,TRUE)+SUMIF($M$6:$AF$6,$E53,$M$38:$AF$38),SUMIF($M$6:$AF$6,$E53,$M$38:$AF$38))</f>
        <v>0</v>
      </c>
      <c r="I53" s="14"/>
      <c r="J53" s="14"/>
      <c r="K53" s="14"/>
      <c r="L53" s="14"/>
    </row>
    <row r="54" spans="3:12" s="1" customFormat="1" x14ac:dyDescent="0.25">
      <c r="C54" s="25"/>
      <c r="D54" s="25"/>
      <c r="E54" s="30" t="s">
        <v>31</v>
      </c>
      <c r="F54" s="33">
        <f t="shared" si="9"/>
        <v>0</v>
      </c>
      <c r="G54" s="36">
        <f t="shared" si="10"/>
        <v>0</v>
      </c>
      <c r="H54" s="38">
        <f>IF($K$66&gt;=$I$66,VLOOKUP($K$66,$I$65:$J$68,2,TRUE)+SUMIF($M$6:$AF$6,$E54,$M$38:$AF$38),SUMIF($M$6:$AF$6,$E54,$M$38:$AF$38))</f>
        <v>0</v>
      </c>
      <c r="I54" s="14"/>
      <c r="J54" s="14"/>
      <c r="K54" s="14"/>
      <c r="L54" s="14"/>
    </row>
    <row r="55" spans="3:12" s="1" customFormat="1" x14ac:dyDescent="0.25">
      <c r="C55" s="25"/>
      <c r="D55" s="25"/>
      <c r="E55" s="30" t="s">
        <v>32</v>
      </c>
      <c r="F55" s="33">
        <f t="shared" si="9"/>
        <v>0</v>
      </c>
      <c r="G55" s="36">
        <f t="shared" si="10"/>
        <v>0</v>
      </c>
      <c r="H55" s="38">
        <f>IF($K$66&gt;=$I$66,VLOOKUP($K$66,$I$65:$J$68,2,TRUE)+SUMIF($M$6:$AF$6,$E55,$M$38:$AF$38),SUMIF($M$6:$AF$6,$E55,$M$38:$AF$38))</f>
        <v>0</v>
      </c>
      <c r="I55" s="25"/>
      <c r="J55" s="6"/>
      <c r="K55" s="13"/>
    </row>
    <row r="56" spans="3:12" s="1" customFormat="1" x14ac:dyDescent="0.25">
      <c r="C56" s="25"/>
      <c r="D56" s="25"/>
      <c r="E56" s="30" t="s">
        <v>33</v>
      </c>
      <c r="F56" s="34">
        <f t="shared" si="9"/>
        <v>0</v>
      </c>
      <c r="G56" s="36">
        <f t="shared" si="10"/>
        <v>0</v>
      </c>
      <c r="H56" s="38">
        <f>IF($K$66&gt;=$I$66,VLOOKUP($K$66,$I$65:$J$68,2,TRUE)+SUMIF($M$6:$AF$6,$E56,$M$38:$AF$38),SUMIF($M$6:$AF$6,$E56,$M$38:$AF$38))</f>
        <v>0</v>
      </c>
      <c r="I56" s="25"/>
      <c r="J56" s="6"/>
      <c r="K56" s="13"/>
    </row>
    <row r="57" spans="3:12" s="1" customFormat="1" x14ac:dyDescent="0.25">
      <c r="C57" s="25"/>
      <c r="D57" s="25"/>
      <c r="E57" s="30" t="s">
        <v>34</v>
      </c>
      <c r="F57" s="34">
        <f t="shared" si="9"/>
        <v>0</v>
      </c>
      <c r="G57" s="36">
        <f t="shared" si="10"/>
        <v>0</v>
      </c>
      <c r="H57" s="38">
        <f>IF($K$66&gt;=$I$66,VLOOKUP($K$66,$I$65:$J$68,2,TRUE)+SUMIF($M$6:$AF$6,$E57,$M$38:$AF$38),SUMIF($M$6:$AF$6,$E57,$M$38:$AF$38))</f>
        <v>0</v>
      </c>
      <c r="I57" s="25"/>
      <c r="J57" s="6"/>
      <c r="K57" s="13"/>
    </row>
    <row r="58" spans="3:12" s="1" customFormat="1" x14ac:dyDescent="0.25">
      <c r="C58" s="25"/>
      <c r="D58" s="25"/>
      <c r="E58" s="30" t="s">
        <v>42</v>
      </c>
      <c r="F58" s="34">
        <f t="shared" si="9"/>
        <v>0</v>
      </c>
      <c r="G58" s="36">
        <f t="shared" si="10"/>
        <v>0</v>
      </c>
      <c r="H58" s="38">
        <f>IF($K$66&gt;=$I$66,VLOOKUP($K$66,$I$65:$J$68,2,TRUE)+SUMIF($M$6:$AF$6,$E58,$M$38:$AF$38),SUMIF($M$6:$AF$6,$E58,$M$38:$AF$38))</f>
        <v>0</v>
      </c>
      <c r="I58" s="25"/>
      <c r="J58" s="17"/>
      <c r="K58" s="18"/>
    </row>
    <row r="59" spans="3:12" s="1" customFormat="1" x14ac:dyDescent="0.25">
      <c r="C59" s="25"/>
      <c r="D59" s="25"/>
      <c r="E59" s="30"/>
      <c r="F59" s="34">
        <f t="shared" si="9"/>
        <v>0</v>
      </c>
      <c r="G59" s="36">
        <f t="shared" si="10"/>
        <v>0</v>
      </c>
      <c r="H59" s="38">
        <f>IF($K$66&gt;=$I$66,VLOOKUP($K$66,$I$65:$J$68,2,TRUE)+SUMIF($M$6:$AF$6,$E59,$M$38:$AF$38),SUMIF($M$6:$AF$6,$E59,$M$38:$AF$38))</f>
        <v>0</v>
      </c>
      <c r="I59" s="25"/>
      <c r="J59" s="17"/>
      <c r="K59" s="18"/>
    </row>
    <row r="60" spans="3:12" s="1" customFormat="1" ht="21" thickBot="1" x14ac:dyDescent="0.3">
      <c r="C60" s="25"/>
      <c r="D60" s="25"/>
      <c r="E60" s="31"/>
      <c r="F60" s="35">
        <f t="shared" si="9"/>
        <v>0</v>
      </c>
      <c r="G60" s="37">
        <f t="shared" si="10"/>
        <v>0</v>
      </c>
      <c r="H60" s="39">
        <f>IF($K$66&gt;=$I$66,VLOOKUP($K$66,$I$65:$J$68,2,TRUE)+SUMIF($M$6:$AF$6,$E60,$M$38:$AF$38),SUMIF($M$6:$AF$6,$E60,$M$38:$AF$38))</f>
        <v>0</v>
      </c>
      <c r="I60" s="25"/>
      <c r="J60" s="17"/>
      <c r="K60" s="18"/>
    </row>
    <row r="61" spans="3:12" s="1" customFormat="1" x14ac:dyDescent="0.25">
      <c r="C61" s="25"/>
      <c r="D61" s="25"/>
      <c r="E61" s="3"/>
      <c r="F61" s="25"/>
      <c r="G61" s="25"/>
      <c r="H61" s="3"/>
      <c r="I61" s="25"/>
      <c r="J61" s="17"/>
      <c r="K61" s="18"/>
    </row>
    <row r="63" spans="3:12" s="1" customFormat="1" hidden="1" x14ac:dyDescent="0.25">
      <c r="C63" s="25"/>
      <c r="D63" s="25"/>
      <c r="E63" s="3" t="s">
        <v>15</v>
      </c>
      <c r="F63" s="25"/>
      <c r="G63" s="25"/>
      <c r="H63" s="3"/>
      <c r="I63" s="25"/>
      <c r="J63" s="6"/>
      <c r="K63" s="13"/>
    </row>
    <row r="64" spans="3:12" s="1" customFormat="1" hidden="1" x14ac:dyDescent="0.25">
      <c r="C64" s="25"/>
      <c r="D64" s="25"/>
      <c r="E64" s="6" t="s">
        <v>16</v>
      </c>
      <c r="F64" s="13" t="s">
        <v>17</v>
      </c>
      <c r="G64" s="1" t="s">
        <v>18</v>
      </c>
      <c r="H64" s="3"/>
      <c r="I64" s="25" t="s">
        <v>16</v>
      </c>
      <c r="J64" s="6" t="s">
        <v>13</v>
      </c>
      <c r="K64" s="13"/>
    </row>
    <row r="65" spans="4:11" s="1" customFormat="1" hidden="1" x14ac:dyDescent="0.25">
      <c r="E65" s="17">
        <v>0</v>
      </c>
      <c r="F65" s="18">
        <v>0</v>
      </c>
      <c r="G65" s="16">
        <v>0</v>
      </c>
      <c r="H65" s="3"/>
      <c r="I65" s="18">
        <v>0</v>
      </c>
      <c r="J65" s="17">
        <v>0</v>
      </c>
      <c r="K65" s="13" t="s">
        <v>35</v>
      </c>
    </row>
    <row r="66" spans="4:11" s="1" customFormat="1" hidden="1" x14ac:dyDescent="0.25">
      <c r="E66" s="17">
        <f>F71-1</f>
        <v>24999</v>
      </c>
      <c r="F66" s="18">
        <v>15</v>
      </c>
      <c r="G66" s="16">
        <v>10</v>
      </c>
      <c r="H66" s="3"/>
      <c r="I66" s="18">
        <f>E71</f>
        <v>900000</v>
      </c>
      <c r="J66" s="17">
        <v>150</v>
      </c>
      <c r="K66" s="13">
        <f>MAX(J7:J37)</f>
        <v>0</v>
      </c>
    </row>
    <row r="67" spans="4:11" s="1" customFormat="1" hidden="1" x14ac:dyDescent="0.25">
      <c r="E67" s="17">
        <f>F72-1</f>
        <v>28999</v>
      </c>
      <c r="F67" s="18">
        <v>20</v>
      </c>
      <c r="G67" s="16">
        <v>15</v>
      </c>
      <c r="H67" s="25"/>
      <c r="I67" s="18">
        <f>E72</f>
        <v>950000</v>
      </c>
      <c r="J67" s="18">
        <v>250</v>
      </c>
      <c r="K67" s="13"/>
    </row>
    <row r="68" spans="4:11" s="1" customFormat="1" hidden="1" x14ac:dyDescent="0.25">
      <c r="E68" s="17">
        <f>F73-1</f>
        <v>31999</v>
      </c>
      <c r="F68" s="18">
        <v>40</v>
      </c>
      <c r="G68" s="16">
        <v>20</v>
      </c>
      <c r="H68" s="25"/>
      <c r="I68" s="18">
        <f>E73</f>
        <v>1010000</v>
      </c>
      <c r="J68" s="18">
        <v>400</v>
      </c>
      <c r="K68" s="13"/>
    </row>
    <row r="69" spans="4:11" s="1" customFormat="1" x14ac:dyDescent="0.25">
      <c r="E69" s="25"/>
      <c r="F69" s="25"/>
      <c r="G69" s="25"/>
      <c r="H69" s="25"/>
      <c r="I69" s="25"/>
      <c r="J69" s="25"/>
      <c r="K69" s="13"/>
    </row>
    <row r="70" spans="4:11" s="1" customFormat="1" x14ac:dyDescent="0.25">
      <c r="D70" s="2"/>
      <c r="E70" s="4" t="s">
        <v>40</v>
      </c>
      <c r="F70" s="2" t="s">
        <v>41</v>
      </c>
      <c r="G70" s="25"/>
      <c r="H70" s="25"/>
      <c r="I70" s="25"/>
      <c r="J70" s="25"/>
      <c r="K70" s="13"/>
    </row>
    <row r="71" spans="4:11" s="1" customFormat="1" x14ac:dyDescent="0.25">
      <c r="D71" s="2" t="s">
        <v>37</v>
      </c>
      <c r="E71" s="40">
        <v>900000</v>
      </c>
      <c r="F71" s="40">
        <v>25000</v>
      </c>
      <c r="G71" s="25"/>
      <c r="H71" s="25"/>
      <c r="I71" s="25"/>
      <c r="J71" s="25"/>
      <c r="K71" s="13"/>
    </row>
    <row r="72" spans="4:11" s="1" customFormat="1" x14ac:dyDescent="0.25">
      <c r="D72" s="2" t="s">
        <v>38</v>
      </c>
      <c r="E72" s="40">
        <v>950000</v>
      </c>
      <c r="F72" s="40">
        <v>29000</v>
      </c>
      <c r="G72" s="25"/>
      <c r="H72" s="25"/>
      <c r="I72" s="25"/>
      <c r="J72" s="25"/>
      <c r="K72" s="13"/>
    </row>
    <row r="73" spans="4:11" s="1" customFormat="1" x14ac:dyDescent="0.25">
      <c r="D73" s="2" t="s">
        <v>39</v>
      </c>
      <c r="E73" s="40">
        <v>1010000</v>
      </c>
      <c r="F73" s="40">
        <v>32000</v>
      </c>
      <c r="G73" s="25"/>
      <c r="H73" s="25"/>
      <c r="I73" s="25"/>
      <c r="J73" s="25"/>
      <c r="K73" s="13"/>
    </row>
    <row r="74" spans="4:11" s="1" customFormat="1" x14ac:dyDescent="0.25">
      <c r="E74" s="25"/>
      <c r="F74" s="25"/>
      <c r="G74" s="25"/>
      <c r="H74" s="25"/>
      <c r="I74" s="25"/>
      <c r="J74" s="25"/>
      <c r="K74" s="13"/>
    </row>
    <row r="75" spans="4:11" s="1" customFormat="1" x14ac:dyDescent="0.25">
      <c r="E75" s="25"/>
      <c r="F75" s="25"/>
      <c r="G75" s="25"/>
      <c r="H75" s="25"/>
      <c r="I75" s="25"/>
      <c r="J75" s="25"/>
      <c r="K75" s="13"/>
    </row>
    <row r="76" spans="4:11" s="1" customFormat="1" x14ac:dyDescent="0.25">
      <c r="E76" s="25"/>
      <c r="F76" s="25"/>
      <c r="G76" s="25"/>
      <c r="H76" s="25"/>
      <c r="I76" s="25"/>
      <c r="J76" s="25"/>
      <c r="K76" s="13"/>
    </row>
    <row r="77" spans="4:11" s="1" customFormat="1" x14ac:dyDescent="0.25">
      <c r="E77" s="25"/>
      <c r="F77" s="25"/>
      <c r="G77" s="25"/>
      <c r="H77" s="25"/>
      <c r="I77" s="25"/>
      <c r="J77" s="25"/>
      <c r="K77" s="13"/>
    </row>
    <row r="78" spans="4:11" s="1" customFormat="1" x14ac:dyDescent="0.25">
      <c r="E78" s="25"/>
      <c r="F78" s="25"/>
      <c r="G78" s="25"/>
      <c r="H78" s="25"/>
      <c r="I78" s="25"/>
      <c r="J78" s="25"/>
      <c r="K78" s="13"/>
    </row>
  </sheetData>
  <mergeCells count="2">
    <mergeCell ref="B2:AF3"/>
    <mergeCell ref="M5:AF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2019</vt:lpstr>
      <vt:lpstr>FEB 2019</vt:lpstr>
      <vt:lpstr>MAR 2019</vt:lpstr>
      <vt:lpstr>APR 2019</vt:lpstr>
      <vt:lpstr>MAY 2019</vt:lpstr>
      <vt:lpstr>JUN 2019</vt:lpstr>
      <vt:lpstr>JUL 2019</vt:lpstr>
      <vt:lpstr>AUG 2019</vt:lpstr>
      <vt:lpstr>SEP 2019</vt:lpstr>
      <vt:lpstr>OCT 2019</vt:lpstr>
      <vt:lpstr>NOV 2019</vt:lpstr>
      <vt:lpstr>DEC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2018-04-25T22:48:29Z</dcterms:created>
  <dcterms:modified xsi:type="dcterms:W3CDTF">2020-09-09T14:35:39Z</dcterms:modified>
</cp:coreProperties>
</file>