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Software\projects\telegram_client_scripts\analyze_data\"/>
    </mc:Choice>
  </mc:AlternateContent>
  <xr:revisionPtr revIDLastSave="0" documentId="13_ncr:1_{8146DB12-E728-4F8E-949C-F0AD66E734EF}" xr6:coauthVersionLast="47" xr6:coauthVersionMax="47" xr10:uidLastSave="{00000000-0000-0000-0000-000000000000}"/>
  <bookViews>
    <workbookView xWindow="-140" yWindow="1230" windowWidth="20530" windowHeight="15200" xr2:uid="{57CEC223-BCD7-4DF2-92B4-F666597DEE0C}"/>
  </bookViews>
  <sheets>
    <sheet name="data_analyzed" sheetId="2" r:id="rId1"/>
    <sheet name="Tabelle1" sheetId="1" r:id="rId2"/>
  </sheets>
  <definedNames>
    <definedName name="ExterneDaten_1" localSheetId="0" hidden="1">data_analyzed!$A$1:$I$38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85CC41-1D27-4FEC-A77D-B96FEC5B0C3F}" keepAlive="1" name="Abfrage - data_analyzed" description="Verbindung mit der Abfrage 'data_analyzed' in der Arbeitsmappe." type="5" refreshedVersion="7" background="1" saveData="1">
    <dbPr connection="Provider=Microsoft.Mashup.OleDb.1;Data Source=$Workbook$;Location=data_analyzed;Extended Properties=&quot;&quot;" command="SELECT * FROM [data_analyzed]"/>
  </connection>
</connections>
</file>

<file path=xl/sharedStrings.xml><?xml version="1.0" encoding="utf-8"?>
<sst xmlns="http://schemas.openxmlformats.org/spreadsheetml/2006/main" count="476" uniqueCount="188">
  <si>
    <t>count</t>
  </si>
  <si>
    <t>mean</t>
  </si>
  <si>
    <t>std</t>
  </si>
  <si>
    <t>min</t>
  </si>
  <si>
    <t>max</t>
  </si>
  <si>
    <t>keyword_selection_parameters_spacy_keywords_weight</t>
  </si>
  <si>
    <t>1787.0</t>
  </si>
  <si>
    <t>5.623</t>
  </si>
  <si>
    <t>0.965</t>
  </si>
  <si>
    <t>2.521</t>
  </si>
  <si>
    <t>8.63</t>
  </si>
  <si>
    <t>keyword_selection_parameters_rake_keywords_weight</t>
  </si>
  <si>
    <t>7.539</t>
  </si>
  <si>
    <t>2.264</t>
  </si>
  <si>
    <t>0.003</t>
  </si>
  <si>
    <t>16.718</t>
  </si>
  <si>
    <t>keyword_selection_parameters_tf_IDF_keywords_weight</t>
  </si>
  <si>
    <t>13.574</t>
  </si>
  <si>
    <t>1.321</t>
  </si>
  <si>
    <t>7.815</t>
  </si>
  <si>
    <t>19.993</t>
  </si>
  <si>
    <t>keyword_selection_parameters_LDA_keywords_weight</t>
  </si>
  <si>
    <t>12.292</t>
  </si>
  <si>
    <t>1.528</t>
  </si>
  <si>
    <t>4.021</t>
  </si>
  <si>
    <t>15.225</t>
  </si>
  <si>
    <t>keyword_selection_parameters_NMF_keywords_weight</t>
  </si>
  <si>
    <t>13.767</t>
  </si>
  <si>
    <t>1.608</t>
  </si>
  <si>
    <t>11.64</t>
  </si>
  <si>
    <t>19.999</t>
  </si>
  <si>
    <t>keyword_selection_parameters_frequency_threshold1</t>
  </si>
  <si>
    <t>0.458</t>
  </si>
  <si>
    <t>0.025</t>
  </si>
  <si>
    <t>0.403</t>
  </si>
  <si>
    <t>0.657</t>
  </si>
  <si>
    <t>keyword_selection_parameters_frequency_threshold2</t>
  </si>
  <si>
    <t>1.357</t>
  </si>
  <si>
    <t>0.018</t>
  </si>
  <si>
    <t>1.246</t>
  </si>
  <si>
    <t>1.405</t>
  </si>
  <si>
    <t>keyword_selection_parameters_frequency_weight1</t>
  </si>
  <si>
    <t>-187.452</t>
  </si>
  <si>
    <t>7.804</t>
  </si>
  <si>
    <t>-212.375</t>
  </si>
  <si>
    <t>-140.084</t>
  </si>
  <si>
    <t>keyword_selection_parameters_frequency_weight2</t>
  </si>
  <si>
    <t>-296.344</t>
  </si>
  <si>
    <t>6.26</t>
  </si>
  <si>
    <t>-300.0</t>
  </si>
  <si>
    <t>-250.383</t>
  </si>
  <si>
    <t>keyword_selection_parameters_digit_weight</t>
  </si>
  <si>
    <t>-166.618</t>
  </si>
  <si>
    <t>12.126</t>
  </si>
  <si>
    <t>-215.556</t>
  </si>
  <si>
    <t>-118.305</t>
  </si>
  <si>
    <t>keyword_selection_parameters_highest_rank</t>
  </si>
  <si>
    <t>34.064</t>
  </si>
  <si>
    <t>6.024</t>
  </si>
  <si>
    <t>14.893</t>
  </si>
  <si>
    <t>50.0</t>
  </si>
  <si>
    <t>keyword_selection_parameters_rank_weight</t>
  </si>
  <si>
    <t>3.299</t>
  </si>
  <si>
    <t>0.263</t>
  </si>
  <si>
    <t>3.012</t>
  </si>
  <si>
    <t>4.777</t>
  </si>
  <si>
    <t>keyword_selection_parameters_position_weight</t>
  </si>
  <si>
    <t>294.788</t>
  </si>
  <si>
    <t>4.241</t>
  </si>
  <si>
    <t>274.487</t>
  </si>
  <si>
    <t>313.743</t>
  </si>
  <si>
    <t>keyword_selection_parameters_position_ratio_weight</t>
  </si>
  <si>
    <t>1.257</t>
  </si>
  <si>
    <t>0.035</t>
  </si>
  <si>
    <t>1.036</t>
  </si>
  <si>
    <t>1.409</t>
  </si>
  <si>
    <t>spacy_LOC</t>
  </si>
  <si>
    <t>0.446</t>
  </si>
  <si>
    <t>0.165</t>
  </si>
  <si>
    <t>0.282</t>
  </si>
  <si>
    <t>1.0</t>
  </si>
  <si>
    <t>spacy_ORG</t>
  </si>
  <si>
    <t>0.463</t>
  </si>
  <si>
    <t>0.089</t>
  </si>
  <si>
    <t>0.014</t>
  </si>
  <si>
    <t>0.851</t>
  </si>
  <si>
    <t>spacy_MISC</t>
  </si>
  <si>
    <t>0.665</t>
  </si>
  <si>
    <t>0.144</t>
  </si>
  <si>
    <t>0.322</t>
  </si>
  <si>
    <t>spacy_batch_size</t>
  </si>
  <si>
    <t>34.718</t>
  </si>
  <si>
    <t>20.629</t>
  </si>
  <si>
    <t>1.01</t>
  </si>
  <si>
    <t>99.999</t>
  </si>
  <si>
    <t>rake_min_length</t>
  </si>
  <si>
    <t>1.681</t>
  </si>
  <si>
    <t>0.202</t>
  </si>
  <si>
    <t>1.983</t>
  </si>
  <si>
    <t>rake_max_length</t>
  </si>
  <si>
    <t>4.392</t>
  </si>
  <si>
    <t>1.049</t>
  </si>
  <si>
    <t>2.0</t>
  </si>
  <si>
    <t>6.992</t>
  </si>
  <si>
    <t>tf_IDF_min_keywords</t>
  </si>
  <si>
    <t>3.315</t>
  </si>
  <si>
    <t>0.388</t>
  </si>
  <si>
    <t>1.602</t>
  </si>
  <si>
    <t>4.999</t>
  </si>
  <si>
    <t>tf_IDF_max_keywords</t>
  </si>
  <si>
    <t>2.859</t>
  </si>
  <si>
    <t>0.252</t>
  </si>
  <si>
    <t>1.951</t>
  </si>
  <si>
    <t>4.391</t>
  </si>
  <si>
    <t>tf_IDF_keywords_multiplier</t>
  </si>
  <si>
    <t>1.109</t>
  </si>
  <si>
    <t>0.329</t>
  </si>
  <si>
    <t>0.029</t>
  </si>
  <si>
    <t>tf_IDF_min_df</t>
  </si>
  <si>
    <t>2.938</t>
  </si>
  <si>
    <t>0.102</t>
  </si>
  <si>
    <t>2.487</t>
  </si>
  <si>
    <t>3.0</t>
  </si>
  <si>
    <t>tf_IDF_max_df</t>
  </si>
  <si>
    <t>0.672</t>
  </si>
  <si>
    <t>0.028</t>
  </si>
  <si>
    <t>0.515</t>
  </si>
  <si>
    <t>0.754</t>
  </si>
  <si>
    <t>tf_IDF_ngram_range1</t>
  </si>
  <si>
    <t>2.745</t>
  </si>
  <si>
    <t>0.277</t>
  </si>
  <si>
    <t>1.203</t>
  </si>
  <si>
    <t>tf_IDF_ngram_range2</t>
  </si>
  <si>
    <t>1.688</t>
  </si>
  <si>
    <t>0.214</t>
  </si>
  <si>
    <t>tf_IDF_max_features</t>
  </si>
  <si>
    <t>96.27</t>
  </si>
  <si>
    <t>1.578</t>
  </si>
  <si>
    <t>82.302</t>
  </si>
  <si>
    <t>100.0</t>
  </si>
  <si>
    <t>LDA_num_topics_multiplier</t>
  </si>
  <si>
    <t>1.277</t>
  </si>
  <si>
    <t>0.037</t>
  </si>
  <si>
    <t>1.188</t>
  </si>
  <si>
    <t>1.529</t>
  </si>
  <si>
    <t>LDA_passes</t>
  </si>
  <si>
    <t>5.267</t>
  </si>
  <si>
    <t>0.186</t>
  </si>
  <si>
    <t>5.0</t>
  </si>
  <si>
    <t>6.287</t>
  </si>
  <si>
    <t>NMF_num_topics_multiplier</t>
  </si>
  <si>
    <t>0.055</t>
  </si>
  <si>
    <t>0.0</t>
  </si>
  <si>
    <t>0.243</t>
  </si>
  <si>
    <t>NMF_max_iter</t>
  </si>
  <si>
    <t>54.73</t>
  </si>
  <si>
    <t>3.782</t>
  </si>
  <si>
    <t>78.79</t>
  </si>
  <si>
    <t>NMF_alpha</t>
  </si>
  <si>
    <t>0.213</t>
  </si>
  <si>
    <t>0.034</t>
  </si>
  <si>
    <t>0.139</t>
  </si>
  <si>
    <t>0.38</t>
  </si>
  <si>
    <t>NMF_l1_ratio</t>
  </si>
  <si>
    <t>0.316</t>
  </si>
  <si>
    <t>0.101</t>
  </si>
  <si>
    <t>0.765</t>
  </si>
  <si>
    <t>NMF_tol</t>
  </si>
  <si>
    <t>0.007</t>
  </si>
  <si>
    <t>0.002</t>
  </si>
  <si>
    <t>0.01</t>
  </si>
  <si>
    <t>NMF_alpha_W</t>
  </si>
  <si>
    <t>0.918</t>
  </si>
  <si>
    <t>0.038</t>
  </si>
  <si>
    <t>0.699</t>
  </si>
  <si>
    <t>NMF_alpha_H</t>
  </si>
  <si>
    <t>0.528</t>
  </si>
  <si>
    <t>0.22</t>
  </si>
  <si>
    <t>0.25</t>
  </si>
  <si>
    <t>0.5</t>
  </si>
  <si>
    <t>0.75</t>
  </si>
  <si>
    <t>Parameter</t>
  </si>
  <si>
    <t>25%</t>
  </si>
  <si>
    <t>50%</t>
  </si>
  <si>
    <t>75%</t>
  </si>
  <si>
    <t>index</t>
  </si>
  <si>
    <t>standard_dev_top</t>
  </si>
  <si>
    <t>optimized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</si>
</sst>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9" fontId="0" fillId="0" borderId="0" xfId="0" applyNumberFormat="1"/>
    <xf numFmtId="0" fontId="0" fillId="2" borderId="2" xfId="0" applyNumberFormat="1" applyFont="1" applyFill="1" applyBorder="1"/>
    <xf numFmtId="0" fontId="0" fillId="0" borderId="2" xfId="0" applyNumberFormat="1" applyFont="1" applyBorder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Standard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D40CD327-3970-4A78-ACAA-28D5AA73BC7C}" autoFormatId="16" applyNumberFormats="0" applyBorderFormats="0" applyFontFormats="0" applyPatternFormats="0" applyAlignmentFormats="0" applyWidthHeightFormats="0">
  <queryTableRefresh nextId="17" unboundColumnsRight="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13" dataBound="0" tableColumnId="13"/>
      <queryTableField id="6" name="Column6" tableColumnId="6"/>
      <queryTableField id="7" name="Column7" tableColumnId="7"/>
      <queryTableField id="8" name="Column8" tableColumnId="8"/>
      <queryTableField id="10" dataBound="0" tableColumnId="10"/>
      <queryTableField id="11" dataBound="0" tableColumnId="11"/>
      <queryTableField id="12" dataBound="0" tableColumnId="12"/>
      <queryTableField id="14" dataBound="0" tableColumnId="9"/>
      <queryTableField id="15" dataBound="0" tableColumnId="14"/>
      <queryTableField id="16" dataBound="0" tableColumnId="15"/>
    </queryTableFields>
    <queryTableDeletedFields count="1">
      <deletedField name="Column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D53DF7-99F0-4B8C-B7EF-D8C2338ED8D6}" name="data_analyzed" displayName="data_analyzed" ref="A1:O38" tableType="queryTable" totalsRowShown="0">
  <autoFilter ref="A1:O38" xr:uid="{27D53DF7-99F0-4B8C-B7EF-D8C2338ED8D6}"/>
  <sortState xmlns:xlrd2="http://schemas.microsoft.com/office/spreadsheetml/2017/richdata2" ref="A2:O38">
    <sortCondition ref="M1:M38"/>
  </sortState>
  <tableColumns count="15">
    <tableColumn id="1" xr3:uid="{9C69E5C6-9461-4CB9-90F6-F416A8D76842}" uniqueName="1" name="Parameter" queryTableFieldId="1" dataDxfId="11"/>
    <tableColumn id="2" xr3:uid="{5221A46E-58CB-4F7E-9B86-D6ACC64088AA}" uniqueName="2" name="count" queryTableFieldId="2" dataDxfId="10"/>
    <tableColumn id="3" xr3:uid="{3AC2C611-8ACF-4416-8B5F-DBD58FEE661D}" uniqueName="3" name="mean" queryTableFieldId="3" dataDxfId="9"/>
    <tableColumn id="4" xr3:uid="{DC19C938-9094-48EA-B8E2-B2E50CD4B061}" uniqueName="4" name="std" queryTableFieldId="4" dataDxfId="8"/>
    <tableColumn id="5" xr3:uid="{845A9235-848A-4634-A535-D5067465B758}" uniqueName="5" name="min" queryTableFieldId="5" dataDxfId="7"/>
    <tableColumn id="13" xr3:uid="{525673E1-3F63-41C2-B6C5-84458BD5212F}" uniqueName="13" name="max" queryTableFieldId="13" dataDxfId="6"/>
    <tableColumn id="6" xr3:uid="{F2EA5FD6-CFB5-4612-A661-E0F8DA296B39}" uniqueName="6" name="0.25" queryTableFieldId="6"/>
    <tableColumn id="7" xr3:uid="{5A2202B3-B3DC-4A31-8BB1-4C034F965E7C}" uniqueName="7" name="0.5" queryTableFieldId="7"/>
    <tableColumn id="8" xr3:uid="{1229A9CD-93BC-49FE-BA56-0A1B736D31B3}" uniqueName="8" name="0.75" queryTableFieldId="8"/>
    <tableColumn id="10" xr3:uid="{20BD2A3C-C145-40AC-AFC5-D7DB68B01438}" uniqueName="10" name="25%" queryTableFieldId="10" dataDxfId="5">
      <calculatedColumnFormula>data_analyzed[[#This Row],[0.25]]/1000</calculatedColumnFormula>
    </tableColumn>
    <tableColumn id="11" xr3:uid="{0CEF4B85-E04B-4580-9B12-F93B68C6099A}" uniqueName="11" name="50%" queryTableFieldId="11" dataDxfId="4">
      <calculatedColumnFormula>data_analyzed[[#This Row],[0.5]]/1000</calculatedColumnFormula>
    </tableColumn>
    <tableColumn id="12" xr3:uid="{72D90418-1136-43F7-B87C-AA87B5614D3B}" uniqueName="12" name="75%" queryTableFieldId="12" dataDxfId="3">
      <calculatedColumnFormula>data_analyzed[[#This Row],[0.75]]/1000</calculatedColumnFormula>
    </tableColumn>
    <tableColumn id="9" xr3:uid="{9F5C1476-3CC1-405F-A934-07033C902BE9}" uniqueName="9" name="index" queryTableFieldId="14" dataDxfId="2"/>
    <tableColumn id="14" xr3:uid="{23002557-5911-489E-8F07-45750375F14E}" uniqueName="14" name="standard_dev_top" queryTableFieldId="15" dataDxfId="1"/>
    <tableColumn id="15" xr3:uid="{178123CC-E54E-4156-A7AF-55AD7091C888}" uniqueName="15" name="optimized value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FE23A-F586-4174-A524-C6FC4B6763BD}">
  <dimension ref="A1:R38"/>
  <sheetViews>
    <sheetView tabSelected="1" workbookViewId="0">
      <selection activeCell="N20" sqref="N20"/>
    </sheetView>
  </sheetViews>
  <sheetFormatPr baseColWidth="10" defaultRowHeight="14.5" x14ac:dyDescent="0.35"/>
  <cols>
    <col min="1" max="1" width="49.1796875" bestFit="1" customWidth="1"/>
    <col min="2" max="5" width="10.54296875" bestFit="1" customWidth="1"/>
    <col min="6" max="6" width="10.54296875" customWidth="1"/>
    <col min="7" max="9" width="10.54296875" hidden="1" customWidth="1"/>
    <col min="17" max="17" width="49.1796875" bestFit="1" customWidth="1"/>
  </cols>
  <sheetData>
    <row r="1" spans="1:18" x14ac:dyDescent="0.35">
      <c r="A1" s="1" t="s">
        <v>181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t="s">
        <v>178</v>
      </c>
      <c r="H1" t="s">
        <v>179</v>
      </c>
      <c r="I1" t="s">
        <v>180</v>
      </c>
      <c r="J1" s="2" t="s">
        <v>182</v>
      </c>
      <c r="K1" s="2" t="s">
        <v>183</v>
      </c>
      <c r="L1" s="2" t="s">
        <v>184</v>
      </c>
      <c r="M1" t="s">
        <v>185</v>
      </c>
      <c r="N1" t="s">
        <v>186</v>
      </c>
      <c r="O1" t="s">
        <v>187</v>
      </c>
    </row>
    <row r="2" spans="1:18" x14ac:dyDescent="0.3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>
        <v>5119</v>
      </c>
      <c r="H2">
        <v>5551</v>
      </c>
      <c r="I2">
        <v>6106</v>
      </c>
      <c r="J2">
        <f>data_analyzed[[#This Row],[0.25]]/1000</f>
        <v>5.1189999999999998</v>
      </c>
      <c r="K2">
        <f>data_analyzed[[#This Row],[0.5]]/1000</f>
        <v>5.5510000000000002</v>
      </c>
      <c r="L2">
        <f>data_analyzed[[#This Row],[0.75]]/1000</f>
        <v>6.1059999999999999</v>
      </c>
      <c r="M2" s="1">
        <v>0</v>
      </c>
      <c r="N2" s="1">
        <v>12</v>
      </c>
      <c r="O2" s="1">
        <v>3.3</v>
      </c>
      <c r="Q2" s="5" t="s">
        <v>11</v>
      </c>
      <c r="R2" s="3">
        <v>3.3</v>
      </c>
    </row>
    <row r="3" spans="1:18" x14ac:dyDescent="0.35">
      <c r="A3" s="1" t="s">
        <v>11</v>
      </c>
      <c r="B3" s="1" t="s">
        <v>6</v>
      </c>
      <c r="C3" s="1" t="s">
        <v>12</v>
      </c>
      <c r="D3" s="1" t="s">
        <v>13</v>
      </c>
      <c r="E3" s="1" t="s">
        <v>14</v>
      </c>
      <c r="F3" s="1" t="s">
        <v>15</v>
      </c>
      <c r="G3">
        <v>6666</v>
      </c>
      <c r="H3">
        <v>791</v>
      </c>
      <c r="I3">
        <v>9074</v>
      </c>
      <c r="J3">
        <f>data_analyzed[[#This Row],[0.25]]/1000</f>
        <v>6.6660000000000004</v>
      </c>
      <c r="K3">
        <f>data_analyzed[[#This Row],[0.5]]/1000</f>
        <v>0.79100000000000004</v>
      </c>
      <c r="L3">
        <f>data_analyzed[[#This Row],[0.75]]/1000</f>
        <v>9.0739999999999998</v>
      </c>
      <c r="M3" s="1">
        <v>1</v>
      </c>
      <c r="N3" s="1">
        <v>5</v>
      </c>
      <c r="O3" s="1">
        <v>3.3</v>
      </c>
      <c r="Q3" s="6" t="s">
        <v>5</v>
      </c>
      <c r="R3" s="4">
        <v>3.3</v>
      </c>
    </row>
    <row r="4" spans="1:18" x14ac:dyDescent="0.35">
      <c r="A4" s="1" t="s">
        <v>16</v>
      </c>
      <c r="B4" s="1" t="s">
        <v>6</v>
      </c>
      <c r="C4" s="1" t="s">
        <v>17</v>
      </c>
      <c r="D4" s="1" t="s">
        <v>18</v>
      </c>
      <c r="E4" s="1" t="s">
        <v>19</v>
      </c>
      <c r="F4" s="1" t="s">
        <v>20</v>
      </c>
      <c r="G4">
        <v>13171</v>
      </c>
      <c r="H4">
        <v>13349</v>
      </c>
      <c r="I4">
        <v>13481</v>
      </c>
      <c r="J4">
        <f>data_analyzed[[#This Row],[0.25]]/1000</f>
        <v>13.170999999999999</v>
      </c>
      <c r="K4">
        <f>data_analyzed[[#This Row],[0.5]]/1000</f>
        <v>13.349</v>
      </c>
      <c r="L4">
        <f>data_analyzed[[#This Row],[0.75]]/1000</f>
        <v>13.481</v>
      </c>
      <c r="M4" s="1">
        <v>2</v>
      </c>
      <c r="N4" s="1"/>
      <c r="O4" s="1">
        <v>6.5</v>
      </c>
      <c r="Q4" s="5" t="s">
        <v>16</v>
      </c>
      <c r="R4" s="3">
        <v>6.5</v>
      </c>
    </row>
    <row r="5" spans="1:18" x14ac:dyDescent="0.35">
      <c r="A5" s="1" t="s">
        <v>21</v>
      </c>
      <c r="B5" s="1" t="s">
        <v>6</v>
      </c>
      <c r="C5" s="1" t="s">
        <v>22</v>
      </c>
      <c r="D5" s="1" t="s">
        <v>23</v>
      </c>
      <c r="E5" s="1" t="s">
        <v>24</v>
      </c>
      <c r="F5" s="1" t="s">
        <v>25</v>
      </c>
      <c r="G5">
        <v>1189</v>
      </c>
      <c r="H5">
        <v>12497</v>
      </c>
      <c r="I5">
        <v>13264</v>
      </c>
      <c r="J5">
        <f>data_analyzed[[#This Row],[0.25]]/1000</f>
        <v>1.1890000000000001</v>
      </c>
      <c r="K5">
        <f>data_analyzed[[#This Row],[0.5]]/1000</f>
        <v>12.497</v>
      </c>
      <c r="L5">
        <f>data_analyzed[[#This Row],[0.75]]/1000</f>
        <v>13.263999999999999</v>
      </c>
      <c r="M5" s="1">
        <v>3</v>
      </c>
      <c r="N5" s="1"/>
      <c r="O5" s="1">
        <v>7.2</v>
      </c>
      <c r="Q5" s="6" t="s">
        <v>21</v>
      </c>
      <c r="R5" s="4">
        <v>7.2</v>
      </c>
    </row>
    <row r="6" spans="1:18" x14ac:dyDescent="0.35">
      <c r="A6" s="1" t="s">
        <v>26</v>
      </c>
      <c r="B6" s="1" t="s">
        <v>6</v>
      </c>
      <c r="C6" s="1" t="s">
        <v>27</v>
      </c>
      <c r="D6" s="1" t="s">
        <v>28</v>
      </c>
      <c r="E6" s="1" t="s">
        <v>29</v>
      </c>
      <c r="F6" s="1" t="s">
        <v>30</v>
      </c>
      <c r="G6">
        <v>12462</v>
      </c>
      <c r="H6">
        <v>13706</v>
      </c>
      <c r="I6">
        <v>14413</v>
      </c>
      <c r="J6">
        <f>data_analyzed[[#This Row],[0.25]]/1000</f>
        <v>12.462</v>
      </c>
      <c r="K6">
        <f>data_analyzed[[#This Row],[0.5]]/1000</f>
        <v>13.706</v>
      </c>
      <c r="L6">
        <f>data_analyzed[[#This Row],[0.75]]/1000</f>
        <v>14.413</v>
      </c>
      <c r="M6" s="1">
        <v>4</v>
      </c>
      <c r="N6" s="1">
        <v>13</v>
      </c>
      <c r="O6" s="1">
        <v>7.4</v>
      </c>
      <c r="Q6" s="5" t="s">
        <v>26</v>
      </c>
      <c r="R6" s="3">
        <v>7.4</v>
      </c>
    </row>
    <row r="7" spans="1:18" x14ac:dyDescent="0.35">
      <c r="A7" s="1" t="s">
        <v>31</v>
      </c>
      <c r="B7" s="1" t="s">
        <v>6</v>
      </c>
      <c r="C7" s="1" t="s">
        <v>32</v>
      </c>
      <c r="D7" s="1" t="s">
        <v>33</v>
      </c>
      <c r="E7" s="1" t="s">
        <v>34</v>
      </c>
      <c r="F7" s="1" t="s">
        <v>35</v>
      </c>
      <c r="G7">
        <v>44</v>
      </c>
      <c r="H7">
        <v>454</v>
      </c>
      <c r="I7">
        <v>473</v>
      </c>
      <c r="J7">
        <f>data_analyzed[[#This Row],[0.25]]/1000</f>
        <v>4.3999999999999997E-2</v>
      </c>
      <c r="K7">
        <f>data_analyzed[[#This Row],[0.5]]/1000</f>
        <v>0.45400000000000001</v>
      </c>
      <c r="L7">
        <f>data_analyzed[[#This Row],[0.75]]/1000</f>
        <v>0.47299999999999998</v>
      </c>
      <c r="M7" s="1">
        <v>5</v>
      </c>
      <c r="N7" s="1"/>
      <c r="O7" s="1"/>
    </row>
    <row r="8" spans="1:18" x14ac:dyDescent="0.35">
      <c r="A8" s="1" t="s">
        <v>36</v>
      </c>
      <c r="B8" s="1" t="s">
        <v>6</v>
      </c>
      <c r="C8" s="1" t="s">
        <v>37</v>
      </c>
      <c r="D8" s="1" t="s">
        <v>38</v>
      </c>
      <c r="E8" s="1" t="s">
        <v>39</v>
      </c>
      <c r="F8" s="1" t="s">
        <v>40</v>
      </c>
      <c r="G8">
        <v>1355</v>
      </c>
      <c r="H8">
        <v>136</v>
      </c>
      <c r="I8">
        <v>1365</v>
      </c>
      <c r="J8">
        <f>data_analyzed[[#This Row],[0.25]]/1000</f>
        <v>1.355</v>
      </c>
      <c r="K8">
        <f>data_analyzed[[#This Row],[0.5]]/1000</f>
        <v>0.13600000000000001</v>
      </c>
      <c r="L8">
        <f>data_analyzed[[#This Row],[0.75]]/1000</f>
        <v>1.365</v>
      </c>
      <c r="M8" s="1">
        <v>6</v>
      </c>
      <c r="N8" s="1"/>
      <c r="O8" s="1"/>
    </row>
    <row r="9" spans="1:18" x14ac:dyDescent="0.35">
      <c r="A9" s="1" t="s">
        <v>41</v>
      </c>
      <c r="B9" s="1" t="s">
        <v>6</v>
      </c>
      <c r="C9" s="1" t="s">
        <v>42</v>
      </c>
      <c r="D9" s="1" t="s">
        <v>43</v>
      </c>
      <c r="E9" s="1" t="s">
        <v>44</v>
      </c>
      <c r="F9" s="1" t="s">
        <v>45</v>
      </c>
      <c r="G9">
        <v>-193331</v>
      </c>
      <c r="H9">
        <v>-187415</v>
      </c>
      <c r="I9">
        <v>-182277</v>
      </c>
      <c r="J9">
        <f>data_analyzed[[#This Row],[0.25]]/1000</f>
        <v>-193.33099999999999</v>
      </c>
      <c r="K9">
        <f>data_analyzed[[#This Row],[0.5]]/1000</f>
        <v>-187.41499999999999</v>
      </c>
      <c r="L9">
        <f>data_analyzed[[#This Row],[0.75]]/1000</f>
        <v>-182.27699999999999</v>
      </c>
      <c r="M9" s="1">
        <v>7</v>
      </c>
      <c r="N9" s="1"/>
      <c r="O9" s="1"/>
    </row>
    <row r="10" spans="1:18" x14ac:dyDescent="0.35">
      <c r="A10" s="1" t="s">
        <v>46</v>
      </c>
      <c r="B10" s="1" t="s">
        <v>6</v>
      </c>
      <c r="C10" s="1" t="s">
        <v>47</v>
      </c>
      <c r="D10" s="1" t="s">
        <v>48</v>
      </c>
      <c r="E10" s="1" t="s">
        <v>49</v>
      </c>
      <c r="F10" s="1" t="s">
        <v>50</v>
      </c>
      <c r="G10">
        <v>-29976</v>
      </c>
      <c r="H10">
        <v>-298982</v>
      </c>
      <c r="I10">
        <v>-296108</v>
      </c>
      <c r="J10">
        <f>data_analyzed[[#This Row],[0.25]]/1000</f>
        <v>-29.975999999999999</v>
      </c>
      <c r="K10">
        <f>data_analyzed[[#This Row],[0.5]]/1000</f>
        <v>-298.98200000000003</v>
      </c>
      <c r="L10">
        <f>data_analyzed[[#This Row],[0.75]]/1000</f>
        <v>-296.108</v>
      </c>
      <c r="M10" s="1">
        <v>8</v>
      </c>
      <c r="N10" s="1"/>
      <c r="O10" s="1"/>
    </row>
    <row r="11" spans="1:18" x14ac:dyDescent="0.35">
      <c r="A11" s="1" t="s">
        <v>51</v>
      </c>
      <c r="B11" s="1" t="s">
        <v>6</v>
      </c>
      <c r="C11" s="1" t="s">
        <v>52</v>
      </c>
      <c r="D11" s="1" t="s">
        <v>53</v>
      </c>
      <c r="E11" s="1" t="s">
        <v>54</v>
      </c>
      <c r="F11" s="1" t="s">
        <v>55</v>
      </c>
      <c r="G11">
        <v>-17496</v>
      </c>
      <c r="H11">
        <v>-170915</v>
      </c>
      <c r="I11">
        <v>-161789</v>
      </c>
      <c r="J11">
        <f>data_analyzed[[#This Row],[0.25]]/1000</f>
        <v>-17.495999999999999</v>
      </c>
      <c r="K11">
        <f>data_analyzed[[#This Row],[0.5]]/1000</f>
        <v>-170.91499999999999</v>
      </c>
      <c r="L11">
        <f>data_analyzed[[#This Row],[0.75]]/1000</f>
        <v>-161.78899999999999</v>
      </c>
      <c r="M11" s="1">
        <v>9</v>
      </c>
      <c r="N11" s="1"/>
      <c r="O11" s="1"/>
    </row>
    <row r="12" spans="1:18" x14ac:dyDescent="0.35">
      <c r="A12" s="1" t="s">
        <v>56</v>
      </c>
      <c r="B12" s="1" t="s">
        <v>6</v>
      </c>
      <c r="C12" s="1" t="s">
        <v>57</v>
      </c>
      <c r="D12" s="1" t="s">
        <v>58</v>
      </c>
      <c r="E12" s="1" t="s">
        <v>59</v>
      </c>
      <c r="F12" s="1" t="s">
        <v>60</v>
      </c>
      <c r="G12">
        <v>29537</v>
      </c>
      <c r="H12">
        <v>33919</v>
      </c>
      <c r="I12">
        <v>37895</v>
      </c>
      <c r="J12">
        <f>data_analyzed[[#This Row],[0.25]]/1000</f>
        <v>29.536999999999999</v>
      </c>
      <c r="K12">
        <f>data_analyzed[[#This Row],[0.5]]/1000</f>
        <v>33.918999999999997</v>
      </c>
      <c r="L12">
        <f>data_analyzed[[#This Row],[0.75]]/1000</f>
        <v>37.895000000000003</v>
      </c>
      <c r="M12" s="1">
        <v>10</v>
      </c>
      <c r="N12" s="1">
        <v>16</v>
      </c>
      <c r="O12" s="1"/>
    </row>
    <row r="13" spans="1:18" x14ac:dyDescent="0.35">
      <c r="A13" s="1" t="s">
        <v>61</v>
      </c>
      <c r="B13" s="1" t="s">
        <v>6</v>
      </c>
      <c r="C13" s="1" t="s">
        <v>62</v>
      </c>
      <c r="D13" s="1" t="s">
        <v>63</v>
      </c>
      <c r="E13" s="1" t="s">
        <v>64</v>
      </c>
      <c r="F13" s="1" t="s">
        <v>65</v>
      </c>
      <c r="G13">
        <v>3198</v>
      </c>
      <c r="H13">
        <v>322</v>
      </c>
      <c r="I13">
        <v>3244</v>
      </c>
      <c r="J13">
        <f>data_analyzed[[#This Row],[0.25]]/1000</f>
        <v>3.198</v>
      </c>
      <c r="K13">
        <f>data_analyzed[[#This Row],[0.5]]/1000</f>
        <v>0.32200000000000001</v>
      </c>
      <c r="L13">
        <f>data_analyzed[[#This Row],[0.75]]/1000</f>
        <v>3.2440000000000002</v>
      </c>
      <c r="M13" s="1">
        <v>11</v>
      </c>
      <c r="N13" s="1"/>
      <c r="O13" s="1"/>
    </row>
    <row r="14" spans="1:18" x14ac:dyDescent="0.35">
      <c r="A14" s="1" t="s">
        <v>66</v>
      </c>
      <c r="B14" s="1" t="s">
        <v>6</v>
      </c>
      <c r="C14" s="1" t="s">
        <v>67</v>
      </c>
      <c r="D14" s="1" t="s">
        <v>68</v>
      </c>
      <c r="E14" s="1" t="s">
        <v>69</v>
      </c>
      <c r="F14" s="1" t="s">
        <v>70</v>
      </c>
      <c r="G14">
        <v>293318</v>
      </c>
      <c r="H14">
        <v>2946</v>
      </c>
      <c r="I14">
        <v>297398</v>
      </c>
      <c r="J14">
        <f>data_analyzed[[#This Row],[0.25]]/1000</f>
        <v>293.31799999999998</v>
      </c>
      <c r="K14">
        <f>data_analyzed[[#This Row],[0.5]]/1000</f>
        <v>2.9460000000000002</v>
      </c>
      <c r="L14">
        <f>data_analyzed[[#This Row],[0.75]]/1000</f>
        <v>297.39800000000002</v>
      </c>
      <c r="M14" s="1">
        <v>12</v>
      </c>
      <c r="N14" s="1"/>
      <c r="O14" s="1"/>
    </row>
    <row r="15" spans="1:18" x14ac:dyDescent="0.35">
      <c r="A15" s="1" t="s">
        <v>71</v>
      </c>
      <c r="B15" s="1" t="s">
        <v>6</v>
      </c>
      <c r="C15" s="1" t="s">
        <v>72</v>
      </c>
      <c r="D15" s="1" t="s">
        <v>73</v>
      </c>
      <c r="E15" s="1" t="s">
        <v>74</v>
      </c>
      <c r="F15" s="1" t="s">
        <v>75</v>
      </c>
      <c r="G15">
        <v>1257</v>
      </c>
      <c r="H15">
        <v>1263</v>
      </c>
      <c r="I15">
        <v>1271</v>
      </c>
      <c r="J15">
        <f>data_analyzed[[#This Row],[0.25]]/1000</f>
        <v>1.2569999999999999</v>
      </c>
      <c r="K15">
        <f>data_analyzed[[#This Row],[0.5]]/1000</f>
        <v>1.2629999999999999</v>
      </c>
      <c r="L15">
        <f>data_analyzed[[#This Row],[0.75]]/1000</f>
        <v>1.2709999999999999</v>
      </c>
      <c r="M15" s="1">
        <v>13</v>
      </c>
      <c r="N15" s="1"/>
      <c r="O15" s="1"/>
    </row>
    <row r="16" spans="1:18" x14ac:dyDescent="0.35">
      <c r="A16" s="1" t="s">
        <v>76</v>
      </c>
      <c r="B16" s="1" t="s">
        <v>6</v>
      </c>
      <c r="C16" s="1" t="s">
        <v>77</v>
      </c>
      <c r="D16" s="1" t="s">
        <v>78</v>
      </c>
      <c r="E16" s="1" t="s">
        <v>79</v>
      </c>
      <c r="F16" s="1" t="s">
        <v>80</v>
      </c>
      <c r="G16">
        <v>37</v>
      </c>
      <c r="H16">
        <v>393</v>
      </c>
      <c r="I16">
        <v>416</v>
      </c>
      <c r="J16">
        <f>data_analyzed[[#This Row],[0.25]]/1000</f>
        <v>3.6999999999999998E-2</v>
      </c>
      <c r="K16">
        <f>data_analyzed[[#This Row],[0.5]]/1000</f>
        <v>0.39300000000000002</v>
      </c>
      <c r="L16">
        <f>data_analyzed[[#This Row],[0.75]]/1000</f>
        <v>0.41599999999999998</v>
      </c>
      <c r="M16" s="1">
        <v>14</v>
      </c>
      <c r="N16" s="1"/>
      <c r="O16" s="1"/>
    </row>
    <row r="17" spans="1:15" x14ac:dyDescent="0.35">
      <c r="A17" s="1" t="s">
        <v>81</v>
      </c>
      <c r="B17" s="1" t="s">
        <v>6</v>
      </c>
      <c r="C17" s="1" t="s">
        <v>82</v>
      </c>
      <c r="D17" s="1" t="s">
        <v>83</v>
      </c>
      <c r="E17" s="1" t="s">
        <v>84</v>
      </c>
      <c r="F17" s="1" t="s">
        <v>85</v>
      </c>
      <c r="G17">
        <v>391</v>
      </c>
      <c r="H17">
        <v>473</v>
      </c>
      <c r="I17">
        <v>507</v>
      </c>
      <c r="J17">
        <f>data_analyzed[[#This Row],[0.25]]/1000</f>
        <v>0.39100000000000001</v>
      </c>
      <c r="K17">
        <f>data_analyzed[[#This Row],[0.5]]/1000</f>
        <v>0.47299999999999998</v>
      </c>
      <c r="L17">
        <f>data_analyzed[[#This Row],[0.75]]/1000</f>
        <v>0.50700000000000001</v>
      </c>
      <c r="M17" s="1">
        <v>15</v>
      </c>
      <c r="N17" s="1"/>
      <c r="O17" s="1"/>
    </row>
    <row r="18" spans="1:15" x14ac:dyDescent="0.35">
      <c r="A18" s="1" t="s">
        <v>86</v>
      </c>
      <c r="B18" s="1" t="s">
        <v>6</v>
      </c>
      <c r="C18" s="1" t="s">
        <v>87</v>
      </c>
      <c r="D18" s="1" t="s">
        <v>88</v>
      </c>
      <c r="E18" s="1" t="s">
        <v>89</v>
      </c>
      <c r="F18" s="1" t="s">
        <v>80</v>
      </c>
      <c r="G18">
        <v>564</v>
      </c>
      <c r="H18">
        <v>659</v>
      </c>
      <c r="I18">
        <v>743</v>
      </c>
      <c r="J18">
        <f>data_analyzed[[#This Row],[0.25]]/1000</f>
        <v>0.56399999999999995</v>
      </c>
      <c r="K18">
        <f>data_analyzed[[#This Row],[0.5]]/1000</f>
        <v>0.65900000000000003</v>
      </c>
      <c r="L18">
        <f>data_analyzed[[#This Row],[0.75]]/1000</f>
        <v>0.74299999999999999</v>
      </c>
      <c r="M18" s="1">
        <v>16</v>
      </c>
      <c r="N18" s="1">
        <v>7</v>
      </c>
      <c r="O18" s="1"/>
    </row>
    <row r="19" spans="1:15" x14ac:dyDescent="0.35">
      <c r="A19" s="1" t="s">
        <v>90</v>
      </c>
      <c r="B19" s="1" t="s">
        <v>6</v>
      </c>
      <c r="C19" s="1" t="s">
        <v>91</v>
      </c>
      <c r="D19" s="1" t="s">
        <v>92</v>
      </c>
      <c r="E19" s="1" t="s">
        <v>93</v>
      </c>
      <c r="F19" s="1" t="s">
        <v>94</v>
      </c>
      <c r="G19">
        <v>1641</v>
      </c>
      <c r="H19">
        <v>33441</v>
      </c>
      <c r="I19">
        <v>47781</v>
      </c>
      <c r="J19">
        <f>data_analyzed[[#This Row],[0.25]]/1000</f>
        <v>1.641</v>
      </c>
      <c r="K19">
        <f>data_analyzed[[#This Row],[0.5]]/1000</f>
        <v>33.441000000000003</v>
      </c>
      <c r="L19">
        <f>data_analyzed[[#This Row],[0.75]]/1000</f>
        <v>47.780999999999999</v>
      </c>
      <c r="M19" s="1">
        <v>17</v>
      </c>
      <c r="N19" s="1"/>
      <c r="O19" s="1"/>
    </row>
    <row r="20" spans="1:15" x14ac:dyDescent="0.35">
      <c r="A20" s="1" t="s">
        <v>95</v>
      </c>
      <c r="B20" s="1" t="s">
        <v>6</v>
      </c>
      <c r="C20" s="1" t="s">
        <v>96</v>
      </c>
      <c r="D20" s="1" t="s">
        <v>97</v>
      </c>
      <c r="E20" s="1" t="s">
        <v>80</v>
      </c>
      <c r="F20" s="1" t="s">
        <v>98</v>
      </c>
      <c r="G20">
        <v>1627</v>
      </c>
      <c r="H20">
        <v>1746</v>
      </c>
      <c r="I20">
        <v>181</v>
      </c>
      <c r="J20">
        <f>data_analyzed[[#This Row],[0.25]]/1000</f>
        <v>1.627</v>
      </c>
      <c r="K20">
        <f>data_analyzed[[#This Row],[0.5]]/1000</f>
        <v>1.746</v>
      </c>
      <c r="L20">
        <f>data_analyzed[[#This Row],[0.75]]/1000</f>
        <v>0.18099999999999999</v>
      </c>
      <c r="M20" s="1">
        <v>18</v>
      </c>
      <c r="N20" s="1">
        <v>6</v>
      </c>
      <c r="O20" s="1"/>
    </row>
    <row r="21" spans="1:15" x14ac:dyDescent="0.35">
      <c r="A21" s="1" t="s">
        <v>99</v>
      </c>
      <c r="B21" s="1" t="s">
        <v>6</v>
      </c>
      <c r="C21" s="1" t="s">
        <v>100</v>
      </c>
      <c r="D21" s="1" t="s">
        <v>101</v>
      </c>
      <c r="E21" s="1" t="s">
        <v>102</v>
      </c>
      <c r="F21" s="1" t="s">
        <v>103</v>
      </c>
      <c r="G21">
        <v>3563</v>
      </c>
      <c r="H21">
        <v>4152</v>
      </c>
      <c r="I21">
        <v>529</v>
      </c>
      <c r="J21">
        <f>data_analyzed[[#This Row],[0.25]]/1000</f>
        <v>3.5630000000000002</v>
      </c>
      <c r="K21">
        <f>data_analyzed[[#This Row],[0.5]]/1000</f>
        <v>4.1520000000000001</v>
      </c>
      <c r="L21">
        <f>data_analyzed[[#This Row],[0.75]]/1000</f>
        <v>0.52900000000000003</v>
      </c>
      <c r="M21" s="1">
        <v>19</v>
      </c>
      <c r="N21" s="1">
        <v>8</v>
      </c>
      <c r="O21" s="1"/>
    </row>
    <row r="22" spans="1:15" x14ac:dyDescent="0.35">
      <c r="A22" s="1" t="s">
        <v>104</v>
      </c>
      <c r="B22" s="1" t="s">
        <v>6</v>
      </c>
      <c r="C22" s="1" t="s">
        <v>105</v>
      </c>
      <c r="D22" s="1" t="s">
        <v>106</v>
      </c>
      <c r="E22" s="1" t="s">
        <v>107</v>
      </c>
      <c r="F22" s="1" t="s">
        <v>108</v>
      </c>
      <c r="G22">
        <v>3077</v>
      </c>
      <c r="H22">
        <v>3186</v>
      </c>
      <c r="I22">
        <v>3412</v>
      </c>
      <c r="J22">
        <f>data_analyzed[[#This Row],[0.25]]/1000</f>
        <v>3.077</v>
      </c>
      <c r="K22">
        <f>data_analyzed[[#This Row],[0.5]]/1000</f>
        <v>3.1859999999999999</v>
      </c>
      <c r="L22">
        <f>data_analyzed[[#This Row],[0.75]]/1000</f>
        <v>3.4119999999999999</v>
      </c>
      <c r="M22" s="1">
        <v>20</v>
      </c>
      <c r="N22" s="1">
        <v>11</v>
      </c>
      <c r="O22" s="1"/>
    </row>
    <row r="23" spans="1:15" x14ac:dyDescent="0.35">
      <c r="A23" s="1" t="s">
        <v>109</v>
      </c>
      <c r="B23" s="1" t="s">
        <v>6</v>
      </c>
      <c r="C23" s="1" t="s">
        <v>110</v>
      </c>
      <c r="D23" s="1" t="s">
        <v>111</v>
      </c>
      <c r="E23" s="1" t="s">
        <v>112</v>
      </c>
      <c r="F23" s="1" t="s">
        <v>113</v>
      </c>
      <c r="G23">
        <v>2679</v>
      </c>
      <c r="H23">
        <v>2878</v>
      </c>
      <c r="I23">
        <v>2994</v>
      </c>
      <c r="J23">
        <f>data_analyzed[[#This Row],[0.25]]/1000</f>
        <v>2.6789999999999998</v>
      </c>
      <c r="K23">
        <f>data_analyzed[[#This Row],[0.5]]/1000</f>
        <v>2.8780000000000001</v>
      </c>
      <c r="L23">
        <f>data_analyzed[[#This Row],[0.75]]/1000</f>
        <v>2.9940000000000002</v>
      </c>
      <c r="M23" s="1">
        <v>21</v>
      </c>
      <c r="N23" s="1"/>
      <c r="O23" s="1"/>
    </row>
    <row r="24" spans="1:15" x14ac:dyDescent="0.35">
      <c r="A24" s="1" t="s">
        <v>114</v>
      </c>
      <c r="B24" s="1" t="s">
        <v>6</v>
      </c>
      <c r="C24" s="1" t="s">
        <v>115</v>
      </c>
      <c r="D24" s="1" t="s">
        <v>116</v>
      </c>
      <c r="E24" s="1" t="s">
        <v>117</v>
      </c>
      <c r="F24" s="1" t="s">
        <v>102</v>
      </c>
      <c r="G24">
        <v>908</v>
      </c>
      <c r="H24">
        <v>1098</v>
      </c>
      <c r="I24">
        <v>1365</v>
      </c>
      <c r="J24">
        <f>data_analyzed[[#This Row],[0.25]]/1000</f>
        <v>0.90800000000000003</v>
      </c>
      <c r="K24">
        <f>data_analyzed[[#This Row],[0.5]]/1000</f>
        <v>1.0980000000000001</v>
      </c>
      <c r="L24">
        <f>data_analyzed[[#This Row],[0.75]]/1000</f>
        <v>1.365</v>
      </c>
      <c r="M24" s="1">
        <v>22</v>
      </c>
      <c r="N24" s="1">
        <v>1</v>
      </c>
      <c r="O24" s="1"/>
    </row>
    <row r="25" spans="1:15" x14ac:dyDescent="0.35">
      <c r="A25" s="1" t="s">
        <v>118</v>
      </c>
      <c r="B25" s="1" t="s">
        <v>6</v>
      </c>
      <c r="C25" s="1" t="s">
        <v>119</v>
      </c>
      <c r="D25" s="1" t="s">
        <v>120</v>
      </c>
      <c r="E25" s="1" t="s">
        <v>121</v>
      </c>
      <c r="F25" s="1" t="s">
        <v>122</v>
      </c>
      <c r="G25">
        <v>294</v>
      </c>
      <c r="H25">
        <v>2987</v>
      </c>
      <c r="I25">
        <v>2997</v>
      </c>
      <c r="J25">
        <f>data_analyzed[[#This Row],[0.25]]/1000</f>
        <v>0.29399999999999998</v>
      </c>
      <c r="K25">
        <f>data_analyzed[[#This Row],[0.5]]/1000</f>
        <v>2.9870000000000001</v>
      </c>
      <c r="L25">
        <f>data_analyzed[[#This Row],[0.75]]/1000</f>
        <v>2.9969999999999999</v>
      </c>
      <c r="M25" s="1">
        <v>23</v>
      </c>
      <c r="N25" s="1">
        <v>10</v>
      </c>
      <c r="O25" s="1"/>
    </row>
    <row r="26" spans="1:15" x14ac:dyDescent="0.35">
      <c r="A26" s="1" t="s">
        <v>123</v>
      </c>
      <c r="B26" s="1" t="s">
        <v>6</v>
      </c>
      <c r="C26" s="1" t="s">
        <v>124</v>
      </c>
      <c r="D26" s="1" t="s">
        <v>125</v>
      </c>
      <c r="E26" s="1" t="s">
        <v>126</v>
      </c>
      <c r="F26" s="1" t="s">
        <v>127</v>
      </c>
      <c r="G26">
        <v>657</v>
      </c>
      <c r="H26">
        <v>668</v>
      </c>
      <c r="I26">
        <v>69</v>
      </c>
      <c r="J26">
        <f>data_analyzed[[#This Row],[0.25]]/1000</f>
        <v>0.65700000000000003</v>
      </c>
      <c r="K26">
        <f>data_analyzed[[#This Row],[0.5]]/1000</f>
        <v>0.66800000000000004</v>
      </c>
      <c r="L26">
        <f>data_analyzed[[#This Row],[0.75]]/1000</f>
        <v>6.9000000000000006E-2</v>
      </c>
      <c r="M26" s="1">
        <v>24</v>
      </c>
      <c r="N26" s="1"/>
      <c r="O26" s="1"/>
    </row>
    <row r="27" spans="1:15" x14ac:dyDescent="0.35">
      <c r="A27" s="1" t="s">
        <v>128</v>
      </c>
      <c r="B27" s="1" t="s">
        <v>6</v>
      </c>
      <c r="C27" s="1" t="s">
        <v>129</v>
      </c>
      <c r="D27" s="1" t="s">
        <v>130</v>
      </c>
      <c r="E27" s="1" t="s">
        <v>131</v>
      </c>
      <c r="F27" s="1" t="s">
        <v>122</v>
      </c>
      <c r="G27">
        <v>2623</v>
      </c>
      <c r="H27">
        <v>2824</v>
      </c>
      <c r="I27">
        <v>2951</v>
      </c>
      <c r="J27">
        <f>data_analyzed[[#This Row],[0.25]]/1000</f>
        <v>2.6230000000000002</v>
      </c>
      <c r="K27">
        <f>data_analyzed[[#This Row],[0.5]]/1000</f>
        <v>2.8239999999999998</v>
      </c>
      <c r="L27">
        <f>data_analyzed[[#This Row],[0.75]]/1000</f>
        <v>2.9510000000000001</v>
      </c>
      <c r="M27" s="1">
        <v>25</v>
      </c>
      <c r="N27" s="1">
        <v>2</v>
      </c>
      <c r="O27" s="1"/>
    </row>
    <row r="28" spans="1:15" x14ac:dyDescent="0.35">
      <c r="A28" s="1" t="s">
        <v>132</v>
      </c>
      <c r="B28" s="1" t="s">
        <v>6</v>
      </c>
      <c r="C28" s="1" t="s">
        <v>133</v>
      </c>
      <c r="D28" s="1" t="s">
        <v>134</v>
      </c>
      <c r="E28" s="1" t="s">
        <v>80</v>
      </c>
      <c r="F28" s="1" t="s">
        <v>102</v>
      </c>
      <c r="G28">
        <v>1515</v>
      </c>
      <c r="H28">
        <v>1731</v>
      </c>
      <c r="I28">
        <v>1866</v>
      </c>
      <c r="J28">
        <f>data_analyzed[[#This Row],[0.25]]/1000</f>
        <v>1.5149999999999999</v>
      </c>
      <c r="K28">
        <f>data_analyzed[[#This Row],[0.5]]/1000</f>
        <v>1.7310000000000001</v>
      </c>
      <c r="L28">
        <f>data_analyzed[[#This Row],[0.75]]/1000</f>
        <v>1.8660000000000001</v>
      </c>
      <c r="M28" s="1">
        <v>26</v>
      </c>
      <c r="N28" s="1">
        <v>14</v>
      </c>
      <c r="O28" s="1"/>
    </row>
    <row r="29" spans="1:15" x14ac:dyDescent="0.35">
      <c r="A29" s="1" t="s">
        <v>135</v>
      </c>
      <c r="B29" s="1" t="s">
        <v>6</v>
      </c>
      <c r="C29" s="1" t="s">
        <v>136</v>
      </c>
      <c r="D29" s="1" t="s">
        <v>137</v>
      </c>
      <c r="E29" s="1" t="s">
        <v>138</v>
      </c>
      <c r="F29" s="1" t="s">
        <v>139</v>
      </c>
      <c r="G29">
        <v>95174</v>
      </c>
      <c r="H29">
        <v>95963</v>
      </c>
      <c r="I29">
        <v>97366</v>
      </c>
      <c r="J29">
        <f>data_analyzed[[#This Row],[0.25]]/1000</f>
        <v>95.174000000000007</v>
      </c>
      <c r="K29">
        <f>data_analyzed[[#This Row],[0.5]]/1000</f>
        <v>95.962999999999994</v>
      </c>
      <c r="L29">
        <f>data_analyzed[[#This Row],[0.75]]/1000</f>
        <v>97.366</v>
      </c>
      <c r="M29" s="1">
        <v>27</v>
      </c>
      <c r="N29" s="1"/>
      <c r="O29" s="1"/>
    </row>
    <row r="30" spans="1:15" x14ac:dyDescent="0.35">
      <c r="A30" s="1" t="s">
        <v>140</v>
      </c>
      <c r="B30" s="1" t="s">
        <v>6</v>
      </c>
      <c r="C30" s="1" t="s">
        <v>141</v>
      </c>
      <c r="D30" s="1" t="s">
        <v>142</v>
      </c>
      <c r="E30" s="1" t="s">
        <v>143</v>
      </c>
      <c r="F30" s="1" t="s">
        <v>144</v>
      </c>
      <c r="G30">
        <v>1268</v>
      </c>
      <c r="H30">
        <v>1274</v>
      </c>
      <c r="I30">
        <v>1278</v>
      </c>
      <c r="J30">
        <f>data_analyzed[[#This Row],[0.25]]/1000</f>
        <v>1.268</v>
      </c>
      <c r="K30">
        <f>data_analyzed[[#This Row],[0.5]]/1000</f>
        <v>1.274</v>
      </c>
      <c r="L30">
        <f>data_analyzed[[#This Row],[0.75]]/1000</f>
        <v>1.278</v>
      </c>
      <c r="M30" s="1">
        <v>28</v>
      </c>
      <c r="N30" s="1"/>
      <c r="O30" s="1"/>
    </row>
    <row r="31" spans="1:15" x14ac:dyDescent="0.35">
      <c r="A31" s="1" t="s">
        <v>145</v>
      </c>
      <c r="B31" s="1" t="s">
        <v>6</v>
      </c>
      <c r="C31" s="1" t="s">
        <v>146</v>
      </c>
      <c r="D31" s="1" t="s">
        <v>147</v>
      </c>
      <c r="E31" s="1" t="s">
        <v>148</v>
      </c>
      <c r="F31" s="1" t="s">
        <v>149</v>
      </c>
      <c r="G31">
        <v>5159</v>
      </c>
      <c r="H31">
        <v>5251</v>
      </c>
      <c r="I31">
        <v>5326</v>
      </c>
      <c r="J31">
        <f>data_analyzed[[#This Row],[0.25]]/1000</f>
        <v>5.1589999999999998</v>
      </c>
      <c r="K31">
        <f>data_analyzed[[#This Row],[0.5]]/1000</f>
        <v>5.2510000000000003</v>
      </c>
      <c r="L31">
        <f>data_analyzed[[#This Row],[0.75]]/1000</f>
        <v>5.3259999999999996</v>
      </c>
      <c r="M31" s="1">
        <v>29</v>
      </c>
      <c r="N31" s="1"/>
      <c r="O31" s="1"/>
    </row>
    <row r="32" spans="1:15" x14ac:dyDescent="0.35">
      <c r="A32" s="1" t="s">
        <v>150</v>
      </c>
      <c r="B32" s="1" t="s">
        <v>6</v>
      </c>
      <c r="C32" s="1" t="s">
        <v>151</v>
      </c>
      <c r="D32" s="1" t="s">
        <v>117</v>
      </c>
      <c r="E32" s="1" t="s">
        <v>152</v>
      </c>
      <c r="F32" s="1" t="s">
        <v>153</v>
      </c>
      <c r="G32">
        <v>36</v>
      </c>
      <c r="H32">
        <v>54</v>
      </c>
      <c r="I32">
        <v>66</v>
      </c>
      <c r="J32">
        <f>data_analyzed[[#This Row],[0.25]]/1000</f>
        <v>3.5999999999999997E-2</v>
      </c>
      <c r="K32">
        <f>data_analyzed[[#This Row],[0.5]]/1000</f>
        <v>5.3999999999999999E-2</v>
      </c>
      <c r="L32">
        <f>data_analyzed[[#This Row],[0.75]]/1000</f>
        <v>6.6000000000000003E-2</v>
      </c>
      <c r="M32" s="1">
        <v>30</v>
      </c>
      <c r="N32" s="1"/>
      <c r="O32" s="1"/>
    </row>
    <row r="33" spans="1:15" x14ac:dyDescent="0.35">
      <c r="A33" s="1" t="s">
        <v>154</v>
      </c>
      <c r="B33" s="1" t="s">
        <v>6</v>
      </c>
      <c r="C33" s="1" t="s">
        <v>155</v>
      </c>
      <c r="D33" s="1" t="s">
        <v>156</v>
      </c>
      <c r="E33" s="1" t="s">
        <v>60</v>
      </c>
      <c r="F33" s="1" t="s">
        <v>157</v>
      </c>
      <c r="G33">
        <v>52087</v>
      </c>
      <c r="H33">
        <v>539</v>
      </c>
      <c r="I33">
        <v>56523</v>
      </c>
      <c r="J33">
        <f>data_analyzed[[#This Row],[0.25]]/1000</f>
        <v>52.087000000000003</v>
      </c>
      <c r="K33">
        <f>data_analyzed[[#This Row],[0.5]]/1000</f>
        <v>0.53900000000000003</v>
      </c>
      <c r="L33">
        <f>data_analyzed[[#This Row],[0.75]]/1000</f>
        <v>56.523000000000003</v>
      </c>
      <c r="M33" s="1">
        <v>31</v>
      </c>
      <c r="N33" s="1">
        <v>15</v>
      </c>
      <c r="O33" s="1"/>
    </row>
    <row r="34" spans="1:15" x14ac:dyDescent="0.35">
      <c r="A34" s="1" t="s">
        <v>158</v>
      </c>
      <c r="B34" s="1" t="s">
        <v>6</v>
      </c>
      <c r="C34" s="1" t="s">
        <v>159</v>
      </c>
      <c r="D34" s="1" t="s">
        <v>160</v>
      </c>
      <c r="E34" s="1" t="s">
        <v>161</v>
      </c>
      <c r="F34" s="1" t="s">
        <v>162</v>
      </c>
      <c r="G34">
        <v>192</v>
      </c>
      <c r="H34">
        <v>207</v>
      </c>
      <c r="I34">
        <v>236</v>
      </c>
      <c r="J34">
        <f>data_analyzed[[#This Row],[0.25]]/1000</f>
        <v>0.192</v>
      </c>
      <c r="K34">
        <f>data_analyzed[[#This Row],[0.5]]/1000</f>
        <v>0.20699999999999999</v>
      </c>
      <c r="L34">
        <f>data_analyzed[[#This Row],[0.75]]/1000</f>
        <v>0.23599999999999999</v>
      </c>
      <c r="M34" s="1">
        <v>32</v>
      </c>
      <c r="N34" s="1"/>
      <c r="O34" s="1"/>
    </row>
    <row r="35" spans="1:15" x14ac:dyDescent="0.35">
      <c r="A35" s="1" t="s">
        <v>163</v>
      </c>
      <c r="B35" s="1" t="s">
        <v>6</v>
      </c>
      <c r="C35" s="1" t="s">
        <v>164</v>
      </c>
      <c r="D35" s="1" t="s">
        <v>165</v>
      </c>
      <c r="E35" s="1" t="s">
        <v>152</v>
      </c>
      <c r="F35" s="1" t="s">
        <v>166</v>
      </c>
      <c r="G35">
        <v>271</v>
      </c>
      <c r="H35">
        <v>329</v>
      </c>
      <c r="I35">
        <v>352</v>
      </c>
      <c r="J35">
        <f>data_analyzed[[#This Row],[0.25]]/1000</f>
        <v>0.27100000000000002</v>
      </c>
      <c r="K35">
        <f>data_analyzed[[#This Row],[0.5]]/1000</f>
        <v>0.32900000000000001</v>
      </c>
      <c r="L35">
        <f>data_analyzed[[#This Row],[0.75]]/1000</f>
        <v>0.35199999999999998</v>
      </c>
      <c r="M35" s="1">
        <v>33</v>
      </c>
      <c r="N35" s="1">
        <v>9</v>
      </c>
      <c r="O35" s="1"/>
    </row>
    <row r="36" spans="1:15" x14ac:dyDescent="0.35">
      <c r="A36" s="1" t="s">
        <v>167</v>
      </c>
      <c r="B36" s="1" t="s">
        <v>6</v>
      </c>
      <c r="C36" s="1" t="s">
        <v>168</v>
      </c>
      <c r="D36" s="1" t="s">
        <v>169</v>
      </c>
      <c r="E36" s="1" t="s">
        <v>152</v>
      </c>
      <c r="F36" s="1" t="s">
        <v>170</v>
      </c>
      <c r="G36">
        <v>6</v>
      </c>
      <c r="H36">
        <v>7</v>
      </c>
      <c r="I36">
        <v>8</v>
      </c>
      <c r="J36">
        <f>data_analyzed[[#This Row],[0.25]]/1000</f>
        <v>6.0000000000000001E-3</v>
      </c>
      <c r="K36">
        <f>data_analyzed[[#This Row],[0.5]]/1000</f>
        <v>7.0000000000000001E-3</v>
      </c>
      <c r="L36">
        <f>data_analyzed[[#This Row],[0.75]]/1000</f>
        <v>8.0000000000000002E-3</v>
      </c>
      <c r="M36" s="1">
        <v>34</v>
      </c>
      <c r="N36" s="1">
        <v>3</v>
      </c>
      <c r="O36" s="1"/>
    </row>
    <row r="37" spans="1:15" x14ac:dyDescent="0.35">
      <c r="A37" s="1" t="s">
        <v>171</v>
      </c>
      <c r="B37" s="1" t="s">
        <v>6</v>
      </c>
      <c r="C37" s="1" t="s">
        <v>172</v>
      </c>
      <c r="D37" s="1" t="s">
        <v>173</v>
      </c>
      <c r="E37" s="1" t="s">
        <v>174</v>
      </c>
      <c r="F37" s="1" t="s">
        <v>80</v>
      </c>
      <c r="G37">
        <v>889</v>
      </c>
      <c r="H37">
        <v>915</v>
      </c>
      <c r="I37">
        <v>952</v>
      </c>
      <c r="J37">
        <f>data_analyzed[[#This Row],[0.25]]/1000</f>
        <v>0.88900000000000001</v>
      </c>
      <c r="K37">
        <f>data_analyzed[[#This Row],[0.5]]/1000</f>
        <v>0.91500000000000004</v>
      </c>
      <c r="L37">
        <f>data_analyzed[[#This Row],[0.75]]/1000</f>
        <v>0.95199999999999996</v>
      </c>
      <c r="M37" s="1">
        <v>35</v>
      </c>
      <c r="N37" s="1"/>
      <c r="O37" s="1"/>
    </row>
    <row r="38" spans="1:15" x14ac:dyDescent="0.35">
      <c r="A38" s="1" t="s">
        <v>175</v>
      </c>
      <c r="B38" s="1" t="s">
        <v>6</v>
      </c>
      <c r="C38" s="1" t="s">
        <v>176</v>
      </c>
      <c r="D38" s="1" t="s">
        <v>177</v>
      </c>
      <c r="E38" s="1" t="s">
        <v>120</v>
      </c>
      <c r="F38" s="1" t="s">
        <v>80</v>
      </c>
      <c r="G38">
        <v>348</v>
      </c>
      <c r="H38">
        <v>486</v>
      </c>
      <c r="I38">
        <v>693</v>
      </c>
      <c r="J38">
        <f>data_analyzed[[#This Row],[0.25]]/1000</f>
        <v>0.34799999999999998</v>
      </c>
      <c r="K38">
        <f>data_analyzed[[#This Row],[0.5]]/1000</f>
        <v>0.48599999999999999</v>
      </c>
      <c r="L38">
        <f>data_analyzed[[#This Row],[0.75]]/1000</f>
        <v>0.69299999999999995</v>
      </c>
      <c r="M38" s="1">
        <v>36</v>
      </c>
      <c r="N38" s="1">
        <v>4</v>
      </c>
      <c r="O38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8ADC-CFEE-4661-91AE-17674DB2FC81}">
  <dimension ref="A1:L38"/>
  <sheetViews>
    <sheetView workbookViewId="0">
      <selection activeCell="F1" sqref="F1:F1048576"/>
    </sheetView>
  </sheetViews>
  <sheetFormatPr baseColWidth="10" defaultRowHeight="14.5" x14ac:dyDescent="0.35"/>
  <sheetData>
    <row r="1" spans="1:12" x14ac:dyDescent="0.35">
      <c r="A1" t="s">
        <v>181</v>
      </c>
      <c r="B1" t="s">
        <v>0</v>
      </c>
      <c r="C1" t="s">
        <v>1</v>
      </c>
      <c r="D1" t="s">
        <v>2</v>
      </c>
      <c r="E1" t="s">
        <v>3</v>
      </c>
      <c r="F1" t="s">
        <v>178</v>
      </c>
      <c r="G1" t="s">
        <v>179</v>
      </c>
      <c r="H1" t="s">
        <v>180</v>
      </c>
      <c r="I1" t="s">
        <v>4</v>
      </c>
      <c r="J1" t="s">
        <v>182</v>
      </c>
      <c r="K1" t="s">
        <v>183</v>
      </c>
      <c r="L1" t="s">
        <v>184</v>
      </c>
    </row>
    <row r="2" spans="1:12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v>5119</v>
      </c>
      <c r="G2">
        <v>5551</v>
      </c>
      <c r="H2">
        <v>6106</v>
      </c>
      <c r="I2" t="s">
        <v>10</v>
      </c>
      <c r="J2">
        <v>5.1189999999999998</v>
      </c>
      <c r="K2">
        <v>5.5510000000000002</v>
      </c>
      <c r="L2">
        <v>6.1059999999999999</v>
      </c>
    </row>
    <row r="3" spans="1:12" x14ac:dyDescent="0.35">
      <c r="A3" t="s">
        <v>11</v>
      </c>
      <c r="B3" t="s">
        <v>6</v>
      </c>
      <c r="C3" t="s">
        <v>12</v>
      </c>
      <c r="D3" t="s">
        <v>13</v>
      </c>
      <c r="E3" t="s">
        <v>14</v>
      </c>
      <c r="F3">
        <v>6666</v>
      </c>
      <c r="G3">
        <v>791</v>
      </c>
      <c r="H3">
        <v>9074</v>
      </c>
      <c r="I3" t="s">
        <v>15</v>
      </c>
      <c r="J3">
        <v>6.6660000000000004</v>
      </c>
      <c r="K3">
        <v>0.79100000000000004</v>
      </c>
      <c r="L3">
        <v>9.0739999999999998</v>
      </c>
    </row>
    <row r="4" spans="1:12" x14ac:dyDescent="0.35">
      <c r="A4" t="s">
        <v>16</v>
      </c>
      <c r="B4" t="s">
        <v>6</v>
      </c>
      <c r="C4" t="s">
        <v>17</v>
      </c>
      <c r="D4" t="s">
        <v>18</v>
      </c>
      <c r="E4" t="s">
        <v>19</v>
      </c>
      <c r="F4">
        <v>13171</v>
      </c>
      <c r="G4">
        <v>13349</v>
      </c>
      <c r="H4">
        <v>13481</v>
      </c>
      <c r="I4" t="s">
        <v>20</v>
      </c>
      <c r="J4">
        <v>13.170999999999999</v>
      </c>
      <c r="K4">
        <v>13.349</v>
      </c>
      <c r="L4">
        <v>13.481</v>
      </c>
    </row>
    <row r="5" spans="1:12" x14ac:dyDescent="0.35">
      <c r="A5" t="s">
        <v>21</v>
      </c>
      <c r="B5" t="s">
        <v>6</v>
      </c>
      <c r="C5" t="s">
        <v>22</v>
      </c>
      <c r="D5" t="s">
        <v>23</v>
      </c>
      <c r="E5" t="s">
        <v>24</v>
      </c>
      <c r="F5">
        <v>1189</v>
      </c>
      <c r="G5">
        <v>12497</v>
      </c>
      <c r="H5">
        <v>13264</v>
      </c>
      <c r="I5" t="s">
        <v>25</v>
      </c>
      <c r="J5">
        <v>1.1890000000000001</v>
      </c>
      <c r="K5">
        <v>12.497</v>
      </c>
      <c r="L5">
        <v>13.263999999999999</v>
      </c>
    </row>
    <row r="6" spans="1:12" x14ac:dyDescent="0.35">
      <c r="A6" t="s">
        <v>26</v>
      </c>
      <c r="B6" t="s">
        <v>6</v>
      </c>
      <c r="C6" t="s">
        <v>27</v>
      </c>
      <c r="D6" t="s">
        <v>28</v>
      </c>
      <c r="E6" t="s">
        <v>29</v>
      </c>
      <c r="F6">
        <v>12462</v>
      </c>
      <c r="G6">
        <v>13706</v>
      </c>
      <c r="H6">
        <v>14413</v>
      </c>
      <c r="I6" t="s">
        <v>30</v>
      </c>
      <c r="J6">
        <v>12.462</v>
      </c>
      <c r="K6">
        <v>13.706</v>
      </c>
      <c r="L6">
        <v>14.413</v>
      </c>
    </row>
    <row r="7" spans="1:12" x14ac:dyDescent="0.35">
      <c r="A7" t="s">
        <v>31</v>
      </c>
      <c r="B7" t="s">
        <v>6</v>
      </c>
      <c r="C7" t="s">
        <v>32</v>
      </c>
      <c r="D7" t="s">
        <v>33</v>
      </c>
      <c r="E7" t="s">
        <v>34</v>
      </c>
      <c r="F7">
        <v>44</v>
      </c>
      <c r="G7">
        <v>454</v>
      </c>
      <c r="H7">
        <v>473</v>
      </c>
      <c r="I7" t="s">
        <v>35</v>
      </c>
      <c r="J7">
        <v>4.3999999999999997E-2</v>
      </c>
      <c r="K7">
        <v>0.45400000000000001</v>
      </c>
      <c r="L7">
        <v>0.47299999999999998</v>
      </c>
    </row>
    <row r="8" spans="1:12" x14ac:dyDescent="0.35">
      <c r="A8" t="s">
        <v>36</v>
      </c>
      <c r="B8" t="s">
        <v>6</v>
      </c>
      <c r="C8" t="s">
        <v>37</v>
      </c>
      <c r="D8" t="s">
        <v>38</v>
      </c>
      <c r="E8" t="s">
        <v>39</v>
      </c>
      <c r="F8">
        <v>1355</v>
      </c>
      <c r="G8">
        <v>136</v>
      </c>
      <c r="H8">
        <v>1365</v>
      </c>
      <c r="I8" t="s">
        <v>40</v>
      </c>
      <c r="J8">
        <v>1.355</v>
      </c>
      <c r="K8">
        <v>0.13600000000000001</v>
      </c>
      <c r="L8">
        <v>1.365</v>
      </c>
    </row>
    <row r="9" spans="1:12" x14ac:dyDescent="0.35">
      <c r="A9" t="s">
        <v>41</v>
      </c>
      <c r="B9" t="s">
        <v>6</v>
      </c>
      <c r="C9" t="s">
        <v>42</v>
      </c>
      <c r="D9" t="s">
        <v>43</v>
      </c>
      <c r="E9" t="s">
        <v>44</v>
      </c>
      <c r="F9">
        <v>-193331</v>
      </c>
      <c r="G9">
        <v>-187415</v>
      </c>
      <c r="H9">
        <v>-182277</v>
      </c>
      <c r="I9" t="s">
        <v>45</v>
      </c>
      <c r="J9">
        <v>-193.33099999999999</v>
      </c>
      <c r="K9">
        <v>-187.41499999999999</v>
      </c>
      <c r="L9">
        <v>-182.27699999999999</v>
      </c>
    </row>
    <row r="10" spans="1:12" x14ac:dyDescent="0.35">
      <c r="A10" t="s">
        <v>46</v>
      </c>
      <c r="B10" t="s">
        <v>6</v>
      </c>
      <c r="C10" t="s">
        <v>47</v>
      </c>
      <c r="D10" t="s">
        <v>48</v>
      </c>
      <c r="E10" t="s">
        <v>49</v>
      </c>
      <c r="F10">
        <v>-29976</v>
      </c>
      <c r="G10">
        <v>-298982</v>
      </c>
      <c r="H10">
        <v>-296108</v>
      </c>
      <c r="I10" t="s">
        <v>50</v>
      </c>
      <c r="J10">
        <v>-29.975999999999999</v>
      </c>
      <c r="K10">
        <v>-298.98200000000003</v>
      </c>
      <c r="L10">
        <v>-296.108</v>
      </c>
    </row>
    <row r="11" spans="1:12" x14ac:dyDescent="0.35">
      <c r="A11" t="s">
        <v>51</v>
      </c>
      <c r="B11" t="s">
        <v>6</v>
      </c>
      <c r="C11" t="s">
        <v>52</v>
      </c>
      <c r="D11" t="s">
        <v>53</v>
      </c>
      <c r="E11" t="s">
        <v>54</v>
      </c>
      <c r="F11">
        <v>-17496</v>
      </c>
      <c r="G11">
        <v>-170915</v>
      </c>
      <c r="H11">
        <v>-161789</v>
      </c>
      <c r="I11" t="s">
        <v>55</v>
      </c>
      <c r="J11">
        <v>-17.495999999999999</v>
      </c>
      <c r="K11">
        <v>-170.91499999999999</v>
      </c>
      <c r="L11">
        <v>-161.78899999999999</v>
      </c>
    </row>
    <row r="12" spans="1:12" x14ac:dyDescent="0.35">
      <c r="A12" t="s">
        <v>56</v>
      </c>
      <c r="B12" t="s">
        <v>6</v>
      </c>
      <c r="C12" t="s">
        <v>57</v>
      </c>
      <c r="D12" t="s">
        <v>58</v>
      </c>
      <c r="E12" t="s">
        <v>59</v>
      </c>
      <c r="F12">
        <v>29537</v>
      </c>
      <c r="G12">
        <v>33919</v>
      </c>
      <c r="H12">
        <v>37895</v>
      </c>
      <c r="I12" t="s">
        <v>60</v>
      </c>
      <c r="J12">
        <v>29.536999999999999</v>
      </c>
      <c r="K12">
        <v>33.918999999999997</v>
      </c>
      <c r="L12">
        <v>37.895000000000003</v>
      </c>
    </row>
    <row r="13" spans="1:12" x14ac:dyDescent="0.35">
      <c r="A13" t="s">
        <v>61</v>
      </c>
      <c r="B13" t="s">
        <v>6</v>
      </c>
      <c r="C13" t="s">
        <v>62</v>
      </c>
      <c r="D13" t="s">
        <v>63</v>
      </c>
      <c r="E13" t="s">
        <v>64</v>
      </c>
      <c r="F13">
        <v>3198</v>
      </c>
      <c r="G13">
        <v>322</v>
      </c>
      <c r="H13">
        <v>3244</v>
      </c>
      <c r="I13" t="s">
        <v>65</v>
      </c>
      <c r="J13">
        <v>3.198</v>
      </c>
      <c r="K13">
        <v>0.32200000000000001</v>
      </c>
      <c r="L13">
        <v>3.2440000000000002</v>
      </c>
    </row>
    <row r="14" spans="1:12" x14ac:dyDescent="0.35">
      <c r="A14" t="s">
        <v>66</v>
      </c>
      <c r="B14" t="s">
        <v>6</v>
      </c>
      <c r="C14" t="s">
        <v>67</v>
      </c>
      <c r="D14" t="s">
        <v>68</v>
      </c>
      <c r="E14" t="s">
        <v>69</v>
      </c>
      <c r="F14">
        <v>293318</v>
      </c>
      <c r="G14">
        <v>2946</v>
      </c>
      <c r="H14">
        <v>297398</v>
      </c>
      <c r="I14" t="s">
        <v>70</v>
      </c>
      <c r="J14">
        <v>293.31799999999998</v>
      </c>
      <c r="K14">
        <v>2.9460000000000002</v>
      </c>
      <c r="L14">
        <v>297.39800000000002</v>
      </c>
    </row>
    <row r="15" spans="1:12" x14ac:dyDescent="0.35">
      <c r="A15" t="s">
        <v>71</v>
      </c>
      <c r="B15" t="s">
        <v>6</v>
      </c>
      <c r="C15" t="s">
        <v>72</v>
      </c>
      <c r="D15" t="s">
        <v>73</v>
      </c>
      <c r="E15" t="s">
        <v>74</v>
      </c>
      <c r="F15">
        <v>1257</v>
      </c>
      <c r="G15">
        <v>1263</v>
      </c>
      <c r="H15">
        <v>1271</v>
      </c>
      <c r="I15" t="s">
        <v>75</v>
      </c>
      <c r="J15">
        <v>1.2569999999999999</v>
      </c>
      <c r="K15">
        <v>1.2629999999999999</v>
      </c>
      <c r="L15">
        <v>1.2709999999999999</v>
      </c>
    </row>
    <row r="16" spans="1:12" x14ac:dyDescent="0.35">
      <c r="A16" t="s">
        <v>76</v>
      </c>
      <c r="B16" t="s">
        <v>6</v>
      </c>
      <c r="C16" t="s">
        <v>77</v>
      </c>
      <c r="D16" t="s">
        <v>78</v>
      </c>
      <c r="E16" t="s">
        <v>79</v>
      </c>
      <c r="F16">
        <v>37</v>
      </c>
      <c r="G16">
        <v>393</v>
      </c>
      <c r="H16">
        <v>416</v>
      </c>
      <c r="I16" t="s">
        <v>80</v>
      </c>
      <c r="J16">
        <v>3.6999999999999998E-2</v>
      </c>
      <c r="K16">
        <v>0.39300000000000002</v>
      </c>
      <c r="L16">
        <v>0.41599999999999998</v>
      </c>
    </row>
    <row r="17" spans="1:12" x14ac:dyDescent="0.35">
      <c r="A17" t="s">
        <v>81</v>
      </c>
      <c r="B17" t="s">
        <v>6</v>
      </c>
      <c r="C17" t="s">
        <v>82</v>
      </c>
      <c r="D17" t="s">
        <v>83</v>
      </c>
      <c r="E17" t="s">
        <v>84</v>
      </c>
      <c r="F17">
        <v>391</v>
      </c>
      <c r="G17">
        <v>473</v>
      </c>
      <c r="H17">
        <v>507</v>
      </c>
      <c r="I17" t="s">
        <v>85</v>
      </c>
      <c r="J17">
        <v>0.39100000000000001</v>
      </c>
      <c r="K17">
        <v>0.47299999999999998</v>
      </c>
      <c r="L17">
        <v>0.50700000000000001</v>
      </c>
    </row>
    <row r="18" spans="1:12" x14ac:dyDescent="0.35">
      <c r="A18" t="s">
        <v>86</v>
      </c>
      <c r="B18" t="s">
        <v>6</v>
      </c>
      <c r="C18" t="s">
        <v>87</v>
      </c>
      <c r="D18" t="s">
        <v>88</v>
      </c>
      <c r="E18" t="s">
        <v>89</v>
      </c>
      <c r="F18">
        <v>564</v>
      </c>
      <c r="G18">
        <v>659</v>
      </c>
      <c r="H18">
        <v>743</v>
      </c>
      <c r="I18" t="s">
        <v>80</v>
      </c>
      <c r="J18">
        <v>0.56399999999999995</v>
      </c>
      <c r="K18">
        <v>0.65900000000000003</v>
      </c>
      <c r="L18">
        <v>0.74299999999999999</v>
      </c>
    </row>
    <row r="19" spans="1:12" x14ac:dyDescent="0.35">
      <c r="A19" t="s">
        <v>90</v>
      </c>
      <c r="B19" t="s">
        <v>6</v>
      </c>
      <c r="C19" t="s">
        <v>91</v>
      </c>
      <c r="D19" t="s">
        <v>92</v>
      </c>
      <c r="E19" t="s">
        <v>93</v>
      </c>
      <c r="F19">
        <v>1641</v>
      </c>
      <c r="G19">
        <v>33441</v>
      </c>
      <c r="H19">
        <v>47781</v>
      </c>
      <c r="I19" t="s">
        <v>94</v>
      </c>
      <c r="J19">
        <v>1.641</v>
      </c>
      <c r="K19">
        <v>33.441000000000003</v>
      </c>
      <c r="L19">
        <v>47.780999999999999</v>
      </c>
    </row>
    <row r="20" spans="1:12" x14ac:dyDescent="0.35">
      <c r="A20" t="s">
        <v>95</v>
      </c>
      <c r="B20" t="s">
        <v>6</v>
      </c>
      <c r="C20" t="s">
        <v>96</v>
      </c>
      <c r="D20" t="s">
        <v>97</v>
      </c>
      <c r="E20" t="s">
        <v>80</v>
      </c>
      <c r="F20">
        <v>1627</v>
      </c>
      <c r="G20">
        <v>1746</v>
      </c>
      <c r="H20">
        <v>181</v>
      </c>
      <c r="I20" t="s">
        <v>98</v>
      </c>
      <c r="J20">
        <v>1.627</v>
      </c>
      <c r="K20">
        <v>1.746</v>
      </c>
      <c r="L20">
        <v>0.18099999999999999</v>
      </c>
    </row>
    <row r="21" spans="1:12" x14ac:dyDescent="0.35">
      <c r="A21" t="s">
        <v>99</v>
      </c>
      <c r="B21" t="s">
        <v>6</v>
      </c>
      <c r="C21" t="s">
        <v>100</v>
      </c>
      <c r="D21" t="s">
        <v>101</v>
      </c>
      <c r="E21" t="s">
        <v>102</v>
      </c>
      <c r="F21">
        <v>3563</v>
      </c>
      <c r="G21">
        <v>4152</v>
      </c>
      <c r="H21">
        <v>529</v>
      </c>
      <c r="I21" t="s">
        <v>103</v>
      </c>
      <c r="J21">
        <v>3.5630000000000002</v>
      </c>
      <c r="K21">
        <v>4.1520000000000001</v>
      </c>
      <c r="L21">
        <v>0.52900000000000003</v>
      </c>
    </row>
    <row r="22" spans="1:12" x14ac:dyDescent="0.35">
      <c r="A22" t="s">
        <v>104</v>
      </c>
      <c r="B22" t="s">
        <v>6</v>
      </c>
      <c r="C22" t="s">
        <v>105</v>
      </c>
      <c r="D22" t="s">
        <v>106</v>
      </c>
      <c r="E22" t="s">
        <v>107</v>
      </c>
      <c r="F22">
        <v>3077</v>
      </c>
      <c r="G22">
        <v>3186</v>
      </c>
      <c r="H22">
        <v>3412</v>
      </c>
      <c r="I22" t="s">
        <v>108</v>
      </c>
      <c r="J22">
        <v>3.077</v>
      </c>
      <c r="K22">
        <v>3.1859999999999999</v>
      </c>
      <c r="L22">
        <v>3.4119999999999999</v>
      </c>
    </row>
    <row r="23" spans="1:12" x14ac:dyDescent="0.35">
      <c r="A23" t="s">
        <v>109</v>
      </c>
      <c r="B23" t="s">
        <v>6</v>
      </c>
      <c r="C23" t="s">
        <v>110</v>
      </c>
      <c r="D23" t="s">
        <v>111</v>
      </c>
      <c r="E23" t="s">
        <v>112</v>
      </c>
      <c r="F23">
        <v>2679</v>
      </c>
      <c r="G23">
        <v>2878</v>
      </c>
      <c r="H23">
        <v>2994</v>
      </c>
      <c r="I23" t="s">
        <v>113</v>
      </c>
      <c r="J23">
        <v>2.6789999999999998</v>
      </c>
      <c r="K23">
        <v>2.8780000000000001</v>
      </c>
      <c r="L23">
        <v>2.9940000000000002</v>
      </c>
    </row>
    <row r="24" spans="1:12" x14ac:dyDescent="0.35">
      <c r="A24" t="s">
        <v>114</v>
      </c>
      <c r="B24" t="s">
        <v>6</v>
      </c>
      <c r="C24" t="s">
        <v>115</v>
      </c>
      <c r="D24" t="s">
        <v>116</v>
      </c>
      <c r="E24" t="s">
        <v>117</v>
      </c>
      <c r="F24">
        <v>908</v>
      </c>
      <c r="G24">
        <v>1098</v>
      </c>
      <c r="H24">
        <v>1365</v>
      </c>
      <c r="I24" t="s">
        <v>102</v>
      </c>
      <c r="J24">
        <v>0.90800000000000003</v>
      </c>
      <c r="K24">
        <v>1.0980000000000001</v>
      </c>
      <c r="L24">
        <v>1.365</v>
      </c>
    </row>
    <row r="25" spans="1:12" x14ac:dyDescent="0.35">
      <c r="A25" t="s">
        <v>118</v>
      </c>
      <c r="B25" t="s">
        <v>6</v>
      </c>
      <c r="C25" t="s">
        <v>119</v>
      </c>
      <c r="D25" t="s">
        <v>120</v>
      </c>
      <c r="E25" t="s">
        <v>121</v>
      </c>
      <c r="F25">
        <v>294</v>
      </c>
      <c r="G25">
        <v>2987</v>
      </c>
      <c r="H25">
        <v>2997</v>
      </c>
      <c r="I25" t="s">
        <v>122</v>
      </c>
      <c r="J25">
        <v>0.29399999999999998</v>
      </c>
      <c r="K25">
        <v>2.9870000000000001</v>
      </c>
      <c r="L25">
        <v>2.9969999999999999</v>
      </c>
    </row>
    <row r="26" spans="1:12" x14ac:dyDescent="0.35">
      <c r="A26" t="s">
        <v>123</v>
      </c>
      <c r="B26" t="s">
        <v>6</v>
      </c>
      <c r="C26" t="s">
        <v>124</v>
      </c>
      <c r="D26" t="s">
        <v>125</v>
      </c>
      <c r="E26" t="s">
        <v>126</v>
      </c>
      <c r="F26">
        <v>657</v>
      </c>
      <c r="G26">
        <v>668</v>
      </c>
      <c r="H26">
        <v>69</v>
      </c>
      <c r="I26" t="s">
        <v>127</v>
      </c>
      <c r="J26">
        <v>0.65700000000000003</v>
      </c>
      <c r="K26">
        <v>0.66800000000000004</v>
      </c>
      <c r="L26">
        <v>6.9000000000000006E-2</v>
      </c>
    </row>
    <row r="27" spans="1:12" x14ac:dyDescent="0.35">
      <c r="A27" t="s">
        <v>128</v>
      </c>
      <c r="B27" t="s">
        <v>6</v>
      </c>
      <c r="C27" t="s">
        <v>129</v>
      </c>
      <c r="D27" t="s">
        <v>130</v>
      </c>
      <c r="E27" t="s">
        <v>131</v>
      </c>
      <c r="F27">
        <v>2623</v>
      </c>
      <c r="G27">
        <v>2824</v>
      </c>
      <c r="H27">
        <v>2951</v>
      </c>
      <c r="I27" t="s">
        <v>122</v>
      </c>
      <c r="J27">
        <v>2.6230000000000002</v>
      </c>
      <c r="K27">
        <v>2.8239999999999998</v>
      </c>
      <c r="L27">
        <v>2.9510000000000001</v>
      </c>
    </row>
    <row r="28" spans="1:12" x14ac:dyDescent="0.35">
      <c r="A28" t="s">
        <v>132</v>
      </c>
      <c r="B28" t="s">
        <v>6</v>
      </c>
      <c r="C28" t="s">
        <v>133</v>
      </c>
      <c r="D28" t="s">
        <v>134</v>
      </c>
      <c r="E28" t="s">
        <v>80</v>
      </c>
      <c r="F28">
        <v>1515</v>
      </c>
      <c r="G28">
        <v>1731</v>
      </c>
      <c r="H28">
        <v>1866</v>
      </c>
      <c r="I28" t="s">
        <v>102</v>
      </c>
      <c r="J28">
        <v>1.5149999999999999</v>
      </c>
      <c r="K28">
        <v>1.7310000000000001</v>
      </c>
      <c r="L28">
        <v>1.8660000000000001</v>
      </c>
    </row>
    <row r="29" spans="1:12" x14ac:dyDescent="0.35">
      <c r="A29" t="s">
        <v>135</v>
      </c>
      <c r="B29" t="s">
        <v>6</v>
      </c>
      <c r="C29" t="s">
        <v>136</v>
      </c>
      <c r="D29" t="s">
        <v>137</v>
      </c>
      <c r="E29" t="s">
        <v>138</v>
      </c>
      <c r="F29">
        <v>95174</v>
      </c>
      <c r="G29">
        <v>95963</v>
      </c>
      <c r="H29">
        <v>97366</v>
      </c>
      <c r="I29" t="s">
        <v>139</v>
      </c>
      <c r="J29">
        <v>95.174000000000007</v>
      </c>
      <c r="K29">
        <v>95.962999999999994</v>
      </c>
      <c r="L29">
        <v>97.366</v>
      </c>
    </row>
    <row r="30" spans="1:12" x14ac:dyDescent="0.35">
      <c r="A30" t="s">
        <v>140</v>
      </c>
      <c r="B30" t="s">
        <v>6</v>
      </c>
      <c r="C30" t="s">
        <v>141</v>
      </c>
      <c r="D30" t="s">
        <v>142</v>
      </c>
      <c r="E30" t="s">
        <v>143</v>
      </c>
      <c r="F30">
        <v>1268</v>
      </c>
      <c r="G30">
        <v>1274</v>
      </c>
      <c r="H30">
        <v>1278</v>
      </c>
      <c r="I30" t="s">
        <v>144</v>
      </c>
      <c r="J30">
        <v>1.268</v>
      </c>
      <c r="K30">
        <v>1.274</v>
      </c>
      <c r="L30">
        <v>1.278</v>
      </c>
    </row>
    <row r="31" spans="1:12" x14ac:dyDescent="0.35">
      <c r="A31" t="s">
        <v>145</v>
      </c>
      <c r="B31" t="s">
        <v>6</v>
      </c>
      <c r="C31" t="s">
        <v>146</v>
      </c>
      <c r="D31" t="s">
        <v>147</v>
      </c>
      <c r="E31" t="s">
        <v>148</v>
      </c>
      <c r="F31">
        <v>5159</v>
      </c>
      <c r="G31">
        <v>5251</v>
      </c>
      <c r="H31">
        <v>5326</v>
      </c>
      <c r="I31" t="s">
        <v>149</v>
      </c>
      <c r="J31">
        <v>5.1589999999999998</v>
      </c>
      <c r="K31">
        <v>5.2510000000000003</v>
      </c>
      <c r="L31">
        <v>5.3259999999999996</v>
      </c>
    </row>
    <row r="32" spans="1:12" x14ac:dyDescent="0.35">
      <c r="A32" t="s">
        <v>150</v>
      </c>
      <c r="B32" t="s">
        <v>6</v>
      </c>
      <c r="C32" t="s">
        <v>151</v>
      </c>
      <c r="D32" t="s">
        <v>117</v>
      </c>
      <c r="E32" t="s">
        <v>152</v>
      </c>
      <c r="F32">
        <v>36</v>
      </c>
      <c r="G32">
        <v>54</v>
      </c>
      <c r="H32">
        <v>66</v>
      </c>
      <c r="I32" t="s">
        <v>153</v>
      </c>
      <c r="J32">
        <v>3.5999999999999997E-2</v>
      </c>
      <c r="K32">
        <v>5.3999999999999999E-2</v>
      </c>
      <c r="L32">
        <v>6.6000000000000003E-2</v>
      </c>
    </row>
    <row r="33" spans="1:12" x14ac:dyDescent="0.35">
      <c r="A33" t="s">
        <v>154</v>
      </c>
      <c r="B33" t="s">
        <v>6</v>
      </c>
      <c r="C33" t="s">
        <v>155</v>
      </c>
      <c r="D33" t="s">
        <v>156</v>
      </c>
      <c r="E33" t="s">
        <v>60</v>
      </c>
      <c r="F33">
        <v>52087</v>
      </c>
      <c r="G33">
        <v>539</v>
      </c>
      <c r="H33">
        <v>56523</v>
      </c>
      <c r="I33" t="s">
        <v>157</v>
      </c>
      <c r="J33">
        <v>52.087000000000003</v>
      </c>
      <c r="K33">
        <v>0.53900000000000003</v>
      </c>
      <c r="L33">
        <v>56.523000000000003</v>
      </c>
    </row>
    <row r="34" spans="1:12" x14ac:dyDescent="0.35">
      <c r="A34" t="s">
        <v>158</v>
      </c>
      <c r="B34" t="s">
        <v>6</v>
      </c>
      <c r="C34" t="s">
        <v>159</v>
      </c>
      <c r="D34" t="s">
        <v>160</v>
      </c>
      <c r="E34" t="s">
        <v>161</v>
      </c>
      <c r="F34">
        <v>192</v>
      </c>
      <c r="G34">
        <v>207</v>
      </c>
      <c r="H34">
        <v>236</v>
      </c>
      <c r="I34" t="s">
        <v>162</v>
      </c>
      <c r="J34">
        <v>0.192</v>
      </c>
      <c r="K34">
        <v>0.20699999999999999</v>
      </c>
      <c r="L34">
        <v>0.23599999999999999</v>
      </c>
    </row>
    <row r="35" spans="1:12" x14ac:dyDescent="0.35">
      <c r="A35" t="s">
        <v>163</v>
      </c>
      <c r="B35" t="s">
        <v>6</v>
      </c>
      <c r="C35" t="s">
        <v>164</v>
      </c>
      <c r="D35" t="s">
        <v>165</v>
      </c>
      <c r="E35" t="s">
        <v>152</v>
      </c>
      <c r="F35">
        <v>271</v>
      </c>
      <c r="G35">
        <v>329</v>
      </c>
      <c r="H35">
        <v>352</v>
      </c>
      <c r="I35" t="s">
        <v>166</v>
      </c>
      <c r="J35">
        <v>0.27100000000000002</v>
      </c>
      <c r="K35">
        <v>0.32900000000000001</v>
      </c>
      <c r="L35">
        <v>0.35199999999999998</v>
      </c>
    </row>
    <row r="36" spans="1:12" x14ac:dyDescent="0.35">
      <c r="A36" t="s">
        <v>167</v>
      </c>
      <c r="B36" t="s">
        <v>6</v>
      </c>
      <c r="C36" t="s">
        <v>168</v>
      </c>
      <c r="D36" t="s">
        <v>169</v>
      </c>
      <c r="E36" t="s">
        <v>152</v>
      </c>
      <c r="F36">
        <v>6</v>
      </c>
      <c r="G36">
        <v>7</v>
      </c>
      <c r="H36">
        <v>8</v>
      </c>
      <c r="I36" t="s">
        <v>170</v>
      </c>
      <c r="J36">
        <v>6.0000000000000001E-3</v>
      </c>
      <c r="K36">
        <v>7.0000000000000001E-3</v>
      </c>
      <c r="L36">
        <v>8.0000000000000002E-3</v>
      </c>
    </row>
    <row r="37" spans="1:12" x14ac:dyDescent="0.35">
      <c r="A37" t="s">
        <v>171</v>
      </c>
      <c r="B37" t="s">
        <v>6</v>
      </c>
      <c r="C37" t="s">
        <v>172</v>
      </c>
      <c r="D37" t="s">
        <v>173</v>
      </c>
      <c r="E37" t="s">
        <v>174</v>
      </c>
      <c r="F37">
        <v>889</v>
      </c>
      <c r="G37">
        <v>915</v>
      </c>
      <c r="H37">
        <v>952</v>
      </c>
      <c r="I37" t="s">
        <v>80</v>
      </c>
      <c r="J37">
        <v>0.88900000000000001</v>
      </c>
      <c r="K37">
        <v>0.91500000000000004</v>
      </c>
      <c r="L37">
        <v>0.95199999999999996</v>
      </c>
    </row>
    <row r="38" spans="1:12" x14ac:dyDescent="0.35">
      <c r="A38" t="s">
        <v>175</v>
      </c>
      <c r="B38" t="s">
        <v>6</v>
      </c>
      <c r="C38" t="s">
        <v>176</v>
      </c>
      <c r="D38" t="s">
        <v>177</v>
      </c>
      <c r="E38" t="s">
        <v>120</v>
      </c>
      <c r="F38">
        <v>348</v>
      </c>
      <c r="G38">
        <v>486</v>
      </c>
      <c r="H38">
        <v>693</v>
      </c>
      <c r="I38" t="s">
        <v>80</v>
      </c>
      <c r="J38">
        <v>0.34799999999999998</v>
      </c>
      <c r="K38">
        <v>0.48599999999999999</v>
      </c>
      <c r="L38">
        <v>0.69299999999999995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A X m h V h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A F 5 o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e a F W Q Y m C r y c B A A A + A g A A E w A c A E Z v c m 1 1 b G F z L 1 N l Y 3 R p b 2 4 x L m 0 g o h g A K K A U A A A A A A A A A A A A A A A A A A A A A A A A A A A A d Z D B T g I x E I b v m + w 7 N P U C S b M J K C q S P S 3 q z c S A J 2 o 2 Z X f A m m 5 L O l 0 U C W / j m / h i j l m J c m g v 7 X z / p P 8 / g 1 A F 7 S y b d f d g k i Z p g i / K Q 8 1 q F V S p r D K 7 D 6 p y Z i C k C a P z 2 I I x Q K T A b T Z 1 V d u A D b 0 7 b S A r n A 1 U Y I 8 X N / I J w a O s l d U g j 2 0 o Z 2 4 V 3 s h A b r x 7 J V u U A Q y s v W r K y m h q K b H y e k P 8 1 7 v 8 C S J P 0 m Q V b n l f L K Z g d K M D + J w L L l j h T N t Y z M e C 3 d r K 1 d q u 8 8 F w N B Q U 2 Q W Y h Z 2 B / O + Z P T g L z 3 3 R T X X G 7 + H r 0 9 b g 6 T 8 2 3 2 0 4 T T h X S + q b e 2 V x 5 X z T G Z A G 2 O u 2 I P Z 7 3 t E B B Q i k s A D v 4 S D Y k Q 8 j / D z C L y J 8 F O G X R 2 7 b Z g n + n 3 I V V a 6 j y v j E 5 d B P E 2 1 j + 5 l 8 A 1 B L A Q I t A B Q A A g A I A A F 5 o V Y T B I F L p Q A A A P U A A A A S A A A A A A A A A A A A A A A A A A A A A A B D b 2 5 m a W c v U G F j a 2 F n Z S 5 4 b W x Q S w E C L Q A U A A I A C A A B e a F W D 8 r p q 6 Q A A A D p A A A A E w A A A A A A A A A A A A A A A A D x A A A A W 0 N v b n R l b n R f V H l w Z X N d L n h t b F B L A Q I t A B Q A A g A I A A F 5 o V Z B i Y K v J w E A A D 4 C A A A T A A A A A A A A A A A A A A A A A O I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A M A A A A A A A A T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F u Y W x 5 e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h b m F s e X p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V Q x M z o w O D o w M i 4 z N D I x M z Q 4 W i I g L z 4 8 R W 5 0 c n k g V H l w Z T 0 i R m l s b E N v b H V t b l R 5 c G V z I i B W Y W x 1 Z T 0 i c 0 J n W U d C Z 1 l G Q l F V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Y W 5 h b H l 6 Z W Q v R 2 X D p G 5 k Z X J 0 Z X I g V H l w L n t D b 2 x 1 b W 4 x L D B 9 J n F 1 b 3 Q 7 L C Z x d W 9 0 O 1 N l Y 3 R p b 2 4 x L 2 R h d G F f Y W 5 h b H l 6 Z W Q v R 2 X D p G 5 k Z X J 0 Z X I g V H l w L n t D b 2 x 1 b W 4 y L D F 9 J n F 1 b 3 Q 7 L C Z x d W 9 0 O 1 N l Y 3 R p b 2 4 x L 2 R h d G F f Y W 5 h b H l 6 Z W Q v R 2 X D p G 5 k Z X J 0 Z X I g V H l w L n t D b 2 x 1 b W 4 z L D J 9 J n F 1 b 3 Q 7 L C Z x d W 9 0 O 1 N l Y 3 R p b 2 4 x L 2 R h d G F f Y W 5 h b H l 6 Z W Q v R 2 X D p G 5 k Z X J 0 Z X I g V H l w L n t D b 2 x 1 b W 4 0 L D N 9 J n F 1 b 3 Q 7 L C Z x d W 9 0 O 1 N l Y 3 R p b 2 4 x L 2 R h d G F f Y W 5 h b H l 6 Z W Q v R 2 X D p G 5 k Z X J 0 Z X I g V H l w L n t D b 2 x 1 b W 4 1 L D R 9 J n F 1 b 3 Q 7 L C Z x d W 9 0 O 1 N l Y 3 R p b 2 4 x L 2 R h d G F f Y W 5 h b H l 6 Z W Q v R 2 X D p G 5 k Z X J 0 Z X I g V H l w L n t D b 2 x 1 b W 4 2 L D V 9 J n F 1 b 3 Q 7 L C Z x d W 9 0 O 1 N l Y 3 R p b 2 4 x L 2 R h d G F f Y W 5 h b H l 6 Z W Q v R 2 X D p G 5 k Z X J 0 Z X I g V H l w L n t D b 2 x 1 b W 4 3 L D Z 9 J n F 1 b 3 Q 7 L C Z x d W 9 0 O 1 N l Y 3 R p b 2 4 x L 2 R h d G F f Y W 5 h b H l 6 Z W Q v R 2 X D p G 5 k Z X J 0 Z X I g V H l w L n t D b 2 x 1 b W 4 4 L D d 9 J n F 1 b 3 Q 7 L C Z x d W 9 0 O 1 N l Y 3 R p b 2 4 x L 2 R h d G F f Y W 5 h b H l 6 Z W Q v R 2 X D p G 5 k Z X J 0 Z X I g V H l w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h d G F f Y W 5 h b H l 6 Z W Q v R 2 X D p G 5 k Z X J 0 Z X I g V H l w L n t D b 2 x 1 b W 4 x L D B 9 J n F 1 b 3 Q 7 L C Z x d W 9 0 O 1 N l Y 3 R p b 2 4 x L 2 R h d G F f Y W 5 h b H l 6 Z W Q v R 2 X D p G 5 k Z X J 0 Z X I g V H l w L n t D b 2 x 1 b W 4 y L D F 9 J n F 1 b 3 Q 7 L C Z x d W 9 0 O 1 N l Y 3 R p b 2 4 x L 2 R h d G F f Y W 5 h b H l 6 Z W Q v R 2 X D p G 5 k Z X J 0 Z X I g V H l w L n t D b 2 x 1 b W 4 z L D J 9 J n F 1 b 3 Q 7 L C Z x d W 9 0 O 1 N l Y 3 R p b 2 4 x L 2 R h d G F f Y W 5 h b H l 6 Z W Q v R 2 X D p G 5 k Z X J 0 Z X I g V H l w L n t D b 2 x 1 b W 4 0 L D N 9 J n F 1 b 3 Q 7 L C Z x d W 9 0 O 1 N l Y 3 R p b 2 4 x L 2 R h d G F f Y W 5 h b H l 6 Z W Q v R 2 X D p G 5 k Z X J 0 Z X I g V H l w L n t D b 2 x 1 b W 4 1 L D R 9 J n F 1 b 3 Q 7 L C Z x d W 9 0 O 1 N l Y 3 R p b 2 4 x L 2 R h d G F f Y W 5 h b H l 6 Z W Q v R 2 X D p G 5 k Z X J 0 Z X I g V H l w L n t D b 2 x 1 b W 4 2 L D V 9 J n F 1 b 3 Q 7 L C Z x d W 9 0 O 1 N l Y 3 R p b 2 4 x L 2 R h d G F f Y W 5 h b H l 6 Z W Q v R 2 X D p G 5 k Z X J 0 Z X I g V H l w L n t D b 2 x 1 b W 4 3 L D Z 9 J n F 1 b 3 Q 7 L C Z x d W 9 0 O 1 N l Y 3 R p b 2 4 x L 2 R h d G F f Y W 5 h b H l 6 Z W Q v R 2 X D p G 5 k Z X J 0 Z X I g V H l w L n t D b 2 x 1 b W 4 4 L D d 9 J n F 1 b 3 Q 7 L C Z x d W 9 0 O 1 N l Y 3 R p b 2 4 x L 2 R h d G F f Y W 5 h b H l 6 Z W Q v R 2 X D p G 5 k Z X J 0 Z X I g V H l w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F u Y W x 5 e m V k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Y W 5 h b H l 6 Z W Q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5 i 6 l A 9 H 8 F H n W J G + M C U D P Q A A A A A A g A A A A A A E G Y A A A A B A A A g A A A A F Q K 5 x Y t n V v l B 7 U 9 s W Z L T Y x W s d b l + t i h K u Z 9 7 i u 4 Z 6 5 E A A A A A D o A A A A A C A A A g A A A A o V B A H + / 5 f h g c d a G G h D w B d E u s E I C m w j F e L 3 P a S E T 7 u S Z Q A A A A s k j w O A 4 J H e E L K / N g V U J 8 L 2 h W 2 0 P / E f t 9 M 9 L 9 Z Y p i 0 q N 1 X B v I A X s A C C U M m s 7 T t G N V 9 W m h 8 h 7 N h m I E z 3 c h / G y b t B v K P 7 b P f A n E P 6 I b q j f H + R t A A A A A + a 9 c C e v 8 k G V O r A 5 Q B 7 1 U 9 9 8 S w E x M X / 2 q Y O + t G t X S e T p F Q W g B P y s Q 3 B d q 8 f i C V 6 4 r m r F W Z Y m 0 x E j B f X G y S f C 9 f g = = < / D a t a M a s h u p > 
</file>

<file path=customXml/itemProps1.xml><?xml version="1.0" encoding="utf-8"?>
<ds:datastoreItem xmlns:ds="http://schemas.openxmlformats.org/officeDocument/2006/customXml" ds:itemID="{330582C1-2184-4933-A0F4-52793C8A48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data_analyzed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Wrede</dc:creator>
  <cp:lastModifiedBy>Daniel Wrede</cp:lastModifiedBy>
  <dcterms:created xsi:type="dcterms:W3CDTF">2023-05-01T13:07:46Z</dcterms:created>
  <dcterms:modified xsi:type="dcterms:W3CDTF">2023-05-01T14:08:35Z</dcterms:modified>
</cp:coreProperties>
</file>