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P44" i="1" l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N21" i="1"/>
  <c r="P21" i="1" s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<sst xmlns="http://schemas.openxmlformats.org/spreadsheetml/2006/main" count="363" uniqueCount="168">
  <si>
    <t>MUNICIPIO</t>
  </si>
  <si>
    <t>CONTRATOS</t>
  </si>
  <si>
    <t>CNPJ</t>
  </si>
  <si>
    <t>Quadro Societário</t>
  </si>
  <si>
    <t>OBJETO DO CONTRATO</t>
  </si>
  <si>
    <t>Início Vigência</t>
  </si>
  <si>
    <t>Fim Vigência</t>
  </si>
  <si>
    <t>TOTAL PERÍODO</t>
  </si>
  <si>
    <t>ITU</t>
  </si>
  <si>
    <t>AIR LIQUIDE BRASIL LTDA</t>
  </si>
  <si>
    <t>003317880023-24</t>
  </si>
  <si>
    <t>Ricardo Fernandes da Mata - CPF 182.865.918-52</t>
  </si>
  <si>
    <t>Aluguel de cilindros de oxigênio</t>
  </si>
  <si>
    <t>-</t>
  </si>
  <si>
    <t>AMES CARDIOLOGIA ATENDIMENTO MEDICO LTDA</t>
  </si>
  <si>
    <t>292920370001-12</t>
  </si>
  <si>
    <t>André Gabriel Correa Neto - CPF 216.273.858-94 / Maria Carolina Trevisani Ticly - CPF 218.892.638-26 / Paulo Henrique Gasques Trovati - CPF 289.021.688-83 / Fernando Cesar Faleiros - CPF 130.071.098-50 / Rodrigo Walace Oliveira Barbosa - CPF 055.243.907-08</t>
  </si>
  <si>
    <t>Serviço Médico em Cardiologia</t>
  </si>
  <si>
    <t>ARTEK AR CONDICIONADO REFRIGERAÇÃO LTDA ME</t>
  </si>
  <si>
    <t>124265270001-61</t>
  </si>
  <si>
    <t>Renata Gonçalves - CPF 944.605.079-00/ Taiara Cristina Golçalves Zawacki - CPF 395.926.358-97</t>
  </si>
  <si>
    <t>Manutenção de Ar Condicionado</t>
  </si>
  <si>
    <t>ASSIST SERVICOS MEDICOS S.S. LTDA.</t>
  </si>
  <si>
    <t>062895200001-42</t>
  </si>
  <si>
    <t>Marco Antonio Troccoli Chieia - CPF 128.832.758-74 / Mauricio Lima Lobato - CPG 156.987.648-75</t>
  </si>
  <si>
    <t>Serviço Médico em Neurologia</t>
  </si>
  <si>
    <t>ASSOCIAÇÃO DOS PROFISSIONAIS DE RESGATE E EMERGÊNCIAS MÉDICAS - APREMED</t>
  </si>
  <si>
    <t>082155930001-15</t>
  </si>
  <si>
    <t>Messias Yamato Mori - CPF 078.974.127-09</t>
  </si>
  <si>
    <t>Ambulância</t>
  </si>
  <si>
    <t>CAMILA ALMEIDA SANTOS</t>
  </si>
  <si>
    <t>221135850001-99</t>
  </si>
  <si>
    <t>Camila Almeida Santos - CPF 326.136198-90</t>
  </si>
  <si>
    <t>Serviço Médico em Neuro Infantil</t>
  </si>
  <si>
    <t>CENTRO ORTOPÉDICO ITUANO LTDA</t>
  </si>
  <si>
    <t>092836400001-20</t>
  </si>
  <si>
    <t>Marcio de Oliveira Benincasa - CPF 185.094.688-42 / Washington Capelli Matsushigue - CPF 023.251.738-01/ Roberto Cassani - CPF 106.628.218-82 / Rodrigo Bergamaschi Ferreira - CPF 925.318.229-68 / Cesar Domingues Moreira - CPF  219.094.528-31</t>
  </si>
  <si>
    <t>Serviço Médico em Ortopedia</t>
  </si>
  <si>
    <t>CLINICA FONTANA LTDA</t>
  </si>
  <si>
    <t>218147540001-55</t>
  </si>
  <si>
    <t>Naihma Salum Fontana - CPF 326.869.188-83</t>
  </si>
  <si>
    <t>Serviço Médico em Infectologia</t>
  </si>
  <si>
    <t>CLINICA KORKES SOROCABA SERVICOS MEDICOS LTDA</t>
  </si>
  <si>
    <t>270716620001-09</t>
  </si>
  <si>
    <t>Henri Augusto Korkes - CPF 297.742.288-98  / Karen Moreno Nascimento Korkes - CPF 220.604.678-45</t>
  </si>
  <si>
    <t>Serviço Médico em Dermatologia</t>
  </si>
  <si>
    <t>CURZEL REUMATOLOGIA LTDA</t>
  </si>
  <si>
    <t>288586230001-19</t>
  </si>
  <si>
    <t>Aline Cristiane da Silva Curzel - CPF 215.804.558-24 /  Aldo da Silva Curzel - CPF 311.445.908-09</t>
  </si>
  <si>
    <t>Serviço Médico em Reumatologia</t>
  </si>
  <si>
    <t>GOLD TURISMO E FRETAMENTO LTDA</t>
  </si>
  <si>
    <t>136052150001-88</t>
  </si>
  <si>
    <t>Daniel Martins de Sousa - CPF 230.859.888-31 / Michelle Martins de Sousa Silva - CPF 230.859.908-10</t>
  </si>
  <si>
    <t>Serviço de transporte de passageiros</t>
  </si>
  <si>
    <t>GTP – TREZE LISTAS SEGURANÇA E VIGILÂNCIA LTDA</t>
  </si>
  <si>
    <t>628740940001-85</t>
  </si>
  <si>
    <t>André Rodrigues de Toffoli CPF - 051.029.198-81 / Jiane Aparecida Shibuya - CPF 156.832.958-07</t>
  </si>
  <si>
    <t>Serviço de Vigilância e Segurança</t>
  </si>
  <si>
    <t>INSTITUTO DE MEDICINA NASCIMENTO &amp; GIFFONI</t>
  </si>
  <si>
    <t>063709160001-10</t>
  </si>
  <si>
    <t>Daniel Henrique Nascimento - CPF 204.877.228-50</t>
  </si>
  <si>
    <t>Serviço Médico em Acupuntura</t>
  </si>
  <si>
    <t>INSTITUTO DO CEREBRO DE SOROCABA LTDA</t>
  </si>
  <si>
    <t>028020990001-70</t>
  </si>
  <si>
    <t>Paulo Diniz da Gama - CPF 072.010.578-12  / Gisah Assad Diniz da Gama - CPF 027.028.268-81</t>
  </si>
  <si>
    <t>J.A. SERVIÇOS MÉDICOS LTDA</t>
  </si>
  <si>
    <t>092739440001-07</t>
  </si>
  <si>
    <t>João Rodrigues de Oliveira Filho - CPF 139.078.358-83 / Aline Cristina Rodrigues de Oliveira - CPF 280.720.748-06</t>
  </si>
  <si>
    <t>Serviço Médico em Anestesiologia</t>
  </si>
  <si>
    <t>JOAO RICARDO TONHOLO SILVA</t>
  </si>
  <si>
    <t>125004580001-99</t>
  </si>
  <si>
    <t>João Ricardo Tonholo Silva - CPF 057.958.598-00</t>
  </si>
  <si>
    <t>Serviço Médico em Nefrologia</t>
  </si>
  <si>
    <t>LABOR - SEGURANCA PATRIMONIAL LTDA.</t>
  </si>
  <si>
    <t>08366070001-70</t>
  </si>
  <si>
    <t>Gérson Jonas Pittorri - CPF 057.958.598-00</t>
  </si>
  <si>
    <t>LOCALMED DIAGNÓSTICOS MÉDICOS LTDA</t>
  </si>
  <si>
    <t>115102150001-79</t>
  </si>
  <si>
    <t>Kátia de Arruda Geraldes Denardi - CPF 067.414.648-40</t>
  </si>
  <si>
    <t>Serviço Médico em Radiologia e Densitometria Óssea</t>
  </si>
  <si>
    <t>MARIN &amp; CAJUELA SERVICOS MEDICOS LTDA</t>
  </si>
  <si>
    <t>088562170001-00</t>
  </si>
  <si>
    <t>Edcarlos Cajuela - CPF 109.384.798-06 / Julio Cezar Marin - CPF 094.684.828-98</t>
  </si>
  <si>
    <t>Serviço Médico em Alergologia</t>
  </si>
  <si>
    <t>MARZAGÃO E BALARÓ ADVOGADOS</t>
  </si>
  <si>
    <t>578649360001-88</t>
  </si>
  <si>
    <t xml:space="preserve">Carlos Carmelo Balaró - CPF 077.572.828-45 </t>
  </si>
  <si>
    <t>Serviços Jurídicos</t>
  </si>
  <si>
    <t>MBL CLINICA MEDICA E REUMATOLOGIA LTDA</t>
  </si>
  <si>
    <t>176201640001-14</t>
  </si>
  <si>
    <t>Mariana Bittar Lopes - CPF 339.630.658-93 / Clara Maria Bittar Lopes - CPF 725.274.986-04</t>
  </si>
  <si>
    <t>MED PRESTO SERVICOS MEDICOS LTDA</t>
  </si>
  <si>
    <t>090170750001-50</t>
  </si>
  <si>
    <t>Talita Matsushigue Moreira - CPF 311.182.028-99</t>
  </si>
  <si>
    <t>MEDSYSTEM EQUIPAMENTOS MÉDICOS EIRELI</t>
  </si>
  <si>
    <t>061898550001-99</t>
  </si>
  <si>
    <t>Kátia Regina Scarel - CPF 248.902.338-14</t>
  </si>
  <si>
    <t>Manutenção preventiva e corretiva de equipamentos médicos</t>
  </si>
  <si>
    <t>MENDES E GOMES SERVIÇOS MÉDICOS LTDA ME</t>
  </si>
  <si>
    <t>179037960001-95</t>
  </si>
  <si>
    <t>Amanda Valéria Agudo Mendes Gomes - CPF 339.384.628-09 / Isaltino Olimpio Gomes Junior - CPF 319.979.878-05</t>
  </si>
  <si>
    <t>MW DIAGNOSTICOS MEDICOS LTDA</t>
  </si>
  <si>
    <t>141687320001-08</t>
  </si>
  <si>
    <t>Ana Maria Gribel Miranda - CPF 714.173.547-04 / Antonio Cesar Marques Whitaker - CPF 157.876.958-28</t>
  </si>
  <si>
    <t>Serviço Médico em Ultrassonografia e PAAF</t>
  </si>
  <si>
    <t>ORTHOMED SERVICOS MEDICOS LTDA</t>
  </si>
  <si>
    <t>187136970001-03</t>
  </si>
  <si>
    <t>Marcio de Oliveira Benincasa - CPF 185.094.688-42</t>
  </si>
  <si>
    <t>P R SISTEMAS - SOLUCOES INFORMATIZADAS EM SAUDE E EDUCACAO LTDA</t>
  </si>
  <si>
    <t>536894020001-01</t>
  </si>
  <si>
    <t>Raquel Colletta - CPF 115.931.428-46 / Roberto Antonio Colletta - CPF 157.007.198-51</t>
  </si>
  <si>
    <t>Cessão de uso do sistema informatizado de gestão ambulatorial</t>
  </si>
  <si>
    <t>PLANISA TECH CONSULTORIA E DESENVOLVIMENTO LTDA</t>
  </si>
  <si>
    <t>272209210001-16</t>
  </si>
  <si>
    <t>Maria da Conceição das Neves de Matos - CPF 74.105.708-57 / Paulo Sérgio Nishimura Milan - CPF 298.291.088-80</t>
  </si>
  <si>
    <t>Disponibilidade da plataforma Kpih de gestão de custos</t>
  </si>
  <si>
    <t>PNEUMOGIN SERVICOS MEDICOS LTDA</t>
  </si>
  <si>
    <t>Alexandre Carrer de Sá - CPF 172.834.358-59  / Raquel Galvão Arruda Torres de Sá - CPF 220.738.918-96</t>
  </si>
  <si>
    <t>Serviço Médico em Pneumologia</t>
  </si>
  <si>
    <t>PRAXXIS CONTROLE INTEGRADO DE PRAGAS LTDA</t>
  </si>
  <si>
    <t>054240010001-10</t>
  </si>
  <si>
    <t>Renato de Magalhães - CPF 006.440.928-74</t>
  </si>
  <si>
    <t>Serviço de desinsetização e desratização</t>
  </si>
  <si>
    <t>QUAGLIA SERVICOS MEDICOS LTDA.</t>
  </si>
  <si>
    <t>135558580001-64</t>
  </si>
  <si>
    <t>Elaine Cristina Quaglia- CPF 190.268.478-82  / Ivete Maria Melare Quaglia - CPF 553.318.408-25</t>
  </si>
  <si>
    <t>R &amp; S SERVICOS MEDICOS LTDA</t>
  </si>
  <si>
    <t>126138700001-15</t>
  </si>
  <si>
    <t>André Nunes da Silva - CPF 931.972.417-20/ Marcio Cesar Andrade Rodrigues - CPF 004.224.057-25</t>
  </si>
  <si>
    <t>Serviço Médico em Endocrinologia</t>
  </si>
  <si>
    <t>RODRIGO BERGAMASCHI FERREIRA &amp; CIA LTDA</t>
  </si>
  <si>
    <t>187596260001-41</t>
  </si>
  <si>
    <t>Rodrigo Bergamaschi Ferreira - CPF 925.318.229-68</t>
  </si>
  <si>
    <t>S.Q.I. COMÉRCIO E SERVIÇOS LTDA ME</t>
  </si>
  <si>
    <t>015350570001-58</t>
  </si>
  <si>
    <t>Marco Antonio Sappracone - CPF 155.200.248-98 / Rodrigo Frederico Stefani - CPF 117.664.078-03</t>
  </si>
  <si>
    <t>Locação de equipamentos de informática</t>
  </si>
  <si>
    <t>SAPRA LANDAUER SERV. DE ASSESSORIA E PROT. RADIOLOGICA LTDA</t>
  </si>
  <si>
    <t>504298100001-36</t>
  </si>
  <si>
    <t>Yvone Maria Mascarenhas - CPF 019.906.318-43 / Paulo Roberto Mascarenhas - CPF 109.156.548-14 / Francisco Medaglia - CPF 145.397.678-79</t>
  </si>
  <si>
    <t>Serviço de dosimetria individual</t>
  </si>
  <si>
    <t>SINCROMED EQUIPAMENTOS MANUTENÇÃO HOSPITALAR</t>
  </si>
  <si>
    <t>110233110001-92</t>
  </si>
  <si>
    <t>Mario Elias Chain - CPF 138.486.698-11</t>
  </si>
  <si>
    <t>SPTK MARKETING LTDA</t>
  </si>
  <si>
    <t>039391410001-62</t>
  </si>
  <si>
    <t>Breno Rocha Simonati - CPF 478.612.838-44 / Thiago Andrey Rodrigues do Couto - CPF 046.293.009-29</t>
  </si>
  <si>
    <t>Serviço de atualização, design, programação e comunicação</t>
  </si>
  <si>
    <t>TAGUS-TEC SERVIÇOS TECNOLÓGICOS LTDA</t>
  </si>
  <si>
    <t>610990080001-41</t>
  </si>
  <si>
    <t>Dimas de Melo Pimenta II - CPF 070.374.738-04 / Dimas de Melo Pimenta III - CPF 261.354.118-02</t>
  </si>
  <si>
    <t>Cessão de uso de software</t>
  </si>
  <si>
    <t>TRANSLIFE EMERGÊNCIAS MÉDICAS</t>
  </si>
  <si>
    <t>220780790001-06</t>
  </si>
  <si>
    <t xml:space="preserve">Fábio Fernandes dos Santos - CPF 311.132.038-38 </t>
  </si>
  <si>
    <t>TRIENDO SERVICOS MEDICOS LTDA</t>
  </si>
  <si>
    <t>170256130001-86</t>
  </si>
  <si>
    <t>Daniela Laserra Belino - CPF 323.486.518-31 / Luana Silveira Andreta - CPF 214.097.258-98 / Veronica El Afiouni - CPF 192.629.548-08</t>
  </si>
  <si>
    <t>ULTRACRON - CENTRO DE DIAGNOSTICO LTDA</t>
  </si>
  <si>
    <t>590549160001-77</t>
  </si>
  <si>
    <t>Luiz Carlos Donoso Scoppetta - CPF 956.484.378-20</t>
  </si>
  <si>
    <t>VERGUEIRO &amp; HASHIMOTO SERVICOS MEDICOS LTDA</t>
  </si>
  <si>
    <t>10723342001-93</t>
  </si>
  <si>
    <t>Henrique Vergueiro da Silva - CPF 297.364.148-92 / Angier Etiene Motta Hashimoto Vergueiro da Silva - CPF 215.759.078-10</t>
  </si>
  <si>
    <t>Serviço Médico em Obstetrícia de alto risco</t>
  </si>
  <si>
    <t>Y.T. SERVICOS MEDICOS ITU LTDA</t>
  </si>
  <si>
    <t>144257040001-10</t>
  </si>
  <si>
    <t>Edward Roberto Tonholo Silva - CPF 024.979.768-21 / Thiago Yoshinaga Tonholo Silva - CPF 388.820.098-90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</si>
</sst>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rgb="FFE7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44" fontId="3" fillId="0" borderId="1" xfId="2" applyFont="1" applyFill="1" applyBorder="1" applyAlignment="1">
      <alignment horizontal="center" vertical="center"/>
    </xf>
    <xf numFmtId="44" fontId="3" fillId="0" borderId="1" xfId="2" applyFont="1" applyFill="1" applyBorder="1" applyAlignment="1">
      <alignment horizontal="left" vertical="center"/>
    </xf>
    <xf numFmtId="44" fontId="4" fillId="0" borderId="1" xfId="2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44" fontId="3" fillId="0" borderId="2" xfId="2" applyFont="1" applyFill="1" applyBorder="1" applyAlignment="1">
      <alignment horizontal="left" vertical="center"/>
    </xf>
    <xf numFmtId="44" fontId="4" fillId="0" borderId="2" xfId="2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44" fontId="3" fillId="0" borderId="1" xfId="2" applyFont="1" applyFill="1" applyBorder="1" applyAlignment="1">
      <alignment horizontal="left" vertical="center" wrapText="1"/>
    </xf>
    <xf numFmtId="44" fontId="4" fillId="0" borderId="1" xfId="2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3" fontId="5" fillId="0" borderId="0" xfId="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21.85546875" customWidth="1"/>
    <col min="3" max="3" width="24.5703125" customWidth="1"/>
    <col min="4" max="4" width="34" customWidth="1"/>
    <col min="5" max="5" width="17.42578125" customWidth="1"/>
    <col min="6" max="6" width="12.7109375" customWidth="1"/>
    <col min="7" max="7" width="12.140625" customWidth="1"/>
    <col min="11" max="11" width="12.28515625" customWidth="1"/>
    <col min="12" max="12" width="13.7109375" customWidth="1"/>
    <col min="13" max="14" width="15.42578125" customWidth="1"/>
    <col min="15" max="15" width="14.85546875" customWidth="1"/>
    <col min="16" max="16" width="13.710937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43770</v>
      </c>
      <c r="I1" s="3">
        <v>43800</v>
      </c>
      <c r="J1" s="3">
        <v>43831</v>
      </c>
      <c r="K1" s="3">
        <v>43862</v>
      </c>
      <c r="L1" s="3">
        <v>43891</v>
      </c>
      <c r="M1" s="3">
        <v>43922</v>
      </c>
      <c r="N1" s="3">
        <v>43952</v>
      </c>
      <c r="O1" s="3">
        <v>43983</v>
      </c>
      <c r="P1" s="3" t="s">
        <v>7</v>
      </c>
      <c r="Q1" s="4"/>
    </row>
    <row r="2" spans="1:17" ht="22.5" x14ac:dyDescent="0.25">
      <c r="A2" s="6" t="s">
        <v>8</v>
      </c>
      <c r="B2" s="7" t="s">
        <v>9</v>
      </c>
      <c r="C2" s="6" t="s">
        <v>10</v>
      </c>
      <c r="D2" s="8" t="s">
        <v>11</v>
      </c>
      <c r="E2" s="8" t="s">
        <v>12</v>
      </c>
      <c r="F2" s="9">
        <v>43862</v>
      </c>
      <c r="G2" s="10">
        <v>44317</v>
      </c>
      <c r="H2" s="7" t="s">
        <v>13</v>
      </c>
      <c r="I2" s="6" t="s">
        <v>13</v>
      </c>
      <c r="J2" s="7" t="s">
        <v>13</v>
      </c>
      <c r="K2" s="11">
        <v>166.45</v>
      </c>
      <c r="L2" s="12">
        <v>166.45</v>
      </c>
      <c r="M2" s="11">
        <v>233.03</v>
      </c>
      <c r="N2" s="12"/>
      <c r="O2" s="11"/>
      <c r="P2" s="13">
        <f>SUM(K2:M2)</f>
        <v>565.92999999999995</v>
      </c>
      <c r="Q2" s="5"/>
    </row>
    <row r="3" spans="1:17" ht="67.5" x14ac:dyDescent="0.25">
      <c r="A3" s="6" t="s">
        <v>8</v>
      </c>
      <c r="B3" s="14" t="s">
        <v>14</v>
      </c>
      <c r="C3" s="6" t="s">
        <v>15</v>
      </c>
      <c r="D3" s="15" t="s">
        <v>16</v>
      </c>
      <c r="E3" s="8" t="s">
        <v>17</v>
      </c>
      <c r="F3" s="9">
        <v>43862</v>
      </c>
      <c r="G3" s="10">
        <v>44317</v>
      </c>
      <c r="H3" s="14" t="s">
        <v>13</v>
      </c>
      <c r="I3" s="6" t="s">
        <v>13</v>
      </c>
      <c r="J3" s="14" t="s">
        <v>13</v>
      </c>
      <c r="K3" s="11">
        <v>53874.8</v>
      </c>
      <c r="L3" s="16">
        <v>49577</v>
      </c>
      <c r="M3" s="11">
        <v>32945.199999999997</v>
      </c>
      <c r="N3" s="16">
        <v>41560.400000000001</v>
      </c>
      <c r="O3" s="11">
        <v>88961.91</v>
      </c>
      <c r="P3" s="17">
        <f>SUM(K3:O3)</f>
        <v>266919.31</v>
      </c>
      <c r="Q3" s="5"/>
    </row>
    <row r="4" spans="1:17" ht="33.75" x14ac:dyDescent="0.25">
      <c r="A4" s="6" t="s">
        <v>8</v>
      </c>
      <c r="B4" s="7" t="s">
        <v>18</v>
      </c>
      <c r="C4" s="6" t="s">
        <v>19</v>
      </c>
      <c r="D4" s="8" t="s">
        <v>20</v>
      </c>
      <c r="E4" s="8" t="s">
        <v>21</v>
      </c>
      <c r="F4" s="18">
        <v>43862</v>
      </c>
      <c r="G4" s="10">
        <v>44317</v>
      </c>
      <c r="H4" s="7" t="s">
        <v>13</v>
      </c>
      <c r="I4" s="6" t="s">
        <v>13</v>
      </c>
      <c r="J4" s="7" t="s">
        <v>13</v>
      </c>
      <c r="K4" s="11">
        <v>3555</v>
      </c>
      <c r="L4" s="12">
        <v>3555</v>
      </c>
      <c r="M4" s="11">
        <v>3555</v>
      </c>
      <c r="N4" s="12">
        <v>3500</v>
      </c>
      <c r="O4" s="11">
        <v>3500</v>
      </c>
      <c r="P4" s="13">
        <f>SUM(K4:O4)</f>
        <v>17665</v>
      </c>
      <c r="Q4" s="5"/>
    </row>
    <row r="5" spans="1:17" ht="33.75" x14ac:dyDescent="0.25">
      <c r="A5" s="6" t="s">
        <v>8</v>
      </c>
      <c r="B5" s="7" t="s">
        <v>22</v>
      </c>
      <c r="C5" s="6" t="s">
        <v>23</v>
      </c>
      <c r="D5" s="8" t="s">
        <v>24</v>
      </c>
      <c r="E5" s="8" t="s">
        <v>25</v>
      </c>
      <c r="F5" s="18">
        <v>43862</v>
      </c>
      <c r="G5" s="10">
        <v>44317</v>
      </c>
      <c r="H5" s="7" t="s">
        <v>13</v>
      </c>
      <c r="I5" s="6" t="s">
        <v>13</v>
      </c>
      <c r="J5" s="7" t="s">
        <v>13</v>
      </c>
      <c r="K5" s="11">
        <v>4656.68</v>
      </c>
      <c r="L5" s="12">
        <v>4989.3</v>
      </c>
      <c r="M5" s="11">
        <v>4989.3</v>
      </c>
      <c r="N5" s="12">
        <v>6133.95</v>
      </c>
      <c r="O5" s="11">
        <v>6683.05</v>
      </c>
      <c r="P5" s="13">
        <f>SUM(K5:O5)</f>
        <v>27452.28</v>
      </c>
      <c r="Q5" s="5"/>
    </row>
    <row r="6" spans="1:17" x14ac:dyDescent="0.25">
      <c r="A6" s="6" t="s">
        <v>8</v>
      </c>
      <c r="B6" s="14" t="s">
        <v>26</v>
      </c>
      <c r="C6" s="6" t="s">
        <v>27</v>
      </c>
      <c r="D6" s="15" t="s">
        <v>28</v>
      </c>
      <c r="E6" s="8" t="s">
        <v>29</v>
      </c>
      <c r="F6" s="9">
        <v>43862</v>
      </c>
      <c r="G6" s="10">
        <v>44317</v>
      </c>
      <c r="H6" s="14" t="s">
        <v>13</v>
      </c>
      <c r="I6" s="6" t="s">
        <v>13</v>
      </c>
      <c r="J6" s="14" t="s">
        <v>13</v>
      </c>
      <c r="K6" s="11" t="s">
        <v>13</v>
      </c>
      <c r="L6" s="16">
        <v>363.8</v>
      </c>
      <c r="M6" s="11">
        <v>1005.8</v>
      </c>
      <c r="N6" s="16" t="s">
        <v>13</v>
      </c>
      <c r="O6" s="11" t="s">
        <v>13</v>
      </c>
      <c r="P6" s="17">
        <f>SUM(L6:M6)</f>
        <v>1369.6</v>
      </c>
      <c r="Q6" s="5"/>
    </row>
    <row r="7" spans="1:17" ht="22.5" x14ac:dyDescent="0.25">
      <c r="A7" s="6" t="s">
        <v>8</v>
      </c>
      <c r="B7" s="7" t="s">
        <v>30</v>
      </c>
      <c r="C7" s="6" t="s">
        <v>31</v>
      </c>
      <c r="D7" s="8" t="s">
        <v>32</v>
      </c>
      <c r="E7" s="8" t="s">
        <v>33</v>
      </c>
      <c r="F7" s="9">
        <v>43862</v>
      </c>
      <c r="G7" s="10">
        <v>44317</v>
      </c>
      <c r="H7" s="7" t="s">
        <v>13</v>
      </c>
      <c r="I7" s="6" t="s">
        <v>13</v>
      </c>
      <c r="J7" s="7" t="s">
        <v>13</v>
      </c>
      <c r="K7" s="11" t="s">
        <v>13</v>
      </c>
      <c r="L7" s="12" t="s">
        <v>13</v>
      </c>
      <c r="M7" s="11" t="s">
        <v>13</v>
      </c>
      <c r="N7" s="12" t="s">
        <v>13</v>
      </c>
      <c r="O7" s="11">
        <v>831.25</v>
      </c>
      <c r="P7" s="13">
        <f>SUM(O7)</f>
        <v>831.25</v>
      </c>
      <c r="Q7" s="5"/>
    </row>
    <row r="8" spans="1:17" ht="67.5" x14ac:dyDescent="0.25">
      <c r="A8" s="6" t="s">
        <v>8</v>
      </c>
      <c r="B8" s="8" t="s">
        <v>34</v>
      </c>
      <c r="C8" s="6" t="s">
        <v>35</v>
      </c>
      <c r="D8" s="8" t="s">
        <v>36</v>
      </c>
      <c r="E8" s="8" t="s">
        <v>37</v>
      </c>
      <c r="F8" s="9">
        <v>43862</v>
      </c>
      <c r="G8" s="10">
        <v>44317</v>
      </c>
      <c r="H8" s="8" t="s">
        <v>13</v>
      </c>
      <c r="I8" s="6" t="s">
        <v>13</v>
      </c>
      <c r="J8" s="8" t="s">
        <v>13</v>
      </c>
      <c r="K8" s="11"/>
      <c r="L8" s="19"/>
      <c r="M8" s="11"/>
      <c r="N8" s="19">
        <v>33250</v>
      </c>
      <c r="O8" s="11">
        <v>48212.5</v>
      </c>
      <c r="P8" s="20">
        <f>SUM(N8:O8)</f>
        <v>81462.5</v>
      </c>
      <c r="Q8" s="5"/>
    </row>
    <row r="9" spans="1:17" ht="22.5" x14ac:dyDescent="0.25">
      <c r="A9" s="6" t="s">
        <v>8</v>
      </c>
      <c r="B9" s="14" t="s">
        <v>38</v>
      </c>
      <c r="C9" s="6" t="s">
        <v>39</v>
      </c>
      <c r="D9" s="15" t="s">
        <v>40</v>
      </c>
      <c r="E9" s="8" t="s">
        <v>41</v>
      </c>
      <c r="F9" s="9">
        <v>43862</v>
      </c>
      <c r="G9" s="10">
        <v>44317</v>
      </c>
      <c r="H9" s="14" t="s">
        <v>13</v>
      </c>
      <c r="I9" s="6" t="s">
        <v>13</v>
      </c>
      <c r="J9" s="14" t="s">
        <v>13</v>
      </c>
      <c r="K9" s="11">
        <v>1330.54</v>
      </c>
      <c r="L9" s="16">
        <v>1330.54</v>
      </c>
      <c r="M9" s="11">
        <v>665.27</v>
      </c>
      <c r="N9" s="16">
        <v>1330.54</v>
      </c>
      <c r="O9" s="11">
        <v>1329.46</v>
      </c>
      <c r="P9" s="17">
        <f t="shared" ref="P9:P23" si="0">SUM(K9:O9)</f>
        <v>5986.3499999999995</v>
      </c>
      <c r="Q9" s="5"/>
    </row>
    <row r="10" spans="1:17" ht="33.75" x14ac:dyDescent="0.25">
      <c r="A10" s="6" t="s">
        <v>8</v>
      </c>
      <c r="B10" s="7" t="s">
        <v>42</v>
      </c>
      <c r="C10" s="6" t="s">
        <v>43</v>
      </c>
      <c r="D10" s="8" t="s">
        <v>44</v>
      </c>
      <c r="E10" s="8" t="s">
        <v>45</v>
      </c>
      <c r="F10" s="18">
        <v>43862</v>
      </c>
      <c r="G10" s="10">
        <v>44317</v>
      </c>
      <c r="H10" s="7" t="s">
        <v>13</v>
      </c>
      <c r="I10" s="6" t="s">
        <v>13</v>
      </c>
      <c r="J10" s="7" t="s">
        <v>13</v>
      </c>
      <c r="K10" s="11">
        <v>10269.700000000001</v>
      </c>
      <c r="L10" s="12">
        <v>13845.34</v>
      </c>
      <c r="M10" s="11">
        <v>8232.35</v>
      </c>
      <c r="N10" s="12">
        <v>9313.36</v>
      </c>
      <c r="O10" s="11">
        <v>17456.13</v>
      </c>
      <c r="P10" s="13">
        <f t="shared" si="0"/>
        <v>59116.880000000005</v>
      </c>
      <c r="Q10" s="5"/>
    </row>
    <row r="11" spans="1:17" ht="22.5" x14ac:dyDescent="0.25">
      <c r="A11" s="6" t="s">
        <v>8</v>
      </c>
      <c r="B11" s="7" t="s">
        <v>46</v>
      </c>
      <c r="C11" s="6" t="s">
        <v>47</v>
      </c>
      <c r="D11" s="8" t="s">
        <v>48</v>
      </c>
      <c r="E11" s="8" t="s">
        <v>49</v>
      </c>
      <c r="F11" s="18">
        <v>43862</v>
      </c>
      <c r="G11" s="10">
        <v>44317</v>
      </c>
      <c r="H11" s="7" t="s">
        <v>13</v>
      </c>
      <c r="I11" s="6" t="s">
        <v>13</v>
      </c>
      <c r="J11" s="7" t="s">
        <v>13</v>
      </c>
      <c r="K11" s="11">
        <v>3991.44</v>
      </c>
      <c r="L11" s="12">
        <v>6652.4</v>
      </c>
      <c r="M11" s="11">
        <v>3991.44</v>
      </c>
      <c r="N11" s="12" t="s">
        <v>13</v>
      </c>
      <c r="O11" s="11" t="s">
        <v>13</v>
      </c>
      <c r="P11" s="13">
        <f t="shared" si="0"/>
        <v>14635.28</v>
      </c>
      <c r="Q11" s="5"/>
    </row>
    <row r="12" spans="1:17" ht="33.75" x14ac:dyDescent="0.25">
      <c r="A12" s="6" t="s">
        <v>8</v>
      </c>
      <c r="B12" s="14" t="s">
        <v>50</v>
      </c>
      <c r="C12" s="6" t="s">
        <v>51</v>
      </c>
      <c r="D12" s="15" t="s">
        <v>52</v>
      </c>
      <c r="E12" s="8" t="s">
        <v>53</v>
      </c>
      <c r="F12" s="18">
        <v>43862</v>
      </c>
      <c r="G12" s="10">
        <v>44317</v>
      </c>
      <c r="H12" s="14" t="s">
        <v>13</v>
      </c>
      <c r="I12" s="6" t="s">
        <v>13</v>
      </c>
      <c r="J12" s="14" t="s">
        <v>13</v>
      </c>
      <c r="K12" s="11">
        <v>15000</v>
      </c>
      <c r="L12" s="16">
        <v>15000</v>
      </c>
      <c r="M12" s="11">
        <v>15000</v>
      </c>
      <c r="N12" s="16">
        <v>15000</v>
      </c>
      <c r="O12" s="11">
        <v>16362</v>
      </c>
      <c r="P12" s="17">
        <f t="shared" si="0"/>
        <v>76362</v>
      </c>
      <c r="Q12" s="5"/>
    </row>
    <row r="13" spans="1:17" ht="22.5" x14ac:dyDescent="0.25">
      <c r="A13" s="6" t="s">
        <v>8</v>
      </c>
      <c r="B13" s="7" t="s">
        <v>54</v>
      </c>
      <c r="C13" s="6" t="s">
        <v>55</v>
      </c>
      <c r="D13" s="8" t="s">
        <v>56</v>
      </c>
      <c r="E13" s="8" t="s">
        <v>57</v>
      </c>
      <c r="F13" s="18">
        <v>43862</v>
      </c>
      <c r="G13" s="10">
        <v>44317</v>
      </c>
      <c r="H13" s="7" t="s">
        <v>13</v>
      </c>
      <c r="I13" s="6" t="s">
        <v>13</v>
      </c>
      <c r="J13" s="7" t="s">
        <v>13</v>
      </c>
      <c r="K13" s="11">
        <v>0</v>
      </c>
      <c r="L13" s="12">
        <v>0</v>
      </c>
      <c r="M13" s="11">
        <v>0</v>
      </c>
      <c r="N13" s="12">
        <v>44559.1</v>
      </c>
      <c r="O13" s="11">
        <v>44559.1</v>
      </c>
      <c r="P13" s="13">
        <f t="shared" si="0"/>
        <v>89118.2</v>
      </c>
      <c r="Q13" s="5"/>
    </row>
    <row r="14" spans="1:17" ht="22.5" x14ac:dyDescent="0.25">
      <c r="A14" s="6" t="s">
        <v>8</v>
      </c>
      <c r="B14" s="7" t="s">
        <v>58</v>
      </c>
      <c r="C14" s="6" t="s">
        <v>59</v>
      </c>
      <c r="D14" s="8" t="s">
        <v>60</v>
      </c>
      <c r="E14" s="8" t="s">
        <v>61</v>
      </c>
      <c r="F14" s="18">
        <v>43862</v>
      </c>
      <c r="G14" s="10">
        <v>44317</v>
      </c>
      <c r="H14" s="7" t="s">
        <v>13</v>
      </c>
      <c r="I14" s="6" t="s">
        <v>13</v>
      </c>
      <c r="J14" s="7" t="s">
        <v>13</v>
      </c>
      <c r="K14" s="11">
        <v>13773.92</v>
      </c>
      <c r="L14" s="12">
        <v>11163.54</v>
      </c>
      <c r="M14" s="11">
        <v>10552.6</v>
      </c>
      <c r="N14" s="12">
        <v>13300</v>
      </c>
      <c r="O14" s="11">
        <v>16290.5</v>
      </c>
      <c r="P14" s="13">
        <f t="shared" si="0"/>
        <v>65080.56</v>
      </c>
      <c r="Q14" s="5"/>
    </row>
    <row r="15" spans="1:17" ht="33.75" x14ac:dyDescent="0.25">
      <c r="A15" s="6" t="s">
        <v>8</v>
      </c>
      <c r="B15" s="14" t="s">
        <v>62</v>
      </c>
      <c r="C15" s="6" t="s">
        <v>63</v>
      </c>
      <c r="D15" s="15" t="s">
        <v>64</v>
      </c>
      <c r="E15" s="8" t="s">
        <v>25</v>
      </c>
      <c r="F15" s="9">
        <v>43862</v>
      </c>
      <c r="G15" s="10">
        <v>44317</v>
      </c>
      <c r="H15" s="14" t="s">
        <v>13</v>
      </c>
      <c r="I15" s="6" t="s">
        <v>13</v>
      </c>
      <c r="J15" s="14" t="s">
        <v>13</v>
      </c>
      <c r="K15" s="11">
        <v>14071.07</v>
      </c>
      <c r="L15" s="16">
        <v>26399.279999999999</v>
      </c>
      <c r="M15" s="11">
        <v>10186.56</v>
      </c>
      <c r="N15" s="16">
        <v>14322.01</v>
      </c>
      <c r="O15" s="11">
        <v>46014.39</v>
      </c>
      <c r="P15" s="17">
        <f>SUM(K15:O15)</f>
        <v>110993.31</v>
      </c>
      <c r="Q15" s="5"/>
    </row>
    <row r="16" spans="1:17" ht="33.75" x14ac:dyDescent="0.25">
      <c r="A16" s="6" t="s">
        <v>8</v>
      </c>
      <c r="B16" s="7" t="s">
        <v>65</v>
      </c>
      <c r="C16" s="6" t="s">
        <v>66</v>
      </c>
      <c r="D16" s="8" t="s">
        <v>67</v>
      </c>
      <c r="E16" s="8" t="s">
        <v>68</v>
      </c>
      <c r="F16" s="18">
        <v>43862</v>
      </c>
      <c r="G16" s="10">
        <v>44317</v>
      </c>
      <c r="H16" s="7" t="s">
        <v>13</v>
      </c>
      <c r="I16" s="6" t="s">
        <v>13</v>
      </c>
      <c r="J16" s="7" t="s">
        <v>13</v>
      </c>
      <c r="K16" s="11">
        <v>2661.08</v>
      </c>
      <c r="L16" s="12">
        <v>665.27</v>
      </c>
      <c r="M16" s="11">
        <v>665.27</v>
      </c>
      <c r="N16" s="12">
        <v>665.27</v>
      </c>
      <c r="O16" s="11">
        <v>664.73</v>
      </c>
      <c r="P16" s="13">
        <f t="shared" si="0"/>
        <v>5321.619999999999</v>
      </c>
      <c r="Q16" s="5"/>
    </row>
    <row r="17" spans="1:17" ht="22.5" x14ac:dyDescent="0.25">
      <c r="A17" s="6" t="s">
        <v>8</v>
      </c>
      <c r="B17" s="8" t="s">
        <v>69</v>
      </c>
      <c r="C17" s="6" t="s">
        <v>70</v>
      </c>
      <c r="D17" s="8" t="s">
        <v>71</v>
      </c>
      <c r="E17" s="8" t="s">
        <v>72</v>
      </c>
      <c r="F17" s="21">
        <v>43862</v>
      </c>
      <c r="G17" s="10">
        <v>44317</v>
      </c>
      <c r="H17" s="8" t="s">
        <v>13</v>
      </c>
      <c r="I17" s="6" t="s">
        <v>13</v>
      </c>
      <c r="J17" s="8" t="s">
        <v>13</v>
      </c>
      <c r="K17" s="11">
        <v>1610.66</v>
      </c>
      <c r="L17" s="19">
        <v>2082.75</v>
      </c>
      <c r="M17" s="11">
        <v>1194.1099999999999</v>
      </c>
      <c r="N17" s="19">
        <v>2660</v>
      </c>
      <c r="O17" s="11">
        <v>3325</v>
      </c>
      <c r="P17" s="20">
        <f t="shared" si="0"/>
        <v>10872.52</v>
      </c>
      <c r="Q17" s="5"/>
    </row>
    <row r="18" spans="1:17" ht="22.5" x14ac:dyDescent="0.25">
      <c r="A18" s="6" t="s">
        <v>8</v>
      </c>
      <c r="B18" s="14" t="s">
        <v>73</v>
      </c>
      <c r="C18" s="6" t="s">
        <v>74</v>
      </c>
      <c r="D18" s="15" t="s">
        <v>75</v>
      </c>
      <c r="E18" s="8" t="s">
        <v>57</v>
      </c>
      <c r="F18" s="9">
        <v>43862</v>
      </c>
      <c r="G18" s="10">
        <v>44317</v>
      </c>
      <c r="H18" s="14" t="s">
        <v>13</v>
      </c>
      <c r="I18" s="6" t="s">
        <v>13</v>
      </c>
      <c r="J18" s="14" t="s">
        <v>13</v>
      </c>
      <c r="K18" s="11">
        <v>45800</v>
      </c>
      <c r="L18" s="16">
        <v>45800</v>
      </c>
      <c r="M18" s="11">
        <v>45800</v>
      </c>
      <c r="N18" s="16"/>
      <c r="O18" s="11"/>
      <c r="P18" s="17">
        <f t="shared" si="0"/>
        <v>137400</v>
      </c>
      <c r="Q18" s="5"/>
    </row>
    <row r="19" spans="1:17" ht="33.75" x14ac:dyDescent="0.25">
      <c r="A19" s="6" t="s">
        <v>8</v>
      </c>
      <c r="B19" s="7" t="s">
        <v>76</v>
      </c>
      <c r="C19" s="6" t="s">
        <v>77</v>
      </c>
      <c r="D19" s="8" t="s">
        <v>78</v>
      </c>
      <c r="E19" s="8" t="s">
        <v>79</v>
      </c>
      <c r="F19" s="18">
        <v>43862</v>
      </c>
      <c r="G19" s="10">
        <v>44317</v>
      </c>
      <c r="H19" s="7" t="s">
        <v>13</v>
      </c>
      <c r="I19" s="6" t="s">
        <v>13</v>
      </c>
      <c r="J19" s="7" t="s">
        <v>13</v>
      </c>
      <c r="K19" s="11">
        <v>0</v>
      </c>
      <c r="L19" s="12">
        <v>0</v>
      </c>
      <c r="M19" s="11">
        <v>0</v>
      </c>
      <c r="N19" s="12">
        <v>5484</v>
      </c>
      <c r="O19" s="11">
        <v>3989.28</v>
      </c>
      <c r="P19" s="13">
        <f t="shared" si="0"/>
        <v>9473.2800000000007</v>
      </c>
      <c r="Q19" s="5"/>
    </row>
    <row r="20" spans="1:17" ht="22.5" x14ac:dyDescent="0.25">
      <c r="A20" s="6" t="s">
        <v>8</v>
      </c>
      <c r="B20" s="7" t="s">
        <v>80</v>
      </c>
      <c r="C20" s="6" t="s">
        <v>81</v>
      </c>
      <c r="D20" s="8" t="s">
        <v>82</v>
      </c>
      <c r="E20" s="8" t="s">
        <v>83</v>
      </c>
      <c r="F20" s="18">
        <v>43862</v>
      </c>
      <c r="G20" s="10">
        <v>44317</v>
      </c>
      <c r="H20" s="7" t="s">
        <v>13</v>
      </c>
      <c r="I20" s="6" t="s">
        <v>13</v>
      </c>
      <c r="J20" s="7" t="s">
        <v>13</v>
      </c>
      <c r="K20" s="11">
        <v>17088.5</v>
      </c>
      <c r="L20" s="12">
        <v>19541.560000000001</v>
      </c>
      <c r="M20" s="11">
        <v>20331.02</v>
      </c>
      <c r="N20" s="12">
        <v>17255.28</v>
      </c>
      <c r="O20" s="11">
        <v>46803.360000000001</v>
      </c>
      <c r="P20" s="13">
        <f t="shared" si="0"/>
        <v>121019.72</v>
      </c>
      <c r="Q20" s="5"/>
    </row>
    <row r="21" spans="1:17" x14ac:dyDescent="0.25">
      <c r="A21" s="6" t="s">
        <v>8</v>
      </c>
      <c r="B21" s="14" t="s">
        <v>84</v>
      </c>
      <c r="C21" s="6" t="s">
        <v>85</v>
      </c>
      <c r="D21" s="15" t="s">
        <v>86</v>
      </c>
      <c r="E21" s="8" t="s">
        <v>87</v>
      </c>
      <c r="F21" s="18">
        <v>43862</v>
      </c>
      <c r="G21" s="10">
        <v>44317</v>
      </c>
      <c r="H21" s="14" t="s">
        <v>13</v>
      </c>
      <c r="I21" s="6" t="s">
        <v>13</v>
      </c>
      <c r="J21" s="14" t="s">
        <v>13</v>
      </c>
      <c r="K21" s="11">
        <v>0</v>
      </c>
      <c r="L21" s="16">
        <v>0</v>
      </c>
      <c r="M21" s="11">
        <v>0</v>
      </c>
      <c r="N21" s="16">
        <f>10229.12</f>
        <v>10229.120000000001</v>
      </c>
      <c r="O21" s="11">
        <v>3989.28</v>
      </c>
      <c r="P21" s="17">
        <f t="shared" si="0"/>
        <v>14218.400000000001</v>
      </c>
      <c r="Q21" s="5"/>
    </row>
    <row r="22" spans="1:17" ht="22.5" x14ac:dyDescent="0.25">
      <c r="A22" s="6" t="s">
        <v>8</v>
      </c>
      <c r="B22" s="7" t="s">
        <v>88</v>
      </c>
      <c r="C22" s="6" t="s">
        <v>89</v>
      </c>
      <c r="D22" s="8" t="s">
        <v>90</v>
      </c>
      <c r="E22" s="8" t="s">
        <v>49</v>
      </c>
      <c r="F22" s="18">
        <v>43862</v>
      </c>
      <c r="G22" s="10">
        <v>44317</v>
      </c>
      <c r="H22" s="7" t="s">
        <v>13</v>
      </c>
      <c r="I22" s="6" t="s">
        <v>13</v>
      </c>
      <c r="J22" s="7" t="s">
        <v>13</v>
      </c>
      <c r="K22" s="11">
        <v>16506.28</v>
      </c>
      <c r="L22" s="12">
        <v>15134.22</v>
      </c>
      <c r="M22" s="11">
        <v>15550.02</v>
      </c>
      <c r="N22" s="12">
        <v>14967.9</v>
      </c>
      <c r="O22" s="11">
        <v>46803.360000000001</v>
      </c>
      <c r="P22" s="13">
        <f t="shared" si="0"/>
        <v>108961.78</v>
      </c>
      <c r="Q22" s="5"/>
    </row>
    <row r="23" spans="1:17" ht="22.5" x14ac:dyDescent="0.25">
      <c r="A23" s="6" t="s">
        <v>8</v>
      </c>
      <c r="B23" s="7" t="s">
        <v>91</v>
      </c>
      <c r="C23" s="6" t="s">
        <v>92</v>
      </c>
      <c r="D23" s="8" t="s">
        <v>93</v>
      </c>
      <c r="E23" s="8" t="s">
        <v>45</v>
      </c>
      <c r="F23" s="18">
        <v>43862</v>
      </c>
      <c r="G23" s="10">
        <v>44317</v>
      </c>
      <c r="H23" s="7" t="s">
        <v>13</v>
      </c>
      <c r="I23" s="6" t="s">
        <v>13</v>
      </c>
      <c r="J23" s="7" t="s">
        <v>13</v>
      </c>
      <c r="K23" s="11">
        <v>28067.5</v>
      </c>
      <c r="L23" s="12">
        <v>32294.45</v>
      </c>
      <c r="M23" s="11">
        <v>28080.52</v>
      </c>
      <c r="N23" s="12">
        <v>14053.21</v>
      </c>
      <c r="O23" s="11">
        <v>3989.28</v>
      </c>
      <c r="P23" s="13">
        <f t="shared" si="0"/>
        <v>106484.95999999999</v>
      </c>
      <c r="Q23" s="5"/>
    </row>
    <row r="24" spans="1:17" ht="33.75" x14ac:dyDescent="0.25">
      <c r="A24" s="6" t="s">
        <v>8</v>
      </c>
      <c r="B24" s="14" t="s">
        <v>94</v>
      </c>
      <c r="C24" s="6" t="s">
        <v>95</v>
      </c>
      <c r="D24" s="15" t="s">
        <v>96</v>
      </c>
      <c r="E24" s="8" t="s">
        <v>97</v>
      </c>
      <c r="F24" s="18">
        <v>43862</v>
      </c>
      <c r="G24" s="10">
        <v>44317</v>
      </c>
      <c r="H24" s="14" t="s">
        <v>13</v>
      </c>
      <c r="I24" s="6" t="s">
        <v>13</v>
      </c>
      <c r="J24" s="14" t="s">
        <v>13</v>
      </c>
      <c r="K24" s="11"/>
      <c r="L24" s="16"/>
      <c r="M24" s="11"/>
      <c r="N24" s="16">
        <v>2800</v>
      </c>
      <c r="O24" s="11">
        <v>46803.360000000001</v>
      </c>
      <c r="P24" s="17">
        <f>SUM(N24:O24)</f>
        <v>49603.360000000001</v>
      </c>
      <c r="Q24" s="5"/>
    </row>
    <row r="25" spans="1:17" ht="33.75" x14ac:dyDescent="0.25">
      <c r="A25" s="6" t="s">
        <v>8</v>
      </c>
      <c r="B25" s="7" t="s">
        <v>98</v>
      </c>
      <c r="C25" s="6" t="s">
        <v>99</v>
      </c>
      <c r="D25" s="8" t="s">
        <v>100</v>
      </c>
      <c r="E25" s="8" t="s">
        <v>33</v>
      </c>
      <c r="F25" s="18">
        <v>43862</v>
      </c>
      <c r="G25" s="10">
        <v>44317</v>
      </c>
      <c r="H25" s="7" t="s">
        <v>13</v>
      </c>
      <c r="I25" s="6" t="s">
        <v>13</v>
      </c>
      <c r="J25" s="7" t="s">
        <v>13</v>
      </c>
      <c r="K25" s="11"/>
      <c r="L25" s="12"/>
      <c r="M25" s="11"/>
      <c r="N25" s="12">
        <v>1995.72</v>
      </c>
      <c r="O25" s="11">
        <v>3989.28</v>
      </c>
      <c r="P25" s="13">
        <f>SUM(N25:O25)</f>
        <v>5985</v>
      </c>
      <c r="Q25" s="5"/>
    </row>
    <row r="26" spans="1:17" ht="33.75" x14ac:dyDescent="0.25">
      <c r="A26" s="6" t="s">
        <v>8</v>
      </c>
      <c r="B26" s="8" t="s">
        <v>101</v>
      </c>
      <c r="C26" s="6" t="s">
        <v>102</v>
      </c>
      <c r="D26" s="8" t="s">
        <v>103</v>
      </c>
      <c r="E26" s="8" t="s">
        <v>104</v>
      </c>
      <c r="F26" s="21">
        <v>43862</v>
      </c>
      <c r="G26" s="10">
        <v>44317</v>
      </c>
      <c r="H26" s="8" t="s">
        <v>13</v>
      </c>
      <c r="I26" s="6" t="s">
        <v>13</v>
      </c>
      <c r="J26" s="8" t="s">
        <v>13</v>
      </c>
      <c r="K26" s="11">
        <v>22882.32</v>
      </c>
      <c r="L26" s="19">
        <v>33057.07</v>
      </c>
      <c r="M26" s="11">
        <v>22897.81</v>
      </c>
      <c r="N26" s="19">
        <v>31863.439999999999</v>
      </c>
      <c r="O26" s="11">
        <v>46803.360000000001</v>
      </c>
      <c r="P26" s="20">
        <f>SUM(K26:O26)</f>
        <v>157504</v>
      </c>
      <c r="Q26" s="5"/>
    </row>
    <row r="27" spans="1:17" ht="22.5" x14ac:dyDescent="0.25">
      <c r="A27" s="6" t="s">
        <v>8</v>
      </c>
      <c r="B27" s="14" t="s">
        <v>105</v>
      </c>
      <c r="C27" s="6" t="s">
        <v>106</v>
      </c>
      <c r="D27" s="15" t="s">
        <v>107</v>
      </c>
      <c r="E27" s="8" t="s">
        <v>37</v>
      </c>
      <c r="F27" s="9">
        <v>43862</v>
      </c>
      <c r="G27" s="10">
        <v>44317</v>
      </c>
      <c r="H27" s="14" t="s">
        <v>13</v>
      </c>
      <c r="I27" s="6" t="s">
        <v>13</v>
      </c>
      <c r="J27" s="14" t="s">
        <v>13</v>
      </c>
      <c r="K27" s="11">
        <v>13970.04</v>
      </c>
      <c r="L27" s="16">
        <v>13970.04</v>
      </c>
      <c r="M27" s="11">
        <v>11475.39</v>
      </c>
      <c r="N27" s="16"/>
      <c r="O27" s="11"/>
      <c r="P27" s="17">
        <f t="shared" ref="P27:P38" si="1">SUM(K27:O27)</f>
        <v>39415.47</v>
      </c>
      <c r="Q27" s="5"/>
    </row>
    <row r="28" spans="1:17" ht="33.75" x14ac:dyDescent="0.25">
      <c r="A28" s="6" t="s">
        <v>8</v>
      </c>
      <c r="B28" s="7" t="s">
        <v>108</v>
      </c>
      <c r="C28" s="6" t="s">
        <v>109</v>
      </c>
      <c r="D28" s="8" t="s">
        <v>110</v>
      </c>
      <c r="E28" s="8" t="s">
        <v>111</v>
      </c>
      <c r="F28" s="18">
        <v>43862</v>
      </c>
      <c r="G28" s="10">
        <v>44317</v>
      </c>
      <c r="H28" s="7" t="s">
        <v>13</v>
      </c>
      <c r="I28" s="6" t="s">
        <v>13</v>
      </c>
      <c r="J28" s="7" t="s">
        <v>13</v>
      </c>
      <c r="K28" s="11">
        <v>10000</v>
      </c>
      <c r="L28" s="12">
        <v>10000</v>
      </c>
      <c r="M28" s="11">
        <v>10000</v>
      </c>
      <c r="N28" s="12">
        <v>10000</v>
      </c>
      <c r="O28" s="11">
        <v>10000</v>
      </c>
      <c r="P28" s="13">
        <f t="shared" si="1"/>
        <v>50000</v>
      </c>
      <c r="Q28" s="5"/>
    </row>
    <row r="29" spans="1:17" ht="33.75" x14ac:dyDescent="0.25">
      <c r="A29" s="6" t="s">
        <v>8</v>
      </c>
      <c r="B29" s="7" t="s">
        <v>112</v>
      </c>
      <c r="C29" s="6" t="s">
        <v>113</v>
      </c>
      <c r="D29" s="8" t="s">
        <v>114</v>
      </c>
      <c r="E29" s="8" t="s">
        <v>115</v>
      </c>
      <c r="F29" s="18">
        <v>43862</v>
      </c>
      <c r="G29" s="10">
        <v>44317</v>
      </c>
      <c r="H29" s="7" t="s">
        <v>13</v>
      </c>
      <c r="I29" s="6" t="s">
        <v>13</v>
      </c>
      <c r="J29" s="7" t="s">
        <v>13</v>
      </c>
      <c r="K29" s="11">
        <v>1498.36</v>
      </c>
      <c r="L29" s="12">
        <v>1498.36</v>
      </c>
      <c r="M29" s="11">
        <v>1498.36</v>
      </c>
      <c r="N29" s="12">
        <v>1498.36</v>
      </c>
      <c r="O29" s="11">
        <v>1498.36</v>
      </c>
      <c r="P29" s="13">
        <f t="shared" si="1"/>
        <v>7491.7999999999993</v>
      </c>
      <c r="Q29" s="5"/>
    </row>
    <row r="30" spans="1:17" ht="33.75" x14ac:dyDescent="0.25">
      <c r="A30" s="6" t="s">
        <v>8</v>
      </c>
      <c r="B30" s="14" t="s">
        <v>116</v>
      </c>
      <c r="C30" s="6" t="s">
        <v>59</v>
      </c>
      <c r="D30" s="15" t="s">
        <v>117</v>
      </c>
      <c r="E30" s="8" t="s">
        <v>118</v>
      </c>
      <c r="F30" s="9">
        <v>43862</v>
      </c>
      <c r="G30" s="10">
        <v>44317</v>
      </c>
      <c r="H30" s="14" t="s">
        <v>13</v>
      </c>
      <c r="I30" s="6" t="s">
        <v>13</v>
      </c>
      <c r="J30" s="14" t="s">
        <v>13</v>
      </c>
      <c r="K30" s="11">
        <v>12004.04</v>
      </c>
      <c r="L30" s="16">
        <v>16867.66</v>
      </c>
      <c r="M30" s="11">
        <v>10560</v>
      </c>
      <c r="N30" s="16">
        <v>11520</v>
      </c>
      <c r="O30" s="11">
        <v>11547.77</v>
      </c>
      <c r="P30" s="17">
        <f t="shared" si="1"/>
        <v>62499.47</v>
      </c>
      <c r="Q30" s="5"/>
    </row>
    <row r="31" spans="1:17" ht="33.75" x14ac:dyDescent="0.25">
      <c r="A31" s="6" t="s">
        <v>8</v>
      </c>
      <c r="B31" s="7" t="s">
        <v>119</v>
      </c>
      <c r="C31" s="6" t="s">
        <v>120</v>
      </c>
      <c r="D31" s="8" t="s">
        <v>121</v>
      </c>
      <c r="E31" s="8" t="s">
        <v>122</v>
      </c>
      <c r="F31" s="18">
        <v>43862</v>
      </c>
      <c r="G31" s="10">
        <v>44317</v>
      </c>
      <c r="H31" s="7" t="s">
        <v>13</v>
      </c>
      <c r="I31" s="6" t="s">
        <v>13</v>
      </c>
      <c r="J31" s="7" t="s">
        <v>13</v>
      </c>
      <c r="K31" s="11">
        <v>667.51</v>
      </c>
      <c r="L31" s="12">
        <v>667.51</v>
      </c>
      <c r="M31" s="11">
        <v>667.51</v>
      </c>
      <c r="N31" s="12">
        <v>739.69</v>
      </c>
      <c r="O31" s="11">
        <v>739.69</v>
      </c>
      <c r="P31" s="13">
        <f t="shared" si="1"/>
        <v>3481.9100000000003</v>
      </c>
      <c r="Q31" s="5"/>
    </row>
    <row r="32" spans="1:17" ht="33.75" x14ac:dyDescent="0.25">
      <c r="A32" s="6" t="s">
        <v>8</v>
      </c>
      <c r="B32" s="7" t="s">
        <v>123</v>
      </c>
      <c r="C32" s="6" t="s">
        <v>124</v>
      </c>
      <c r="D32" s="8" t="s">
        <v>125</v>
      </c>
      <c r="E32" s="8" t="s">
        <v>45</v>
      </c>
      <c r="F32" s="18">
        <v>43862</v>
      </c>
      <c r="G32" s="10">
        <v>44317</v>
      </c>
      <c r="H32" s="7" t="s">
        <v>13</v>
      </c>
      <c r="I32" s="6" t="s">
        <v>13</v>
      </c>
      <c r="J32" s="7" t="s">
        <v>13</v>
      </c>
      <c r="K32" s="11">
        <v>16283.52</v>
      </c>
      <c r="L32" s="12">
        <v>19300.86</v>
      </c>
      <c r="M32" s="11">
        <v>15742.98</v>
      </c>
      <c r="N32" s="12">
        <v>17106.12</v>
      </c>
      <c r="O32" s="11">
        <v>24572.36</v>
      </c>
      <c r="P32" s="13">
        <f>SUM(K32:O32)</f>
        <v>93005.84</v>
      </c>
      <c r="Q32" s="5"/>
    </row>
    <row r="33" spans="1:17" ht="33.75" x14ac:dyDescent="0.25">
      <c r="A33" s="6" t="s">
        <v>8</v>
      </c>
      <c r="B33" s="14" t="s">
        <v>126</v>
      </c>
      <c r="C33" s="6" t="s">
        <v>127</v>
      </c>
      <c r="D33" s="15" t="s">
        <v>128</v>
      </c>
      <c r="E33" s="8" t="s">
        <v>129</v>
      </c>
      <c r="F33" s="9">
        <v>43862</v>
      </c>
      <c r="G33" s="10">
        <v>44317</v>
      </c>
      <c r="H33" s="14" t="s">
        <v>13</v>
      </c>
      <c r="I33" s="6" t="s">
        <v>13</v>
      </c>
      <c r="J33" s="14" t="s">
        <v>13</v>
      </c>
      <c r="K33" s="11">
        <v>17296.240000000002</v>
      </c>
      <c r="L33" s="16">
        <v>23948.639999999999</v>
      </c>
      <c r="M33" s="11">
        <v>18626.72</v>
      </c>
      <c r="N33" s="16">
        <v>19957.2</v>
      </c>
      <c r="O33" s="11">
        <v>16340.86</v>
      </c>
      <c r="P33" s="17">
        <f t="shared" si="1"/>
        <v>96169.66</v>
      </c>
      <c r="Q33" s="5"/>
    </row>
    <row r="34" spans="1:17" ht="22.5" x14ac:dyDescent="0.25">
      <c r="A34" s="6" t="s">
        <v>8</v>
      </c>
      <c r="B34" s="7" t="s">
        <v>130</v>
      </c>
      <c r="C34" s="6" t="s">
        <v>131</v>
      </c>
      <c r="D34" s="8" t="s">
        <v>132</v>
      </c>
      <c r="E34" s="8" t="s">
        <v>37</v>
      </c>
      <c r="F34" s="18">
        <v>43862</v>
      </c>
      <c r="G34" s="10">
        <v>44317</v>
      </c>
      <c r="H34" s="7" t="s">
        <v>13</v>
      </c>
      <c r="I34" s="6" t="s">
        <v>13</v>
      </c>
      <c r="J34" s="7" t="s">
        <v>13</v>
      </c>
      <c r="K34" s="11">
        <v>13471.2</v>
      </c>
      <c r="L34" s="12">
        <v>14635.49</v>
      </c>
      <c r="M34" s="11">
        <v>13138.67</v>
      </c>
      <c r="N34" s="12"/>
      <c r="O34" s="11"/>
      <c r="P34" s="13">
        <f t="shared" si="1"/>
        <v>41245.360000000001</v>
      </c>
      <c r="Q34" s="5"/>
    </row>
    <row r="35" spans="1:17" ht="33.75" x14ac:dyDescent="0.25">
      <c r="A35" s="6" t="s">
        <v>8</v>
      </c>
      <c r="B35" s="8" t="s">
        <v>133</v>
      </c>
      <c r="C35" s="6" t="s">
        <v>134</v>
      </c>
      <c r="D35" s="8" t="s">
        <v>135</v>
      </c>
      <c r="E35" s="8" t="s">
        <v>136</v>
      </c>
      <c r="F35" s="21">
        <v>43862</v>
      </c>
      <c r="G35" s="10">
        <v>44317</v>
      </c>
      <c r="H35" s="8" t="s">
        <v>13</v>
      </c>
      <c r="I35" s="6" t="s">
        <v>13</v>
      </c>
      <c r="J35" s="8" t="s">
        <v>13</v>
      </c>
      <c r="K35" s="11">
        <v>4356.4799999999996</v>
      </c>
      <c r="L35" s="19">
        <v>3960.75</v>
      </c>
      <c r="M35" s="11">
        <v>3205.88</v>
      </c>
      <c r="N35" s="19">
        <v>3832.31</v>
      </c>
      <c r="O35" s="11">
        <v>4257.25</v>
      </c>
      <c r="P35" s="20">
        <f t="shared" si="1"/>
        <v>19612.669999999998</v>
      </c>
      <c r="Q35" s="5"/>
    </row>
    <row r="36" spans="1:17" ht="33.75" x14ac:dyDescent="0.25">
      <c r="A36" s="6" t="s">
        <v>8</v>
      </c>
      <c r="B36" s="14" t="s">
        <v>137</v>
      </c>
      <c r="C36" s="6" t="s">
        <v>138</v>
      </c>
      <c r="D36" s="15" t="s">
        <v>139</v>
      </c>
      <c r="E36" s="8" t="s">
        <v>140</v>
      </c>
      <c r="F36" s="9">
        <v>43906</v>
      </c>
      <c r="G36" s="10">
        <v>44317</v>
      </c>
      <c r="H36" s="14" t="s">
        <v>13</v>
      </c>
      <c r="I36" s="6" t="s">
        <v>13</v>
      </c>
      <c r="J36" s="14" t="s">
        <v>13</v>
      </c>
      <c r="K36" s="11">
        <v>0</v>
      </c>
      <c r="L36" s="16">
        <v>49.05</v>
      </c>
      <c r="M36" s="11">
        <v>32.31</v>
      </c>
      <c r="N36" s="16">
        <v>32.31</v>
      </c>
      <c r="O36" s="11">
        <v>32.31</v>
      </c>
      <c r="P36" s="17">
        <f t="shared" si="1"/>
        <v>145.98000000000002</v>
      </c>
      <c r="Q36" s="5"/>
    </row>
    <row r="37" spans="1:17" ht="33.75" x14ac:dyDescent="0.25">
      <c r="A37" s="6" t="s">
        <v>8</v>
      </c>
      <c r="B37" s="7" t="s">
        <v>141</v>
      </c>
      <c r="C37" s="6" t="s">
        <v>142</v>
      </c>
      <c r="D37" s="8" t="s">
        <v>143</v>
      </c>
      <c r="E37" s="8" t="s">
        <v>97</v>
      </c>
      <c r="F37" s="18">
        <v>43862</v>
      </c>
      <c r="G37" s="10">
        <v>44317</v>
      </c>
      <c r="H37" s="7" t="s">
        <v>13</v>
      </c>
      <c r="I37" s="6" t="s">
        <v>13</v>
      </c>
      <c r="J37" s="7" t="s">
        <v>13</v>
      </c>
      <c r="K37" s="11">
        <v>1958.65</v>
      </c>
      <c r="L37" s="12">
        <v>1958.65</v>
      </c>
      <c r="M37" s="11">
        <v>1958.65</v>
      </c>
      <c r="N37" s="12"/>
      <c r="O37" s="11"/>
      <c r="P37" s="13">
        <f t="shared" si="1"/>
        <v>5875.9500000000007</v>
      </c>
      <c r="Q37" s="5"/>
    </row>
    <row r="38" spans="1:17" ht="33.75" x14ac:dyDescent="0.25">
      <c r="A38" s="6" t="s">
        <v>8</v>
      </c>
      <c r="B38" s="7" t="s">
        <v>144</v>
      </c>
      <c r="C38" s="6" t="s">
        <v>145</v>
      </c>
      <c r="D38" s="8" t="s">
        <v>146</v>
      </c>
      <c r="E38" s="8" t="s">
        <v>147</v>
      </c>
      <c r="F38" s="18">
        <v>43862</v>
      </c>
      <c r="G38" s="10">
        <v>44317</v>
      </c>
      <c r="H38" s="7" t="s">
        <v>13</v>
      </c>
      <c r="I38" s="6" t="s">
        <v>13</v>
      </c>
      <c r="J38" s="7" t="s">
        <v>13</v>
      </c>
      <c r="K38" s="11">
        <v>920</v>
      </c>
      <c r="L38" s="12">
        <v>920</v>
      </c>
      <c r="M38" s="11">
        <v>920</v>
      </c>
      <c r="N38" s="12">
        <v>920</v>
      </c>
      <c r="O38" s="11">
        <v>920</v>
      </c>
      <c r="P38" s="13">
        <f t="shared" si="1"/>
        <v>4600</v>
      </c>
      <c r="Q38" s="5"/>
    </row>
    <row r="39" spans="1:17" ht="33.75" x14ac:dyDescent="0.25">
      <c r="A39" s="6" t="s">
        <v>8</v>
      </c>
      <c r="B39" s="14" t="s">
        <v>148</v>
      </c>
      <c r="C39" s="6" t="s">
        <v>149</v>
      </c>
      <c r="D39" s="15" t="s">
        <v>150</v>
      </c>
      <c r="E39" s="8" t="s">
        <v>151</v>
      </c>
      <c r="F39" s="18">
        <v>43862</v>
      </c>
      <c r="G39" s="10">
        <v>44317</v>
      </c>
      <c r="H39" s="14" t="s">
        <v>13</v>
      </c>
      <c r="I39" s="6" t="s">
        <v>13</v>
      </c>
      <c r="J39" s="14" t="s">
        <v>13</v>
      </c>
      <c r="K39" s="11"/>
      <c r="L39" s="16"/>
      <c r="M39" s="11"/>
      <c r="N39" s="16">
        <v>60</v>
      </c>
      <c r="O39" s="11">
        <v>60</v>
      </c>
      <c r="P39" s="17">
        <f>SUM(N39:O39)</f>
        <v>120</v>
      </c>
      <c r="Q39" s="5"/>
    </row>
    <row r="40" spans="1:17" ht="22.5" x14ac:dyDescent="0.25">
      <c r="A40" s="6" t="s">
        <v>8</v>
      </c>
      <c r="B40" s="7" t="s">
        <v>152</v>
      </c>
      <c r="C40" s="6" t="s">
        <v>153</v>
      </c>
      <c r="D40" s="8" t="s">
        <v>154</v>
      </c>
      <c r="E40" s="8" t="s">
        <v>29</v>
      </c>
      <c r="F40" s="18">
        <v>43862</v>
      </c>
      <c r="G40" s="10">
        <v>44317</v>
      </c>
      <c r="H40" s="7" t="s">
        <v>13</v>
      </c>
      <c r="I40" s="6" t="s">
        <v>13</v>
      </c>
      <c r="J40" s="7" t="s">
        <v>13</v>
      </c>
      <c r="K40" s="11"/>
      <c r="L40" s="12"/>
      <c r="M40" s="11"/>
      <c r="N40" s="12">
        <v>0</v>
      </c>
      <c r="O40" s="11">
        <v>1140</v>
      </c>
      <c r="P40" s="13">
        <f>SUM(O40)</f>
        <v>1140</v>
      </c>
      <c r="Q40" s="5"/>
    </row>
    <row r="41" spans="1:17" ht="33.75" x14ac:dyDescent="0.25">
      <c r="A41" s="6" t="s">
        <v>8</v>
      </c>
      <c r="B41" s="7" t="s">
        <v>155</v>
      </c>
      <c r="C41" s="6" t="s">
        <v>156</v>
      </c>
      <c r="D41" s="8" t="s">
        <v>157</v>
      </c>
      <c r="E41" s="8" t="s">
        <v>129</v>
      </c>
      <c r="F41" s="18">
        <v>43862</v>
      </c>
      <c r="G41" s="10">
        <v>44317</v>
      </c>
      <c r="H41" s="7" t="s">
        <v>13</v>
      </c>
      <c r="I41" s="6" t="s">
        <v>13</v>
      </c>
      <c r="J41" s="7" t="s">
        <v>13</v>
      </c>
      <c r="K41" s="11">
        <v>9313.35</v>
      </c>
      <c r="L41" s="12">
        <v>11974.31</v>
      </c>
      <c r="M41" s="11">
        <v>11087.32</v>
      </c>
      <c r="N41" s="12">
        <v>9756.84</v>
      </c>
      <c r="O41" s="11">
        <v>9195.66</v>
      </c>
      <c r="P41" s="13">
        <f>SUM(K41:O41)</f>
        <v>51327.479999999996</v>
      </c>
      <c r="Q41" s="5"/>
    </row>
    <row r="42" spans="1:17" ht="33.75" x14ac:dyDescent="0.25">
      <c r="A42" s="6" t="s">
        <v>8</v>
      </c>
      <c r="B42" s="14" t="s">
        <v>158</v>
      </c>
      <c r="C42" s="6" t="s">
        <v>159</v>
      </c>
      <c r="D42" s="15" t="s">
        <v>160</v>
      </c>
      <c r="E42" s="8" t="s">
        <v>79</v>
      </c>
      <c r="F42" s="9">
        <v>43862</v>
      </c>
      <c r="G42" s="10">
        <v>44317</v>
      </c>
      <c r="H42" s="14" t="s">
        <v>13</v>
      </c>
      <c r="I42" s="6" t="s">
        <v>13</v>
      </c>
      <c r="J42" s="14" t="s">
        <v>13</v>
      </c>
      <c r="K42" s="11">
        <v>21343.65</v>
      </c>
      <c r="L42" s="16">
        <v>22741.17</v>
      </c>
      <c r="M42" s="11">
        <v>15439.47</v>
      </c>
      <c r="N42" s="16"/>
      <c r="O42" s="11"/>
      <c r="P42" s="17">
        <f>SUM(K42:O42)</f>
        <v>59524.29</v>
      </c>
      <c r="Q42" s="5"/>
    </row>
    <row r="43" spans="1:17" ht="33.75" x14ac:dyDescent="0.25">
      <c r="A43" s="6" t="s">
        <v>8</v>
      </c>
      <c r="B43" s="7" t="s">
        <v>161</v>
      </c>
      <c r="C43" s="6" t="s">
        <v>162</v>
      </c>
      <c r="D43" s="8" t="s">
        <v>163</v>
      </c>
      <c r="E43" s="8" t="s">
        <v>164</v>
      </c>
      <c r="F43" s="18">
        <v>43862</v>
      </c>
      <c r="G43" s="10">
        <v>44317</v>
      </c>
      <c r="H43" s="7" t="s">
        <v>13</v>
      </c>
      <c r="I43" s="6" t="s">
        <v>13</v>
      </c>
      <c r="J43" s="7" t="s">
        <v>13</v>
      </c>
      <c r="K43" s="11">
        <v>11974.32</v>
      </c>
      <c r="L43" s="12">
        <v>15965.76</v>
      </c>
      <c r="M43" s="11">
        <v>11974.32</v>
      </c>
      <c r="N43" s="12">
        <v>13304.8</v>
      </c>
      <c r="O43" s="11">
        <v>15960</v>
      </c>
      <c r="P43" s="13">
        <f>SUM(K43:O43)</f>
        <v>69179.199999999997</v>
      </c>
      <c r="Q43" s="5"/>
    </row>
    <row r="44" spans="1:17" ht="33.75" x14ac:dyDescent="0.25">
      <c r="A44" s="6" t="s">
        <v>8</v>
      </c>
      <c r="B44" s="8" t="s">
        <v>165</v>
      </c>
      <c r="C44" s="6" t="s">
        <v>166</v>
      </c>
      <c r="D44" s="8" t="s">
        <v>167</v>
      </c>
      <c r="E44" s="8" t="s">
        <v>25</v>
      </c>
      <c r="F44" s="21">
        <v>43862</v>
      </c>
      <c r="G44" s="10">
        <v>44317</v>
      </c>
      <c r="H44" s="8" t="s">
        <v>13</v>
      </c>
      <c r="I44" s="6" t="s">
        <v>13</v>
      </c>
      <c r="J44" s="8" t="s">
        <v>13</v>
      </c>
      <c r="K44" s="11">
        <v>5321.92</v>
      </c>
      <c r="L44" s="19">
        <v>5321.92</v>
      </c>
      <c r="M44" s="11">
        <v>1330.48</v>
      </c>
      <c r="N44" s="19" t="s">
        <v>13</v>
      </c>
      <c r="O44" s="11" t="s">
        <v>13</v>
      </c>
      <c r="P44" s="20">
        <f>SUM(K44:M44)</f>
        <v>11974.32</v>
      </c>
      <c r="Q44" s="5"/>
    </row>
    <row r="45" spans="1:17" x14ac:dyDescent="0.25">
      <c r="A45" s="22"/>
      <c r="B45" s="23"/>
      <c r="C45" s="23"/>
      <c r="D45" s="24"/>
      <c r="E45" s="25"/>
      <c r="F45" s="25"/>
      <c r="G45" s="25"/>
      <c r="H45" s="26"/>
      <c r="I45" s="25"/>
      <c r="J45" s="23"/>
      <c r="K45" s="23"/>
      <c r="L45" s="26"/>
      <c r="M45" s="23"/>
      <c r="N45" s="23"/>
      <c r="O45" s="23"/>
      <c r="P45" s="27"/>
      <c r="Q45" s="5"/>
    </row>
    <row r="46" spans="1:17" x14ac:dyDescent="0.25">
      <c r="A46" s="22"/>
      <c r="B46" s="23"/>
      <c r="C46" s="23"/>
      <c r="D46" s="2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7"/>
      <c r="Q46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Checcucci de Bastos Ferreira</dc:creator>
  <cp:lastModifiedBy>Sandra Checcucci de Bastos Ferreira</cp:lastModifiedBy>
  <dcterms:created xsi:type="dcterms:W3CDTF">2020-08-14T13:12:40Z</dcterms:created>
  <dcterms:modified xsi:type="dcterms:W3CDTF">2020-08-14T13:14:43Z</dcterms:modified>
</cp:coreProperties>
</file>