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915" activeTab="5"/>
  </bookViews>
  <sheets>
    <sheet name="PRIMÁRIOS" sheetId="2" r:id="rId1"/>
    <sheet name="RETI-RATI" sheetId="3" r:id="rId2"/>
    <sheet name="PCONTAS" sheetId="1" r:id="rId3"/>
    <sheet name="CONFERIDOS" sheetId="4" r:id="rId4"/>
    <sheet name="CONFERIDOS DANIELA" sheetId="6" r:id="rId5"/>
    <sheet name="Planilha2" sheetId="8" r:id="rId6"/>
  </sheets>
  <definedNames>
    <definedName name="_xlnm._FilterDatabase" localSheetId="4" hidden="1">'CONFERIDOS DANIELA'!$A$3:$M$85</definedName>
    <definedName name="_xlnm._FilterDatabase" localSheetId="5" hidden="1">Planilha2!$A$4:$DB$46</definedName>
  </definedNames>
  <calcPr calcId="162913"/>
</workbook>
</file>

<file path=xl/calcChain.xml><?xml version="1.0" encoding="utf-8"?>
<calcChain xmlns="http://schemas.openxmlformats.org/spreadsheetml/2006/main">
  <c r="K83" i="6" l="1"/>
  <c r="K80" i="6"/>
  <c r="K77" i="6"/>
  <c r="K74" i="6"/>
  <c r="K71" i="6"/>
  <c r="K68" i="6"/>
  <c r="K65" i="6"/>
  <c r="K62" i="6"/>
  <c r="K59" i="6"/>
  <c r="K56" i="6"/>
  <c r="K53" i="6"/>
  <c r="K50" i="6"/>
  <c r="K47" i="6"/>
  <c r="K44" i="6"/>
  <c r="K41" i="6"/>
  <c r="K38" i="6"/>
  <c r="K35" i="6"/>
  <c r="K32" i="6"/>
  <c r="K29" i="6"/>
  <c r="K26" i="6"/>
  <c r="K23" i="6"/>
  <c r="K20" i="6"/>
  <c r="K17" i="6"/>
  <c r="K14" i="6"/>
  <c r="K11" i="6"/>
  <c r="K8" i="6"/>
  <c r="K5" i="6"/>
  <c r="H82" i="4" l="1"/>
  <c r="H73" i="4"/>
  <c r="H64" i="4"/>
  <c r="H97" i="4"/>
  <c r="H76" i="4"/>
  <c r="H61" i="4"/>
  <c r="H70" i="4"/>
  <c r="H67" i="4"/>
  <c r="H58" i="4"/>
  <c r="H55" i="4"/>
  <c r="H52" i="4"/>
  <c r="H49" i="4"/>
  <c r="H46" i="4"/>
  <c r="H43" i="4"/>
  <c r="H40" i="4"/>
  <c r="H37" i="4"/>
  <c r="H34" i="4"/>
  <c r="H31" i="4"/>
  <c r="H28" i="4"/>
  <c r="H25" i="4"/>
  <c r="H22" i="4"/>
  <c r="H19" i="4"/>
  <c r="H16" i="4"/>
  <c r="H13" i="4"/>
  <c r="H10" i="4"/>
  <c r="H7" i="4"/>
  <c r="H4" i="4"/>
</calcChain>
</file>

<file path=xl/sharedStrings.xml><?xml version="1.0" encoding="utf-8"?>
<sst xmlns="http://schemas.openxmlformats.org/spreadsheetml/2006/main" count="5498" uniqueCount="773">
  <si>
    <t>Status do Contrato</t>
  </si>
  <si>
    <t>Tipo</t>
  </si>
  <si>
    <t>Número</t>
  </si>
  <si>
    <t>Nome do Contratado</t>
  </si>
  <si>
    <t>Data Assinatura</t>
  </si>
  <si>
    <t>Objeto</t>
  </si>
  <si>
    <t>Vigência</t>
  </si>
  <si>
    <t>Condições de Pagamento</t>
  </si>
  <si>
    <t>Pendências</t>
  </si>
  <si>
    <t>BARONI COMERCIO DE PRODUTOS NUTRICIONAIS E HOSPITALARES EIRELI</t>
  </si>
  <si>
    <t>TELEFONICA BRASIL SA</t>
  </si>
  <si>
    <t>Prof. Dr. RICARDO DE CARVALHO CAVALLI</t>
  </si>
  <si>
    <t>Diretor Executivo</t>
  </si>
  <si>
    <t>Ribeirão Preto, 30 de março de 2020.</t>
  </si>
  <si>
    <t>NÚMERO DO AJUSTE</t>
  </si>
  <si>
    <t>DATA</t>
  </si>
  <si>
    <t>CONTRATADO</t>
  </si>
  <si>
    <t>OBJETO</t>
  </si>
  <si>
    <t>VALOR</t>
  </si>
  <si>
    <t>MODALIDADE DA LICITAÇÃO</t>
  </si>
  <si>
    <t>PRAZO</t>
  </si>
  <si>
    <t>FONTE</t>
  </si>
  <si>
    <t>CONDIÇÃO DE PAGAMENTO</t>
  </si>
  <si>
    <t>12 MESES, a contar de 01/04/2019</t>
  </si>
  <si>
    <t>ESTADUAL</t>
  </si>
  <si>
    <t>DISPENSA  INCISO II DO ARTIGO 7º DO REGULAMENTO DE LICITAÇÃO E CONTRATOS DA FAEPA</t>
  </si>
  <si>
    <t>LIQUIGAS DISTRIBUIDORA S/A</t>
  </si>
  <si>
    <t>DISPENSA  ARTIGO 7, II DO RLC</t>
  </si>
  <si>
    <t>30 DIAS, CONTADOS DO RECEBIMENTO DA NOTA FISCAL</t>
  </si>
  <si>
    <t>LAVANDERIA ASPH LTDA.</t>
  </si>
  <si>
    <t>30 DIAS CONTADOS DA DATA DE APRESENTAÇÃO DA NF</t>
  </si>
  <si>
    <t>12 MESES, a contar de 01/08/2019</t>
  </si>
  <si>
    <t>NGA JARDINOPOLIS- NUCLEO DE GERENCIAMENTO AMBIENTAL LTDA</t>
  </si>
  <si>
    <t>20 DIAS APÓS O RECEBIMENTO DA NF</t>
  </si>
  <si>
    <t>12 MESES, a contar de 02/09/2019</t>
  </si>
  <si>
    <t>12 MESES, a contar de 06/12/2019</t>
  </si>
  <si>
    <t>12 MESES, a contar de 01/11/2019</t>
  </si>
  <si>
    <t>PRESTAÇÃO DE SERVIÇO</t>
  </si>
  <si>
    <t>FORNECIMENTO</t>
  </si>
  <si>
    <t>CONTRATOS – HES</t>
  </si>
  <si>
    <t xml:space="preserve">               Em atendimento ao artigo 117, Inciso X da Instrução nº 02/2016 do Tribunal de Contas-SP, informamos que os contratos vigentes no exercício de 2019 para o Hospital Estadual de Serrana - HES, são:</t>
  </si>
  <si>
    <t>59 / 2019</t>
  </si>
  <si>
    <t>HES</t>
  </si>
  <si>
    <t>RIBEIRÃO PRETO GERADORES E MANUTENÇÃO LTDA-ME</t>
  </si>
  <si>
    <t>PRESTAÇÃO DE SERVIÇOS DE MANUTENÇÃO PREVENTIVA, CORRETIVA E EMERGENCIAL NO GRUPO GERADOR INSTALADO NAS DEPENDÊNCIAS DO HOSPITAL ESTADUAL DE SERRANA.</t>
  </si>
  <si>
    <t>DISPENSA  INCISO I DO ARTIGO 7º DO REGULAMENTO DE LICITAÇÃO E CONTRATO FAEPA.</t>
  </si>
  <si>
    <t>12 MESES, a contar de 19/03/2019</t>
  </si>
  <si>
    <t>15 DIAS A CONTAR DO RECEBIMENTO DA NF</t>
  </si>
  <si>
    <t>75 / 2019</t>
  </si>
  <si>
    <t>PRESTAÇÃO DE SERVIÇO DE LINK DE INTERNET DEDICADO BIDIRECIONAL E SIMÉTRICO, NA VELOCIDADE DE 100MBPS, BEM COMO A DISPONIBILIZAÇÃO, EM COMODATO, DE EQUIPAMENTOS PARA VIABILIZAR O ACESSO À INTERNET PARA O HOSPITAL ESTADUAL DE SERRANA</t>
  </si>
  <si>
    <t>12 MESES, a contar de 26/03/2019</t>
  </si>
  <si>
    <t>76 / 2019</t>
  </si>
  <si>
    <t>GILSON ELOISIO DOS SANTOS ME</t>
  </si>
  <si>
    <t>PRESTAÇÃO DE SERVIÇOS DE CONSERVAÇÃO E ASSISTÊNCIA TÉCNICA DE 03 (TRÊS) ELEVADORES, MARCA ATLANTA, INSTALADOS NO HOSPITAL ESTADUAL DE SERRANA, LOCALIZADO NA RUA NOSSA SENHORA DAS DORES, Nº 811, NO BAIRRO CENTRO, NA CIDADE DE SERRANA - SP.</t>
  </si>
  <si>
    <t>DISPENSA  INCISO I DO ARTIGO 7º DO REGULAMENTO DE LICITAÇÃO E CONTRATO DA FAEPA/CONTRATANTE</t>
  </si>
  <si>
    <t>ATÉ 20 DIAS, CONTADOS DA DATA DE RECEBIMENTO DA NOTA FISCAL/FATURA</t>
  </si>
  <si>
    <t>81 / 2019</t>
  </si>
  <si>
    <t xml:space="preserve">CLIENT SERVIÇOS E TELECOMUNICACOES LTDA-EPP. </t>
  </si>
  <si>
    <t>PRESTAÇÃO DE SERVIÇO PARA CRIAÇÃO DE LINK ÓPTICO COM TOPOLOGIA EM FIBRA ÓPTICA EM PAR MONOMODO, "APAGADA"  PARA O HOSPITAL ESTADUAL DE SERRANA</t>
  </si>
  <si>
    <t>12 MESES, a contar de 27/03/2019</t>
  </si>
  <si>
    <t>86 / 2019</t>
  </si>
  <si>
    <t>CONSTRUSANTOS COMÉRCIO E CONSTRUÇÃO CIVIL LTDA</t>
  </si>
  <si>
    <t>EXECUÇÃO DE REFORMA E ADEQUAÇÕES DAS ÁREAS DO HOSPITAL ESTADUAL DE SERRANA, COM FORNECIMENTO DE MATERIAL E MÃO DE OBRA</t>
  </si>
  <si>
    <t>60 DIAS, a contar de 08/04/2019</t>
  </si>
  <si>
    <t>99 / 2019</t>
  </si>
  <si>
    <t>PRESTAÇÃO DE SERVIÇO DE TELEFONIA FIXA COMUTADO (STFC), NAS MODALIDADES LOCAL, LONGA DISTÂNCIA NACIONAL, INTER E INTRA REGIONAL, ACESSO DE TERMINAIS ANALÓGICOS E SERVIÇOS DE COMUNICAÇÃO MULTIMÍDIA (SCM) ATRAVÉS DE ACESSO À INTERNET BANDA LARGA COMPARTILHADA PARA O HOSPITAL ESTADUAL DE SERRANA, DE ACORDO COM AS ESPECIFICAÇÕES CONTIDAS NA PROPOSTA DA CONTRATADA.</t>
  </si>
  <si>
    <t>DISPENSA  INCISO II DO ARTIGO 7º DO REGULAMENTO DE LICITAÇÃO E CONTRATO FAEPA.</t>
  </si>
  <si>
    <t>12 MESES, a contar de 08/04/2019</t>
  </si>
  <si>
    <t>PRAZO MÁXIMO DE 30 (TRINTA) DIAS, A PARTIR DA DATA FINAL DO PERÍODO DE ADIMPLEMENTO DO SERVIÇO A QUE SE REFERIR.</t>
  </si>
  <si>
    <t>103 / 2019</t>
  </si>
  <si>
    <t>GAPS SEGURANÇA E VIGILÂNCIA EIRELI - ME</t>
  </si>
  <si>
    <t>PRESTAÇÃO DE SERVIÇOS DE VIGILÂNCIA E SEGURANÇA PATRIMONIAL PARA O HOSPITAL ESTADUAL DE SERRANA, SITUADO NA RUA NOSSA SENHORA DAS DORES, Nº 811, CENTRO, NA CIDADE DE SERRANA - SP</t>
  </si>
  <si>
    <t xml:space="preserve">PREGÃO 0053/2019 </t>
  </si>
  <si>
    <t>12 MESES, a contar de 07/05/2019</t>
  </si>
  <si>
    <t>117 / 2019</t>
  </si>
  <si>
    <t>SIEMENS HEALTHCARE DIAGNÓSTICOS LTDA</t>
  </si>
  <si>
    <t>LOCAÇÃO DE EQUIPAMENTOS DE GASOMETRIA, HEMATOLOGIA E COAGULAÇÃO, COM FORNECIMENTO DE REAGENTES E INSUMOS PARA A REALIZAÇÃO DE EXAMES EM ATENDIMENTO AOS PACIENTES DO HOSPITAL ESTADUAL DE SERRANA.</t>
  </si>
  <si>
    <t>DISPENSA  INCISO II DO ARTIGO 7º DO REGULAMENTO DE LICITAÇÃO E CONTRATO DA FAEPA.</t>
  </si>
  <si>
    <t>12 MESES, a contar de 27/05/2019</t>
  </si>
  <si>
    <t>PROPRIA</t>
  </si>
  <si>
    <t>ATÉ 30 DIAS, CONTADOS DA DATA DO RECEBIMENTO DA NOTA FISCAL/FATURA</t>
  </si>
  <si>
    <t>123 / 2019</t>
  </si>
  <si>
    <t>ETS COMERCIO E INSTALACAO DE AR CONDICIONADO LTDA ME</t>
  </si>
  <si>
    <t>PRESTAÇÃO DE SERVIÇOS DE MANUTENÇÃO PREVENTIVA E CORRETIVA DOS EQUIPAMENTOS DOS SISTEMAS DE AR CONDICIONADO, VENTILAÇÃO E EXAUSTÃO INSTALADOS NAS DEPENDÊNCIAS DO HOSPITAL ESTADUAL DE SERRANA (HES)</t>
  </si>
  <si>
    <t>12 MESES, a contar de 22/05/2019</t>
  </si>
  <si>
    <t>10 (DEZ) DIAS CONSECUTIVOS, CONTADOS DA DATA DE RECEBIMENTO DA NOTA FISCAL/FATURA</t>
  </si>
  <si>
    <t>134 / 2019</t>
  </si>
  <si>
    <t>SEG-AR SOLUÇÕES EM AR CONDICIONADO LTDA-ME</t>
  </si>
  <si>
    <t xml:space="preserve">PRESTAÇÃO DE SERVIÇOS DE MANUTENÇÃO PREVENTIVA E CORRETIVA EM 03 (TRÊS) CÂMARAS FRIAS INSTALADAS NO HOSPITAL ESTADUAL DE SERRANA. </t>
  </si>
  <si>
    <t>DISPENSA  INCISO I DO ARTIGO 7º DO REGULAMENTO DE LICITAÇÕES E CONTRATO DA FAEPA</t>
  </si>
  <si>
    <t>12 MESES, a contar de 31/05/2019</t>
  </si>
  <si>
    <t>PRAZO DE 10 DIAS, CONTADOS DA DATA DO RECEBIMENTO DA NOTA FISCAL ELETRÔNICA</t>
  </si>
  <si>
    <t>135 / 2019</t>
  </si>
  <si>
    <t>PRESTAÇÃO DE SERVIÇO DE TELEFONIA FIXA DIGITAL COM TECNOLOGIA IP E PROTOCOLO SIP, TRONCO 30 CANAIS, 100 RAMAIS, COBERTURA ILIMITADA, PARA O HOSPITAL ESTADUAL DE SERRANA.</t>
  </si>
  <si>
    <t>DISPENSA  INCISO I  DO ARTIGO 7º DO REGULAMENTO DE LICITAÇÃO E CONTRATO FAEPA.</t>
  </si>
  <si>
    <t>30 DIAS A PARTIR DA DATA FINAL DO PERÍODO DE ADIMPLEMENTO DO SERVIÇO</t>
  </si>
  <si>
    <t>139 / 2019</t>
  </si>
  <si>
    <t>JM GONÇALVES ENTREGA DE DOCUMENTOS-ME</t>
  </si>
  <si>
    <t>PRESTAÇÃO DE SERVIÇOS DE TRANSPORTE DE ALIMENTOS DO CENTRO DE REFERÊNCIA DA SAÚDE DA MULHER - MATER PARA O HOSPITAL ESTADUAL DE SERRANA - HE SERRANA.</t>
  </si>
  <si>
    <t>DISPENSA  INCISO I DO ARTIGO 23 C/C COM AS DO INCISO II DO ARTIGO 7º DO REGULAMENTO DE LICITAÇÃO E CONTRATO DA FAEPA</t>
  </si>
  <si>
    <t>6 MESES, a contar de 03/06/2019</t>
  </si>
  <si>
    <t>PRAZO DE 15 DIAS</t>
  </si>
  <si>
    <t>145 / 2019</t>
  </si>
  <si>
    <t>FRESENIUS KABI BRASIL LTDA.</t>
  </si>
  <si>
    <t>LOCAÇÃO DE 20 BOMBAS DE SERINGA PARA O HOSPITAL ESTADUAL DE SERRANA.</t>
  </si>
  <si>
    <t>DISPENSA  INCISO II DO ARTIGO 7º DO REGULAMENTO DE LICITAÇÃO E CONTRATO DA FAEPA</t>
  </si>
  <si>
    <t>12 MESES, a contar de 06/06/2019</t>
  </si>
  <si>
    <t>EM ATÉ 30 DIAS DA EMISSÃO DA COBRANÇA</t>
  </si>
  <si>
    <t>146 / 2019</t>
  </si>
  <si>
    <t>FORNECIMENTO DE EQUIPO DE INFUSÃO E EQUIPO VOLUMAT COM CESSÃO EM COMODATO DE 40 (QUARENTA) BOMBAS DE INFUSÃO MODELO VOLUMAT MC AGILIA BR OU AGILIA VP MC.</t>
  </si>
  <si>
    <t>147 / 2019</t>
  </si>
  <si>
    <t>FORNECIMENTO DE EQUIPO ENTERAL AMIKA EASY BAG ENPLUS COM CESSÃO EM COMODATO DE 20 (VINTE) BOMBAS DE INFUSÃO MODELO AMIKA BR, MARCA FRESENIUS.</t>
  </si>
  <si>
    <t>148 / 2019</t>
  </si>
  <si>
    <t>DANINSETO DEDETIZADORA EIRELI-ME</t>
  </si>
  <si>
    <t>PRESTAÇÃO DE SERVIÇOS, PELA CONTRATADA, DE DESINSETIZAÇÃO, DESRATIZAÇÃO E CONTROLE AMBIENTAL DE PRAGAS E LIMPEZA DOS RESERVATÓRIOS DE ÁGUA NAS INSTALAÇÕES DO HOSPITAL ESTADUAL DE SERRANA.</t>
  </si>
  <si>
    <t>DISPENSA  INCISO I DO ARTIGO 23 COMBINADO COM O INCISO I DO ARTIGO 7º DO REGULAMENTO DE LICITAÇÃO E CONTRATO DA FAEPA.</t>
  </si>
  <si>
    <t>12 MESES, a contar de 10/06/2019</t>
  </si>
  <si>
    <t>PAGAMENTO NO PRAZO DE 10 DIAS CONSECUTIVOS, CONTADOS DO RECEBIMENTO DA NOTA FISCAL ELETRÔNICA</t>
  </si>
  <si>
    <t>149 / 2019</t>
  </si>
  <si>
    <t>SPECOOPANESTRP04 - SERVIÇOS MÉDICOS ESPECIALIZADOS EM ANESTESIOLOGIA LTDA</t>
  </si>
  <si>
    <t xml:space="preserve">PRESTAÇÃO DE SERVIÇOS MÉDICO-HOSPITALARES, PELA CONTRATADA, NA ÁREA MÉDICA DE ANESTESIOLOGIA, PARA A REALIZAÇÃO DE PROCEDIMENTOS ANESTÉSICOS E DE COORDENAÇÃO DAS ATIVIDADES DA ÁREA DE ANESTESIA DO HOSPITAL ESTADUAL DE SERRANA </t>
  </si>
  <si>
    <t xml:space="preserve">PREGÃO 0079/2019 </t>
  </si>
  <si>
    <t>07 DIAS CONTADOS DO RECEBIMENTO DA NF</t>
  </si>
  <si>
    <t>150 / 2019</t>
  </si>
  <si>
    <t>PRESTAÇÃO DE SERVIÇO EXTERNO DE LAVANDERIA HOSPITALAR PARA O HOSPITAL ESTADUAL DE SERRANA</t>
  </si>
  <si>
    <t xml:space="preserve">PREGÃO 0081/2019 </t>
  </si>
  <si>
    <t xml:space="preserve">30 DIAS, CONTADOS DA DATA DA APROVAÇÃO DA MEDIÇÃO PELO RESPONSÁVEL PELO ACOMPANHAMENTO DA EXECUÇÃO DO CONTRATO </t>
  </si>
  <si>
    <t>158 / 2019</t>
  </si>
  <si>
    <t>LG PAVONI DE LIMA ME</t>
  </si>
  <si>
    <t>CESSÃO EM COMODATO DE 20 (VINTE) EQUIPAMENTOS  COM PRESTAÇÃO DE SERVIÇOS DE ASSISTÊNCIA TÉCNICA, MÃO DE OBRA ESPECIALIZADA, FORNECIMENTO DE PEÇAS DE REPOSIÇÃO E TONERS PARA O HE SERRANA/SP</t>
  </si>
  <si>
    <t>12 MESES, a contar de 14/06/2019</t>
  </si>
  <si>
    <t>EM 10 DIAS APÓS O RECEBIMENTO E ACEITE DO RECIBO DE LOCAÇÃO</t>
  </si>
  <si>
    <t>172 / 2019</t>
  </si>
  <si>
    <t>EXECUÇÃO DE REFORMA DA ÁREA SND (SERVIÇO DE NUTRIÇÃO E DIETÉTICA) DO HOSPITAL ESTADUAL DE SERRANA, COM FORNECIMENTO DE MATERIAL E MÃO DE OBRA ESPECIALIZADA</t>
  </si>
  <si>
    <t>DISPENSA  INCISO I DO ARTIGO 23 C/C INCISO II DO ARTIGO 7º DO  RLC</t>
  </si>
  <si>
    <t>60 DIAS, a contar de 05/07/2019</t>
  </si>
  <si>
    <t>176 / 2019</t>
  </si>
  <si>
    <t>FORNECIMENTO DE DIETAS ENTERAIS E A CESSÃO PELA CONTRATADA, EM COMODATO, DE 20 (VINTE) BOMBAS DE INFUSÃO DE DIETA ENTERAL, MODELO APPLIX, MARCA FRESENIUS KABI, VISANDO O ATENDIMENTO DOS PACIENTES DO HOSPITAL ESTADUAL DE SERRANA, LOCALIZADO NA RUA NOSSA SENHORA DAS DORES, Nº 811, CENTRO, NA CIDADE DE SERRANA - SP,  CONFORME PROPOSTA COMERCIAL APRESENTADA PELA CONTRATADA,</t>
  </si>
  <si>
    <t>DISPENSA  ARTIGO 7, II DO TLC</t>
  </si>
  <si>
    <t>12 MESES, a contar de 02/07/2019</t>
  </si>
  <si>
    <t>186 / 2019</t>
  </si>
  <si>
    <t>UNIDADE DE ANATOMIA PAT CIT PROF. DR HUMBERTO QUEIROZ MENEZES SC LTDA</t>
  </si>
  <si>
    <t>PRESTAÇÃO DE SERVIÇOS ESPECIALIZADOS, PELA CONTRATADA, DE PROCEDIMENTOS DIAGNÓSTICOS POR ANATOMIA PATOLÓGICA E CITOPATOLÓGICA DO HOSPITAL ESTADUAL DE SERRANA,</t>
  </si>
  <si>
    <t>20 DIAS APÓS O RECEBIMENTO DA NOTA FISCAL</t>
  </si>
  <si>
    <t>189 / 2019</t>
  </si>
  <si>
    <t>CONVEX INTERNET PROVEDOR DE INFORMATICA LTDA</t>
  </si>
  <si>
    <t>FORNECIMENTO DE UMA SOLUÇÃO COMPLETA DE TELEFONIA BASEADA EM TECNOLOGIA IP COM TERMOS E CONDIÇÕES DETERMINADAS  NA PROPOSTA COMERCIAL, SEM VÍNCULO EMPREGATÍCIO DE QUALQUER ESPÉCIE, SEM EXCLUSIVIDADE, NEM SUBORDINAÇÃO HIERÁRQUICA.</t>
  </si>
  <si>
    <t>DATA DO VENCIMENTO 30/10/2019</t>
  </si>
  <si>
    <t>205 / 2019</t>
  </si>
  <si>
    <t>PRESTAÇÃO DE SERVIÇO DE TELEFONIA MÓVEL PESSOAL (SMP) COM COMODATO DE 07 (SETE) APARELHOS CELULARES PARA O HOSPITAL ESTADUAL DE SERRANA.</t>
  </si>
  <si>
    <t>DISPENSA  INCISO I DO ARTIGO 7º DO REGULAMENTO DE LICITAÇÃO E CONTRATO FAEPA</t>
  </si>
  <si>
    <t>24 MESES, a contar de 15/08/2019</t>
  </si>
  <si>
    <t>PRAZO MÁXIMO DE 30 DIAS, A PARTIR DA DATA FINAL DO PERÍODO DE ADIMPLEMENTO DO SERVIÇO A QUE SE REFERIR</t>
  </si>
  <si>
    <t>208 / 2019</t>
  </si>
  <si>
    <t>EXECUÇÃO DE REFORMA DA ÁREA DO SERVIÇO DE ENDOSCOPIA E COLONOSCOPIA DO HOSPITAL ESTADUAL DE SERRANA, COM FORNECIMENTO DE MATERIAL E MÃO DE OBRA</t>
  </si>
  <si>
    <t>DISPENSA  ARTIGO 23, I C/C ARTIGO 7, I DO RLC</t>
  </si>
  <si>
    <t>30 DIAS, a contar de 20/08/2019</t>
  </si>
  <si>
    <t>209 / 2019</t>
  </si>
  <si>
    <t>FORNECIMENTO ININTERRUPTO DE GÁS LIQUEFEITO DE PETRÓLEO, COM DISPONIBILIZAÇÃO DE 03 (TRÊS) CILINDROS B190 EM REGIME DE COMODATO, INCLUINDO CONEXÕES, ACESSÓRIOS E SERVIÇOS DE ASSISTÊNCIA TÉCNICA E MANUTENÇÃO PREVENTIVA E CORRETIVA, PARA O HOSPITAL ESTADUAL DE SERRANA.</t>
  </si>
  <si>
    <t>12 MESES, a contar de 23/08/2019</t>
  </si>
  <si>
    <t>ATÉ 30 DIAS, CONTADOS DO RECEBIMENTO DA NOTA FISCAL.</t>
  </si>
  <si>
    <t>229 / 2019</t>
  </si>
  <si>
    <t xml:space="preserve">PRESTAÇÃO DE SERVIÇOS DE COLETA, TRANSPORTE, TRATAMENTO E DESTINAÇÃO, PELA CONTRATADA, DOS RESÍDUOS SÓLIDOS DOS SERVIÇOS DE SAÚDE DO GRUPO A, B E E, CLASSIFICADOS NA RDC 222/18 (ANVISA/MS) E RESOLUÇÃO CONAMA 358/2005 DO MINISTÉRIO DO MEIO AMBIENTE, GERADOS NO HOSPITAL ESTADUAL DE SERRANA </t>
  </si>
  <si>
    <t>12 MESES, a contar de 04/09/2019</t>
  </si>
  <si>
    <t>273 / 2019</t>
  </si>
  <si>
    <t>CENTERLAB AMBIENTAL LABORATORIO DE ANALISE LTDA</t>
  </si>
  <si>
    <t>PRESTAÇÃO DE SERVIÇOS DA ANÁLISE DA QUALIDADE DA ÁGUA UTILIZADA PELO SERVIÇO DE DIÁLISE E DA CENTRAL DE MATERIAL DO HOSPITAL ESTADUAL DE SERRANA.</t>
  </si>
  <si>
    <t>DISPENSA  INCISO I DO ARTIGO 7º DO REGULAMENTO DE LICITAÇÃO E CONTRATOS FAEPA,</t>
  </si>
  <si>
    <t>ATÉ 20 DIAS CONTADOS DA DATA DE CONFERÊNCIA/RECEBIMENTO DO SERVIÇO</t>
  </si>
  <si>
    <t>274 / 2019</t>
  </si>
  <si>
    <t>ANA FLAVIA SCOPIN ARQUITETURA EIRELI ME</t>
  </si>
  <si>
    <t>PRESTAÇÃO DE SERVIÇOS PARA ELABORAÇÃO DE PROJETO EXECUTIVO COMPLETO PARA REFORMA DAS ÁREAS DE ENFERMARIAS - 1º E 3º PAVIMENTOS, AMBULATÓRIO E ENTRADA DE SERVIÇOS DO HOSPITAL ESTADUAL DE SERRANA.</t>
  </si>
  <si>
    <t>DISPENSA  INCISO II DO ARTIGO 7º C/C INCISO I DO ARTIGO 23 DO REGULAMENTO DE LICITAÇÃO E CONTRATO DA FAEPA.</t>
  </si>
  <si>
    <t>45 DIAS, a contar de 18/11/2019</t>
  </si>
  <si>
    <t>30 DIAS CONTADOS DA DATA DO RECEBIMENTO DA NOTA FISCAL ELETRÔNICA.</t>
  </si>
  <si>
    <t>282 / 2019</t>
  </si>
  <si>
    <t>CIRURGICA RIBEIRAO PRETO LTDA-ME</t>
  </si>
  <si>
    <t>A) O FORNECIMENTO DE 10 GALÕES MENSAIS CONTENDO 5 LITROS CADA DE DETERGENTE ENZIMÁTICO, MARCA: GROW QUÍMICA; 09 GALÕES MENSAIS CONTENDO 5 LITROS CADA DE ÁCIDO PERACÉTICO PARA USO EM CME: MARCA: GROW QUÍMICA, QUANTIDADES ESTIMADAS PARA O PERÍODO DE 12 (DOZE) MESES;</t>
  </si>
  <si>
    <t>B) CESSÃO, EM COMODATO, DE 01 (UMA) LAVADORA ULTRASSONICA HOSPL. Q32/40ª JET TELA IHM - AUTOMÁTICA COM SISTEMA DE RASTREABILIDADE, MARCA: ULTRONIQUE, MODELO Q32/40A.</t>
  </si>
  <si>
    <t>DISPENSA  INCISO II DO ARTIGO 7º DO REGULAMENTO DE LICITAÇÃO E CONTRATO FAEPA</t>
  </si>
  <si>
    <t>NO PRAZO DE 30 (TRINTA) DIAS APÓS O MÊS DE EMISSÃO DA NOTA FISCAL ELETRÔNICA</t>
  </si>
  <si>
    <t>319 / 2019</t>
  </si>
  <si>
    <t>1. O PRESENTE CONTRATO TEM POR OBJETO:</t>
  </si>
  <si>
    <t>A) O FORNECIMENTO, PELA CONTRATADA À CONTRATANTE DE BOBINA GRAU CIRÚRGICO, NAS QUANTIDADES ESTIMADAS PARA O PERÍODO DE 12 (DOZE) MESES, DE ACORDO COM AS ESPECIFICAÇÕES E VALORES DISCRIMINADOS NA CLÁUSULA VI DESSE CONTRATO E PROPOSTA APRESENTADA PELA CONTRATADA, ARQUIVADA NO PROCESSO FAEPA Nº 1139/2019; E</t>
  </si>
  <si>
    <t>B) CESSÃO, EM COMODATO, DE 01 (UMA) SELADORA DE GRAU CIRÚRGICO DA MARCA RON AUTOMÁTICA</t>
  </si>
  <si>
    <t>73 / 2019</t>
  </si>
  <si>
    <t>PRORROGAÇÃO E ADITAMENTO DO CONTRATO Nº 86/19 QUE TRATA DA EXECUÇÃO DE REFORMA E ADEQUAÇÕES DAS ÁREAS DO HOSPITAL ESTADUAL DE SERRANA, COM FORNECIMENTO DE MATERIAL E MÃO DE OBRA</t>
  </si>
  <si>
    <t>20 DIAS, a contar de 07/06/2019</t>
  </si>
  <si>
    <t>108 / 2019</t>
  </si>
  <si>
    <t>PRORROGAÇÃO E ADITAMENTO DO CONTRATO FAEPA Nº 172/19 QUE TRATA DA EXECUÇÃO DE REFORMA DA ÁREA SND (SERVIÇO DE NUTRIÇÃO E DIETÉTICA) DO HOSPITAL ESTADUAL DE SERRANA, COM FORNECIMENTO DE MATERIAL E MÃO DE OBRA ESPECIALIZADA.</t>
  </si>
  <si>
    <t>30 DIAS, a contar de 03/09/2019</t>
  </si>
  <si>
    <t>RETI-RATI
73 / 2019</t>
  </si>
  <si>
    <t>RETI-RATI
108 / 2019</t>
  </si>
  <si>
    <t>PRIMÁRIO
59 / 2019</t>
  </si>
  <si>
    <t>PRIMÁRIO
75 / 2019</t>
  </si>
  <si>
    <t>PRIMÁRIO
76 / 2019</t>
  </si>
  <si>
    <t>PRIMÁRIO
81 / 2019</t>
  </si>
  <si>
    <t>PRIMÁRIO
86 / 2019</t>
  </si>
  <si>
    <t>PRIMÁRIO
99 / 2019</t>
  </si>
  <si>
    <t>PRIMÁRIO
103 / 2019</t>
  </si>
  <si>
    <t>PRIMÁRIO
117 / 2019</t>
  </si>
  <si>
    <t>PRIMÁRIO
123 / 2019</t>
  </si>
  <si>
    <t>PRIMÁRIO
134 / 2019</t>
  </si>
  <si>
    <t>PRIMÁRIO
135 / 2019</t>
  </si>
  <si>
    <t>PRIMÁRIO
139 / 2019</t>
  </si>
  <si>
    <t>PRIMÁRIO
145 / 2019</t>
  </si>
  <si>
    <t>PRIMÁRIO
146 / 2019</t>
  </si>
  <si>
    <t>PRIMÁRIO
147 / 2019</t>
  </si>
  <si>
    <t>PRIMÁRIO
148 / 2019</t>
  </si>
  <si>
    <t>PRIMÁRIO
149 / 2019</t>
  </si>
  <si>
    <t>PRIMÁRIO
150 / 2019</t>
  </si>
  <si>
    <t>PRIMÁRIO
158 / 2019</t>
  </si>
  <si>
    <t>PRIMÁRIO
172 / 2019</t>
  </si>
  <si>
    <t>PRIMÁRIO
176 / 2019</t>
  </si>
  <si>
    <t>PRIMÁRIO
186 / 2019</t>
  </si>
  <si>
    <t>PRIMÁRIO
189 / 2019</t>
  </si>
  <si>
    <t>PRIMÁRIO
205 / 2019</t>
  </si>
  <si>
    <t>PRIMÁRIO
208 / 2019</t>
  </si>
  <si>
    <t>PRIMÁRIO
209 / 2019</t>
  </si>
  <si>
    <t>PRIMÁRIO
229 / 2019</t>
  </si>
  <si>
    <t>PRIMÁRIO
273 / 2019</t>
  </si>
  <si>
    <t>PRIMÁRIO
274 / 2019</t>
  </si>
  <si>
    <t>PRIMÁRIO
282 / 2019</t>
  </si>
  <si>
    <t>PRIMÁRIO
319 / 2019</t>
  </si>
  <si>
    <t>LOCAÇÃO</t>
  </si>
  <si>
    <t>PRESTAÇÃO DE SERVIÇO E FORNECIMENTO DE MATERIAIS</t>
  </si>
  <si>
    <t>COMODATO</t>
  </si>
  <si>
    <t>Valor Pago no Exercício 2019 (R$)</t>
  </si>
  <si>
    <t>CONTRATOS – HESerrana</t>
  </si>
  <si>
    <t xml:space="preserve">               Em atendimento ao artigo 117, Inciso X da Instrução nº 02/2016 do Tribunal de Contas-SP, informamos que os contratos vigentes no exercício de 2019 para o Hospital Estadual de Serrana - HESerrana, são:</t>
  </si>
  <si>
    <t>OK</t>
  </si>
  <si>
    <t>CÉLULA H61</t>
  </si>
  <si>
    <t>ATIVO</t>
  </si>
  <si>
    <t>ENCERRADO</t>
  </si>
  <si>
    <t>CONTRATOS – HE Serrana</t>
  </si>
  <si>
    <t>CNPJ</t>
  </si>
  <si>
    <t>Quadro Societário</t>
  </si>
  <si>
    <t>CPF</t>
  </si>
  <si>
    <t>Nome</t>
  </si>
  <si>
    <t>02.558.157-0001-62</t>
  </si>
  <si>
    <t>ANEXO</t>
  </si>
  <si>
    <t>17.620.831/0001-69</t>
  </si>
  <si>
    <t>307.849.638-43</t>
  </si>
  <si>
    <t>CAROLINE ESTELA GUSMÃO</t>
  </si>
  <si>
    <t>254.849.758-59</t>
  </si>
  <si>
    <t xml:space="preserve">REGINALDO VINCIAQUI </t>
  </si>
  <si>
    <t>23.035.119/0001-03</t>
  </si>
  <si>
    <t>164.053.608-65</t>
  </si>
  <si>
    <t>GILSON ELOISIO DOS SANTOS</t>
  </si>
  <si>
    <t>03.904.614/0001-96</t>
  </si>
  <si>
    <t>186.495.818-97</t>
  </si>
  <si>
    <t>EDILSON RODRIGO LAGAMBA</t>
  </si>
  <si>
    <t>694.358.806-06</t>
  </si>
  <si>
    <t>JOSE REGIS VIEIRA DE CASTRO</t>
  </si>
  <si>
    <t>00.230.138/0001-87</t>
  </si>
  <si>
    <t>167.488.308-00</t>
  </si>
  <si>
    <t>ELISANGELA MARIA DOS SANTOS</t>
  </si>
  <si>
    <t>255.626.728-39</t>
  </si>
  <si>
    <t>JURACI DO CARMO MACIEL DOS SANTOS</t>
  </si>
  <si>
    <t>594.528.038-00</t>
  </si>
  <si>
    <t>NELSON PEREIRA DOS SANTOS</t>
  </si>
  <si>
    <t>22.535.466/0001-24</t>
  </si>
  <si>
    <t>026.583.358-22</t>
  </si>
  <si>
    <t xml:space="preserve">SERGIO APARECIDO DA SILVA ALVES </t>
  </si>
  <si>
    <t>04.697.262/0001-08</t>
  </si>
  <si>
    <t>21.830.631/0001-08</t>
  </si>
  <si>
    <t>221.841.228-40</t>
  </si>
  <si>
    <t>EVERTON NOGUEIRA DA SILVA</t>
  </si>
  <si>
    <t>11.794.863/0001-02</t>
  </si>
  <si>
    <t>275.389.698-45</t>
  </si>
  <si>
    <t>JOSE MARIA GONÇALVES</t>
  </si>
  <si>
    <t>49.324.221/0001-04</t>
  </si>
  <si>
    <t>13.523.777/0001-82</t>
  </si>
  <si>
    <t>031.837.198-78</t>
  </si>
  <si>
    <t>CIOMARA PALHARES CASTALDELLI CARDOZO</t>
  </si>
  <si>
    <t>23.018.167/0001-85</t>
  </si>
  <si>
    <t>11.252.888/0001-76</t>
  </si>
  <si>
    <t>727.164.959-04</t>
  </si>
  <si>
    <t>EDSON MARCELO BEUTING</t>
  </si>
  <si>
    <t>322.579.428-76</t>
  </si>
  <si>
    <t>FRANCISCO WILSON ZANETICH</t>
  </si>
  <si>
    <t>07.343.984/0001-52</t>
  </si>
  <si>
    <t>142.026.278-57</t>
  </si>
  <si>
    <t>LUIZ GUSTAVO PAVONI DE LIMA</t>
  </si>
  <si>
    <t>09.394.802/0001-06</t>
  </si>
  <si>
    <t>015.403.498-37</t>
  </si>
  <si>
    <t>NILZA RAYMUNDO DE MATTOS BARONI</t>
  </si>
  <si>
    <t>57.714.107/0001-19</t>
  </si>
  <si>
    <t>370.541.568-97</t>
  </si>
  <si>
    <t>LIGIA MAGNANI LANDELL CAMARERO</t>
  </si>
  <si>
    <t>862.926.768-20</t>
  </si>
  <si>
    <t xml:space="preserve">PAULO ROBERTO FELIX </t>
  </si>
  <si>
    <t>833.913.128-15</t>
  </si>
  <si>
    <t>PEDRO GUIMARÃES DE ANDRADE LANDELL</t>
  </si>
  <si>
    <t>03.965.666/0001-72</t>
  </si>
  <si>
    <t>195.038.298-28</t>
  </si>
  <si>
    <t>863.006.958-91</t>
  </si>
  <si>
    <t>MARIA DIESE ZUCCOLOTTO DE ASSIS</t>
  </si>
  <si>
    <t>LUIS GUSTAVO ZUCCOLOTTO DE ASSIS</t>
  </si>
  <si>
    <t>10.556.415/0001-08</t>
  </si>
  <si>
    <t>Ribeirão Preto, 04 de agosto de 2020.</t>
  </si>
  <si>
    <t>099.996.418-65</t>
  </si>
  <si>
    <t>IRINEU EMÍLIO DOS SANTOS</t>
  </si>
  <si>
    <t>01.449.930/0003-51</t>
  </si>
  <si>
    <t>Vigência 2019</t>
  </si>
  <si>
    <t>Vigência 2020</t>
  </si>
  <si>
    <t>Valor Pago no Exercício 2020 (R$)</t>
  </si>
  <si>
    <t>Sócio 1</t>
  </si>
  <si>
    <t>Sócio 2</t>
  </si>
  <si>
    <t>Sócio 3</t>
  </si>
  <si>
    <t>Sócio 4</t>
  </si>
  <si>
    <t>Sócio 5</t>
  </si>
  <si>
    <t>Sócio 6</t>
  </si>
  <si>
    <t>Sócio 7</t>
  </si>
  <si>
    <t>Sócio 8</t>
  </si>
  <si>
    <t>Sócio 9</t>
  </si>
  <si>
    <t>Sócio 10</t>
  </si>
  <si>
    <t>Sócio 11</t>
  </si>
  <si>
    <t>Sócio 12</t>
  </si>
  <si>
    <t>Sócio 13</t>
  </si>
  <si>
    <t>Sócio 14</t>
  </si>
  <si>
    <t>Sócio 15</t>
  </si>
  <si>
    <t>Sócio 16</t>
  </si>
  <si>
    <t>Sócio 17</t>
  </si>
  <si>
    <t>Sócio 18</t>
  </si>
  <si>
    <t>Sócio 19</t>
  </si>
  <si>
    <t>Sócio 20</t>
  </si>
  <si>
    <t>Sócio 21</t>
  </si>
  <si>
    <t>Sócio 22</t>
  </si>
  <si>
    <t>Sócio 23</t>
  </si>
  <si>
    <t>Sócio 24</t>
  </si>
  <si>
    <t>Sócio 25</t>
  </si>
  <si>
    <t>Sócio 26</t>
  </si>
  <si>
    <t>Sócio 27</t>
  </si>
  <si>
    <t>Sócio 28</t>
  </si>
  <si>
    <t>Sócio 29</t>
  </si>
  <si>
    <t>Sócio 30</t>
  </si>
  <si>
    <t>Sócio 31</t>
  </si>
  <si>
    <t>Sócio 32</t>
  </si>
  <si>
    <t>Sócio 33</t>
  </si>
  <si>
    <t>Sócio 34</t>
  </si>
  <si>
    <t>Sócio 35</t>
  </si>
  <si>
    <t>Sócio 36</t>
  </si>
  <si>
    <t>12 MESES, A CONTAR DE 19/03/2020</t>
  </si>
  <si>
    <t>12 MESES, A CONTAR DE 01/04/2020</t>
  </si>
  <si>
    <t>12 MESES, A CONTAR DE 26/03/2020</t>
  </si>
  <si>
    <t>12 MESES, A CONTAR DE 27/03/2020</t>
  </si>
  <si>
    <t>12 MESES, A CONTAR DE 07/05/2020</t>
  </si>
  <si>
    <t>12 MESES, A CONTAR DE 27/05/2019</t>
  </si>
  <si>
    <t>12 MESES, A CONTAR DE 22/05/2020</t>
  </si>
  <si>
    <t>12 MESES, A CONTAR DE 31/05/2020</t>
  </si>
  <si>
    <t>12 MESES, A CONTAR DE 10/06/2020</t>
  </si>
  <si>
    <t>12 MESES, A CONTAR DE 06/06/2020</t>
  </si>
  <si>
    <t>12 MESES, A CONTAR DE 06/06/2019</t>
  </si>
  <si>
    <t>12 MESES, A CONTAR DE 14/06/2020</t>
  </si>
  <si>
    <t>12 MESES, A CONTAR DE 31/05/2019</t>
  </si>
  <si>
    <t>12 MESES, A CONTAR DE 01/08/2019</t>
  </si>
  <si>
    <t>12 MESES, A CONTAR DE 02/09/2019</t>
  </si>
  <si>
    <t>24 MESES, A CONTAR DE 15/08/2019</t>
  </si>
  <si>
    <t>60.886.413/0060-05</t>
  </si>
  <si>
    <t>12 MESES, A CONTAR DE 23/08/2019</t>
  </si>
  <si>
    <t>12 MESES, A CONTAR DE 04/09/2019</t>
  </si>
  <si>
    <t>05.660.851/0001-84</t>
  </si>
  <si>
    <t>12 MESES, A CONTAR DE 01/11/2019</t>
  </si>
  <si>
    <t>17.629.893/0001-31</t>
  </si>
  <si>
    <t>45 DIAS, A CONTAR DE 18/11/2019</t>
  </si>
  <si>
    <t>02.736.951/0001-59</t>
  </si>
  <si>
    <t>A) O FORNECIMENTO DE 10 GALÕES MENSAIS CONTENDO 5 LITROS CADA DE DETERGENTE ENZIMÁTICO, MARCA: GROW QUÍMICA; 09 GALÕES MENSAIS CONTENDO 5 LITROS CADA DE ÁCIDO PERACÉTICO PARA USO EM CME: MARCA: GROW QUÍMICA, QUANTIDADES ESTIMADAS PARA O PERÍODO DE 12 (DOZE) MESES; B) CESSÃO, EM COMODATO, DE 01 (UMA) LAVADORA ULTRASSONICA HOSPL. Q32/40ª JET TELA IHM - AUTOMÁTICA COM SISTEMA DE RASTREABILIDADE, MARCA: ULTRONIQUE, MODELO Q32/40A.</t>
  </si>
  <si>
    <t>PRESTAÇÃO DE SERVIÇOS DE TRANSPORTE E ENTREGA DE AMOSTRAS DE MATERIAL BIOLÓGICO, HEMODERIVADOS, EXAMES LABORATORIAIS, DOCUMENTOS E MATERIAIS DIVERSOS ENVIADOS DO HOSPITAL ESTADUAL DE SERRANA - HE SERRANA.</t>
  </si>
  <si>
    <t>12 MESES, A CONTAR DE 31/01/2020</t>
  </si>
  <si>
    <t>68.322.411/0001-37</t>
  </si>
  <si>
    <t>MEDICAR EMERGENCIAS MEDICAS S/C LTDA</t>
  </si>
  <si>
    <t>PRESTAÇÃO DE SERVIÇOS DE REMOÇÃO DE PACIENTES, EM ATENDIMENTO ÀS NECESSIDADES DO HOSPITAL ESTADUAL SERRANA - HE EM AMBULÂNCIAS TIPO "B" (SUPORTE BÁSICO) E TIPO "D" (SUPORTE AVANÇADO - UTI MÓVEL).</t>
  </si>
  <si>
    <t>12 MESES, A CONTAR DE 28/02/2020</t>
  </si>
  <si>
    <t>02.290.277/0023-37</t>
  </si>
  <si>
    <t>KIMBERLY CLARK BRASIL IND. E COM. DE PRODUTOS DE HIGIENE LTDA.</t>
  </si>
  <si>
    <t>FORNECIMENTO DE PRODUTOS DE HIGIENE, COM CESSÃO EM COMODATO DE EQUIPAMENTOS PARA DISPENSAÇÃO DOS PRODUTOS (DISPENSERS), PARA USO DO HOSPITAL ESTADUAL SERRANA</t>
  </si>
  <si>
    <t>12 MESES, A CONTAR DE 06/03/2020</t>
  </si>
  <si>
    <t>27.916.308/0001-38</t>
  </si>
  <si>
    <t>R C DE OLIVEIRA TREINAMENTOS ME</t>
  </si>
  <si>
    <t>PRESTAÇÃO DE SERVIÇOS CRIAÇÃO E DESENVOLVIMENTO DE WEBSITE INSTITUCIONAL, ASSESSORIA E ACOMPANHAMENTO DE MÍDIAS SOCIAIS PARA O HOSPITAL ESTADUAL DE SERRANA</t>
  </si>
  <si>
    <t>12 MESES, A CONTAR DE 09/03/2020</t>
  </si>
  <si>
    <t>28.613.187/0001-18</t>
  </si>
  <si>
    <t>TELERADIOLOGIA S/S</t>
  </si>
  <si>
    <t>PRESTAÇÃO DE SERVIÇOS PELA CONTRATADA DE GERENCIAMENTO A DISTÂNCIA DAS IMAGENS RADIOLÓGICAS COLETADAS PELOS TÉCNICOS/MÉDICOS DA CONTRATANTE, ASSIM COM A ANÁLISE E EMISSÃO DO RESPECTIVO LAUDO MÉDICO.</t>
  </si>
  <si>
    <t>12 MESES, A CONTAR DE 27/04/2020</t>
  </si>
  <si>
    <t>00.331.788/0012-71</t>
  </si>
  <si>
    <t>AIR LIQUIDE BRASIL LTDA.</t>
  </si>
  <si>
    <t>FORNECIMENTO DE GASES MEDICINAIS E LOCAÇÃO DE TANQUES PARA O HOSPITAL ESTADUAL DE SERRANA.</t>
  </si>
  <si>
    <t>36 MESES, A CONTAR DE 09/06/2020</t>
  </si>
  <si>
    <t>O PRESENTE CONTRATO TEM POR OBJETO: A) O FORNECIMENTO, PELA CONTRATADA À CONTRATANTE DE BOBINA GRAU CIRÚRGICO, NAS QUANTIDADES ESTIMADAS PARA O PERÍODO DE 12 (DOZE) MESES, DE ACORDO COM AS ESPECIFICAÇÕES E VALORES DISCRIMINADOS NA CLÁUSULA VI DESSE CONTRATO E PROPOSTA APRESENTADA PELA CONTRATADA, ARQUIVADA NO PROCESSO FAEPA Nº 1139/2019; E B) CESSÃO, EM COMODATO, DE 01 (UMA) SELADORA DE GRAU CIRÚRGICO DA MARCA RON AUTOMÁTICA</t>
  </si>
  <si>
    <t>12 MESES, A CONTAR DE 06/12/2019</t>
  </si>
  <si>
    <t>10.742.412/0004-01</t>
  </si>
  <si>
    <t>BRACCO IMAGING BRASIL IMP DIS MED LTDA</t>
  </si>
  <si>
    <t>FORNECIMENTO DE AGENTES DE MEIOS DE CONTRASTE (IOPAMIRON 300 1 BTL X 100ML E 500ML), COM COMODATO DE 01 (UMA) BOMBA INJETORA, MODELO EMPOWER CTA SÉRIE EP0032632; NOBREAK SÉRIE 112531; CAIXA DE AQUECIMENTO SÉRIE MAP072793 E SUPORTE DE SORO SÉRIE KSE002 .</t>
  </si>
  <si>
    <t>12 MESES, A CONTAR DE 12/02/2020</t>
  </si>
  <si>
    <t>61.374.161/0001-30</t>
  </si>
  <si>
    <t>BAUMER S/A</t>
  </si>
  <si>
    <t>AQUISIÇÃO DE 01 (UMA) AUTOCLAVE DE BARREIRA MODELO BAUMER HI VAC II 370 LITROS, 380V, COM ABERTURA PARA MANUTENÇÃO DO LADO DIREITO.</t>
  </si>
  <si>
    <t>90 DIAS, A CONTAR DE 12/05/2020</t>
  </si>
  <si>
    <t>FUNDACAO HEMOCENTRO DE RIBEIRAO PRETO FUNDHERP</t>
  </si>
  <si>
    <t>FORNECIMENTO DE SANGUE E/OU COMPONENTES, RELATIVOS AO RECRUTAMENTO DE DOADORES, COLETA DE SANGUE, ANÁLISE LABORATORIAL, CLASSIFICAÇÃO E PROCESSAMENTO DO SANGUE, BEM COMO ARMAZENAMENTO DE DADOS CLÍNICOS E LABORATORIAIS DOS DOADORES DESTINADOS AO HOSPITAL ESTADUAL DE SERRANA.</t>
  </si>
  <si>
    <t>60 MESES, A CONTAR DE 03/09/2019</t>
  </si>
  <si>
    <t>12 MESES, A CONTAR DE 02/07/2020</t>
  </si>
  <si>
    <t>74.347.980/0001-30</t>
  </si>
  <si>
    <t>OXIMED TECNOLOGIA EM ESTERILIZACAO S/S LTDA EPP</t>
  </si>
  <si>
    <t>PRESTAÇÃO DE SERVIÇOS REPROCESSAMENTO E ESTERILIZAÇÃO A ÓXIDO ETILENO PARA MATERIAIS MÉDICOS, ODONTOLÓGICOS E DE LABORATÓRIOS PARA O HOSPITAL ESTADUAL SERRANA.</t>
  </si>
  <si>
    <t>12 MESES, A CONTAR DE 01/06/2020</t>
  </si>
  <si>
    <t>--</t>
  </si>
  <si>
    <t>Sócio 37</t>
  </si>
  <si>
    <t>Sócio 38</t>
  </si>
  <si>
    <t>Sócio 39</t>
  </si>
  <si>
    <t>Sócio 40</t>
  </si>
  <si>
    <t>Sócio 41</t>
  </si>
  <si>
    <t>Sócio 42</t>
  </si>
  <si>
    <t>Sócio 43</t>
  </si>
  <si>
    <t>Sócio 44</t>
  </si>
  <si>
    <t>Sócio 45</t>
  </si>
  <si>
    <t>Sócio 46</t>
  </si>
  <si>
    <t>Sócio 47</t>
  </si>
  <si>
    <t>Sócio 48</t>
  </si>
  <si>
    <t>144.876.518-83</t>
  </si>
  <si>
    <t xml:space="preserve">ANA THERESA MASETTI BORNARI </t>
  </si>
  <si>
    <t>371.560.557-04</t>
  </si>
  <si>
    <t xml:space="preserve">ANTONIO CARLOS VALENTE DA SILVA </t>
  </si>
  <si>
    <t>711.936.930-04</t>
  </si>
  <si>
    <t xml:space="preserve">BRENO RODRIGO PACHECO DE OLIVEIRA </t>
  </si>
  <si>
    <t>203.838.628-50</t>
  </si>
  <si>
    <t xml:space="preserve">CHRISTIAN MAUAD GEBARA </t>
  </si>
  <si>
    <t>006.288.028-46</t>
  </si>
  <si>
    <t xml:space="preserve">CLAUDIA MARIA COSTIN </t>
  </si>
  <si>
    <t>238.558.708-45</t>
  </si>
  <si>
    <t xml:space="preserve">DAVID MELCON SANCHEZ-FRIERA </t>
  </si>
  <si>
    <t>531.710.556-00</t>
  </si>
  <si>
    <t xml:space="preserve">EDUARDO NAVARRO DE CARVALHO </t>
  </si>
  <si>
    <t>241.088.728-78</t>
  </si>
  <si>
    <t xml:space="preserve">FRANCISCO JAVIER DE PAZ MANCHO </t>
  </si>
  <si>
    <t>219.917.108-60</t>
  </si>
  <si>
    <t xml:space="preserve">JOSE MARIA DEL REY OSORIO </t>
  </si>
  <si>
    <t>817.483.020-00</t>
  </si>
  <si>
    <t xml:space="preserve">JUAN CARLOS ROS BRUGUERAS </t>
  </si>
  <si>
    <t>241.088.768-65</t>
  </si>
  <si>
    <t xml:space="preserve">JULIO ESTEBAN LINARES LOPEZ </t>
  </si>
  <si>
    <t>019.489.978-00</t>
  </si>
  <si>
    <t xml:space="preserve">LUIZ FERNANDO FURLAN </t>
  </si>
  <si>
    <t>241.097.408-27</t>
  </si>
  <si>
    <t xml:space="preserve">NARCIS SERRA SERRA </t>
  </si>
  <si>
    <t>022.306.678-82</t>
  </si>
  <si>
    <t>SONIA JULIA SULZBECK VILLALOBOS</t>
  </si>
  <si>
    <t>231.009.028-07</t>
  </si>
  <si>
    <t>GEORGIOS PAPNIKOLAOU</t>
  </si>
  <si>
    <t>SIEMENS HEALTHCARE DIAGNOSTICS INC.</t>
  </si>
  <si>
    <t>SIEMENS HEALTHCARE NEDERLAND B.V.</t>
  </si>
  <si>
    <t>SIEMENS HEALTHCARE HOLDING III</t>
  </si>
  <si>
    <t>SOCIOS NÃO INFORMADOS</t>
  </si>
  <si>
    <t>FRANSENIUS KABI AG</t>
  </si>
  <si>
    <t>FRESENIUS HOLDING B.V.</t>
  </si>
  <si>
    <t>258.886.428-78</t>
  </si>
  <si>
    <t>GUSTAVO PAGANI</t>
  </si>
  <si>
    <t>075.863.051-45</t>
  </si>
  <si>
    <t>HERNANI JORGE DOS SANTOS SILVA UMBELINO SERIO</t>
  </si>
  <si>
    <t>010.376.616-21</t>
  </si>
  <si>
    <t xml:space="preserve">ADRIANA SOARES FOGACA DE AGUIAR </t>
  </si>
  <si>
    <t>215.277.968-17</t>
  </si>
  <si>
    <t xml:space="preserve">ALEXANDRE MAITTO CAPUTO </t>
  </si>
  <si>
    <t>013.287.416-48</t>
  </si>
  <si>
    <t xml:space="preserve">ANA BEATRIZ FURTADO DE SOUZA </t>
  </si>
  <si>
    <t>337.876.838-01</t>
  </si>
  <si>
    <t xml:space="preserve">ANAISA CAPARROZ DUARTE SAVENHAGO </t>
  </si>
  <si>
    <t>974.020.106-78</t>
  </si>
  <si>
    <t xml:space="preserve">ANTONIO PEREIRA DE SOUZA FILHO </t>
  </si>
  <si>
    <t>054.621.976-40</t>
  </si>
  <si>
    <t xml:space="preserve">BRUNO CARVALHO PORTES LOPES </t>
  </si>
  <si>
    <t>225.181.168-00</t>
  </si>
  <si>
    <t xml:space="preserve">CARLOS EDUARDO MOREIRA DE FREITAS </t>
  </si>
  <si>
    <t>214.787.588-05</t>
  </si>
  <si>
    <t xml:space="preserve">CASSIO DE SOUSA FREITAS </t>
  </si>
  <si>
    <t>338.986.848-81</t>
  </si>
  <si>
    <t xml:space="preserve">CIBELE CRISTINA LUCIANO MARQUES </t>
  </si>
  <si>
    <t>265.921.078-04</t>
  </si>
  <si>
    <t xml:space="preserve">CLAUDIA REGINA DA COSTA FREITAS </t>
  </si>
  <si>
    <t>100.991.558-42</t>
  </si>
  <si>
    <t xml:space="preserve">CLAUDIO TOLLER URSOLINO </t>
  </si>
  <si>
    <t xml:space="preserve">COOPERATIVA DOS ANESTESIOLOGISTAS DE RIBEIRAO PRETO - COOPAN </t>
  </si>
  <si>
    <t>074.232.266-10</t>
  </si>
  <si>
    <t xml:space="preserve">EDILAINE CRISTIAN MELO </t>
  </si>
  <si>
    <t>568.733.877-20</t>
  </si>
  <si>
    <t xml:space="preserve">ELISABETH GUZZO </t>
  </si>
  <si>
    <t>046.532.746-06</t>
  </si>
  <si>
    <t xml:space="preserve">EVERTON NUNES DE MELO MOURA </t>
  </si>
  <si>
    <t>274.616.008-00</t>
  </si>
  <si>
    <t xml:space="preserve">FAUSTO RICARDO BAUNGARTEL </t>
  </si>
  <si>
    <t>248.801.988-70</t>
  </si>
  <si>
    <t xml:space="preserve">GUILHERME CARDOSO DE MELO </t>
  </si>
  <si>
    <t>287.193.328-66</t>
  </si>
  <si>
    <t xml:space="preserve">GUILHERME FRANCISCO GUIDUGLI CUNHA </t>
  </si>
  <si>
    <t>285.630.598-90</t>
  </si>
  <si>
    <t xml:space="preserve">GUILHERME ZEMI </t>
  </si>
  <si>
    <t>102.759.868-45</t>
  </si>
  <si>
    <t xml:space="preserve">HERMINIO RIGHETI JUNIOR </t>
  </si>
  <si>
    <t>262.028.748-05</t>
  </si>
  <si>
    <t xml:space="preserve">HIROAKI FURUYA </t>
  </si>
  <si>
    <t>122.394.928-13</t>
  </si>
  <si>
    <t xml:space="preserve">JOSE ROBERTO DE ABREU VAZ </t>
  </si>
  <si>
    <t>374.284.200-59</t>
  </si>
  <si>
    <t xml:space="preserve">LEANDRO GONCALVES </t>
  </si>
  <si>
    <t>337.681.778-23</t>
  </si>
  <si>
    <t xml:space="preserve">LENISE YOSHIMI KAYANO </t>
  </si>
  <si>
    <t>369.439.818-03</t>
  </si>
  <si>
    <t xml:space="preserve">LUCAS MERINO VERCESI </t>
  </si>
  <si>
    <t>054.301.317-09</t>
  </si>
  <si>
    <t xml:space="preserve">LUCIANA MORAES DOS SANTOS </t>
  </si>
  <si>
    <t>315.063.638-81</t>
  </si>
  <si>
    <t xml:space="preserve">MARCEL BRANDOLISE TAKAGI </t>
  </si>
  <si>
    <t>397.730.028-88</t>
  </si>
  <si>
    <t xml:space="preserve">MARCELO ANDREI PORSANI GONCALVES </t>
  </si>
  <si>
    <t>753.900.606-44</t>
  </si>
  <si>
    <t xml:space="preserve">MARCOS VINICIUS VIEIRA HORTA </t>
  </si>
  <si>
    <t>069.794.912-53</t>
  </si>
  <si>
    <t xml:space="preserve">MARIA DA GLORIA BRIGIDO LINTZ </t>
  </si>
  <si>
    <t>324.333.408-02</t>
  </si>
  <si>
    <t xml:space="preserve">MATEUS LEANDRO PERES </t>
  </si>
  <si>
    <t>017.439.260-57</t>
  </si>
  <si>
    <t xml:space="preserve">NADINE DAVID FERRI </t>
  </si>
  <si>
    <t>220.627.028-50</t>
  </si>
  <si>
    <t xml:space="preserve">NATALIA MANZONI CABRERA ALVES </t>
  </si>
  <si>
    <t>310.596.028-73</t>
  </si>
  <si>
    <t xml:space="preserve">RAFAEL RISSATO FERREIRA </t>
  </si>
  <si>
    <t>165.482.038-52</t>
  </si>
  <si>
    <t xml:space="preserve">RODOLFO OLIVEIRA GARCIA </t>
  </si>
  <si>
    <t>023.975.149-31</t>
  </si>
  <si>
    <t>THIAGO RANDO BEZERRA</t>
  </si>
  <si>
    <t>784.999.921-53</t>
  </si>
  <si>
    <t>ALEXANDRE FERREIRA BUENO</t>
  </si>
  <si>
    <t>GEO VISION SOLUCOES AMBIENTAIS E ENERGIA S/A</t>
  </si>
  <si>
    <t>029.429.037-08</t>
  </si>
  <si>
    <t>JULIO CESAR DE SA VOLOTAO</t>
  </si>
  <si>
    <t>NGA NUCLEO DE GERENCIAMENTO AMBIENTAL LTDA</t>
  </si>
  <si>
    <t>313.538.838-76</t>
  </si>
  <si>
    <t>THIAGO FERNANDES</t>
  </si>
  <si>
    <t>823.707.027-53</t>
  </si>
  <si>
    <t xml:space="preserve">CELSO DA FROTA BRAGA </t>
  </si>
  <si>
    <t>408.859.680-34</t>
  </si>
  <si>
    <t xml:space="preserve">CLAIR TEREZINHA DA ROSA </t>
  </si>
  <si>
    <t>086.809.277-08</t>
  </si>
  <si>
    <t xml:space="preserve">DANIEL PEREIRA DE ALBUQUERQUE ENNES </t>
  </si>
  <si>
    <t>117.838.328-86</t>
  </si>
  <si>
    <t xml:space="preserve">EDUARDO LUIS MARTINS </t>
  </si>
  <si>
    <t>489.969.471-72</t>
  </si>
  <si>
    <t xml:space="preserve">ERIVALDO ALFREDO GOMES </t>
  </si>
  <si>
    <t>522.549.096-49</t>
  </si>
  <si>
    <t xml:space="preserve">GERALDO MAGELA DE ABREU </t>
  </si>
  <si>
    <t>236.194.737-49</t>
  </si>
  <si>
    <t xml:space="preserve">LUIZ FERNANDO MARINHO NUNES </t>
  </si>
  <si>
    <t>849.022.137-53</t>
  </si>
  <si>
    <t xml:space="preserve">MARCELO KLUJSZA </t>
  </si>
  <si>
    <t>639.388.398-72</t>
  </si>
  <si>
    <t xml:space="preserve">PLINIO OSVALDO BRESSAN </t>
  </si>
  <si>
    <t>637.139.346-49</t>
  </si>
  <si>
    <t xml:space="preserve">RODRIGO SOLHA PAZZINI DE FREITAS </t>
  </si>
  <si>
    <t>043.391.038-02</t>
  </si>
  <si>
    <t>VALMIR RIAN GAZZOLI</t>
  </si>
  <si>
    <t>216.670.798-08</t>
  </si>
  <si>
    <t>ANA FLÁVIA SCOPIN</t>
  </si>
  <si>
    <t>065.591.658-09</t>
  </si>
  <si>
    <t>FLAVIA MARIA GONÇALVES AYRES</t>
  </si>
  <si>
    <t>032.792.018-10</t>
  </si>
  <si>
    <t>PAULO ROBERTO AYRES</t>
  </si>
  <si>
    <t>141.040.938-40</t>
  </si>
  <si>
    <t>VANESSA CRISTINA LOPES MARQUES</t>
  </si>
  <si>
    <t>099.834.828-78</t>
  </si>
  <si>
    <t>WILSON ROGERIO MARQUES DA SILVA</t>
  </si>
  <si>
    <t xml:space="preserve">JOSE MARIA GONÇALVES </t>
  </si>
  <si>
    <t>177.979.618-83</t>
  </si>
  <si>
    <t xml:space="preserve">ADRIANA HAGIME YAMASHIRO </t>
  </si>
  <si>
    <t>758.388.189-72</t>
  </si>
  <si>
    <t xml:space="preserve">ADRIANE ZANIOLO </t>
  </si>
  <si>
    <t>364.724.238-14</t>
  </si>
  <si>
    <t xml:space="preserve">ALINE DANIELE CONTE </t>
  </si>
  <si>
    <t>320.810.418-98</t>
  </si>
  <si>
    <t xml:space="preserve">ALINE DE ALBUQUERQUE TEIXEIRA </t>
  </si>
  <si>
    <t>223.734.718-25</t>
  </si>
  <si>
    <t xml:space="preserve">ANA KARINA SOPHIA MOYA CAPRIOTTI </t>
  </si>
  <si>
    <t>194.939.298-84</t>
  </si>
  <si>
    <t xml:space="preserve">ANA LUIZA NORMANHA RIBEIRO DE ALMEIDA </t>
  </si>
  <si>
    <t>739.172.302-91</t>
  </si>
  <si>
    <t xml:space="preserve">ANDREIA KEYLA CARVALHO FERREIRA DA SILVA </t>
  </si>
  <si>
    <t>005.417.713-88</t>
  </si>
  <si>
    <t xml:space="preserve">ANE LARISSA BARRETO MARTINS </t>
  </si>
  <si>
    <t>832.412.992-87</t>
  </si>
  <si>
    <t xml:space="preserve">ANGELO JOSE CORDEIRO DE PAULA </t>
  </si>
  <si>
    <t>141.090.608-69</t>
  </si>
  <si>
    <t xml:space="preserve">BERNARDO PAVAN MAMED </t>
  </si>
  <si>
    <t>362.819.398-24</t>
  </si>
  <si>
    <t xml:space="preserve">BRUNA APARECIDA USSIFATTI </t>
  </si>
  <si>
    <t>087.467.848-02</t>
  </si>
  <si>
    <t xml:space="preserve">CACILDA ROSA BARBOSA DIAS </t>
  </si>
  <si>
    <t>391.353.528-41</t>
  </si>
  <si>
    <t xml:space="preserve">CAIO CESAR PELOGGIA RODRIGUES </t>
  </si>
  <si>
    <t>327.667.878-01</t>
  </si>
  <si>
    <t xml:space="preserve">CYRO DE CAMPOS ARANHA PEREIRA NETO </t>
  </si>
  <si>
    <t>005.923.899-28</t>
  </si>
  <si>
    <t xml:space="preserve">DANIEL MARTONE </t>
  </si>
  <si>
    <t>467.003.582-72</t>
  </si>
  <si>
    <t xml:space="preserve">DANIELLA NUNES PONSANTI QUARTO ESCOLANO </t>
  </si>
  <si>
    <t>837.619.183-72</t>
  </si>
  <si>
    <t xml:space="preserve">ECRYD CRISTINE FERNANDES ABDALA ELIAS </t>
  </si>
  <si>
    <t>930.015.172-04</t>
  </si>
  <si>
    <t xml:space="preserve">ELLEN DE OLIVEIRA BATISTA </t>
  </si>
  <si>
    <t>199.074.898-83</t>
  </si>
  <si>
    <t xml:space="preserve">EMERSON CARLOS BASSOLI </t>
  </si>
  <si>
    <t>082.615.506-56</t>
  </si>
  <si>
    <t xml:space="preserve">FERNANDA NERI RAFFAELLI </t>
  </si>
  <si>
    <t>364.627.288-09</t>
  </si>
  <si>
    <t xml:space="preserve">FLAVIA VILELA DOS REIS </t>
  </si>
  <si>
    <t>087.240.978-37</t>
  </si>
  <si>
    <t xml:space="preserve">FRANCISCO APARECIDO MOREIRA SILVA </t>
  </si>
  <si>
    <t>857.570.552-00</t>
  </si>
  <si>
    <t xml:space="preserve">FRANCISCO FLAUBER DUARTE DOS SANTOS FILHO </t>
  </si>
  <si>
    <t>101.153.188-79</t>
  </si>
  <si>
    <t xml:space="preserve">GEORGETTE LYGEROS </t>
  </si>
  <si>
    <t>682.926.516-91</t>
  </si>
  <si>
    <t xml:space="preserve">GINA VALERIA FANTOZZI GIORGETTI </t>
  </si>
  <si>
    <t>166.647.938-14</t>
  </si>
  <si>
    <t xml:space="preserve">GUSTAVO ANDRADE DIAS </t>
  </si>
  <si>
    <t>216.455.038-28</t>
  </si>
  <si>
    <t xml:space="preserve">HELENA RUZANOWSKY DA SILVA NUNES </t>
  </si>
  <si>
    <t>368.607.068-56</t>
  </si>
  <si>
    <t xml:space="preserve">ISRAEL BITTENCOURT DE FARIA CANDIDO </t>
  </si>
  <si>
    <t>736.800.441-00</t>
  </si>
  <si>
    <t xml:space="preserve">JOSE LIDIO DE SOUZA JUNIOR </t>
  </si>
  <si>
    <t>362.674.258-00</t>
  </si>
  <si>
    <t xml:space="preserve">JULIA CAROLINE SOUZA OLIVARES </t>
  </si>
  <si>
    <t>649.297.793-91</t>
  </si>
  <si>
    <t xml:space="preserve">JULIO CESAR DIAS DE CASTRO </t>
  </si>
  <si>
    <t>004.188.083-84</t>
  </si>
  <si>
    <t xml:space="preserve">KARINA PAIVA NUNES MARREIROS </t>
  </si>
  <si>
    <t>629.988.623-49</t>
  </si>
  <si>
    <t xml:space="preserve">LARISSA BENICIO BRAGA </t>
  </si>
  <si>
    <t>337.610.628-26</t>
  </si>
  <si>
    <t xml:space="preserve">LEILANE ROCHA MIGLIORI </t>
  </si>
  <si>
    <t>163.415.578-50</t>
  </si>
  <si>
    <t xml:space="preserve">LUCIANA REIS CARPANEZ CORREA </t>
  </si>
  <si>
    <t>015.055.760-40</t>
  </si>
  <si>
    <t xml:space="preserve">MIGUEL LUIZ TONET JUNIOR </t>
  </si>
  <si>
    <t>116.788.498-12</t>
  </si>
  <si>
    <t xml:space="preserve">MONICA ROCHA DEL PAPA </t>
  </si>
  <si>
    <t>331.522.358-01</t>
  </si>
  <si>
    <t xml:space="preserve">MURILO SILVEIRA DE SOUZA </t>
  </si>
  <si>
    <t>287.593.178-41</t>
  </si>
  <si>
    <t xml:space="preserve">PATRICIA VEGA DOS SANTOS BARREIRA </t>
  </si>
  <si>
    <t>628.204.436-72</t>
  </si>
  <si>
    <t xml:space="preserve">PAULO NEVES JUNIOR </t>
  </si>
  <si>
    <t>016.202.228-09</t>
  </si>
  <si>
    <t xml:space="preserve">REGINALDO JOSE GALENI </t>
  </si>
  <si>
    <t>216.413.568-71</t>
  </si>
  <si>
    <t xml:space="preserve">RODRIGO HUDARI GARCIA </t>
  </si>
  <si>
    <t>264.231.318-21</t>
  </si>
  <si>
    <t xml:space="preserve">SABRINA VILLELA DA COSTA </t>
  </si>
  <si>
    <t>040.454.556-47</t>
  </si>
  <si>
    <t xml:space="preserve">SERGIO COUTO LUNA DE ALMEIDA </t>
  </si>
  <si>
    <t>121.503.328-17</t>
  </si>
  <si>
    <t xml:space="preserve">SILVIO LUIZ KURATOMI </t>
  </si>
  <si>
    <t>029.368.969-59</t>
  </si>
  <si>
    <t xml:space="preserve">VAINA ISABELLE RODRIGUES MARCONDES PENA PEREIRA </t>
  </si>
  <si>
    <t>173.953.658-44</t>
  </si>
  <si>
    <t xml:space="preserve">VALERIA CRISTIANE SUCCI LOPES </t>
  </si>
  <si>
    <t>320.144.138-43</t>
  </si>
  <si>
    <t xml:space="preserve">VANESKA MAYARA DE SOUSA PAULA  </t>
  </si>
  <si>
    <t>ABDELIA COMERCIAL LTDA.</t>
  </si>
  <si>
    <t>168.476.278-24</t>
  </si>
  <si>
    <t>ALESSANDRA CRISTINA DA COSTA MORRISON</t>
  </si>
  <si>
    <t>249.412.028-48</t>
  </si>
  <si>
    <t>CLAUDIO DANIEL REZENDE VILARDO</t>
  </si>
  <si>
    <t>107.163.047-40</t>
  </si>
  <si>
    <t>FABIO NOGUEIRA MAGALHAES</t>
  </si>
  <si>
    <t>KIMBERLY - CLARK PRODUTOS PARA SAUDE LTDA</t>
  </si>
  <si>
    <t>704.099.600-63</t>
  </si>
  <si>
    <t>RODRIGO MELECCHI DE OLIVEIRA FREITAS</t>
  </si>
  <si>
    <t>165.996.928-00</t>
  </si>
  <si>
    <t>SERGIO HENRIQUE MONTANHA</t>
  </si>
  <si>
    <t>339.193.558-81</t>
  </si>
  <si>
    <t>RODRIGO COIMBRA DE OLIVEIRA</t>
  </si>
  <si>
    <t>172.099.878-78</t>
  </si>
  <si>
    <t>RODRIGO BARRETO VALENTE</t>
  </si>
  <si>
    <t>709.013.926-34</t>
  </si>
  <si>
    <t xml:space="preserve">BRENO CORREA FARAGO JUNIOR </t>
  </si>
  <si>
    <t>798.999.608-10</t>
  </si>
  <si>
    <t xml:space="preserve">EDSON APRIGIO LOPES DE MATTOS </t>
  </si>
  <si>
    <t>083.099.688-50</t>
  </si>
  <si>
    <t xml:space="preserve">JOAO CARLOS CORSINI GAMBOA </t>
  </si>
  <si>
    <t>714.207.208-30</t>
  </si>
  <si>
    <t xml:space="preserve">JORGE ANTONIO BARBOSA </t>
  </si>
  <si>
    <t>120.616.768-80</t>
  </si>
  <si>
    <t xml:space="preserve">JOSE HENRIQUE MARQUES CAMARGO </t>
  </si>
  <si>
    <t>049.386.718-08</t>
  </si>
  <si>
    <t xml:space="preserve">LOURDES MARIA ARAUJO QUARESMA DE CAMARGO </t>
  </si>
  <si>
    <t>990.210.218-20</t>
  </si>
  <si>
    <t xml:space="preserve">LUPERCIO TISEO </t>
  </si>
  <si>
    <t>007.156.708-91</t>
  </si>
  <si>
    <t xml:space="preserve">MANOEL AMARAL BAUMER </t>
  </si>
  <si>
    <t>001.684.808-08</t>
  </si>
  <si>
    <t xml:space="preserve">MARIA CRISTINA BAUMER AZEVEDO </t>
  </si>
  <si>
    <t>074.285.397-73</t>
  </si>
  <si>
    <t xml:space="preserve">MARIA EDUARDA PESSOA DE QUEIROZ BAUMER </t>
  </si>
  <si>
    <t>996.972.208-59</t>
  </si>
  <si>
    <t xml:space="preserve">MONICA SALVARI BAUMER </t>
  </si>
  <si>
    <t>003.881.608-37</t>
  </si>
  <si>
    <t>RUY SALVARI BAUMER</t>
  </si>
  <si>
    <t>002.598.198-67</t>
  </si>
  <si>
    <t>MARA FLAUZINA LONGO</t>
  </si>
  <si>
    <t>ALEXANDRE AUGUSTO BASSANEZE</t>
  </si>
  <si>
    <t>249.862.538-08</t>
  </si>
  <si>
    <t>ANDERSON VALENTIN BONVENTI</t>
  </si>
  <si>
    <t>056.176.028-45</t>
  </si>
  <si>
    <t>ARLIQUIDO COMERCIAL LTDA</t>
  </si>
  <si>
    <t>ETIENNE ALAIN MARIE LEPOUTRE</t>
  </si>
  <si>
    <t>242.993.118-41</t>
  </si>
  <si>
    <t>FABIO ANTONIO NASCIMENTO</t>
  </si>
  <si>
    <t>575.329.580-00</t>
  </si>
  <si>
    <t>FERNANDO BONONI JUNIOR</t>
  </si>
  <si>
    <t>302.317.358-39</t>
  </si>
  <si>
    <t xml:space="preserve">
76 / 2019</t>
  </si>
  <si>
    <t xml:space="preserve">
75 / 2019</t>
  </si>
  <si>
    <t xml:space="preserve">
81 / 2019</t>
  </si>
  <si>
    <t xml:space="preserve">
86 / 2019</t>
  </si>
  <si>
    <t xml:space="preserve">
103 / 2019</t>
  </si>
  <si>
    <t xml:space="preserve">
117 / 2019</t>
  </si>
  <si>
    <t xml:space="preserve">
123 / 2019</t>
  </si>
  <si>
    <t xml:space="preserve">
134 / 2019</t>
  </si>
  <si>
    <t xml:space="preserve">
135 / 2019</t>
  </si>
  <si>
    <t xml:space="preserve">
139 / 2019</t>
  </si>
  <si>
    <t xml:space="preserve">
145 / 2019</t>
  </si>
  <si>
    <t xml:space="preserve">
146 / 2019</t>
  </si>
  <si>
    <t xml:space="preserve">
147 / 2019</t>
  </si>
  <si>
    <t xml:space="preserve">
148 / 2019</t>
  </si>
  <si>
    <t xml:space="preserve">
150 / 2019</t>
  </si>
  <si>
    <t xml:space="preserve">
149 / 2019</t>
  </si>
  <si>
    <t xml:space="preserve">
158 / 2019</t>
  </si>
  <si>
    <t xml:space="preserve">
172 / 2019</t>
  </si>
  <si>
    <t xml:space="preserve">
176 / 2019</t>
  </si>
  <si>
    <t xml:space="preserve">
186 / 2019</t>
  </si>
  <si>
    <t xml:space="preserve">
189 / 2019</t>
  </si>
  <si>
    <t xml:space="preserve">
205 / 2019</t>
  </si>
  <si>
    <t xml:space="preserve"> 209 / 2019</t>
  </si>
  <si>
    <t xml:space="preserve">
229 / 2019</t>
  </si>
  <si>
    <t xml:space="preserve"> 274 / 2019</t>
  </si>
  <si>
    <t xml:space="preserve"> 273 / 2019</t>
  </si>
  <si>
    <t xml:space="preserve"> 282 / 2019</t>
  </si>
  <si>
    <t xml:space="preserve"> 6 / 2019</t>
  </si>
  <si>
    <t xml:space="preserve"> 319 / 2019</t>
  </si>
  <si>
    <t xml:space="preserve"> 23 / 2020</t>
  </si>
  <si>
    <t>36 / 2020</t>
  </si>
  <si>
    <t xml:space="preserve"> 43 / 2020</t>
  </si>
  <si>
    <t xml:space="preserve"> 57 / 2020</t>
  </si>
  <si>
    <t xml:space="preserve"> 71 / 2020</t>
  </si>
  <si>
    <t>109 / 2020</t>
  </si>
  <si>
    <t xml:space="preserve"> 121 / 2020</t>
  </si>
  <si>
    <t xml:space="preserve"> 133 / 2020</t>
  </si>
  <si>
    <t>O 135 / 2020</t>
  </si>
  <si>
    <t>RELAÇÃO DE CONTRATOS - HOSPITAL ESTADUAL SERRANA - HES - EXERCÍCIO 2019 E JANEIRO A JUNHO DE 2020</t>
  </si>
  <si>
    <t>08.303.561/0001-71</t>
  </si>
  <si>
    <t>03.102.703/0001-19</t>
  </si>
  <si>
    <t>06.879.486/0001-66</t>
  </si>
  <si>
    <t>60.255.791/0001-22</t>
  </si>
  <si>
    <t>01.449.930/0001-90</t>
  </si>
  <si>
    <t>10.963.608/0001-75</t>
  </si>
  <si>
    <t>Empresa domiciliada no exterior</t>
  </si>
  <si>
    <t>11.346.402/0001-69</t>
  </si>
  <si>
    <t>BRACCO IMAGING HOLDING BV</t>
  </si>
  <si>
    <t>11.346.403/0001-03</t>
  </si>
  <si>
    <t>BRACCO IMAGING SPA</t>
  </si>
  <si>
    <t>Empresa domicilada no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</si>
</sst>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Arial"/>
      <family val="2"/>
    </font>
    <font>
      <sz val="10"/>
      <color theme="1"/>
      <name val="Times New Roman"/>
      <family val="1"/>
    </font>
    <font>
      <sz val="1"/>
      <color theme="1"/>
      <name val="Times New Roman"/>
      <family val="1"/>
    </font>
    <font>
      <b/>
      <sz val="7"/>
      <color rgb="FF00000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</fills>
  <borders count="26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/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/>
      <diagonal/>
    </border>
    <border>
      <left style="medium">
        <color rgb="FFD3D3D3"/>
      </left>
      <right/>
      <top/>
      <bottom/>
      <diagonal/>
    </border>
    <border>
      <left/>
      <right/>
      <top style="medium">
        <color rgb="FFD3D3D3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rgb="FFD3D3D3"/>
      </right>
      <top/>
      <bottom style="medium">
        <color rgb="FFD3D3D3"/>
      </bottom>
      <diagonal/>
    </border>
    <border>
      <left/>
      <right style="medium">
        <color rgb="FFD3D3D3"/>
      </right>
      <top/>
      <bottom/>
      <diagonal/>
    </border>
    <border>
      <left style="medium">
        <color rgb="FFD3D3D3"/>
      </left>
      <right style="medium">
        <color rgb="FFD3D3D3"/>
      </right>
      <top style="thin">
        <color theme="0" tint="-0.34998626667073579"/>
      </top>
      <bottom/>
      <diagonal/>
    </border>
    <border>
      <left/>
      <right/>
      <top style="medium">
        <color rgb="FFD3D3D3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rgb="FFD3D3D3"/>
      </left>
      <right/>
      <top style="thin">
        <color theme="0" tint="-0.34998626667073579"/>
      </top>
      <bottom style="medium">
        <color rgb="FFD3D3D3"/>
      </bottom>
      <diagonal/>
    </border>
    <border>
      <left/>
      <right/>
      <top style="thin">
        <color theme="0" tint="-0.34998626667073579"/>
      </top>
      <bottom style="medium">
        <color rgb="FFD3D3D3"/>
      </bottom>
      <diagonal/>
    </border>
    <border>
      <left/>
      <right style="medium">
        <color rgb="FFD3D3D3"/>
      </right>
      <top style="thin">
        <color theme="0" tint="-0.34998626667073579"/>
      </top>
      <bottom style="medium">
        <color rgb="FFD3D3D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medium">
        <color rgb="FFD3D3D3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rgb="FFD3D3D3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17" fontId="4" fillId="0" borderId="4" xfId="0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4" fillId="0" borderId="10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4" fillId="4" borderId="11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8" xfId="0" applyFont="1" applyBorder="1" applyAlignment="1"/>
    <xf numFmtId="0" fontId="2" fillId="2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4" fillId="2" borderId="21" xfId="0" applyFont="1" applyFill="1" applyBorder="1" applyAlignment="1">
      <alignment horizontal="center" vertical="center" wrapText="1"/>
    </xf>
    <xf numFmtId="8" fontId="9" fillId="0" borderId="21" xfId="0" applyNumberFormat="1" applyFont="1" applyFill="1" applyBorder="1" applyAlignment="1">
      <alignment vertical="center" wrapText="1"/>
    </xf>
    <xf numFmtId="14" fontId="4" fillId="0" borderId="21" xfId="0" applyNumberFormat="1" applyFont="1" applyFill="1" applyBorder="1" applyAlignment="1">
      <alignment vertical="center" wrapText="1"/>
    </xf>
    <xf numFmtId="0" fontId="8" fillId="0" borderId="21" xfId="0" applyFont="1" applyFill="1" applyBorder="1" applyAlignment="1">
      <alignment vertical="center" wrapText="1"/>
    </xf>
    <xf numFmtId="8" fontId="0" fillId="0" borderId="0" xfId="0" applyNumberFormat="1"/>
    <xf numFmtId="0" fontId="4" fillId="0" borderId="21" xfId="0" quotePrefix="1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vertical="center" wrapText="1"/>
    </xf>
    <xf numFmtId="0" fontId="9" fillId="0" borderId="21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8" fillId="0" borderId="21" xfId="0" applyFont="1" applyFill="1" applyBorder="1" applyAlignment="1">
      <alignment horizontal="left" vertical="center" wrapText="1"/>
    </xf>
    <xf numFmtId="14" fontId="8" fillId="0" borderId="21" xfId="0" applyNumberFormat="1" applyFont="1" applyFill="1" applyBorder="1" applyAlignment="1">
      <alignment vertical="center" wrapText="1"/>
    </xf>
    <xf numFmtId="43" fontId="8" fillId="0" borderId="21" xfId="0" applyNumberFormat="1" applyFont="1" applyFill="1" applyBorder="1" applyAlignment="1">
      <alignment vertical="center" wrapText="1"/>
    </xf>
    <xf numFmtId="0" fontId="8" fillId="0" borderId="21" xfId="0" quotePrefix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9" fillId="0" borderId="21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8" fontId="4" fillId="0" borderId="5" xfId="0" applyNumberFormat="1" applyFont="1" applyBorder="1" applyAlignment="1">
      <alignment horizontal="center" vertical="center" wrapText="1"/>
    </xf>
    <xf numFmtId="8" fontId="4" fillId="0" borderId="4" xfId="0" applyNumberFormat="1" applyFont="1" applyBorder="1" applyAlignment="1">
      <alignment horizontal="center" vertical="center" wrapText="1"/>
    </xf>
    <xf numFmtId="8" fontId="4" fillId="0" borderId="3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4" fillId="0" borderId="12" xfId="0" applyFont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8" fontId="9" fillId="0" borderId="5" xfId="0" applyNumberFormat="1" applyFont="1" applyFill="1" applyBorder="1" applyAlignment="1">
      <alignment horizontal="center" vertical="center" wrapText="1"/>
    </xf>
    <xf numFmtId="8" fontId="9" fillId="0" borderId="4" xfId="0" applyNumberFormat="1" applyFont="1" applyFill="1" applyBorder="1" applyAlignment="1">
      <alignment horizontal="center" vertical="center" wrapText="1"/>
    </xf>
    <xf numFmtId="8" fontId="9" fillId="0" borderId="3" xfId="0" applyNumberFormat="1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8" fillId="4" borderId="9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14" fontId="4" fillId="4" borderId="5" xfId="0" applyNumberFormat="1" applyFont="1" applyFill="1" applyBorder="1" applyAlignment="1">
      <alignment horizontal="center" vertical="center" wrapText="1"/>
    </xf>
    <xf numFmtId="14" fontId="4" fillId="4" borderId="4" xfId="0" applyNumberFormat="1" applyFont="1" applyFill="1" applyBorder="1" applyAlignment="1">
      <alignment horizontal="center" vertical="center" wrapText="1"/>
    </xf>
    <xf numFmtId="14" fontId="4" fillId="4" borderId="3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8" fontId="9" fillId="4" borderId="5" xfId="0" applyNumberFormat="1" applyFont="1" applyFill="1" applyBorder="1" applyAlignment="1">
      <alignment horizontal="center" vertical="center" wrapText="1"/>
    </xf>
    <xf numFmtId="8" fontId="9" fillId="4" borderId="4" xfId="0" applyNumberFormat="1" applyFont="1" applyFill="1" applyBorder="1" applyAlignment="1">
      <alignment horizontal="center" vertical="center" wrapText="1"/>
    </xf>
    <xf numFmtId="8" fontId="9" fillId="4" borderId="3" xfId="0" applyNumberFormat="1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5" borderId="22" xfId="0" applyFont="1" applyFill="1" applyBorder="1" applyAlignment="1">
      <alignment horizontal="left" vertical="center" wrapText="1"/>
    </xf>
    <xf numFmtId="0" fontId="4" fillId="5" borderId="23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4" fillId="0" borderId="2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21" xfId="0" applyFill="1" applyBorder="1" applyAlignment="1">
      <alignment horizontal="center"/>
    </xf>
    <xf numFmtId="0" fontId="8" fillId="0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vertical="center" wrapText="1"/>
    </xf>
    <xf numFmtId="14" fontId="4" fillId="0" borderId="21" xfId="0" applyNumberFormat="1" applyFont="1" applyBorder="1" applyAlignment="1">
      <alignment horizontal="center" vertical="center" wrapText="1"/>
    </xf>
    <xf numFmtId="8" fontId="9" fillId="0" borderId="21" xfId="0" applyNumberFormat="1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14" fontId="4" fillId="0" borderId="21" xfId="0" applyNumberFormat="1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vertical="center" wrapText="1"/>
    </xf>
    <xf numFmtId="14" fontId="4" fillId="0" borderId="22" xfId="0" applyNumberFormat="1" applyFont="1" applyBorder="1" applyAlignment="1">
      <alignment horizontal="center" vertical="center" wrapText="1"/>
    </xf>
    <xf numFmtId="14" fontId="4" fillId="0" borderId="23" xfId="0" applyNumberFormat="1" applyFont="1" applyBorder="1" applyAlignment="1">
      <alignment horizontal="center" vertical="center" wrapText="1"/>
    </xf>
    <xf numFmtId="14" fontId="4" fillId="0" borderId="24" xfId="0" applyNumberFormat="1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43" fontId="14" fillId="2" borderId="21" xfId="1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opLeftCell="A92" workbookViewId="0">
      <selection activeCell="I2" sqref="I2:I94"/>
    </sheetView>
  </sheetViews>
  <sheetFormatPr defaultRowHeight="15" x14ac:dyDescent="0.25"/>
  <cols>
    <col min="1" max="1" width="11.85546875" customWidth="1"/>
    <col min="2" max="2" width="13" customWidth="1"/>
    <col min="3" max="3" width="16.28515625" customWidth="1"/>
    <col min="4" max="4" width="33.5703125" customWidth="1"/>
    <col min="5" max="5" width="11" bestFit="1" customWidth="1"/>
    <col min="7" max="7" width="8.85546875" bestFit="1" customWidth="1"/>
    <col min="8" max="8" width="12" customWidth="1"/>
    <col min="9" max="9" width="12.85546875" customWidth="1"/>
  </cols>
  <sheetData>
    <row r="1" spans="1:9" ht="36.75" thickBot="1" x14ac:dyDescent="0.3">
      <c r="A1" s="8" t="s">
        <v>14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22</v>
      </c>
    </row>
    <row r="2" spans="1:9" ht="81.75" customHeight="1" x14ac:dyDescent="0.25">
      <c r="A2" s="16" t="s">
        <v>41</v>
      </c>
      <c r="B2" s="60">
        <v>43535</v>
      </c>
      <c r="C2" s="57" t="s">
        <v>43</v>
      </c>
      <c r="D2" s="57" t="s">
        <v>44</v>
      </c>
      <c r="E2" s="63">
        <v>10800</v>
      </c>
      <c r="F2" s="54" t="s">
        <v>45</v>
      </c>
      <c r="G2" s="54" t="s">
        <v>46</v>
      </c>
      <c r="H2" s="54" t="s">
        <v>24</v>
      </c>
      <c r="I2" s="57" t="s">
        <v>47</v>
      </c>
    </row>
    <row r="3" spans="1:9" x14ac:dyDescent="0.25">
      <c r="A3" s="16" t="s">
        <v>42</v>
      </c>
      <c r="B3" s="61"/>
      <c r="C3" s="58"/>
      <c r="D3" s="58"/>
      <c r="E3" s="64"/>
      <c r="F3" s="55"/>
      <c r="G3" s="55"/>
      <c r="H3" s="55"/>
      <c r="I3" s="58"/>
    </row>
    <row r="4" spans="1:9" ht="15.75" thickBot="1" x14ac:dyDescent="0.3">
      <c r="A4" s="17"/>
      <c r="B4" s="62"/>
      <c r="C4" s="59"/>
      <c r="D4" s="59"/>
      <c r="E4" s="65"/>
      <c r="F4" s="56"/>
      <c r="G4" s="56"/>
      <c r="H4" s="56"/>
      <c r="I4" s="59"/>
    </row>
    <row r="5" spans="1:9" ht="48" customHeight="1" x14ac:dyDescent="0.25">
      <c r="A5" s="16" t="s">
        <v>48</v>
      </c>
      <c r="B5" s="60">
        <v>43550</v>
      </c>
      <c r="C5" s="57" t="s">
        <v>10</v>
      </c>
      <c r="D5" s="57" t="s">
        <v>49</v>
      </c>
      <c r="E5" s="63">
        <v>28560</v>
      </c>
      <c r="F5" s="54" t="s">
        <v>27</v>
      </c>
      <c r="G5" s="54" t="s">
        <v>50</v>
      </c>
      <c r="H5" s="54" t="s">
        <v>24</v>
      </c>
      <c r="I5" s="57" t="s">
        <v>28</v>
      </c>
    </row>
    <row r="6" spans="1:9" x14ac:dyDescent="0.25">
      <c r="A6" s="16" t="s">
        <v>42</v>
      </c>
      <c r="B6" s="61"/>
      <c r="C6" s="58"/>
      <c r="D6" s="58"/>
      <c r="E6" s="64"/>
      <c r="F6" s="55"/>
      <c r="G6" s="55"/>
      <c r="H6" s="55"/>
      <c r="I6" s="58"/>
    </row>
    <row r="7" spans="1:9" ht="15.75" thickBot="1" x14ac:dyDescent="0.3">
      <c r="A7" s="17"/>
      <c r="B7" s="62"/>
      <c r="C7" s="59"/>
      <c r="D7" s="59"/>
      <c r="E7" s="65"/>
      <c r="F7" s="56"/>
      <c r="G7" s="56"/>
      <c r="H7" s="56"/>
      <c r="I7" s="59"/>
    </row>
    <row r="8" spans="1:9" ht="104.25" customHeight="1" x14ac:dyDescent="0.25">
      <c r="A8" s="16" t="s">
        <v>51</v>
      </c>
      <c r="B8" s="60">
        <v>43550</v>
      </c>
      <c r="C8" s="57" t="s">
        <v>52</v>
      </c>
      <c r="D8" s="57" t="s">
        <v>53</v>
      </c>
      <c r="E8" s="63">
        <v>14400</v>
      </c>
      <c r="F8" s="54" t="s">
        <v>54</v>
      </c>
      <c r="G8" s="54" t="s">
        <v>23</v>
      </c>
      <c r="H8" s="54" t="s">
        <v>24</v>
      </c>
      <c r="I8" s="57" t="s">
        <v>55</v>
      </c>
    </row>
    <row r="9" spans="1:9" x14ac:dyDescent="0.25">
      <c r="A9" s="16" t="s">
        <v>42</v>
      </c>
      <c r="B9" s="61"/>
      <c r="C9" s="58"/>
      <c r="D9" s="58"/>
      <c r="E9" s="64"/>
      <c r="F9" s="55"/>
      <c r="G9" s="55"/>
      <c r="H9" s="55"/>
      <c r="I9" s="58"/>
    </row>
    <row r="10" spans="1:9" ht="15.75" thickBot="1" x14ac:dyDescent="0.3">
      <c r="A10" s="17"/>
      <c r="B10" s="62"/>
      <c r="C10" s="59"/>
      <c r="D10" s="59"/>
      <c r="E10" s="65"/>
      <c r="F10" s="56"/>
      <c r="G10" s="56"/>
      <c r="H10" s="56"/>
      <c r="I10" s="59"/>
    </row>
    <row r="11" spans="1:9" x14ac:dyDescent="0.25">
      <c r="A11" s="16" t="s">
        <v>56</v>
      </c>
      <c r="B11" s="60">
        <v>43551</v>
      </c>
      <c r="C11" s="57" t="s">
        <v>57</v>
      </c>
      <c r="D11" s="57" t="s">
        <v>58</v>
      </c>
      <c r="E11" s="63">
        <v>51600</v>
      </c>
      <c r="F11" s="54" t="s">
        <v>27</v>
      </c>
      <c r="G11" s="54" t="s">
        <v>59</v>
      </c>
      <c r="H11" s="54" t="s">
        <v>24</v>
      </c>
      <c r="I11" s="57" t="s">
        <v>33</v>
      </c>
    </row>
    <row r="12" spans="1:9" x14ac:dyDescent="0.25">
      <c r="A12" s="16" t="s">
        <v>42</v>
      </c>
      <c r="B12" s="61"/>
      <c r="C12" s="58"/>
      <c r="D12" s="58"/>
      <c r="E12" s="64"/>
      <c r="F12" s="55"/>
      <c r="G12" s="55"/>
      <c r="H12" s="55"/>
      <c r="I12" s="58"/>
    </row>
    <row r="13" spans="1:9" ht="15.75" thickBot="1" x14ac:dyDescent="0.3">
      <c r="A13" s="17"/>
      <c r="B13" s="62"/>
      <c r="C13" s="59"/>
      <c r="D13" s="59"/>
      <c r="E13" s="65"/>
      <c r="F13" s="56"/>
      <c r="G13" s="56"/>
      <c r="H13" s="56"/>
      <c r="I13" s="59"/>
    </row>
    <row r="14" spans="1:9" ht="25.5" customHeight="1" x14ac:dyDescent="0.25">
      <c r="A14" s="16" t="s">
        <v>60</v>
      </c>
      <c r="B14" s="60">
        <v>43556</v>
      </c>
      <c r="C14" s="57" t="s">
        <v>61</v>
      </c>
      <c r="D14" s="57" t="s">
        <v>62</v>
      </c>
      <c r="E14" s="63">
        <v>157278.18</v>
      </c>
      <c r="F14" s="54" t="s">
        <v>27</v>
      </c>
      <c r="G14" s="54" t="s">
        <v>63</v>
      </c>
      <c r="H14" s="54" t="s">
        <v>24</v>
      </c>
      <c r="I14" s="57" t="s">
        <v>28</v>
      </c>
    </row>
    <row r="15" spans="1:9" x14ac:dyDescent="0.25">
      <c r="A15" s="16" t="s">
        <v>42</v>
      </c>
      <c r="B15" s="61"/>
      <c r="C15" s="58"/>
      <c r="D15" s="58"/>
      <c r="E15" s="64"/>
      <c r="F15" s="55"/>
      <c r="G15" s="55"/>
      <c r="H15" s="55"/>
      <c r="I15" s="58"/>
    </row>
    <row r="16" spans="1:9" ht="15.75" thickBot="1" x14ac:dyDescent="0.3">
      <c r="A16" s="17"/>
      <c r="B16" s="62"/>
      <c r="C16" s="59"/>
      <c r="D16" s="59"/>
      <c r="E16" s="65"/>
      <c r="F16" s="56"/>
      <c r="G16" s="56"/>
      <c r="H16" s="56"/>
      <c r="I16" s="59"/>
    </row>
    <row r="17" spans="1:9" ht="81.75" customHeight="1" x14ac:dyDescent="0.25">
      <c r="A17" s="16" t="s">
        <v>64</v>
      </c>
      <c r="B17" s="60">
        <v>43563</v>
      </c>
      <c r="C17" s="57" t="s">
        <v>10</v>
      </c>
      <c r="D17" s="57" t="s">
        <v>65</v>
      </c>
      <c r="E17" s="63">
        <v>73193.399999999994</v>
      </c>
      <c r="F17" s="54" t="s">
        <v>66</v>
      </c>
      <c r="G17" s="54" t="s">
        <v>67</v>
      </c>
      <c r="H17" s="54" t="s">
        <v>24</v>
      </c>
      <c r="I17" s="57" t="s">
        <v>68</v>
      </c>
    </row>
    <row r="18" spans="1:9" x14ac:dyDescent="0.25">
      <c r="A18" s="16" t="s">
        <v>42</v>
      </c>
      <c r="B18" s="61"/>
      <c r="C18" s="58"/>
      <c r="D18" s="58"/>
      <c r="E18" s="64"/>
      <c r="F18" s="55"/>
      <c r="G18" s="55"/>
      <c r="H18" s="55"/>
      <c r="I18" s="58"/>
    </row>
    <row r="19" spans="1:9" ht="15.75" thickBot="1" x14ac:dyDescent="0.3">
      <c r="A19" s="17"/>
      <c r="B19" s="62"/>
      <c r="C19" s="59"/>
      <c r="D19" s="59"/>
      <c r="E19" s="65"/>
      <c r="F19" s="56"/>
      <c r="G19" s="56"/>
      <c r="H19" s="56"/>
      <c r="I19" s="59"/>
    </row>
    <row r="20" spans="1:9" ht="25.5" customHeight="1" x14ac:dyDescent="0.25">
      <c r="A20" s="16" t="s">
        <v>69</v>
      </c>
      <c r="B20" s="60">
        <v>43591</v>
      </c>
      <c r="C20" s="57" t="s">
        <v>70</v>
      </c>
      <c r="D20" s="57" t="s">
        <v>71</v>
      </c>
      <c r="E20" s="63">
        <v>634987.68000000005</v>
      </c>
      <c r="F20" s="54" t="s">
        <v>72</v>
      </c>
      <c r="G20" s="54" t="s">
        <v>73</v>
      </c>
      <c r="H20" s="54" t="s">
        <v>24</v>
      </c>
      <c r="I20" s="57" t="s">
        <v>28</v>
      </c>
    </row>
    <row r="21" spans="1:9" x14ac:dyDescent="0.25">
      <c r="A21" s="16" t="s">
        <v>42</v>
      </c>
      <c r="B21" s="61"/>
      <c r="C21" s="58"/>
      <c r="D21" s="58"/>
      <c r="E21" s="64"/>
      <c r="F21" s="55"/>
      <c r="G21" s="55"/>
      <c r="H21" s="55"/>
      <c r="I21" s="58"/>
    </row>
    <row r="22" spans="1:9" ht="15.75" thickBot="1" x14ac:dyDescent="0.3">
      <c r="A22" s="17"/>
      <c r="B22" s="62"/>
      <c r="C22" s="59"/>
      <c r="D22" s="59"/>
      <c r="E22" s="65"/>
      <c r="F22" s="56"/>
      <c r="G22" s="56"/>
      <c r="H22" s="56"/>
      <c r="I22" s="59"/>
    </row>
    <row r="23" spans="1:9" ht="81.75" customHeight="1" x14ac:dyDescent="0.25">
      <c r="A23" s="16" t="s">
        <v>74</v>
      </c>
      <c r="B23" s="60">
        <v>43606</v>
      </c>
      <c r="C23" s="57" t="s">
        <v>75</v>
      </c>
      <c r="D23" s="57" t="s">
        <v>76</v>
      </c>
      <c r="E23" s="63">
        <v>104325.24</v>
      </c>
      <c r="F23" s="54" t="s">
        <v>77</v>
      </c>
      <c r="G23" s="54" t="s">
        <v>78</v>
      </c>
      <c r="H23" s="54" t="s">
        <v>79</v>
      </c>
      <c r="I23" s="57" t="s">
        <v>80</v>
      </c>
    </row>
    <row r="24" spans="1:9" x14ac:dyDescent="0.25">
      <c r="A24" s="16" t="s">
        <v>42</v>
      </c>
      <c r="B24" s="61"/>
      <c r="C24" s="58"/>
      <c r="D24" s="58"/>
      <c r="E24" s="64"/>
      <c r="F24" s="55"/>
      <c r="G24" s="55"/>
      <c r="H24" s="55"/>
      <c r="I24" s="58"/>
    </row>
    <row r="25" spans="1:9" ht="15.75" thickBot="1" x14ac:dyDescent="0.3">
      <c r="A25" s="17"/>
      <c r="B25" s="62"/>
      <c r="C25" s="59"/>
      <c r="D25" s="59"/>
      <c r="E25" s="65"/>
      <c r="F25" s="56"/>
      <c r="G25" s="56"/>
      <c r="H25" s="56"/>
      <c r="I25" s="59"/>
    </row>
    <row r="26" spans="1:9" ht="93" customHeight="1" x14ac:dyDescent="0.25">
      <c r="A26" s="16" t="s">
        <v>81</v>
      </c>
      <c r="B26" s="60">
        <v>43607</v>
      </c>
      <c r="C26" s="57" t="s">
        <v>82</v>
      </c>
      <c r="D26" s="57" t="s">
        <v>83</v>
      </c>
      <c r="E26" s="63">
        <v>62520</v>
      </c>
      <c r="F26" s="54" t="s">
        <v>25</v>
      </c>
      <c r="G26" s="54" t="s">
        <v>84</v>
      </c>
      <c r="H26" s="54" t="s">
        <v>24</v>
      </c>
      <c r="I26" s="57" t="s">
        <v>85</v>
      </c>
    </row>
    <row r="27" spans="1:9" x14ac:dyDescent="0.25">
      <c r="A27" s="16" t="s">
        <v>42</v>
      </c>
      <c r="B27" s="61"/>
      <c r="C27" s="58"/>
      <c r="D27" s="58"/>
      <c r="E27" s="64"/>
      <c r="F27" s="55"/>
      <c r="G27" s="55"/>
      <c r="H27" s="55"/>
      <c r="I27" s="58"/>
    </row>
    <row r="28" spans="1:9" ht="15.75" thickBot="1" x14ac:dyDescent="0.3">
      <c r="A28" s="17"/>
      <c r="B28" s="62"/>
      <c r="C28" s="59"/>
      <c r="D28" s="59"/>
      <c r="E28" s="65"/>
      <c r="F28" s="56"/>
      <c r="G28" s="56"/>
      <c r="H28" s="56"/>
      <c r="I28" s="59"/>
    </row>
    <row r="29" spans="1:9" ht="81.75" customHeight="1" x14ac:dyDescent="0.25">
      <c r="A29" s="16" t="s">
        <v>86</v>
      </c>
      <c r="B29" s="60">
        <v>43616</v>
      </c>
      <c r="C29" s="57" t="s">
        <v>87</v>
      </c>
      <c r="D29" s="57" t="s">
        <v>88</v>
      </c>
      <c r="E29" s="63">
        <v>11040</v>
      </c>
      <c r="F29" s="54" t="s">
        <v>89</v>
      </c>
      <c r="G29" s="54" t="s">
        <v>90</v>
      </c>
      <c r="H29" s="54" t="s">
        <v>24</v>
      </c>
      <c r="I29" s="57" t="s">
        <v>91</v>
      </c>
    </row>
    <row r="30" spans="1:9" x14ac:dyDescent="0.25">
      <c r="A30" s="16" t="s">
        <v>42</v>
      </c>
      <c r="B30" s="61"/>
      <c r="C30" s="58"/>
      <c r="D30" s="58"/>
      <c r="E30" s="64"/>
      <c r="F30" s="55"/>
      <c r="G30" s="55"/>
      <c r="H30" s="55"/>
      <c r="I30" s="58"/>
    </row>
    <row r="31" spans="1:9" ht="15.75" thickBot="1" x14ac:dyDescent="0.3">
      <c r="A31" s="17"/>
      <c r="B31" s="62"/>
      <c r="C31" s="59"/>
      <c r="D31" s="59"/>
      <c r="E31" s="65"/>
      <c r="F31" s="56"/>
      <c r="G31" s="56"/>
      <c r="H31" s="56"/>
      <c r="I31" s="59"/>
    </row>
    <row r="32" spans="1:9" ht="81.75" customHeight="1" x14ac:dyDescent="0.25">
      <c r="A32" s="16" t="s">
        <v>92</v>
      </c>
      <c r="B32" s="60">
        <v>43616</v>
      </c>
      <c r="C32" s="57" t="s">
        <v>10</v>
      </c>
      <c r="D32" s="57" t="s">
        <v>93</v>
      </c>
      <c r="E32" s="63">
        <v>17988</v>
      </c>
      <c r="F32" s="54" t="s">
        <v>94</v>
      </c>
      <c r="G32" s="54" t="s">
        <v>90</v>
      </c>
      <c r="H32" s="54" t="s">
        <v>24</v>
      </c>
      <c r="I32" s="57" t="s">
        <v>95</v>
      </c>
    </row>
    <row r="33" spans="1:9" x14ac:dyDescent="0.25">
      <c r="A33" s="16" t="s">
        <v>42</v>
      </c>
      <c r="B33" s="61"/>
      <c r="C33" s="58"/>
      <c r="D33" s="58"/>
      <c r="E33" s="64"/>
      <c r="F33" s="55"/>
      <c r="G33" s="55"/>
      <c r="H33" s="55"/>
      <c r="I33" s="58"/>
    </row>
    <row r="34" spans="1:9" ht="15.75" thickBot="1" x14ac:dyDescent="0.3">
      <c r="A34" s="17"/>
      <c r="B34" s="62"/>
      <c r="C34" s="59"/>
      <c r="D34" s="59"/>
      <c r="E34" s="65"/>
      <c r="F34" s="56"/>
      <c r="G34" s="56"/>
      <c r="H34" s="56"/>
      <c r="I34" s="59"/>
    </row>
    <row r="35" spans="1:9" ht="126.75" customHeight="1" x14ac:dyDescent="0.25">
      <c r="A35" s="16" t="s">
        <v>96</v>
      </c>
      <c r="B35" s="60">
        <v>43619</v>
      </c>
      <c r="C35" s="57" t="s">
        <v>97</v>
      </c>
      <c r="D35" s="57" t="s">
        <v>98</v>
      </c>
      <c r="E35" s="63">
        <v>32400</v>
      </c>
      <c r="F35" s="54" t="s">
        <v>99</v>
      </c>
      <c r="G35" s="54" t="s">
        <v>100</v>
      </c>
      <c r="H35" s="54" t="s">
        <v>24</v>
      </c>
      <c r="I35" s="57" t="s">
        <v>101</v>
      </c>
    </row>
    <row r="36" spans="1:9" x14ac:dyDescent="0.25">
      <c r="A36" s="16" t="s">
        <v>42</v>
      </c>
      <c r="B36" s="61"/>
      <c r="C36" s="58"/>
      <c r="D36" s="58"/>
      <c r="E36" s="64"/>
      <c r="F36" s="55"/>
      <c r="G36" s="55"/>
      <c r="H36" s="55"/>
      <c r="I36" s="58"/>
    </row>
    <row r="37" spans="1:9" ht="15.75" thickBot="1" x14ac:dyDescent="0.3">
      <c r="A37" s="17"/>
      <c r="B37" s="62"/>
      <c r="C37" s="59"/>
      <c r="D37" s="59"/>
      <c r="E37" s="65"/>
      <c r="F37" s="56"/>
      <c r="G37" s="56"/>
      <c r="H37" s="56"/>
      <c r="I37" s="59"/>
    </row>
    <row r="38" spans="1:9" ht="81.75" customHeight="1" x14ac:dyDescent="0.25">
      <c r="A38" s="16" t="s">
        <v>102</v>
      </c>
      <c r="B38" s="60">
        <v>43622</v>
      </c>
      <c r="C38" s="57" t="s">
        <v>103</v>
      </c>
      <c r="D38" s="57" t="s">
        <v>104</v>
      </c>
      <c r="E38" s="63">
        <v>44400</v>
      </c>
      <c r="F38" s="54" t="s">
        <v>105</v>
      </c>
      <c r="G38" s="54" t="s">
        <v>106</v>
      </c>
      <c r="H38" s="54" t="s">
        <v>24</v>
      </c>
      <c r="I38" s="57" t="s">
        <v>107</v>
      </c>
    </row>
    <row r="39" spans="1:9" x14ac:dyDescent="0.25">
      <c r="A39" s="16" t="s">
        <v>42</v>
      </c>
      <c r="B39" s="61"/>
      <c r="C39" s="58"/>
      <c r="D39" s="58"/>
      <c r="E39" s="64"/>
      <c r="F39" s="55"/>
      <c r="G39" s="55"/>
      <c r="H39" s="55"/>
      <c r="I39" s="58"/>
    </row>
    <row r="40" spans="1:9" ht="15.75" thickBot="1" x14ac:dyDescent="0.3">
      <c r="A40" s="17"/>
      <c r="B40" s="62"/>
      <c r="C40" s="59"/>
      <c r="D40" s="59"/>
      <c r="E40" s="65"/>
      <c r="F40" s="56"/>
      <c r="G40" s="56"/>
      <c r="H40" s="56"/>
      <c r="I40" s="59"/>
    </row>
    <row r="41" spans="1:9" ht="81.75" customHeight="1" x14ac:dyDescent="0.25">
      <c r="A41" s="16" t="s">
        <v>108</v>
      </c>
      <c r="B41" s="60">
        <v>43622</v>
      </c>
      <c r="C41" s="57" t="s">
        <v>103</v>
      </c>
      <c r="D41" s="57" t="s">
        <v>109</v>
      </c>
      <c r="E41" s="63">
        <v>75180</v>
      </c>
      <c r="F41" s="54" t="s">
        <v>77</v>
      </c>
      <c r="G41" s="54" t="s">
        <v>106</v>
      </c>
      <c r="H41" s="54" t="s">
        <v>24</v>
      </c>
      <c r="I41" s="57" t="s">
        <v>28</v>
      </c>
    </row>
    <row r="42" spans="1:9" x14ac:dyDescent="0.25">
      <c r="A42" s="16" t="s">
        <v>42</v>
      </c>
      <c r="B42" s="61"/>
      <c r="C42" s="58"/>
      <c r="D42" s="58"/>
      <c r="E42" s="64"/>
      <c r="F42" s="55"/>
      <c r="G42" s="55"/>
      <c r="H42" s="55"/>
      <c r="I42" s="58"/>
    </row>
    <row r="43" spans="1:9" ht="15.75" thickBot="1" x14ac:dyDescent="0.3">
      <c r="A43" s="17"/>
      <c r="B43" s="62"/>
      <c r="C43" s="59"/>
      <c r="D43" s="59"/>
      <c r="E43" s="65"/>
      <c r="F43" s="56"/>
      <c r="G43" s="56"/>
      <c r="H43" s="56"/>
      <c r="I43" s="59"/>
    </row>
    <row r="44" spans="1:9" ht="81.75" customHeight="1" x14ac:dyDescent="0.25">
      <c r="A44" s="16" t="s">
        <v>110</v>
      </c>
      <c r="B44" s="60">
        <v>43622</v>
      </c>
      <c r="C44" s="57" t="s">
        <v>103</v>
      </c>
      <c r="D44" s="57" t="s">
        <v>111</v>
      </c>
      <c r="E44" s="63">
        <v>58032</v>
      </c>
      <c r="F44" s="54" t="s">
        <v>105</v>
      </c>
      <c r="G44" s="54" t="s">
        <v>106</v>
      </c>
      <c r="H44" s="54" t="s">
        <v>24</v>
      </c>
      <c r="I44" s="57" t="s">
        <v>28</v>
      </c>
    </row>
    <row r="45" spans="1:9" x14ac:dyDescent="0.25">
      <c r="A45" s="16" t="s">
        <v>42</v>
      </c>
      <c r="B45" s="61"/>
      <c r="C45" s="58"/>
      <c r="D45" s="58"/>
      <c r="E45" s="64"/>
      <c r="F45" s="55"/>
      <c r="G45" s="55"/>
      <c r="H45" s="55"/>
      <c r="I45" s="58"/>
    </row>
    <row r="46" spans="1:9" ht="15.75" thickBot="1" x14ac:dyDescent="0.3">
      <c r="A46" s="17"/>
      <c r="B46" s="62"/>
      <c r="C46" s="59"/>
      <c r="D46" s="59"/>
      <c r="E46" s="65"/>
      <c r="F46" s="56"/>
      <c r="G46" s="56"/>
      <c r="H46" s="56"/>
      <c r="I46" s="59"/>
    </row>
    <row r="47" spans="1:9" ht="126.75" customHeight="1" x14ac:dyDescent="0.25">
      <c r="A47" s="16" t="s">
        <v>112</v>
      </c>
      <c r="B47" s="60">
        <v>43626</v>
      </c>
      <c r="C47" s="57" t="s">
        <v>113</v>
      </c>
      <c r="D47" s="57" t="s">
        <v>114</v>
      </c>
      <c r="E47" s="63">
        <v>12240</v>
      </c>
      <c r="F47" s="54" t="s">
        <v>115</v>
      </c>
      <c r="G47" s="54" t="s">
        <v>116</v>
      </c>
      <c r="H47" s="54" t="s">
        <v>24</v>
      </c>
      <c r="I47" s="57" t="s">
        <v>117</v>
      </c>
    </row>
    <row r="48" spans="1:9" x14ac:dyDescent="0.25">
      <c r="A48" s="16" t="s">
        <v>42</v>
      </c>
      <c r="B48" s="61"/>
      <c r="C48" s="58"/>
      <c r="D48" s="58"/>
      <c r="E48" s="64"/>
      <c r="F48" s="55"/>
      <c r="G48" s="55"/>
      <c r="H48" s="55"/>
      <c r="I48" s="58"/>
    </row>
    <row r="49" spans="1:9" ht="15.75" thickBot="1" x14ac:dyDescent="0.3">
      <c r="A49" s="17"/>
      <c r="B49" s="62"/>
      <c r="C49" s="59"/>
      <c r="D49" s="59"/>
      <c r="E49" s="65"/>
      <c r="F49" s="56"/>
      <c r="G49" s="56"/>
      <c r="H49" s="56"/>
      <c r="I49" s="59"/>
    </row>
    <row r="50" spans="1:9" ht="48" customHeight="1" x14ac:dyDescent="0.25">
      <c r="A50" s="16" t="s">
        <v>118</v>
      </c>
      <c r="B50" s="60">
        <v>43626</v>
      </c>
      <c r="C50" s="57" t="s">
        <v>119</v>
      </c>
      <c r="D50" s="57" t="s">
        <v>120</v>
      </c>
      <c r="E50" s="63">
        <v>2484578.4</v>
      </c>
      <c r="F50" s="54" t="s">
        <v>121</v>
      </c>
      <c r="G50" s="54" t="s">
        <v>116</v>
      </c>
      <c r="H50" s="54" t="s">
        <v>24</v>
      </c>
      <c r="I50" s="57" t="s">
        <v>122</v>
      </c>
    </row>
    <row r="51" spans="1:9" x14ac:dyDescent="0.25">
      <c r="A51" s="16" t="s">
        <v>42</v>
      </c>
      <c r="B51" s="61"/>
      <c r="C51" s="58"/>
      <c r="D51" s="58"/>
      <c r="E51" s="64"/>
      <c r="F51" s="55"/>
      <c r="G51" s="55"/>
      <c r="H51" s="55"/>
      <c r="I51" s="58"/>
    </row>
    <row r="52" spans="1:9" ht="15.75" thickBot="1" x14ac:dyDescent="0.3">
      <c r="A52" s="17"/>
      <c r="B52" s="62"/>
      <c r="C52" s="59"/>
      <c r="D52" s="59"/>
      <c r="E52" s="65"/>
      <c r="F52" s="56"/>
      <c r="G52" s="56"/>
      <c r="H52" s="56"/>
      <c r="I52" s="59"/>
    </row>
    <row r="53" spans="1:9" ht="104.25" customHeight="1" x14ac:dyDescent="0.25">
      <c r="A53" s="16" t="s">
        <v>123</v>
      </c>
      <c r="B53" s="60">
        <v>43626</v>
      </c>
      <c r="C53" s="57" t="s">
        <v>29</v>
      </c>
      <c r="D53" s="57" t="s">
        <v>124</v>
      </c>
      <c r="E53" s="63">
        <v>576000</v>
      </c>
      <c r="F53" s="54" t="s">
        <v>125</v>
      </c>
      <c r="G53" s="54" t="s">
        <v>116</v>
      </c>
      <c r="H53" s="54" t="s">
        <v>24</v>
      </c>
      <c r="I53" s="57" t="s">
        <v>126</v>
      </c>
    </row>
    <row r="54" spans="1:9" x14ac:dyDescent="0.25">
      <c r="A54" s="16" t="s">
        <v>42</v>
      </c>
      <c r="B54" s="61"/>
      <c r="C54" s="58"/>
      <c r="D54" s="58"/>
      <c r="E54" s="64"/>
      <c r="F54" s="55"/>
      <c r="G54" s="55"/>
      <c r="H54" s="55"/>
      <c r="I54" s="58"/>
    </row>
    <row r="55" spans="1:9" ht="15.75" thickBot="1" x14ac:dyDescent="0.3">
      <c r="A55" s="17"/>
      <c r="B55" s="62"/>
      <c r="C55" s="59"/>
      <c r="D55" s="59"/>
      <c r="E55" s="65"/>
      <c r="F55" s="56"/>
      <c r="G55" s="56"/>
      <c r="H55" s="56"/>
      <c r="I55" s="59"/>
    </row>
    <row r="56" spans="1:9" ht="81.75" customHeight="1" x14ac:dyDescent="0.25">
      <c r="A56" s="16" t="s">
        <v>127</v>
      </c>
      <c r="B56" s="60">
        <v>43630</v>
      </c>
      <c r="C56" s="57" t="s">
        <v>128</v>
      </c>
      <c r="D56" s="57" t="s">
        <v>129</v>
      </c>
      <c r="E56" s="63">
        <v>28800</v>
      </c>
      <c r="F56" s="54" t="s">
        <v>77</v>
      </c>
      <c r="G56" s="54" t="s">
        <v>130</v>
      </c>
      <c r="H56" s="54" t="s">
        <v>24</v>
      </c>
      <c r="I56" s="57" t="s">
        <v>131</v>
      </c>
    </row>
    <row r="57" spans="1:9" x14ac:dyDescent="0.25">
      <c r="A57" s="16" t="s">
        <v>42</v>
      </c>
      <c r="B57" s="61"/>
      <c r="C57" s="58"/>
      <c r="D57" s="58"/>
      <c r="E57" s="64"/>
      <c r="F57" s="55"/>
      <c r="G57" s="55"/>
      <c r="H57" s="55"/>
      <c r="I57" s="58"/>
    </row>
    <row r="58" spans="1:9" ht="15.75" thickBot="1" x14ac:dyDescent="0.3">
      <c r="A58" s="17"/>
      <c r="B58" s="62"/>
      <c r="C58" s="59"/>
      <c r="D58" s="59"/>
      <c r="E58" s="65"/>
      <c r="F58" s="56"/>
      <c r="G58" s="56"/>
      <c r="H58" s="56"/>
      <c r="I58" s="59"/>
    </row>
    <row r="59" spans="1:9" ht="48" customHeight="1" x14ac:dyDescent="0.25">
      <c r="A59" s="16" t="s">
        <v>132</v>
      </c>
      <c r="B59" s="60">
        <v>43647</v>
      </c>
      <c r="C59" s="57" t="s">
        <v>61</v>
      </c>
      <c r="D59" s="57" t="s">
        <v>133</v>
      </c>
      <c r="E59" s="63">
        <v>152124.41</v>
      </c>
      <c r="F59" s="54" t="s">
        <v>134</v>
      </c>
      <c r="G59" s="54" t="s">
        <v>135</v>
      </c>
      <c r="H59" s="54" t="s">
        <v>24</v>
      </c>
      <c r="I59" s="57" t="s">
        <v>30</v>
      </c>
    </row>
    <row r="60" spans="1:9" x14ac:dyDescent="0.25">
      <c r="A60" s="16" t="s">
        <v>42</v>
      </c>
      <c r="B60" s="61"/>
      <c r="C60" s="58"/>
      <c r="D60" s="58"/>
      <c r="E60" s="64"/>
      <c r="F60" s="55"/>
      <c r="G60" s="55"/>
      <c r="H60" s="55"/>
      <c r="I60" s="58"/>
    </row>
    <row r="61" spans="1:9" ht="15.75" thickBot="1" x14ac:dyDescent="0.3">
      <c r="A61" s="17"/>
      <c r="B61" s="62"/>
      <c r="C61" s="59"/>
      <c r="D61" s="59"/>
      <c r="E61" s="65"/>
      <c r="F61" s="56"/>
      <c r="G61" s="56"/>
      <c r="H61" s="56"/>
      <c r="I61" s="59"/>
    </row>
    <row r="62" spans="1:9" ht="93" customHeight="1" x14ac:dyDescent="0.25">
      <c r="A62" s="16" t="s">
        <v>136</v>
      </c>
      <c r="B62" s="60">
        <v>43648</v>
      </c>
      <c r="C62" s="57" t="s">
        <v>9</v>
      </c>
      <c r="D62" s="57" t="s">
        <v>137</v>
      </c>
      <c r="E62" s="63">
        <v>131375.4</v>
      </c>
      <c r="F62" s="54" t="s">
        <v>138</v>
      </c>
      <c r="G62" s="54" t="s">
        <v>139</v>
      </c>
      <c r="H62" s="54" t="s">
        <v>24</v>
      </c>
      <c r="I62" s="57" t="s">
        <v>30</v>
      </c>
    </row>
    <row r="63" spans="1:9" x14ac:dyDescent="0.25">
      <c r="A63" s="16" t="s">
        <v>42</v>
      </c>
      <c r="B63" s="61"/>
      <c r="C63" s="58"/>
      <c r="D63" s="58"/>
      <c r="E63" s="64"/>
      <c r="F63" s="55"/>
      <c r="G63" s="55"/>
      <c r="H63" s="55"/>
      <c r="I63" s="58"/>
    </row>
    <row r="64" spans="1:9" ht="15.75" thickBot="1" x14ac:dyDescent="0.3">
      <c r="A64" s="17"/>
      <c r="B64" s="62"/>
      <c r="C64" s="59"/>
      <c r="D64" s="59"/>
      <c r="E64" s="65"/>
      <c r="F64" s="56"/>
      <c r="G64" s="56"/>
      <c r="H64" s="56"/>
      <c r="I64" s="59"/>
    </row>
    <row r="65" spans="1:9" ht="25.5" customHeight="1" x14ac:dyDescent="0.25">
      <c r="A65" s="16" t="s">
        <v>140</v>
      </c>
      <c r="B65" s="60">
        <v>43672</v>
      </c>
      <c r="C65" s="57" t="s">
        <v>141</v>
      </c>
      <c r="D65" s="57" t="s">
        <v>142</v>
      </c>
      <c r="E65" s="63">
        <v>95910</v>
      </c>
      <c r="F65" s="54" t="s">
        <v>27</v>
      </c>
      <c r="G65" s="54" t="s">
        <v>31</v>
      </c>
      <c r="H65" s="54" t="s">
        <v>24</v>
      </c>
      <c r="I65" s="57" t="s">
        <v>143</v>
      </c>
    </row>
    <row r="66" spans="1:9" x14ac:dyDescent="0.25">
      <c r="A66" s="16" t="s">
        <v>42</v>
      </c>
      <c r="B66" s="61"/>
      <c r="C66" s="58"/>
      <c r="D66" s="58"/>
      <c r="E66" s="64"/>
      <c r="F66" s="55"/>
      <c r="G66" s="55"/>
      <c r="H66" s="55"/>
      <c r="I66" s="58"/>
    </row>
    <row r="67" spans="1:9" ht="15.75" thickBot="1" x14ac:dyDescent="0.3">
      <c r="A67" s="17"/>
      <c r="B67" s="62"/>
      <c r="C67" s="59"/>
      <c r="D67" s="59"/>
      <c r="E67" s="65"/>
      <c r="F67" s="56"/>
      <c r="G67" s="56"/>
      <c r="H67" s="56"/>
      <c r="I67" s="59"/>
    </row>
    <row r="68" spans="1:9" ht="81.75" customHeight="1" x14ac:dyDescent="0.25">
      <c r="A68" s="16" t="s">
        <v>144</v>
      </c>
      <c r="B68" s="60">
        <v>43675</v>
      </c>
      <c r="C68" s="57" t="s">
        <v>145</v>
      </c>
      <c r="D68" s="57" t="s">
        <v>146</v>
      </c>
      <c r="E68" s="63">
        <v>50400</v>
      </c>
      <c r="F68" s="54" t="s">
        <v>105</v>
      </c>
      <c r="G68" s="54" t="s">
        <v>34</v>
      </c>
      <c r="H68" s="54" t="s">
        <v>24</v>
      </c>
      <c r="I68" s="57" t="s">
        <v>147</v>
      </c>
    </row>
    <row r="69" spans="1:9" x14ac:dyDescent="0.25">
      <c r="A69" s="16" t="s">
        <v>42</v>
      </c>
      <c r="B69" s="61"/>
      <c r="C69" s="58"/>
      <c r="D69" s="58"/>
      <c r="E69" s="64"/>
      <c r="F69" s="55"/>
      <c r="G69" s="55"/>
      <c r="H69" s="55"/>
      <c r="I69" s="58"/>
    </row>
    <row r="70" spans="1:9" ht="15.75" thickBot="1" x14ac:dyDescent="0.3">
      <c r="A70" s="17"/>
      <c r="B70" s="62"/>
      <c r="C70" s="59"/>
      <c r="D70" s="59"/>
      <c r="E70" s="65"/>
      <c r="F70" s="56"/>
      <c r="G70" s="56"/>
      <c r="H70" s="56"/>
      <c r="I70" s="59"/>
    </row>
    <row r="71" spans="1:9" ht="81.75" customHeight="1" x14ac:dyDescent="0.25">
      <c r="A71" s="16" t="s">
        <v>148</v>
      </c>
      <c r="B71" s="60">
        <v>43692</v>
      </c>
      <c r="C71" s="57" t="s">
        <v>10</v>
      </c>
      <c r="D71" s="57" t="s">
        <v>149</v>
      </c>
      <c r="E71" s="63">
        <v>17470.32</v>
      </c>
      <c r="F71" s="54" t="s">
        <v>150</v>
      </c>
      <c r="G71" s="54" t="s">
        <v>151</v>
      </c>
      <c r="H71" s="54" t="s">
        <v>24</v>
      </c>
      <c r="I71" s="57" t="s">
        <v>152</v>
      </c>
    </row>
    <row r="72" spans="1:9" x14ac:dyDescent="0.25">
      <c r="A72" s="16" t="s">
        <v>42</v>
      </c>
      <c r="B72" s="61"/>
      <c r="C72" s="58"/>
      <c r="D72" s="58"/>
      <c r="E72" s="64"/>
      <c r="F72" s="55"/>
      <c r="G72" s="55"/>
      <c r="H72" s="55"/>
      <c r="I72" s="58"/>
    </row>
    <row r="73" spans="1:9" ht="15.75" thickBot="1" x14ac:dyDescent="0.3">
      <c r="A73" s="17"/>
      <c r="B73" s="62"/>
      <c r="C73" s="59"/>
      <c r="D73" s="59"/>
      <c r="E73" s="65"/>
      <c r="F73" s="56"/>
      <c r="G73" s="56"/>
      <c r="H73" s="56"/>
      <c r="I73" s="59"/>
    </row>
    <row r="74" spans="1:9" ht="25.5" customHeight="1" x14ac:dyDescent="0.25">
      <c r="A74" s="16" t="s">
        <v>153</v>
      </c>
      <c r="B74" s="60">
        <v>43696</v>
      </c>
      <c r="C74" s="57" t="s">
        <v>61</v>
      </c>
      <c r="D74" s="57" t="s">
        <v>154</v>
      </c>
      <c r="E74" s="63">
        <v>43872.639999999999</v>
      </c>
      <c r="F74" s="54" t="s">
        <v>155</v>
      </c>
      <c r="G74" s="54" t="s">
        <v>156</v>
      </c>
      <c r="H74" s="54" t="s">
        <v>24</v>
      </c>
      <c r="I74" s="57" t="s">
        <v>28</v>
      </c>
    </row>
    <row r="75" spans="1:9" x14ac:dyDescent="0.25">
      <c r="A75" s="16" t="s">
        <v>42</v>
      </c>
      <c r="B75" s="61"/>
      <c r="C75" s="58"/>
      <c r="D75" s="58"/>
      <c r="E75" s="64"/>
      <c r="F75" s="55"/>
      <c r="G75" s="55"/>
      <c r="H75" s="55"/>
      <c r="I75" s="58"/>
    </row>
    <row r="76" spans="1:9" ht="15.75" thickBot="1" x14ac:dyDescent="0.3">
      <c r="A76" s="17"/>
      <c r="B76" s="62"/>
      <c r="C76" s="59"/>
      <c r="D76" s="59"/>
      <c r="E76" s="65"/>
      <c r="F76" s="56"/>
      <c r="G76" s="56"/>
      <c r="H76" s="56"/>
      <c r="I76" s="59"/>
    </row>
    <row r="77" spans="1:9" ht="81.75" customHeight="1" x14ac:dyDescent="0.25">
      <c r="A77" s="16" t="s">
        <v>157</v>
      </c>
      <c r="B77" s="60">
        <v>43696</v>
      </c>
      <c r="C77" s="57" t="s">
        <v>26</v>
      </c>
      <c r="D77" s="57" t="s">
        <v>158</v>
      </c>
      <c r="E77" s="63">
        <v>44040</v>
      </c>
      <c r="F77" s="54" t="s">
        <v>105</v>
      </c>
      <c r="G77" s="54" t="s">
        <v>159</v>
      </c>
      <c r="H77" s="54" t="s">
        <v>24</v>
      </c>
      <c r="I77" s="57" t="s">
        <v>160</v>
      </c>
    </row>
    <row r="78" spans="1:9" x14ac:dyDescent="0.25">
      <c r="A78" s="16" t="s">
        <v>42</v>
      </c>
      <c r="B78" s="61"/>
      <c r="C78" s="58"/>
      <c r="D78" s="58"/>
      <c r="E78" s="64"/>
      <c r="F78" s="55"/>
      <c r="G78" s="55"/>
      <c r="H78" s="55"/>
      <c r="I78" s="58"/>
    </row>
    <row r="79" spans="1:9" ht="15.75" thickBot="1" x14ac:dyDescent="0.3">
      <c r="A79" s="17"/>
      <c r="B79" s="62"/>
      <c r="C79" s="59"/>
      <c r="D79" s="59"/>
      <c r="E79" s="65"/>
      <c r="F79" s="56"/>
      <c r="G79" s="56"/>
      <c r="H79" s="56"/>
      <c r="I79" s="59"/>
    </row>
    <row r="80" spans="1:9" ht="70.5" customHeight="1" x14ac:dyDescent="0.25">
      <c r="A80" s="16" t="s">
        <v>161</v>
      </c>
      <c r="B80" s="60">
        <v>43710</v>
      </c>
      <c r="C80" s="57" t="s">
        <v>32</v>
      </c>
      <c r="D80" s="57" t="s">
        <v>162</v>
      </c>
      <c r="E80" s="63">
        <v>96000</v>
      </c>
      <c r="F80" s="54" t="s">
        <v>27</v>
      </c>
      <c r="G80" s="54" t="s">
        <v>163</v>
      </c>
      <c r="H80" s="54" t="s">
        <v>24</v>
      </c>
      <c r="I80" s="57" t="s">
        <v>143</v>
      </c>
    </row>
    <row r="81" spans="1:9" x14ac:dyDescent="0.25">
      <c r="A81" s="16" t="s">
        <v>42</v>
      </c>
      <c r="B81" s="61"/>
      <c r="C81" s="58"/>
      <c r="D81" s="58"/>
      <c r="E81" s="64"/>
      <c r="F81" s="55"/>
      <c r="G81" s="55"/>
      <c r="H81" s="55"/>
      <c r="I81" s="58"/>
    </row>
    <row r="82" spans="1:9" ht="15.75" thickBot="1" x14ac:dyDescent="0.3">
      <c r="A82" s="17"/>
      <c r="B82" s="62"/>
      <c r="C82" s="59"/>
      <c r="D82" s="59"/>
      <c r="E82" s="65"/>
      <c r="F82" s="56"/>
      <c r="G82" s="56"/>
      <c r="H82" s="56"/>
      <c r="I82" s="59"/>
    </row>
    <row r="83" spans="1:9" ht="81.75" customHeight="1" x14ac:dyDescent="0.25">
      <c r="A83" s="16" t="s">
        <v>164</v>
      </c>
      <c r="B83" s="60">
        <v>43754</v>
      </c>
      <c r="C83" s="57" t="s">
        <v>165</v>
      </c>
      <c r="D83" s="57" t="s">
        <v>166</v>
      </c>
      <c r="E83" s="63">
        <v>17760</v>
      </c>
      <c r="F83" s="54" t="s">
        <v>167</v>
      </c>
      <c r="G83" s="54" t="s">
        <v>36</v>
      </c>
      <c r="H83" s="54" t="s">
        <v>24</v>
      </c>
      <c r="I83" s="57" t="s">
        <v>168</v>
      </c>
    </row>
    <row r="84" spans="1:9" x14ac:dyDescent="0.25">
      <c r="A84" s="16" t="s">
        <v>42</v>
      </c>
      <c r="B84" s="61"/>
      <c r="C84" s="58"/>
      <c r="D84" s="58"/>
      <c r="E84" s="64"/>
      <c r="F84" s="55"/>
      <c r="G84" s="55"/>
      <c r="H84" s="55"/>
      <c r="I84" s="58"/>
    </row>
    <row r="85" spans="1:9" ht="15.75" thickBot="1" x14ac:dyDescent="0.3">
      <c r="A85" s="17"/>
      <c r="B85" s="62"/>
      <c r="C85" s="59"/>
      <c r="D85" s="59"/>
      <c r="E85" s="65"/>
      <c r="F85" s="56"/>
      <c r="G85" s="56"/>
      <c r="H85" s="56"/>
      <c r="I85" s="59"/>
    </row>
    <row r="86" spans="1:9" ht="104.25" customHeight="1" x14ac:dyDescent="0.25">
      <c r="A86" s="16" t="s">
        <v>169</v>
      </c>
      <c r="B86" s="60">
        <v>43754</v>
      </c>
      <c r="C86" s="57" t="s">
        <v>170</v>
      </c>
      <c r="D86" s="57" t="s">
        <v>171</v>
      </c>
      <c r="E86" s="63">
        <v>75800</v>
      </c>
      <c r="F86" s="54" t="s">
        <v>172</v>
      </c>
      <c r="G86" s="54" t="s">
        <v>173</v>
      </c>
      <c r="H86" s="54" t="s">
        <v>24</v>
      </c>
      <c r="I86" s="57" t="s">
        <v>174</v>
      </c>
    </row>
    <row r="87" spans="1:9" x14ac:dyDescent="0.25">
      <c r="A87" s="16" t="s">
        <v>42</v>
      </c>
      <c r="B87" s="61"/>
      <c r="C87" s="58"/>
      <c r="D87" s="58"/>
      <c r="E87" s="64"/>
      <c r="F87" s="55"/>
      <c r="G87" s="55"/>
      <c r="H87" s="55"/>
      <c r="I87" s="58"/>
    </row>
    <row r="88" spans="1:9" ht="15.75" thickBot="1" x14ac:dyDescent="0.3">
      <c r="A88" s="17"/>
      <c r="B88" s="62"/>
      <c r="C88" s="59"/>
      <c r="D88" s="59"/>
      <c r="E88" s="65"/>
      <c r="F88" s="56"/>
      <c r="G88" s="56"/>
      <c r="H88" s="56"/>
      <c r="I88" s="59"/>
    </row>
    <row r="89" spans="1:9" ht="90" x14ac:dyDescent="0.25">
      <c r="A89" s="16" t="s">
        <v>175</v>
      </c>
      <c r="B89" s="60">
        <v>43761</v>
      </c>
      <c r="C89" s="57" t="s">
        <v>176</v>
      </c>
      <c r="D89" s="18" t="s">
        <v>177</v>
      </c>
      <c r="E89" s="63">
        <v>52920</v>
      </c>
      <c r="F89" s="54" t="s">
        <v>179</v>
      </c>
      <c r="G89" s="54" t="s">
        <v>36</v>
      </c>
      <c r="H89" s="54" t="s">
        <v>24</v>
      </c>
      <c r="I89" s="57" t="s">
        <v>180</v>
      </c>
    </row>
    <row r="90" spans="1:9" ht="56.25" x14ac:dyDescent="0.25">
      <c r="A90" s="16" t="s">
        <v>42</v>
      </c>
      <c r="B90" s="61"/>
      <c r="C90" s="58"/>
      <c r="D90" s="18" t="s">
        <v>178</v>
      </c>
      <c r="E90" s="64"/>
      <c r="F90" s="55"/>
      <c r="G90" s="55"/>
      <c r="H90" s="55"/>
      <c r="I90" s="58"/>
    </row>
    <row r="91" spans="1:9" ht="15.75" thickBot="1" x14ac:dyDescent="0.3">
      <c r="A91" s="17"/>
      <c r="B91" s="62"/>
      <c r="C91" s="59"/>
      <c r="D91" s="19"/>
      <c r="E91" s="65"/>
      <c r="F91" s="56"/>
      <c r="G91" s="56"/>
      <c r="H91" s="56"/>
      <c r="I91" s="59"/>
    </row>
    <row r="92" spans="1:9" ht="22.5" x14ac:dyDescent="0.25">
      <c r="A92" s="16" t="s">
        <v>181</v>
      </c>
      <c r="B92" s="60">
        <v>43798</v>
      </c>
      <c r="C92" s="57" t="s">
        <v>176</v>
      </c>
      <c r="D92" s="18" t="s">
        <v>182</v>
      </c>
      <c r="E92" s="63">
        <v>18147.240000000002</v>
      </c>
      <c r="F92" s="54" t="s">
        <v>150</v>
      </c>
      <c r="G92" s="54" t="s">
        <v>35</v>
      </c>
      <c r="H92" s="54" t="s">
        <v>24</v>
      </c>
      <c r="I92" s="57" t="s">
        <v>180</v>
      </c>
    </row>
    <row r="93" spans="1:9" ht="112.5" x14ac:dyDescent="0.25">
      <c r="A93" s="16" t="s">
        <v>42</v>
      </c>
      <c r="B93" s="61"/>
      <c r="C93" s="58"/>
      <c r="D93" s="18" t="s">
        <v>183</v>
      </c>
      <c r="E93" s="64"/>
      <c r="F93" s="55"/>
      <c r="G93" s="55"/>
      <c r="H93" s="55"/>
      <c r="I93" s="58"/>
    </row>
    <row r="94" spans="1:9" ht="34.5" thickBot="1" x14ac:dyDescent="0.3">
      <c r="A94" s="17"/>
      <c r="B94" s="62"/>
      <c r="C94" s="59"/>
      <c r="D94" s="20" t="s">
        <v>184</v>
      </c>
      <c r="E94" s="65"/>
      <c r="F94" s="56"/>
      <c r="G94" s="56"/>
      <c r="H94" s="56"/>
      <c r="I94" s="59"/>
    </row>
  </sheetData>
  <mergeCells count="246">
    <mergeCell ref="H92:H94"/>
    <mergeCell ref="I92:I94"/>
    <mergeCell ref="B92:B94"/>
    <mergeCell ref="C92:C94"/>
    <mergeCell ref="E92:E94"/>
    <mergeCell ref="F92:F94"/>
    <mergeCell ref="G92:G94"/>
    <mergeCell ref="G86:G88"/>
    <mergeCell ref="H86:H88"/>
    <mergeCell ref="I86:I88"/>
    <mergeCell ref="B89:B91"/>
    <mergeCell ref="C89:C91"/>
    <mergeCell ref="E89:E91"/>
    <mergeCell ref="F89:F91"/>
    <mergeCell ref="G89:G91"/>
    <mergeCell ref="H89:H91"/>
    <mergeCell ref="I89:I91"/>
    <mergeCell ref="B86:B88"/>
    <mergeCell ref="C86:C88"/>
    <mergeCell ref="D86:D88"/>
    <mergeCell ref="E86:E88"/>
    <mergeCell ref="F86:F88"/>
    <mergeCell ref="G80:G82"/>
    <mergeCell ref="H80:H82"/>
    <mergeCell ref="I80:I82"/>
    <mergeCell ref="B83:B85"/>
    <mergeCell ref="C83:C85"/>
    <mergeCell ref="D83:D85"/>
    <mergeCell ref="E83:E85"/>
    <mergeCell ref="F83:F85"/>
    <mergeCell ref="G83:G85"/>
    <mergeCell ref="H83:H85"/>
    <mergeCell ref="I83:I85"/>
    <mergeCell ref="B80:B82"/>
    <mergeCell ref="C80:C82"/>
    <mergeCell ref="D80:D82"/>
    <mergeCell ref="E80:E82"/>
    <mergeCell ref="F80:F82"/>
    <mergeCell ref="G74:G76"/>
    <mergeCell ref="H74:H76"/>
    <mergeCell ref="I74:I76"/>
    <mergeCell ref="B77:B79"/>
    <mergeCell ref="C77:C79"/>
    <mergeCell ref="D77:D79"/>
    <mergeCell ref="E77:E79"/>
    <mergeCell ref="F77:F79"/>
    <mergeCell ref="G77:G79"/>
    <mergeCell ref="H77:H79"/>
    <mergeCell ref="I77:I79"/>
    <mergeCell ref="B74:B76"/>
    <mergeCell ref="C74:C76"/>
    <mergeCell ref="D74:D76"/>
    <mergeCell ref="E74:E76"/>
    <mergeCell ref="F74:F76"/>
    <mergeCell ref="G68:G70"/>
    <mergeCell ref="H68:H70"/>
    <mergeCell ref="I68:I70"/>
    <mergeCell ref="B71:B73"/>
    <mergeCell ref="C71:C73"/>
    <mergeCell ref="D71:D73"/>
    <mergeCell ref="E71:E73"/>
    <mergeCell ref="F71:F73"/>
    <mergeCell ref="G71:G73"/>
    <mergeCell ref="H71:H73"/>
    <mergeCell ref="I71:I73"/>
    <mergeCell ref="B68:B70"/>
    <mergeCell ref="C68:C70"/>
    <mergeCell ref="D68:D70"/>
    <mergeCell ref="E68:E70"/>
    <mergeCell ref="F68:F70"/>
    <mergeCell ref="G62:G64"/>
    <mergeCell ref="H62:H64"/>
    <mergeCell ref="I62:I64"/>
    <mergeCell ref="B65:B67"/>
    <mergeCell ref="C65:C67"/>
    <mergeCell ref="D65:D67"/>
    <mergeCell ref="E65:E67"/>
    <mergeCell ref="F65:F67"/>
    <mergeCell ref="G65:G67"/>
    <mergeCell ref="H65:H67"/>
    <mergeCell ref="I65:I67"/>
    <mergeCell ref="B62:B64"/>
    <mergeCell ref="C62:C64"/>
    <mergeCell ref="D62:D64"/>
    <mergeCell ref="E62:E64"/>
    <mergeCell ref="F62:F64"/>
    <mergeCell ref="G56:G58"/>
    <mergeCell ref="H56:H58"/>
    <mergeCell ref="I56:I58"/>
    <mergeCell ref="B59:B61"/>
    <mergeCell ref="C59:C61"/>
    <mergeCell ref="D59:D61"/>
    <mergeCell ref="E59:E61"/>
    <mergeCell ref="F59:F61"/>
    <mergeCell ref="G59:G61"/>
    <mergeCell ref="H59:H61"/>
    <mergeCell ref="I59:I61"/>
    <mergeCell ref="B56:B58"/>
    <mergeCell ref="C56:C58"/>
    <mergeCell ref="D56:D58"/>
    <mergeCell ref="E56:E58"/>
    <mergeCell ref="F56:F58"/>
    <mergeCell ref="G50:G52"/>
    <mergeCell ref="H50:H52"/>
    <mergeCell ref="I50:I52"/>
    <mergeCell ref="B53:B55"/>
    <mergeCell ref="C53:C55"/>
    <mergeCell ref="D53:D55"/>
    <mergeCell ref="E53:E55"/>
    <mergeCell ref="F53:F55"/>
    <mergeCell ref="G53:G55"/>
    <mergeCell ref="H53:H55"/>
    <mergeCell ref="I53:I55"/>
    <mergeCell ref="B50:B52"/>
    <mergeCell ref="C50:C52"/>
    <mergeCell ref="D50:D52"/>
    <mergeCell ref="E50:E52"/>
    <mergeCell ref="F50:F52"/>
    <mergeCell ref="G44:G46"/>
    <mergeCell ref="H44:H46"/>
    <mergeCell ref="I44:I46"/>
    <mergeCell ref="B47:B49"/>
    <mergeCell ref="C47:C49"/>
    <mergeCell ref="D47:D49"/>
    <mergeCell ref="E47:E49"/>
    <mergeCell ref="F47:F49"/>
    <mergeCell ref="G47:G49"/>
    <mergeCell ref="H47:H49"/>
    <mergeCell ref="I47:I49"/>
    <mergeCell ref="B44:B46"/>
    <mergeCell ref="C44:C46"/>
    <mergeCell ref="D44:D46"/>
    <mergeCell ref="E44:E46"/>
    <mergeCell ref="F44:F46"/>
    <mergeCell ref="G38:G40"/>
    <mergeCell ref="H38:H40"/>
    <mergeCell ref="I38:I40"/>
    <mergeCell ref="B41:B43"/>
    <mergeCell ref="C41:C43"/>
    <mergeCell ref="D41:D43"/>
    <mergeCell ref="E41:E43"/>
    <mergeCell ref="F41:F43"/>
    <mergeCell ref="G41:G43"/>
    <mergeCell ref="H41:H43"/>
    <mergeCell ref="I41:I43"/>
    <mergeCell ref="B38:B40"/>
    <mergeCell ref="C38:C40"/>
    <mergeCell ref="D38:D40"/>
    <mergeCell ref="E38:E40"/>
    <mergeCell ref="F38:F40"/>
    <mergeCell ref="G32:G34"/>
    <mergeCell ref="H32:H34"/>
    <mergeCell ref="I32:I34"/>
    <mergeCell ref="B35:B37"/>
    <mergeCell ref="C35:C37"/>
    <mergeCell ref="D35:D37"/>
    <mergeCell ref="E35:E37"/>
    <mergeCell ref="F35:F37"/>
    <mergeCell ref="G35:G37"/>
    <mergeCell ref="H35:H37"/>
    <mergeCell ref="I35:I37"/>
    <mergeCell ref="B32:B34"/>
    <mergeCell ref="C32:C34"/>
    <mergeCell ref="D32:D34"/>
    <mergeCell ref="E32:E34"/>
    <mergeCell ref="F32:F34"/>
    <mergeCell ref="G26:G28"/>
    <mergeCell ref="H26:H28"/>
    <mergeCell ref="I26:I28"/>
    <mergeCell ref="B29:B31"/>
    <mergeCell ref="C29:C31"/>
    <mergeCell ref="D29:D31"/>
    <mergeCell ref="E29:E31"/>
    <mergeCell ref="F29:F31"/>
    <mergeCell ref="G29:G31"/>
    <mergeCell ref="H29:H31"/>
    <mergeCell ref="I29:I31"/>
    <mergeCell ref="B26:B28"/>
    <mergeCell ref="C26:C28"/>
    <mergeCell ref="D26:D28"/>
    <mergeCell ref="E26:E28"/>
    <mergeCell ref="F26:F28"/>
    <mergeCell ref="G20:G22"/>
    <mergeCell ref="H20:H22"/>
    <mergeCell ref="I20:I22"/>
    <mergeCell ref="B23:B25"/>
    <mergeCell ref="C23:C25"/>
    <mergeCell ref="D23:D25"/>
    <mergeCell ref="E23:E25"/>
    <mergeCell ref="F23:F25"/>
    <mergeCell ref="G23:G25"/>
    <mergeCell ref="H23:H25"/>
    <mergeCell ref="I23:I25"/>
    <mergeCell ref="B20:B22"/>
    <mergeCell ref="C20:C22"/>
    <mergeCell ref="D20:D22"/>
    <mergeCell ref="E20:E22"/>
    <mergeCell ref="F20:F22"/>
    <mergeCell ref="G14:G16"/>
    <mergeCell ref="H14:H16"/>
    <mergeCell ref="I14:I16"/>
    <mergeCell ref="B17:B19"/>
    <mergeCell ref="C17:C19"/>
    <mergeCell ref="D17:D19"/>
    <mergeCell ref="E17:E19"/>
    <mergeCell ref="F17:F19"/>
    <mergeCell ref="G17:G19"/>
    <mergeCell ref="H17:H19"/>
    <mergeCell ref="I17:I19"/>
    <mergeCell ref="B14:B16"/>
    <mergeCell ref="C14:C16"/>
    <mergeCell ref="D14:D16"/>
    <mergeCell ref="E14:E16"/>
    <mergeCell ref="F14:F16"/>
    <mergeCell ref="G8:G10"/>
    <mergeCell ref="H8:H10"/>
    <mergeCell ref="I8:I10"/>
    <mergeCell ref="B11:B13"/>
    <mergeCell ref="C11:C13"/>
    <mergeCell ref="D11:D13"/>
    <mergeCell ref="E11:E13"/>
    <mergeCell ref="F11:F13"/>
    <mergeCell ref="G11:G13"/>
    <mergeCell ref="H11:H13"/>
    <mergeCell ref="I11:I13"/>
    <mergeCell ref="B8:B10"/>
    <mergeCell ref="C8:C10"/>
    <mergeCell ref="D8:D10"/>
    <mergeCell ref="E8:E10"/>
    <mergeCell ref="F8:F10"/>
    <mergeCell ref="G2:G4"/>
    <mergeCell ref="H2:H4"/>
    <mergeCell ref="I2:I4"/>
    <mergeCell ref="B5:B7"/>
    <mergeCell ref="C5:C7"/>
    <mergeCell ref="D5:D7"/>
    <mergeCell ref="E5:E7"/>
    <mergeCell ref="F5:F7"/>
    <mergeCell ref="G5:G7"/>
    <mergeCell ref="H5:H7"/>
    <mergeCell ref="I5:I7"/>
    <mergeCell ref="B2:B4"/>
    <mergeCell ref="C2:C4"/>
    <mergeCell ref="D2:D4"/>
    <mergeCell ref="E2:E4"/>
    <mergeCell ref="F2:F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I2" sqref="I2:I7"/>
    </sheetView>
  </sheetViews>
  <sheetFormatPr defaultRowHeight="15" x14ac:dyDescent="0.25"/>
  <cols>
    <col min="1" max="2" width="12.85546875" customWidth="1"/>
    <col min="3" max="3" width="16.7109375" customWidth="1"/>
    <col min="4" max="4" width="34.140625" customWidth="1"/>
    <col min="5" max="5" width="10.85546875" customWidth="1"/>
    <col min="6" max="6" width="19" customWidth="1"/>
    <col min="9" max="9" width="14.140625" customWidth="1"/>
  </cols>
  <sheetData>
    <row r="1" spans="1:10" ht="18.75" thickBot="1" x14ac:dyDescent="0.3">
      <c r="A1" s="8" t="s">
        <v>14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22</v>
      </c>
      <c r="J1" s="69"/>
    </row>
    <row r="2" spans="1:10" ht="36.75" customHeight="1" x14ac:dyDescent="0.25">
      <c r="A2" s="16" t="s">
        <v>185</v>
      </c>
      <c r="B2" s="60">
        <v>43621</v>
      </c>
      <c r="C2" s="57" t="s">
        <v>61</v>
      </c>
      <c r="D2" s="57" t="s">
        <v>186</v>
      </c>
      <c r="E2" s="63">
        <v>31858.26</v>
      </c>
      <c r="F2" s="54" t="s">
        <v>27</v>
      </c>
      <c r="G2" s="54" t="s">
        <v>187</v>
      </c>
      <c r="H2" s="54" t="s">
        <v>24</v>
      </c>
      <c r="I2" s="57" t="s">
        <v>28</v>
      </c>
      <c r="J2" s="69"/>
    </row>
    <row r="3" spans="1:10" x14ac:dyDescent="0.25">
      <c r="A3" s="16" t="s">
        <v>42</v>
      </c>
      <c r="B3" s="61"/>
      <c r="C3" s="58"/>
      <c r="D3" s="58"/>
      <c r="E3" s="64"/>
      <c r="F3" s="55"/>
      <c r="G3" s="55"/>
      <c r="H3" s="55"/>
      <c r="I3" s="58"/>
      <c r="J3" s="69"/>
    </row>
    <row r="4" spans="1:10" ht="15.75" thickBot="1" x14ac:dyDescent="0.3">
      <c r="A4" s="17"/>
      <c r="B4" s="62"/>
      <c r="C4" s="59"/>
      <c r="D4" s="59"/>
      <c r="E4" s="65"/>
      <c r="F4" s="56"/>
      <c r="G4" s="56"/>
      <c r="H4" s="56"/>
      <c r="I4" s="59"/>
      <c r="J4" s="69"/>
    </row>
    <row r="5" spans="1:10" ht="48" customHeight="1" x14ac:dyDescent="0.25">
      <c r="A5" s="16" t="s">
        <v>188</v>
      </c>
      <c r="B5" s="60">
        <v>43710</v>
      </c>
      <c r="C5" s="57" t="s">
        <v>61</v>
      </c>
      <c r="D5" s="57" t="s">
        <v>189</v>
      </c>
      <c r="E5" s="63">
        <v>32442.78</v>
      </c>
      <c r="F5" s="54" t="s">
        <v>134</v>
      </c>
      <c r="G5" s="54" t="s">
        <v>190</v>
      </c>
      <c r="H5" s="54" t="s">
        <v>24</v>
      </c>
      <c r="I5" s="57" t="s">
        <v>30</v>
      </c>
      <c r="J5" s="69"/>
    </row>
    <row r="6" spans="1:10" x14ac:dyDescent="0.25">
      <c r="A6" s="16" t="s">
        <v>42</v>
      </c>
      <c r="B6" s="61"/>
      <c r="C6" s="58"/>
      <c r="D6" s="58"/>
      <c r="E6" s="64"/>
      <c r="F6" s="55"/>
      <c r="G6" s="55"/>
      <c r="H6" s="55"/>
      <c r="I6" s="58"/>
      <c r="J6" s="69"/>
    </row>
    <row r="7" spans="1:10" ht="15.75" thickBot="1" x14ac:dyDescent="0.3">
      <c r="A7" s="17"/>
      <c r="B7" s="62"/>
      <c r="C7" s="59"/>
      <c r="D7" s="59"/>
      <c r="E7" s="65"/>
      <c r="F7" s="56"/>
      <c r="G7" s="56"/>
      <c r="H7" s="56"/>
      <c r="I7" s="59"/>
      <c r="J7" s="69"/>
    </row>
    <row r="8" spans="1:10" x14ac:dyDescent="0.25">
      <c r="A8" s="12"/>
      <c r="B8" s="60"/>
      <c r="C8" s="57"/>
      <c r="D8" s="57"/>
      <c r="E8" s="63"/>
      <c r="F8" s="54"/>
      <c r="G8" s="54"/>
      <c r="H8" s="54"/>
      <c r="I8" s="57"/>
      <c r="J8" s="69"/>
    </row>
    <row r="9" spans="1:10" x14ac:dyDescent="0.25">
      <c r="A9" s="10"/>
      <c r="B9" s="61"/>
      <c r="C9" s="58"/>
      <c r="D9" s="58"/>
      <c r="E9" s="64"/>
      <c r="F9" s="55"/>
      <c r="G9" s="55"/>
      <c r="H9" s="55"/>
      <c r="I9" s="58"/>
      <c r="J9" s="69"/>
    </row>
    <row r="10" spans="1:10" ht="15.75" thickBot="1" x14ac:dyDescent="0.3">
      <c r="A10" s="11"/>
      <c r="B10" s="62"/>
      <c r="C10" s="59"/>
      <c r="D10" s="59"/>
      <c r="E10" s="65"/>
      <c r="F10" s="56"/>
      <c r="G10" s="56"/>
      <c r="H10" s="56"/>
      <c r="I10" s="59"/>
      <c r="J10" s="69"/>
    </row>
    <row r="11" spans="1:10" x14ac:dyDescent="0.25">
      <c r="A11" s="12"/>
      <c r="B11" s="60"/>
      <c r="C11" s="57"/>
      <c r="D11" s="57"/>
      <c r="E11" s="63"/>
      <c r="F11" s="54"/>
      <c r="G11" s="54"/>
      <c r="H11" s="54"/>
      <c r="I11" s="57"/>
      <c r="J11" s="69"/>
    </row>
    <row r="12" spans="1:10" x14ac:dyDescent="0.25">
      <c r="A12" s="10"/>
      <c r="B12" s="61"/>
      <c r="C12" s="58"/>
      <c r="D12" s="58"/>
      <c r="E12" s="64"/>
      <c r="F12" s="55"/>
      <c r="G12" s="55"/>
      <c r="H12" s="55"/>
      <c r="I12" s="58"/>
      <c r="J12" s="69"/>
    </row>
    <row r="13" spans="1:10" ht="15.75" thickBot="1" x14ac:dyDescent="0.3">
      <c r="A13" s="11"/>
      <c r="B13" s="62"/>
      <c r="C13" s="59"/>
      <c r="D13" s="59"/>
      <c r="E13" s="65"/>
      <c r="F13" s="56"/>
      <c r="G13" s="56"/>
      <c r="H13" s="56"/>
      <c r="I13" s="59"/>
      <c r="J13" s="69"/>
    </row>
    <row r="14" spans="1:10" x14ac:dyDescent="0.25">
      <c r="A14" s="12"/>
      <c r="B14" s="60"/>
      <c r="C14" s="57"/>
      <c r="D14" s="57"/>
      <c r="E14" s="63"/>
      <c r="F14" s="54"/>
      <c r="G14" s="54"/>
      <c r="H14" s="54"/>
      <c r="I14" s="57"/>
      <c r="J14" s="69"/>
    </row>
    <row r="15" spans="1:10" x14ac:dyDescent="0.25">
      <c r="A15" s="10"/>
      <c r="B15" s="61"/>
      <c r="C15" s="58"/>
      <c r="D15" s="58"/>
      <c r="E15" s="64"/>
      <c r="F15" s="55"/>
      <c r="G15" s="55"/>
      <c r="H15" s="55"/>
      <c r="I15" s="58"/>
      <c r="J15" s="69"/>
    </row>
    <row r="16" spans="1:10" ht="15.75" thickBot="1" x14ac:dyDescent="0.3">
      <c r="A16" s="11"/>
      <c r="B16" s="62"/>
      <c r="C16" s="59"/>
      <c r="D16" s="59"/>
      <c r="E16" s="65"/>
      <c r="F16" s="56"/>
      <c r="G16" s="56"/>
      <c r="H16" s="56"/>
      <c r="I16" s="59"/>
      <c r="J16" s="69"/>
    </row>
    <row r="17" spans="1:10" x14ac:dyDescent="0.25">
      <c r="A17" s="12"/>
      <c r="B17" s="60"/>
      <c r="C17" s="57"/>
      <c r="D17" s="57"/>
      <c r="E17" s="63"/>
      <c r="F17" s="54"/>
      <c r="G17" s="54"/>
      <c r="H17" s="54"/>
      <c r="I17" s="57"/>
      <c r="J17" s="69"/>
    </row>
    <row r="18" spans="1:10" x14ac:dyDescent="0.25">
      <c r="A18" s="10"/>
      <c r="B18" s="61"/>
      <c r="C18" s="58"/>
      <c r="D18" s="58"/>
      <c r="E18" s="64"/>
      <c r="F18" s="55"/>
      <c r="G18" s="55"/>
      <c r="H18" s="55"/>
      <c r="I18" s="58"/>
      <c r="J18" s="69"/>
    </row>
    <row r="19" spans="1:10" ht="15.75" thickBot="1" x14ac:dyDescent="0.3">
      <c r="A19" s="11"/>
      <c r="B19" s="62"/>
      <c r="C19" s="59"/>
      <c r="D19" s="59"/>
      <c r="E19" s="65"/>
      <c r="F19" s="56"/>
      <c r="G19" s="56"/>
      <c r="H19" s="56"/>
      <c r="I19" s="59"/>
      <c r="J19" s="69"/>
    </row>
    <row r="20" spans="1:10" x14ac:dyDescent="0.25">
      <c r="A20" s="10"/>
      <c r="B20" s="60"/>
      <c r="C20" s="57"/>
      <c r="D20" s="57"/>
      <c r="E20" s="63"/>
      <c r="F20" s="54"/>
      <c r="G20" s="54"/>
      <c r="H20" s="54"/>
      <c r="I20" s="57"/>
      <c r="J20" s="69"/>
    </row>
    <row r="21" spans="1:10" x14ac:dyDescent="0.25">
      <c r="A21" s="10"/>
      <c r="B21" s="61"/>
      <c r="C21" s="58"/>
      <c r="D21" s="58"/>
      <c r="E21" s="64"/>
      <c r="F21" s="55"/>
      <c r="G21" s="55"/>
      <c r="H21" s="55"/>
      <c r="I21" s="58"/>
      <c r="J21" s="69"/>
    </row>
    <row r="22" spans="1:10" ht="15.75" thickBot="1" x14ac:dyDescent="0.3">
      <c r="A22" s="11"/>
      <c r="B22" s="62"/>
      <c r="C22" s="59"/>
      <c r="D22" s="59"/>
      <c r="E22" s="65"/>
      <c r="F22" s="56"/>
      <c r="G22" s="56"/>
      <c r="H22" s="56"/>
      <c r="I22" s="59"/>
      <c r="J22" s="69"/>
    </row>
    <row r="23" spans="1:10" x14ac:dyDescent="0.25">
      <c r="A23" s="10"/>
      <c r="B23" s="60"/>
      <c r="C23" s="57"/>
      <c r="D23" s="57"/>
      <c r="E23" s="63"/>
      <c r="F23" s="54"/>
      <c r="G23" s="54"/>
      <c r="H23" s="54"/>
      <c r="I23" s="57"/>
      <c r="J23" s="69"/>
    </row>
    <row r="24" spans="1:10" x14ac:dyDescent="0.25">
      <c r="A24" s="10"/>
      <c r="B24" s="61"/>
      <c r="C24" s="58"/>
      <c r="D24" s="58"/>
      <c r="E24" s="64"/>
      <c r="F24" s="55"/>
      <c r="G24" s="55"/>
      <c r="H24" s="55"/>
      <c r="I24" s="58"/>
      <c r="J24" s="69"/>
    </row>
    <row r="25" spans="1:10" ht="15.75" thickBot="1" x14ac:dyDescent="0.3">
      <c r="A25" s="11"/>
      <c r="B25" s="62"/>
      <c r="C25" s="59"/>
      <c r="D25" s="59"/>
      <c r="E25" s="65"/>
      <c r="F25" s="56"/>
      <c r="G25" s="56"/>
      <c r="H25" s="56"/>
      <c r="I25" s="59"/>
      <c r="J25" s="69"/>
    </row>
    <row r="26" spans="1:10" x14ac:dyDescent="0.25">
      <c r="A26" s="10"/>
      <c r="B26" s="60"/>
      <c r="C26" s="57"/>
      <c r="D26" s="57"/>
      <c r="E26" s="63"/>
      <c r="F26" s="54"/>
      <c r="G26" s="54"/>
      <c r="H26" s="54"/>
      <c r="I26" s="57"/>
      <c r="J26" s="69"/>
    </row>
    <row r="27" spans="1:10" x14ac:dyDescent="0.25">
      <c r="A27" s="10"/>
      <c r="B27" s="61"/>
      <c r="C27" s="58"/>
      <c r="D27" s="58"/>
      <c r="E27" s="64"/>
      <c r="F27" s="55"/>
      <c r="G27" s="55"/>
      <c r="H27" s="55"/>
      <c r="I27" s="58"/>
      <c r="J27" s="69"/>
    </row>
    <row r="28" spans="1:10" ht="15.75" thickBot="1" x14ac:dyDescent="0.3">
      <c r="A28" s="11"/>
      <c r="B28" s="62"/>
      <c r="C28" s="59"/>
      <c r="D28" s="59"/>
      <c r="E28" s="65"/>
      <c r="F28" s="56"/>
      <c r="G28" s="56"/>
      <c r="H28" s="56"/>
      <c r="I28" s="59"/>
      <c r="J28" s="69"/>
    </row>
    <row r="29" spans="1:10" x14ac:dyDescent="0.25">
      <c r="A29" s="10"/>
      <c r="B29" s="60"/>
      <c r="C29" s="57"/>
      <c r="D29" s="57"/>
      <c r="E29" s="63"/>
      <c r="F29" s="54"/>
      <c r="G29" s="54"/>
      <c r="H29" s="54"/>
      <c r="I29" s="57"/>
      <c r="J29" s="69"/>
    </row>
    <row r="30" spans="1:10" x14ac:dyDescent="0.25">
      <c r="A30" s="10"/>
      <c r="B30" s="61"/>
      <c r="C30" s="58"/>
      <c r="D30" s="58"/>
      <c r="E30" s="64"/>
      <c r="F30" s="55"/>
      <c r="G30" s="55"/>
      <c r="H30" s="55"/>
      <c r="I30" s="58"/>
      <c r="J30" s="69"/>
    </row>
    <row r="31" spans="1:10" ht="15.75" thickBot="1" x14ac:dyDescent="0.3">
      <c r="A31" s="11"/>
      <c r="B31" s="62"/>
      <c r="C31" s="59"/>
      <c r="D31" s="59"/>
      <c r="E31" s="65"/>
      <c r="F31" s="56"/>
      <c r="G31" s="56"/>
      <c r="H31" s="56"/>
      <c r="I31" s="59"/>
      <c r="J31" s="69"/>
    </row>
    <row r="32" spans="1:10" x14ac:dyDescent="0.25">
      <c r="A32" s="10"/>
      <c r="B32" s="60"/>
      <c r="C32" s="57"/>
      <c r="D32" s="57"/>
      <c r="E32" s="63"/>
      <c r="F32" s="54"/>
      <c r="G32" s="54"/>
      <c r="H32" s="54"/>
      <c r="I32" s="57"/>
      <c r="J32" s="69"/>
    </row>
    <row r="33" spans="1:10" x14ac:dyDescent="0.25">
      <c r="A33" s="10"/>
      <c r="B33" s="61"/>
      <c r="C33" s="58"/>
      <c r="D33" s="58"/>
      <c r="E33" s="64"/>
      <c r="F33" s="55"/>
      <c r="G33" s="55"/>
      <c r="H33" s="55"/>
      <c r="I33" s="58"/>
      <c r="J33" s="69"/>
    </row>
    <row r="34" spans="1:10" ht="15.75" thickBot="1" x14ac:dyDescent="0.3">
      <c r="A34" s="11"/>
      <c r="B34" s="62"/>
      <c r="C34" s="59"/>
      <c r="D34" s="59"/>
      <c r="E34" s="65"/>
      <c r="F34" s="56"/>
      <c r="G34" s="56"/>
      <c r="H34" s="56"/>
      <c r="I34" s="59"/>
      <c r="J34" s="69"/>
    </row>
    <row r="35" spans="1:10" x14ac:dyDescent="0.25">
      <c r="A35" s="10"/>
      <c r="B35" s="60"/>
      <c r="C35" s="57"/>
      <c r="D35" s="57"/>
      <c r="E35" s="63"/>
      <c r="F35" s="54"/>
      <c r="G35" s="54"/>
      <c r="H35" s="54"/>
      <c r="I35" s="57"/>
      <c r="J35" s="69"/>
    </row>
    <row r="36" spans="1:10" x14ac:dyDescent="0.25">
      <c r="A36" s="10"/>
      <c r="B36" s="61"/>
      <c r="C36" s="58"/>
      <c r="D36" s="58"/>
      <c r="E36" s="64"/>
      <c r="F36" s="55"/>
      <c r="G36" s="55"/>
      <c r="H36" s="55"/>
      <c r="I36" s="58"/>
      <c r="J36" s="69"/>
    </row>
    <row r="37" spans="1:10" ht="15.75" thickBot="1" x14ac:dyDescent="0.3">
      <c r="A37" s="11"/>
      <c r="B37" s="62"/>
      <c r="C37" s="59"/>
      <c r="D37" s="59"/>
      <c r="E37" s="65"/>
      <c r="F37" s="56"/>
      <c r="G37" s="56"/>
      <c r="H37" s="56"/>
      <c r="I37" s="59"/>
      <c r="J37" s="69"/>
    </row>
    <row r="38" spans="1:10" x14ac:dyDescent="0.25">
      <c r="A38" s="10"/>
      <c r="B38" s="60"/>
      <c r="C38" s="57"/>
      <c r="D38" s="57"/>
      <c r="E38" s="63"/>
      <c r="F38" s="54"/>
      <c r="G38" s="54"/>
      <c r="H38" s="54"/>
      <c r="I38" s="57"/>
      <c r="J38" s="69"/>
    </row>
    <row r="39" spans="1:10" x14ac:dyDescent="0.25">
      <c r="A39" s="10"/>
      <c r="B39" s="61"/>
      <c r="C39" s="58"/>
      <c r="D39" s="58"/>
      <c r="E39" s="64"/>
      <c r="F39" s="55"/>
      <c r="G39" s="55"/>
      <c r="H39" s="55"/>
      <c r="I39" s="58"/>
      <c r="J39" s="69"/>
    </row>
    <row r="40" spans="1:10" ht="15.75" thickBot="1" x14ac:dyDescent="0.3">
      <c r="A40" s="11"/>
      <c r="B40" s="62"/>
      <c r="C40" s="59"/>
      <c r="D40" s="59"/>
      <c r="E40" s="65"/>
      <c r="F40" s="56"/>
      <c r="G40" s="56"/>
      <c r="H40" s="56"/>
      <c r="I40" s="59"/>
      <c r="J40" s="69"/>
    </row>
    <row r="41" spans="1:10" x14ac:dyDescent="0.25">
      <c r="A41" s="10"/>
      <c r="B41" s="60"/>
      <c r="C41" s="57"/>
      <c r="D41" s="57"/>
      <c r="E41" s="63"/>
      <c r="F41" s="54"/>
      <c r="G41" s="54"/>
      <c r="H41" s="54"/>
      <c r="I41" s="57"/>
      <c r="J41" s="69"/>
    </row>
    <row r="42" spans="1:10" x14ac:dyDescent="0.25">
      <c r="A42" s="10"/>
      <c r="B42" s="61"/>
      <c r="C42" s="58"/>
      <c r="D42" s="58"/>
      <c r="E42" s="64"/>
      <c r="F42" s="55"/>
      <c r="G42" s="55"/>
      <c r="H42" s="55"/>
      <c r="I42" s="58"/>
      <c r="J42" s="69"/>
    </row>
    <row r="43" spans="1:10" ht="15.75" thickBot="1" x14ac:dyDescent="0.3">
      <c r="A43" s="11"/>
      <c r="B43" s="62"/>
      <c r="C43" s="59"/>
      <c r="D43" s="59"/>
      <c r="E43" s="65"/>
      <c r="F43" s="56"/>
      <c r="G43" s="56"/>
      <c r="H43" s="56"/>
      <c r="I43" s="59"/>
      <c r="J43" s="69"/>
    </row>
    <row r="44" spans="1:10" x14ac:dyDescent="0.25">
      <c r="A44" s="10"/>
      <c r="B44" s="60"/>
      <c r="C44" s="57"/>
      <c r="D44" s="57"/>
      <c r="E44" s="63"/>
      <c r="F44" s="54"/>
      <c r="G44" s="66"/>
      <c r="H44" s="54"/>
      <c r="I44" s="57"/>
      <c r="J44" s="69"/>
    </row>
    <row r="45" spans="1:10" x14ac:dyDescent="0.25">
      <c r="A45" s="10"/>
      <c r="B45" s="61"/>
      <c r="C45" s="58"/>
      <c r="D45" s="58"/>
      <c r="E45" s="64"/>
      <c r="F45" s="55"/>
      <c r="G45" s="67"/>
      <c r="H45" s="55"/>
      <c r="I45" s="58"/>
      <c r="J45" s="69"/>
    </row>
    <row r="46" spans="1:10" ht="15.75" thickBot="1" x14ac:dyDescent="0.3">
      <c r="A46" s="11"/>
      <c r="B46" s="62"/>
      <c r="C46" s="59"/>
      <c r="D46" s="59"/>
      <c r="E46" s="65"/>
      <c r="F46" s="56"/>
      <c r="G46" s="68"/>
      <c r="H46" s="56"/>
      <c r="I46" s="59"/>
      <c r="J46" s="69"/>
    </row>
    <row r="47" spans="1:10" x14ac:dyDescent="0.25">
      <c r="A47" s="10"/>
      <c r="B47" s="60"/>
      <c r="C47" s="57"/>
      <c r="D47" s="57"/>
      <c r="E47" s="63"/>
      <c r="F47" s="54"/>
      <c r="G47" s="54"/>
      <c r="H47" s="54"/>
      <c r="I47" s="57"/>
      <c r="J47" s="69"/>
    </row>
    <row r="48" spans="1:10" x14ac:dyDescent="0.25">
      <c r="A48" s="10"/>
      <c r="B48" s="61"/>
      <c r="C48" s="58"/>
      <c r="D48" s="58"/>
      <c r="E48" s="64"/>
      <c r="F48" s="55"/>
      <c r="G48" s="55"/>
      <c r="H48" s="55"/>
      <c r="I48" s="58"/>
      <c r="J48" s="69"/>
    </row>
    <row r="49" spans="1:10" ht="15.75" thickBot="1" x14ac:dyDescent="0.3">
      <c r="A49" s="11"/>
      <c r="B49" s="62"/>
      <c r="C49" s="59"/>
      <c r="D49" s="59"/>
      <c r="E49" s="65"/>
      <c r="F49" s="56"/>
      <c r="G49" s="56"/>
      <c r="H49" s="56"/>
      <c r="I49" s="59"/>
      <c r="J49" s="69"/>
    </row>
    <row r="50" spans="1:10" x14ac:dyDescent="0.25">
      <c r="A50" s="10"/>
      <c r="B50" s="60"/>
      <c r="C50" s="57"/>
      <c r="D50" s="57"/>
      <c r="E50" s="63"/>
      <c r="F50" s="54"/>
      <c r="G50" s="54"/>
      <c r="H50" s="54"/>
      <c r="I50" s="57"/>
      <c r="J50" s="69"/>
    </row>
    <row r="51" spans="1:10" x14ac:dyDescent="0.25">
      <c r="A51" s="10"/>
      <c r="B51" s="61"/>
      <c r="C51" s="58"/>
      <c r="D51" s="58"/>
      <c r="E51" s="64"/>
      <c r="F51" s="55"/>
      <c r="G51" s="55"/>
      <c r="H51" s="55"/>
      <c r="I51" s="58"/>
      <c r="J51" s="69"/>
    </row>
    <row r="52" spans="1:10" ht="15.75" thickBot="1" x14ac:dyDescent="0.3">
      <c r="A52" s="11"/>
      <c r="B52" s="62"/>
      <c r="C52" s="59"/>
      <c r="D52" s="59"/>
      <c r="E52" s="65"/>
      <c r="F52" s="56"/>
      <c r="G52" s="56"/>
      <c r="H52" s="56"/>
      <c r="I52" s="59"/>
      <c r="J52" s="69"/>
    </row>
    <row r="53" spans="1:10" x14ac:dyDescent="0.25">
      <c r="A53" s="10"/>
      <c r="B53" s="60"/>
      <c r="C53" s="57"/>
      <c r="D53" s="57"/>
      <c r="E53" s="63"/>
      <c r="F53" s="54"/>
      <c r="G53" s="66"/>
      <c r="H53" s="54"/>
      <c r="I53" s="57"/>
      <c r="J53" s="69"/>
    </row>
    <row r="54" spans="1:10" x14ac:dyDescent="0.25">
      <c r="A54" s="10"/>
      <c r="B54" s="61"/>
      <c r="C54" s="58"/>
      <c r="D54" s="58"/>
      <c r="E54" s="64"/>
      <c r="F54" s="55"/>
      <c r="G54" s="67"/>
      <c r="H54" s="55"/>
      <c r="I54" s="58"/>
      <c r="J54" s="69"/>
    </row>
    <row r="55" spans="1:10" ht="15.75" thickBot="1" x14ac:dyDescent="0.3">
      <c r="A55" s="11"/>
      <c r="B55" s="62"/>
      <c r="C55" s="59"/>
      <c r="D55" s="59"/>
      <c r="E55" s="65"/>
      <c r="F55" s="56"/>
      <c r="G55" s="68"/>
      <c r="H55" s="56"/>
      <c r="I55" s="59"/>
      <c r="J55" s="69"/>
    </row>
    <row r="56" spans="1:10" x14ac:dyDescent="0.25">
      <c r="A56" s="10"/>
      <c r="B56" s="60"/>
      <c r="C56" s="57"/>
      <c r="D56" s="57"/>
      <c r="E56" s="63"/>
      <c r="F56" s="54"/>
      <c r="G56" s="54"/>
      <c r="H56" s="54"/>
      <c r="I56" s="57"/>
      <c r="J56" s="69"/>
    </row>
    <row r="57" spans="1:10" x14ac:dyDescent="0.25">
      <c r="A57" s="10"/>
      <c r="B57" s="61"/>
      <c r="C57" s="58"/>
      <c r="D57" s="58"/>
      <c r="E57" s="64"/>
      <c r="F57" s="55"/>
      <c r="G57" s="55"/>
      <c r="H57" s="55"/>
      <c r="I57" s="58"/>
      <c r="J57" s="69"/>
    </row>
    <row r="58" spans="1:10" ht="15.75" thickBot="1" x14ac:dyDescent="0.3">
      <c r="A58" s="11"/>
      <c r="B58" s="62"/>
      <c r="C58" s="59"/>
      <c r="D58" s="59"/>
      <c r="E58" s="65"/>
      <c r="F58" s="56"/>
      <c r="G58" s="56"/>
      <c r="H58" s="56"/>
      <c r="I58" s="59"/>
      <c r="J58" s="69"/>
    </row>
    <row r="59" spans="1:10" x14ac:dyDescent="0.25">
      <c r="A59" s="10"/>
      <c r="B59" s="60"/>
      <c r="C59" s="57"/>
      <c r="D59" s="57"/>
      <c r="E59" s="63"/>
      <c r="F59" s="54"/>
      <c r="G59" s="54"/>
      <c r="H59" s="54"/>
      <c r="I59" s="57"/>
      <c r="J59" s="69"/>
    </row>
    <row r="60" spans="1:10" x14ac:dyDescent="0.25">
      <c r="A60" s="10"/>
      <c r="B60" s="61"/>
      <c r="C60" s="58"/>
      <c r="D60" s="58"/>
      <c r="E60" s="64"/>
      <c r="F60" s="55"/>
      <c r="G60" s="55"/>
      <c r="H60" s="55"/>
      <c r="I60" s="58"/>
      <c r="J60" s="69"/>
    </row>
    <row r="61" spans="1:10" ht="15.75" thickBot="1" x14ac:dyDescent="0.3">
      <c r="A61" s="11"/>
      <c r="B61" s="62"/>
      <c r="C61" s="59"/>
      <c r="D61" s="59"/>
      <c r="E61" s="65"/>
      <c r="F61" s="56"/>
      <c r="G61" s="56"/>
      <c r="H61" s="56"/>
      <c r="I61" s="59"/>
      <c r="J61" s="69"/>
    </row>
    <row r="62" spans="1:10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"/>
    </row>
  </sheetData>
  <mergeCells count="162">
    <mergeCell ref="J1:J61"/>
    <mergeCell ref="A62:I62"/>
    <mergeCell ref="H56:H58"/>
    <mergeCell ref="I56:I58"/>
    <mergeCell ref="B59:B61"/>
    <mergeCell ref="C59:C61"/>
    <mergeCell ref="D59:D61"/>
    <mergeCell ref="E59:E61"/>
    <mergeCell ref="F59:F61"/>
    <mergeCell ref="G59:G61"/>
    <mergeCell ref="H59:H61"/>
    <mergeCell ref="I59:I61"/>
    <mergeCell ref="B56:B58"/>
    <mergeCell ref="C56:C58"/>
    <mergeCell ref="D56:D58"/>
    <mergeCell ref="E56:E58"/>
    <mergeCell ref="F56:F58"/>
    <mergeCell ref="G56:G58"/>
    <mergeCell ref="H50:H52"/>
    <mergeCell ref="I50:I52"/>
    <mergeCell ref="B53:B55"/>
    <mergeCell ref="C53:C55"/>
    <mergeCell ref="D53:D55"/>
    <mergeCell ref="E53:E55"/>
    <mergeCell ref="F53:F55"/>
    <mergeCell ref="G53:G55"/>
    <mergeCell ref="H53:H55"/>
    <mergeCell ref="I53:I55"/>
    <mergeCell ref="B50:B52"/>
    <mergeCell ref="C50:C52"/>
    <mergeCell ref="D50:D52"/>
    <mergeCell ref="E50:E52"/>
    <mergeCell ref="F50:F52"/>
    <mergeCell ref="G50:G52"/>
    <mergeCell ref="H44:H46"/>
    <mergeCell ref="I44:I46"/>
    <mergeCell ref="B47:B49"/>
    <mergeCell ref="C47:C49"/>
    <mergeCell ref="D47:D49"/>
    <mergeCell ref="E47:E49"/>
    <mergeCell ref="F47:F49"/>
    <mergeCell ref="G47:G49"/>
    <mergeCell ref="H47:H49"/>
    <mergeCell ref="I47:I49"/>
    <mergeCell ref="B44:B46"/>
    <mergeCell ref="C44:C46"/>
    <mergeCell ref="D44:D46"/>
    <mergeCell ref="E44:E46"/>
    <mergeCell ref="F44:F46"/>
    <mergeCell ref="G44:G46"/>
    <mergeCell ref="H38:H40"/>
    <mergeCell ref="I38:I40"/>
    <mergeCell ref="B41:B43"/>
    <mergeCell ref="C41:C43"/>
    <mergeCell ref="D41:D43"/>
    <mergeCell ref="E41:E43"/>
    <mergeCell ref="F41:F43"/>
    <mergeCell ref="G41:G43"/>
    <mergeCell ref="H41:H43"/>
    <mergeCell ref="I41:I43"/>
    <mergeCell ref="B38:B40"/>
    <mergeCell ref="C38:C40"/>
    <mergeCell ref="D38:D40"/>
    <mergeCell ref="E38:E40"/>
    <mergeCell ref="F38:F40"/>
    <mergeCell ref="G38:G40"/>
    <mergeCell ref="H32:H34"/>
    <mergeCell ref="I32:I34"/>
    <mergeCell ref="B35:B37"/>
    <mergeCell ref="C35:C37"/>
    <mergeCell ref="D35:D37"/>
    <mergeCell ref="E35:E37"/>
    <mergeCell ref="F35:F37"/>
    <mergeCell ref="G35:G37"/>
    <mergeCell ref="H35:H37"/>
    <mergeCell ref="I35:I37"/>
    <mergeCell ref="B32:B34"/>
    <mergeCell ref="C32:C34"/>
    <mergeCell ref="D32:D34"/>
    <mergeCell ref="E32:E34"/>
    <mergeCell ref="F32:F34"/>
    <mergeCell ref="G32:G34"/>
    <mergeCell ref="H26:H28"/>
    <mergeCell ref="I26:I28"/>
    <mergeCell ref="B29:B31"/>
    <mergeCell ref="C29:C31"/>
    <mergeCell ref="D29:D31"/>
    <mergeCell ref="E29:E31"/>
    <mergeCell ref="F29:F31"/>
    <mergeCell ref="G29:G31"/>
    <mergeCell ref="H29:H31"/>
    <mergeCell ref="I29:I31"/>
    <mergeCell ref="B26:B28"/>
    <mergeCell ref="C26:C28"/>
    <mergeCell ref="D26:D28"/>
    <mergeCell ref="E26:E28"/>
    <mergeCell ref="F26:F28"/>
    <mergeCell ref="G26:G28"/>
    <mergeCell ref="H20:H22"/>
    <mergeCell ref="I20:I22"/>
    <mergeCell ref="B23:B25"/>
    <mergeCell ref="C23:C25"/>
    <mergeCell ref="D23:D25"/>
    <mergeCell ref="E23:E25"/>
    <mergeCell ref="F23:F25"/>
    <mergeCell ref="G23:G25"/>
    <mergeCell ref="H23:H25"/>
    <mergeCell ref="I23:I25"/>
    <mergeCell ref="B20:B22"/>
    <mergeCell ref="C20:C22"/>
    <mergeCell ref="D20:D22"/>
    <mergeCell ref="E20:E22"/>
    <mergeCell ref="F20:F22"/>
    <mergeCell ref="G20:G22"/>
    <mergeCell ref="H14:H16"/>
    <mergeCell ref="I14:I16"/>
    <mergeCell ref="B17:B19"/>
    <mergeCell ref="C17:C19"/>
    <mergeCell ref="D17:D19"/>
    <mergeCell ref="E17:E19"/>
    <mergeCell ref="F17:F19"/>
    <mergeCell ref="G17:G19"/>
    <mergeCell ref="H17:H19"/>
    <mergeCell ref="I17:I19"/>
    <mergeCell ref="B14:B16"/>
    <mergeCell ref="C14:C16"/>
    <mergeCell ref="D14:D16"/>
    <mergeCell ref="E14:E16"/>
    <mergeCell ref="F14:F16"/>
    <mergeCell ref="G14:G16"/>
    <mergeCell ref="H8:H10"/>
    <mergeCell ref="I8:I10"/>
    <mergeCell ref="B11:B13"/>
    <mergeCell ref="C11:C13"/>
    <mergeCell ref="D11:D13"/>
    <mergeCell ref="E11:E13"/>
    <mergeCell ref="F11:F13"/>
    <mergeCell ref="G11:G13"/>
    <mergeCell ref="H11:H13"/>
    <mergeCell ref="I11:I13"/>
    <mergeCell ref="B8:B10"/>
    <mergeCell ref="C8:C10"/>
    <mergeCell ref="D8:D10"/>
    <mergeCell ref="E8:E10"/>
    <mergeCell ref="F8:F10"/>
    <mergeCell ref="G8:G10"/>
    <mergeCell ref="H2:H4"/>
    <mergeCell ref="I2:I4"/>
    <mergeCell ref="B5:B7"/>
    <mergeCell ref="C5:C7"/>
    <mergeCell ref="D5:D7"/>
    <mergeCell ref="E5:E7"/>
    <mergeCell ref="F5:F7"/>
    <mergeCell ref="G5:G7"/>
    <mergeCell ref="H5:H7"/>
    <mergeCell ref="I5:I7"/>
    <mergeCell ref="B2:B4"/>
    <mergeCell ref="C2:C4"/>
    <mergeCell ref="D2:D4"/>
    <mergeCell ref="E2:E4"/>
    <mergeCell ref="F2:F4"/>
    <mergeCell ref="G2:G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zoomScaleNormal="100" workbookViewId="0">
      <selection activeCell="H4" sqref="H4:H6"/>
    </sheetView>
  </sheetViews>
  <sheetFormatPr defaultRowHeight="15.75" x14ac:dyDescent="0.25"/>
  <cols>
    <col min="1" max="1" width="12.42578125" style="1" customWidth="1"/>
    <col min="2" max="2" width="14.28515625" style="6" customWidth="1"/>
    <col min="3" max="3" width="13.5703125" style="6" customWidth="1"/>
    <col min="4" max="4" width="15.85546875" style="6" customWidth="1"/>
    <col min="5" max="5" width="12.140625" style="6" customWidth="1"/>
    <col min="6" max="6" width="39.140625" customWidth="1"/>
    <col min="7" max="7" width="12" style="6" customWidth="1"/>
    <col min="8" max="8" width="15.42578125" style="6" customWidth="1"/>
    <col min="9" max="9" width="16.28515625" style="6" customWidth="1"/>
    <col min="10" max="10" width="13.5703125" customWidth="1"/>
  </cols>
  <sheetData>
    <row r="1" spans="1:10" x14ac:dyDescent="0.25">
      <c r="B1" s="71" t="s">
        <v>39</v>
      </c>
      <c r="C1" s="71"/>
      <c r="D1" s="71"/>
      <c r="E1" s="71"/>
      <c r="F1" s="71"/>
      <c r="G1" s="71"/>
      <c r="H1" s="71"/>
      <c r="I1" s="71"/>
      <c r="J1" s="2"/>
    </row>
    <row r="2" spans="1:10" ht="60" customHeight="1" x14ac:dyDescent="0.25">
      <c r="A2" s="72" t="s">
        <v>40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46.5" customHeight="1" thickBot="1" x14ac:dyDescent="0.3">
      <c r="A3" s="13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227</v>
      </c>
      <c r="I3" s="14" t="s">
        <v>7</v>
      </c>
      <c r="J3" s="15" t="s">
        <v>8</v>
      </c>
    </row>
    <row r="4" spans="1:10" s="3" customFormat="1" ht="39" customHeight="1" x14ac:dyDescent="0.25">
      <c r="A4" s="76"/>
      <c r="B4" s="76" t="s">
        <v>37</v>
      </c>
      <c r="C4" s="75" t="s">
        <v>193</v>
      </c>
      <c r="D4" s="57" t="s">
        <v>43</v>
      </c>
      <c r="E4" s="60">
        <v>43535</v>
      </c>
      <c r="F4" s="57" t="s">
        <v>44</v>
      </c>
      <c r="G4" s="54" t="s">
        <v>46</v>
      </c>
      <c r="H4" s="63">
        <v>10800</v>
      </c>
      <c r="I4" s="57" t="s">
        <v>47</v>
      </c>
      <c r="J4" s="74"/>
    </row>
    <row r="5" spans="1:10" s="3" customFormat="1" ht="39" customHeight="1" x14ac:dyDescent="0.25">
      <c r="A5" s="76"/>
      <c r="B5" s="76"/>
      <c r="C5" s="55"/>
      <c r="D5" s="58"/>
      <c r="E5" s="61"/>
      <c r="F5" s="58"/>
      <c r="G5" s="55"/>
      <c r="H5" s="64"/>
      <c r="I5" s="58"/>
      <c r="J5" s="74"/>
    </row>
    <row r="6" spans="1:10" s="3" customFormat="1" ht="39" customHeight="1" thickBot="1" x14ac:dyDescent="0.3">
      <c r="A6" s="76"/>
      <c r="B6" s="76"/>
      <c r="C6" s="56"/>
      <c r="D6" s="59"/>
      <c r="E6" s="62"/>
      <c r="F6" s="59"/>
      <c r="G6" s="56"/>
      <c r="H6" s="65"/>
      <c r="I6" s="59"/>
      <c r="J6" s="74"/>
    </row>
    <row r="7" spans="1:10" s="3" customFormat="1" ht="30.75" customHeight="1" x14ac:dyDescent="0.25">
      <c r="A7" s="76"/>
      <c r="B7" s="76" t="s">
        <v>37</v>
      </c>
      <c r="C7" s="75" t="s">
        <v>194</v>
      </c>
      <c r="D7" s="57" t="s">
        <v>10</v>
      </c>
      <c r="E7" s="60">
        <v>43550</v>
      </c>
      <c r="F7" s="57" t="s">
        <v>49</v>
      </c>
      <c r="G7" s="54" t="s">
        <v>50</v>
      </c>
      <c r="H7" s="63">
        <v>28560</v>
      </c>
      <c r="I7" s="57" t="s">
        <v>28</v>
      </c>
      <c r="J7" s="74"/>
    </row>
    <row r="8" spans="1:10" s="3" customFormat="1" ht="30.75" customHeight="1" x14ac:dyDescent="0.25">
      <c r="A8" s="76"/>
      <c r="B8" s="76"/>
      <c r="C8" s="55"/>
      <c r="D8" s="58"/>
      <c r="E8" s="61"/>
      <c r="F8" s="58"/>
      <c r="G8" s="55"/>
      <c r="H8" s="64"/>
      <c r="I8" s="58"/>
      <c r="J8" s="74"/>
    </row>
    <row r="9" spans="1:10" s="3" customFormat="1" ht="30.75" customHeight="1" thickBot="1" x14ac:dyDescent="0.3">
      <c r="A9" s="76"/>
      <c r="B9" s="76"/>
      <c r="C9" s="56"/>
      <c r="D9" s="59"/>
      <c r="E9" s="62"/>
      <c r="F9" s="59"/>
      <c r="G9" s="56"/>
      <c r="H9" s="65"/>
      <c r="I9" s="59"/>
      <c r="J9" s="74"/>
    </row>
    <row r="10" spans="1:10" s="3" customFormat="1" ht="37.5" customHeight="1" x14ac:dyDescent="0.25">
      <c r="A10" s="76"/>
      <c r="B10" s="76" t="s">
        <v>37</v>
      </c>
      <c r="C10" s="75" t="s">
        <v>195</v>
      </c>
      <c r="D10" s="57" t="s">
        <v>52</v>
      </c>
      <c r="E10" s="60">
        <v>43550</v>
      </c>
      <c r="F10" s="57" t="s">
        <v>53</v>
      </c>
      <c r="G10" s="54" t="s">
        <v>23</v>
      </c>
      <c r="H10" s="63">
        <v>14400</v>
      </c>
      <c r="I10" s="57" t="s">
        <v>55</v>
      </c>
      <c r="J10" s="74"/>
    </row>
    <row r="11" spans="1:10" s="3" customFormat="1" ht="37.5" customHeight="1" x14ac:dyDescent="0.25">
      <c r="A11" s="76"/>
      <c r="B11" s="76"/>
      <c r="C11" s="55"/>
      <c r="D11" s="58"/>
      <c r="E11" s="61"/>
      <c r="F11" s="58"/>
      <c r="G11" s="55"/>
      <c r="H11" s="64"/>
      <c r="I11" s="58"/>
      <c r="J11" s="74"/>
    </row>
    <row r="12" spans="1:10" s="3" customFormat="1" ht="106.5" customHeight="1" thickBot="1" x14ac:dyDescent="0.3">
      <c r="A12" s="76"/>
      <c r="B12" s="76"/>
      <c r="C12" s="56"/>
      <c r="D12" s="59"/>
      <c r="E12" s="62"/>
      <c r="F12" s="59"/>
      <c r="G12" s="56"/>
      <c r="H12" s="65"/>
      <c r="I12" s="59"/>
      <c r="J12" s="74"/>
    </row>
    <row r="13" spans="1:10" s="3" customFormat="1" ht="36.75" customHeight="1" x14ac:dyDescent="0.25">
      <c r="A13" s="76"/>
      <c r="B13" s="76" t="s">
        <v>37</v>
      </c>
      <c r="C13" s="75" t="s">
        <v>196</v>
      </c>
      <c r="D13" s="57" t="s">
        <v>57</v>
      </c>
      <c r="E13" s="60">
        <v>43551</v>
      </c>
      <c r="F13" s="57" t="s">
        <v>58</v>
      </c>
      <c r="G13" s="54" t="s">
        <v>59</v>
      </c>
      <c r="H13" s="63">
        <v>51600</v>
      </c>
      <c r="I13" s="57" t="s">
        <v>33</v>
      </c>
      <c r="J13" s="74"/>
    </row>
    <row r="14" spans="1:10" s="3" customFormat="1" ht="36.75" customHeight="1" x14ac:dyDescent="0.25">
      <c r="A14" s="76"/>
      <c r="B14" s="76"/>
      <c r="C14" s="55"/>
      <c r="D14" s="58"/>
      <c r="E14" s="61"/>
      <c r="F14" s="58"/>
      <c r="G14" s="55"/>
      <c r="H14" s="64"/>
      <c r="I14" s="58"/>
      <c r="J14" s="74"/>
    </row>
    <row r="15" spans="1:10" s="3" customFormat="1" ht="36.75" customHeight="1" thickBot="1" x14ac:dyDescent="0.3">
      <c r="A15" s="76"/>
      <c r="B15" s="76"/>
      <c r="C15" s="56"/>
      <c r="D15" s="59"/>
      <c r="E15" s="62"/>
      <c r="F15" s="59"/>
      <c r="G15" s="56"/>
      <c r="H15" s="65"/>
      <c r="I15" s="59"/>
      <c r="J15" s="74"/>
    </row>
    <row r="16" spans="1:10" s="3" customFormat="1" ht="34.5" customHeight="1" x14ac:dyDescent="0.25">
      <c r="A16" s="76"/>
      <c r="B16" s="76" t="s">
        <v>225</v>
      </c>
      <c r="C16" s="75" t="s">
        <v>197</v>
      </c>
      <c r="D16" s="57" t="s">
        <v>61</v>
      </c>
      <c r="E16" s="60">
        <v>43556</v>
      </c>
      <c r="F16" s="57" t="s">
        <v>62</v>
      </c>
      <c r="G16" s="54" t="s">
        <v>63</v>
      </c>
      <c r="H16" s="63">
        <v>157278.18</v>
      </c>
      <c r="I16" s="57" t="s">
        <v>28</v>
      </c>
      <c r="J16" s="74"/>
    </row>
    <row r="17" spans="1:10" s="3" customFormat="1" ht="34.5" customHeight="1" x14ac:dyDescent="0.25">
      <c r="A17" s="76"/>
      <c r="B17" s="76"/>
      <c r="C17" s="55"/>
      <c r="D17" s="58"/>
      <c r="E17" s="61"/>
      <c r="F17" s="58"/>
      <c r="G17" s="55"/>
      <c r="H17" s="64"/>
      <c r="I17" s="58"/>
      <c r="J17" s="74"/>
    </row>
    <row r="18" spans="1:10" s="3" customFormat="1" ht="34.5" customHeight="1" thickBot="1" x14ac:dyDescent="0.3">
      <c r="A18" s="76"/>
      <c r="B18" s="76"/>
      <c r="C18" s="56"/>
      <c r="D18" s="59"/>
      <c r="E18" s="62"/>
      <c r="F18" s="59"/>
      <c r="G18" s="56"/>
      <c r="H18" s="65"/>
      <c r="I18" s="59"/>
      <c r="J18" s="74"/>
    </row>
    <row r="19" spans="1:10" s="3" customFormat="1" ht="36.75" customHeight="1" x14ac:dyDescent="0.25">
      <c r="A19" s="76"/>
      <c r="B19" s="76" t="s">
        <v>37</v>
      </c>
      <c r="C19" s="75" t="s">
        <v>198</v>
      </c>
      <c r="D19" s="57" t="s">
        <v>10</v>
      </c>
      <c r="E19" s="60">
        <v>43563</v>
      </c>
      <c r="F19" s="57" t="s">
        <v>65</v>
      </c>
      <c r="G19" s="54" t="s">
        <v>67</v>
      </c>
      <c r="H19" s="63">
        <v>73193.399999999994</v>
      </c>
      <c r="I19" s="57" t="s">
        <v>68</v>
      </c>
      <c r="J19" s="74"/>
    </row>
    <row r="20" spans="1:10" s="3" customFormat="1" ht="36.75" customHeight="1" x14ac:dyDescent="0.25">
      <c r="A20" s="76"/>
      <c r="B20" s="76"/>
      <c r="C20" s="55"/>
      <c r="D20" s="58"/>
      <c r="E20" s="61"/>
      <c r="F20" s="58"/>
      <c r="G20" s="55"/>
      <c r="H20" s="64"/>
      <c r="I20" s="58"/>
      <c r="J20" s="74"/>
    </row>
    <row r="21" spans="1:10" s="3" customFormat="1" ht="36.75" customHeight="1" thickBot="1" x14ac:dyDescent="0.3">
      <c r="A21" s="76"/>
      <c r="B21" s="76"/>
      <c r="C21" s="56"/>
      <c r="D21" s="59"/>
      <c r="E21" s="62"/>
      <c r="F21" s="59"/>
      <c r="G21" s="56"/>
      <c r="H21" s="65"/>
      <c r="I21" s="59"/>
      <c r="J21" s="74"/>
    </row>
    <row r="22" spans="1:10" s="3" customFormat="1" ht="27" customHeight="1" x14ac:dyDescent="0.25">
      <c r="A22" s="76"/>
      <c r="B22" s="76" t="s">
        <v>37</v>
      </c>
      <c r="C22" s="75" t="s">
        <v>199</v>
      </c>
      <c r="D22" s="57" t="s">
        <v>70</v>
      </c>
      <c r="E22" s="60">
        <v>43591</v>
      </c>
      <c r="F22" s="57" t="s">
        <v>71</v>
      </c>
      <c r="G22" s="54" t="s">
        <v>73</v>
      </c>
      <c r="H22" s="63">
        <v>634987.68000000005</v>
      </c>
      <c r="I22" s="57" t="s">
        <v>28</v>
      </c>
      <c r="J22" s="74"/>
    </row>
    <row r="23" spans="1:10" s="3" customFormat="1" ht="27" customHeight="1" x14ac:dyDescent="0.25">
      <c r="A23" s="76"/>
      <c r="B23" s="76"/>
      <c r="C23" s="55"/>
      <c r="D23" s="58"/>
      <c r="E23" s="61"/>
      <c r="F23" s="58"/>
      <c r="G23" s="55"/>
      <c r="H23" s="64"/>
      <c r="I23" s="58"/>
      <c r="J23" s="74"/>
    </row>
    <row r="24" spans="1:10" s="3" customFormat="1" ht="27" customHeight="1" thickBot="1" x14ac:dyDescent="0.3">
      <c r="A24" s="76"/>
      <c r="B24" s="76"/>
      <c r="C24" s="56"/>
      <c r="D24" s="59"/>
      <c r="E24" s="62"/>
      <c r="F24" s="59"/>
      <c r="G24" s="56"/>
      <c r="H24" s="65"/>
      <c r="I24" s="59"/>
      <c r="J24" s="74"/>
    </row>
    <row r="25" spans="1:10" s="3" customFormat="1" ht="27" customHeight="1" x14ac:dyDescent="0.25">
      <c r="A25" s="76"/>
      <c r="B25" s="76" t="s">
        <v>224</v>
      </c>
      <c r="C25" s="75" t="s">
        <v>200</v>
      </c>
      <c r="D25" s="57" t="s">
        <v>75</v>
      </c>
      <c r="E25" s="60">
        <v>43606</v>
      </c>
      <c r="F25" s="57" t="s">
        <v>76</v>
      </c>
      <c r="G25" s="54" t="s">
        <v>78</v>
      </c>
      <c r="H25" s="63">
        <v>104325.24</v>
      </c>
      <c r="I25" s="57" t="s">
        <v>80</v>
      </c>
      <c r="J25" s="74"/>
    </row>
    <row r="26" spans="1:10" s="3" customFormat="1" ht="27" customHeight="1" x14ac:dyDescent="0.25">
      <c r="A26" s="76"/>
      <c r="B26" s="76"/>
      <c r="C26" s="55"/>
      <c r="D26" s="58"/>
      <c r="E26" s="61"/>
      <c r="F26" s="58"/>
      <c r="G26" s="55"/>
      <c r="H26" s="64"/>
      <c r="I26" s="58"/>
      <c r="J26" s="74"/>
    </row>
    <row r="27" spans="1:10" s="3" customFormat="1" ht="78" customHeight="1" thickBot="1" x14ac:dyDescent="0.3">
      <c r="A27" s="76"/>
      <c r="B27" s="76"/>
      <c r="C27" s="56"/>
      <c r="D27" s="59"/>
      <c r="E27" s="62"/>
      <c r="F27" s="59"/>
      <c r="G27" s="56"/>
      <c r="H27" s="65"/>
      <c r="I27" s="59"/>
      <c r="J27" s="74"/>
    </row>
    <row r="28" spans="1:10" s="3" customFormat="1" ht="34.5" customHeight="1" x14ac:dyDescent="0.25">
      <c r="A28" s="76"/>
      <c r="B28" s="76" t="s">
        <v>37</v>
      </c>
      <c r="C28" s="75" t="s">
        <v>201</v>
      </c>
      <c r="D28" s="57" t="s">
        <v>82</v>
      </c>
      <c r="E28" s="60">
        <v>43607</v>
      </c>
      <c r="F28" s="57" t="s">
        <v>83</v>
      </c>
      <c r="G28" s="54" t="s">
        <v>84</v>
      </c>
      <c r="H28" s="63">
        <v>62520</v>
      </c>
      <c r="I28" s="57" t="s">
        <v>85</v>
      </c>
      <c r="J28" s="74"/>
    </row>
    <row r="29" spans="1:10" s="3" customFormat="1" ht="34.5" customHeight="1" x14ac:dyDescent="0.25">
      <c r="A29" s="76"/>
      <c r="B29" s="76"/>
      <c r="C29" s="55"/>
      <c r="D29" s="58"/>
      <c r="E29" s="61"/>
      <c r="F29" s="58"/>
      <c r="G29" s="55"/>
      <c r="H29" s="64"/>
      <c r="I29" s="58"/>
      <c r="J29" s="74"/>
    </row>
    <row r="30" spans="1:10" s="3" customFormat="1" ht="34.5" customHeight="1" thickBot="1" x14ac:dyDescent="0.3">
      <c r="A30" s="76"/>
      <c r="B30" s="76"/>
      <c r="C30" s="56"/>
      <c r="D30" s="59"/>
      <c r="E30" s="62"/>
      <c r="F30" s="59"/>
      <c r="G30" s="56"/>
      <c r="H30" s="65"/>
      <c r="I30" s="59"/>
      <c r="J30" s="74"/>
    </row>
    <row r="31" spans="1:10" s="3" customFormat="1" ht="43.5" customHeight="1" x14ac:dyDescent="0.25">
      <c r="A31" s="76"/>
      <c r="B31" s="76" t="s">
        <v>37</v>
      </c>
      <c r="C31" s="75" t="s">
        <v>202</v>
      </c>
      <c r="D31" s="57" t="s">
        <v>87</v>
      </c>
      <c r="E31" s="60">
        <v>43616</v>
      </c>
      <c r="F31" s="57" t="s">
        <v>88</v>
      </c>
      <c r="G31" s="54" t="s">
        <v>90</v>
      </c>
      <c r="H31" s="63">
        <v>11040</v>
      </c>
      <c r="I31" s="57" t="s">
        <v>91</v>
      </c>
      <c r="J31" s="74"/>
    </row>
    <row r="32" spans="1:10" s="3" customFormat="1" ht="43.5" customHeight="1" x14ac:dyDescent="0.25">
      <c r="A32" s="76"/>
      <c r="B32" s="76"/>
      <c r="C32" s="55"/>
      <c r="D32" s="58"/>
      <c r="E32" s="61"/>
      <c r="F32" s="58"/>
      <c r="G32" s="55"/>
      <c r="H32" s="64"/>
      <c r="I32" s="58"/>
      <c r="J32" s="74"/>
    </row>
    <row r="33" spans="1:10" s="3" customFormat="1" ht="43.5" customHeight="1" thickBot="1" x14ac:dyDescent="0.3">
      <c r="A33" s="76"/>
      <c r="B33" s="76"/>
      <c r="C33" s="56"/>
      <c r="D33" s="59"/>
      <c r="E33" s="62"/>
      <c r="F33" s="59"/>
      <c r="G33" s="56"/>
      <c r="H33" s="65"/>
      <c r="I33" s="59"/>
      <c r="J33" s="74"/>
    </row>
    <row r="34" spans="1:10" s="3" customFormat="1" ht="44.25" customHeight="1" x14ac:dyDescent="0.25">
      <c r="A34" s="76"/>
      <c r="B34" s="76" t="s">
        <v>37</v>
      </c>
      <c r="C34" s="75" t="s">
        <v>203</v>
      </c>
      <c r="D34" s="57" t="s">
        <v>10</v>
      </c>
      <c r="E34" s="60">
        <v>43616</v>
      </c>
      <c r="F34" s="57" t="s">
        <v>93</v>
      </c>
      <c r="G34" s="54" t="s">
        <v>90</v>
      </c>
      <c r="H34" s="63">
        <v>17988</v>
      </c>
      <c r="I34" s="57" t="s">
        <v>95</v>
      </c>
      <c r="J34" s="74"/>
    </row>
    <row r="35" spans="1:10" s="3" customFormat="1" ht="44.25" customHeight="1" x14ac:dyDescent="0.25">
      <c r="A35" s="76"/>
      <c r="B35" s="76"/>
      <c r="C35" s="55"/>
      <c r="D35" s="58"/>
      <c r="E35" s="61"/>
      <c r="F35" s="58"/>
      <c r="G35" s="55"/>
      <c r="H35" s="64"/>
      <c r="I35" s="58"/>
      <c r="J35" s="74"/>
    </row>
    <row r="36" spans="1:10" s="3" customFormat="1" ht="44.25" customHeight="1" thickBot="1" x14ac:dyDescent="0.3">
      <c r="A36" s="76"/>
      <c r="B36" s="76"/>
      <c r="C36" s="56"/>
      <c r="D36" s="59"/>
      <c r="E36" s="62"/>
      <c r="F36" s="59"/>
      <c r="G36" s="56"/>
      <c r="H36" s="65"/>
      <c r="I36" s="59"/>
      <c r="J36" s="74"/>
    </row>
    <row r="37" spans="1:10" s="3" customFormat="1" ht="27" customHeight="1" x14ac:dyDescent="0.25">
      <c r="A37" s="76"/>
      <c r="B37" s="76" t="s">
        <v>37</v>
      </c>
      <c r="C37" s="75" t="s">
        <v>204</v>
      </c>
      <c r="D37" s="57" t="s">
        <v>97</v>
      </c>
      <c r="E37" s="60">
        <v>43619</v>
      </c>
      <c r="F37" s="57" t="s">
        <v>98</v>
      </c>
      <c r="G37" s="54" t="s">
        <v>100</v>
      </c>
      <c r="H37" s="63">
        <v>32400</v>
      </c>
      <c r="I37" s="57" t="s">
        <v>101</v>
      </c>
      <c r="J37" s="74"/>
    </row>
    <row r="38" spans="1:10" s="3" customFormat="1" ht="27" customHeight="1" x14ac:dyDescent="0.25">
      <c r="A38" s="76"/>
      <c r="B38" s="76"/>
      <c r="C38" s="55"/>
      <c r="D38" s="58"/>
      <c r="E38" s="61"/>
      <c r="F38" s="58"/>
      <c r="G38" s="55"/>
      <c r="H38" s="64"/>
      <c r="I38" s="58"/>
      <c r="J38" s="74"/>
    </row>
    <row r="39" spans="1:10" s="3" customFormat="1" ht="27" customHeight="1" thickBot="1" x14ac:dyDescent="0.3">
      <c r="A39" s="76"/>
      <c r="B39" s="76"/>
      <c r="C39" s="56"/>
      <c r="D39" s="59"/>
      <c r="E39" s="62"/>
      <c r="F39" s="59"/>
      <c r="G39" s="56"/>
      <c r="H39" s="65"/>
      <c r="I39" s="59"/>
      <c r="J39" s="74"/>
    </row>
    <row r="40" spans="1:10" s="3" customFormat="1" ht="27" customHeight="1" x14ac:dyDescent="0.25">
      <c r="A40" s="76"/>
      <c r="B40" s="76" t="s">
        <v>224</v>
      </c>
      <c r="C40" s="75" t="s">
        <v>205</v>
      </c>
      <c r="D40" s="57" t="s">
        <v>103</v>
      </c>
      <c r="E40" s="60">
        <v>43622</v>
      </c>
      <c r="F40" s="57" t="s">
        <v>104</v>
      </c>
      <c r="G40" s="54" t="s">
        <v>106</v>
      </c>
      <c r="H40" s="63">
        <v>44400</v>
      </c>
      <c r="I40" s="57" t="s">
        <v>107</v>
      </c>
      <c r="J40" s="74"/>
    </row>
    <row r="41" spans="1:10" s="3" customFormat="1" ht="27" customHeight="1" x14ac:dyDescent="0.25">
      <c r="A41" s="76"/>
      <c r="B41" s="76"/>
      <c r="C41" s="55"/>
      <c r="D41" s="58"/>
      <c r="E41" s="61"/>
      <c r="F41" s="58"/>
      <c r="G41" s="55"/>
      <c r="H41" s="64"/>
      <c r="I41" s="58"/>
      <c r="J41" s="74"/>
    </row>
    <row r="42" spans="1:10" s="3" customFormat="1" ht="27" customHeight="1" thickBot="1" x14ac:dyDescent="0.3">
      <c r="A42" s="76"/>
      <c r="B42" s="76"/>
      <c r="C42" s="56"/>
      <c r="D42" s="59"/>
      <c r="E42" s="62"/>
      <c r="F42" s="59"/>
      <c r="G42" s="56"/>
      <c r="H42" s="65"/>
      <c r="I42" s="59"/>
      <c r="J42" s="74"/>
    </row>
    <row r="43" spans="1:10" s="3" customFormat="1" ht="27" customHeight="1" x14ac:dyDescent="0.25">
      <c r="A43" s="76"/>
      <c r="B43" s="76" t="s">
        <v>38</v>
      </c>
      <c r="C43" s="75" t="s">
        <v>206</v>
      </c>
      <c r="D43" s="57" t="s">
        <v>103</v>
      </c>
      <c r="E43" s="60">
        <v>43622</v>
      </c>
      <c r="F43" s="57" t="s">
        <v>109</v>
      </c>
      <c r="G43" s="54" t="s">
        <v>106</v>
      </c>
      <c r="H43" s="63">
        <v>75180</v>
      </c>
      <c r="I43" s="57" t="s">
        <v>28</v>
      </c>
      <c r="J43" s="74"/>
    </row>
    <row r="44" spans="1:10" ht="27" customHeight="1" x14ac:dyDescent="0.25">
      <c r="A44" s="76"/>
      <c r="B44" s="76"/>
      <c r="C44" s="55"/>
      <c r="D44" s="58"/>
      <c r="E44" s="61"/>
      <c r="F44" s="58"/>
      <c r="G44" s="55"/>
      <c r="H44" s="64"/>
      <c r="I44" s="58"/>
      <c r="J44" s="74"/>
    </row>
    <row r="45" spans="1:10" ht="27" customHeight="1" thickBot="1" x14ac:dyDescent="0.3">
      <c r="A45" s="76"/>
      <c r="B45" s="76"/>
      <c r="C45" s="56"/>
      <c r="D45" s="59"/>
      <c r="E45" s="62"/>
      <c r="F45" s="59"/>
      <c r="G45" s="56"/>
      <c r="H45" s="65"/>
      <c r="I45" s="59"/>
      <c r="J45" s="74"/>
    </row>
    <row r="46" spans="1:10" ht="36.75" customHeight="1" x14ac:dyDescent="0.25">
      <c r="A46" s="76"/>
      <c r="B46" s="76" t="s">
        <v>38</v>
      </c>
      <c r="C46" s="75" t="s">
        <v>207</v>
      </c>
      <c r="D46" s="57" t="s">
        <v>103</v>
      </c>
      <c r="E46" s="60">
        <v>43622</v>
      </c>
      <c r="F46" s="57" t="s">
        <v>111</v>
      </c>
      <c r="G46" s="54" t="s">
        <v>106</v>
      </c>
      <c r="H46" s="63">
        <v>58032</v>
      </c>
      <c r="I46" s="57" t="s">
        <v>28</v>
      </c>
      <c r="J46" s="74"/>
    </row>
    <row r="47" spans="1:10" ht="36.75" customHeight="1" x14ac:dyDescent="0.25">
      <c r="A47" s="76"/>
      <c r="B47" s="76"/>
      <c r="C47" s="55"/>
      <c r="D47" s="58"/>
      <c r="E47" s="61"/>
      <c r="F47" s="58"/>
      <c r="G47" s="55"/>
      <c r="H47" s="64"/>
      <c r="I47" s="58"/>
      <c r="J47" s="74"/>
    </row>
    <row r="48" spans="1:10" ht="36.75" customHeight="1" thickBot="1" x14ac:dyDescent="0.3">
      <c r="A48" s="76"/>
      <c r="B48" s="76"/>
      <c r="C48" s="56"/>
      <c r="D48" s="59"/>
      <c r="E48" s="62"/>
      <c r="F48" s="59"/>
      <c r="G48" s="56"/>
      <c r="H48" s="65"/>
      <c r="I48" s="59"/>
      <c r="J48" s="74"/>
    </row>
    <row r="49" spans="1:10" ht="43.5" customHeight="1" x14ac:dyDescent="0.25">
      <c r="A49" s="76"/>
      <c r="B49" s="76" t="s">
        <v>37</v>
      </c>
      <c r="C49" s="75" t="s">
        <v>208</v>
      </c>
      <c r="D49" s="57" t="s">
        <v>113</v>
      </c>
      <c r="E49" s="60">
        <v>43626</v>
      </c>
      <c r="F49" s="57" t="s">
        <v>114</v>
      </c>
      <c r="G49" s="54" t="s">
        <v>116</v>
      </c>
      <c r="H49" s="63">
        <v>12240</v>
      </c>
      <c r="I49" s="57" t="s">
        <v>117</v>
      </c>
      <c r="J49" s="74"/>
    </row>
    <row r="50" spans="1:10" ht="43.5" customHeight="1" x14ac:dyDescent="0.25">
      <c r="A50" s="76"/>
      <c r="B50" s="76"/>
      <c r="C50" s="55"/>
      <c r="D50" s="58"/>
      <c r="E50" s="61"/>
      <c r="F50" s="58"/>
      <c r="G50" s="55"/>
      <c r="H50" s="64"/>
      <c r="I50" s="58"/>
      <c r="J50" s="74"/>
    </row>
    <row r="51" spans="1:10" ht="43.5" customHeight="1" thickBot="1" x14ac:dyDescent="0.3">
      <c r="A51" s="76"/>
      <c r="B51" s="76"/>
      <c r="C51" s="56"/>
      <c r="D51" s="59"/>
      <c r="E51" s="62"/>
      <c r="F51" s="59"/>
      <c r="G51" s="56"/>
      <c r="H51" s="65"/>
      <c r="I51" s="59"/>
      <c r="J51" s="74"/>
    </row>
    <row r="52" spans="1:10" ht="60" customHeight="1" x14ac:dyDescent="0.25">
      <c r="A52" s="76"/>
      <c r="B52" s="76" t="s">
        <v>37</v>
      </c>
      <c r="C52" s="75" t="s">
        <v>209</v>
      </c>
      <c r="D52" s="57" t="s">
        <v>119</v>
      </c>
      <c r="E52" s="60">
        <v>43626</v>
      </c>
      <c r="F52" s="57" t="s">
        <v>120</v>
      </c>
      <c r="G52" s="54" t="s">
        <v>116</v>
      </c>
      <c r="H52" s="63">
        <v>2484578.4</v>
      </c>
      <c r="I52" s="57" t="s">
        <v>122</v>
      </c>
      <c r="J52" s="74"/>
    </row>
    <row r="53" spans="1:10" ht="60" customHeight="1" x14ac:dyDescent="0.25">
      <c r="A53" s="76"/>
      <c r="B53" s="76"/>
      <c r="C53" s="55"/>
      <c r="D53" s="58"/>
      <c r="E53" s="61"/>
      <c r="F53" s="58"/>
      <c r="G53" s="55"/>
      <c r="H53" s="64"/>
      <c r="I53" s="58"/>
      <c r="J53" s="74"/>
    </row>
    <row r="54" spans="1:10" ht="60" customHeight="1" thickBot="1" x14ac:dyDescent="0.3">
      <c r="A54" s="76"/>
      <c r="B54" s="76"/>
      <c r="C54" s="56"/>
      <c r="D54" s="59"/>
      <c r="E54" s="62"/>
      <c r="F54" s="59"/>
      <c r="G54" s="56"/>
      <c r="H54" s="65"/>
      <c r="I54" s="59"/>
      <c r="J54" s="74"/>
    </row>
    <row r="55" spans="1:10" ht="53.25" customHeight="1" x14ac:dyDescent="0.25">
      <c r="A55" s="76"/>
      <c r="B55" s="76" t="s">
        <v>37</v>
      </c>
      <c r="C55" s="75" t="s">
        <v>210</v>
      </c>
      <c r="D55" s="57" t="s">
        <v>29</v>
      </c>
      <c r="E55" s="60">
        <v>43626</v>
      </c>
      <c r="F55" s="57" t="s">
        <v>124</v>
      </c>
      <c r="G55" s="54" t="s">
        <v>116</v>
      </c>
      <c r="H55" s="63">
        <v>576000</v>
      </c>
      <c r="I55" s="57" t="s">
        <v>126</v>
      </c>
      <c r="J55" s="74"/>
    </row>
    <row r="56" spans="1:10" ht="53.25" customHeight="1" x14ac:dyDescent="0.25">
      <c r="A56" s="76"/>
      <c r="B56" s="76"/>
      <c r="C56" s="55"/>
      <c r="D56" s="58"/>
      <c r="E56" s="61"/>
      <c r="F56" s="58"/>
      <c r="G56" s="55"/>
      <c r="H56" s="64"/>
      <c r="I56" s="58"/>
      <c r="J56" s="74"/>
    </row>
    <row r="57" spans="1:10" ht="53.25" customHeight="1" thickBot="1" x14ac:dyDescent="0.3">
      <c r="A57" s="76"/>
      <c r="B57" s="76"/>
      <c r="C57" s="56"/>
      <c r="D57" s="59"/>
      <c r="E57" s="62"/>
      <c r="F57" s="59"/>
      <c r="G57" s="56"/>
      <c r="H57" s="65"/>
      <c r="I57" s="59"/>
      <c r="J57" s="74"/>
    </row>
    <row r="58" spans="1:10" ht="35.25" customHeight="1" x14ac:dyDescent="0.25">
      <c r="A58" s="76"/>
      <c r="B58" s="76" t="s">
        <v>226</v>
      </c>
      <c r="C58" s="75" t="s">
        <v>211</v>
      </c>
      <c r="D58" s="57" t="s">
        <v>128</v>
      </c>
      <c r="E58" s="60">
        <v>43630</v>
      </c>
      <c r="F58" s="57" t="s">
        <v>129</v>
      </c>
      <c r="G58" s="54" t="s">
        <v>130</v>
      </c>
      <c r="H58" s="63">
        <v>28800</v>
      </c>
      <c r="I58" s="57" t="s">
        <v>131</v>
      </c>
      <c r="J58" s="74"/>
    </row>
    <row r="59" spans="1:10" ht="35.25" customHeight="1" x14ac:dyDescent="0.25">
      <c r="A59" s="76"/>
      <c r="B59" s="76"/>
      <c r="C59" s="55"/>
      <c r="D59" s="58"/>
      <c r="E59" s="61"/>
      <c r="F59" s="58"/>
      <c r="G59" s="55"/>
      <c r="H59" s="64"/>
      <c r="I59" s="58"/>
      <c r="J59" s="74"/>
    </row>
    <row r="60" spans="1:10" ht="35.25" customHeight="1" thickBot="1" x14ac:dyDescent="0.3">
      <c r="A60" s="76"/>
      <c r="B60" s="76"/>
      <c r="C60" s="56"/>
      <c r="D60" s="59"/>
      <c r="E60" s="62"/>
      <c r="F60" s="59"/>
      <c r="G60" s="56"/>
      <c r="H60" s="65"/>
      <c r="I60" s="59"/>
      <c r="J60" s="74"/>
    </row>
    <row r="61" spans="1:10" ht="27" customHeight="1" x14ac:dyDescent="0.25">
      <c r="A61" s="76"/>
      <c r="B61" s="76" t="s">
        <v>225</v>
      </c>
      <c r="C61" s="75" t="s">
        <v>212</v>
      </c>
      <c r="D61" s="57" t="s">
        <v>61</v>
      </c>
      <c r="E61" s="60">
        <v>43647</v>
      </c>
      <c r="F61" s="57" t="s">
        <v>133</v>
      </c>
      <c r="G61" s="54" t="s">
        <v>135</v>
      </c>
      <c r="H61" s="63">
        <v>152124.41</v>
      </c>
      <c r="I61" s="57" t="s">
        <v>30</v>
      </c>
      <c r="J61" s="74"/>
    </row>
    <row r="62" spans="1:10" ht="27" customHeight="1" x14ac:dyDescent="0.25">
      <c r="A62" s="76"/>
      <c r="B62" s="76"/>
      <c r="C62" s="55"/>
      <c r="D62" s="58"/>
      <c r="E62" s="61"/>
      <c r="F62" s="58"/>
      <c r="G62" s="55"/>
      <c r="H62" s="64"/>
      <c r="I62" s="58"/>
      <c r="J62" s="74"/>
    </row>
    <row r="63" spans="1:10" ht="20.25" customHeight="1" thickBot="1" x14ac:dyDescent="0.3">
      <c r="A63" s="76"/>
      <c r="B63" s="76"/>
      <c r="C63" s="56"/>
      <c r="D63" s="59"/>
      <c r="E63" s="62"/>
      <c r="F63" s="59"/>
      <c r="G63" s="56"/>
      <c r="H63" s="65"/>
      <c r="I63" s="59"/>
      <c r="J63" s="74"/>
    </row>
    <row r="64" spans="1:10" ht="41.25" customHeight="1" x14ac:dyDescent="0.25">
      <c r="A64" s="76"/>
      <c r="B64" s="76" t="s">
        <v>38</v>
      </c>
      <c r="C64" s="75" t="s">
        <v>213</v>
      </c>
      <c r="D64" s="57" t="s">
        <v>9</v>
      </c>
      <c r="E64" s="60">
        <v>43648</v>
      </c>
      <c r="F64" s="57" t="s">
        <v>137</v>
      </c>
      <c r="G64" s="54" t="s">
        <v>139</v>
      </c>
      <c r="H64" s="63">
        <v>131375.4</v>
      </c>
      <c r="I64" s="57" t="s">
        <v>30</v>
      </c>
      <c r="J64" s="74"/>
    </row>
    <row r="65" spans="1:10" ht="41.25" customHeight="1" x14ac:dyDescent="0.25">
      <c r="A65" s="76"/>
      <c r="B65" s="76"/>
      <c r="C65" s="55"/>
      <c r="D65" s="58"/>
      <c r="E65" s="61"/>
      <c r="F65" s="58"/>
      <c r="G65" s="55"/>
      <c r="H65" s="64"/>
      <c r="I65" s="58"/>
      <c r="J65" s="74"/>
    </row>
    <row r="66" spans="1:10" ht="41.25" customHeight="1" thickBot="1" x14ac:dyDescent="0.3">
      <c r="A66" s="76"/>
      <c r="B66" s="76"/>
      <c r="C66" s="56"/>
      <c r="D66" s="59"/>
      <c r="E66" s="62"/>
      <c r="F66" s="59"/>
      <c r="G66" s="56"/>
      <c r="H66" s="65"/>
      <c r="I66" s="59"/>
      <c r="J66" s="74"/>
    </row>
    <row r="67" spans="1:10" ht="27" customHeight="1" x14ac:dyDescent="0.25">
      <c r="A67" s="76"/>
      <c r="B67" s="76" t="s">
        <v>37</v>
      </c>
      <c r="C67" s="75" t="s">
        <v>214</v>
      </c>
      <c r="D67" s="57" t="s">
        <v>141</v>
      </c>
      <c r="E67" s="60">
        <v>43672</v>
      </c>
      <c r="F67" s="57" t="s">
        <v>142</v>
      </c>
      <c r="G67" s="54" t="s">
        <v>31</v>
      </c>
      <c r="H67" s="63">
        <v>95910</v>
      </c>
      <c r="I67" s="57" t="s">
        <v>143</v>
      </c>
      <c r="J67" s="74"/>
    </row>
    <row r="68" spans="1:10" ht="27" customHeight="1" x14ac:dyDescent="0.25">
      <c r="A68" s="76"/>
      <c r="B68" s="76"/>
      <c r="C68" s="55"/>
      <c r="D68" s="58"/>
      <c r="E68" s="61"/>
      <c r="F68" s="58"/>
      <c r="G68" s="55"/>
      <c r="H68" s="64"/>
      <c r="I68" s="58"/>
      <c r="J68" s="74"/>
    </row>
    <row r="69" spans="1:10" ht="27" customHeight="1" thickBot="1" x14ac:dyDescent="0.3">
      <c r="A69" s="76"/>
      <c r="B69" s="76"/>
      <c r="C69" s="56"/>
      <c r="D69" s="59"/>
      <c r="E69" s="62"/>
      <c r="F69" s="59"/>
      <c r="G69" s="56"/>
      <c r="H69" s="65"/>
      <c r="I69" s="59"/>
      <c r="J69" s="74"/>
    </row>
    <row r="70" spans="1:10" ht="53.25" customHeight="1" x14ac:dyDescent="0.25">
      <c r="A70" s="76"/>
      <c r="B70" s="76" t="s">
        <v>38</v>
      </c>
      <c r="C70" s="75" t="s">
        <v>215</v>
      </c>
      <c r="D70" s="57" t="s">
        <v>145</v>
      </c>
      <c r="E70" s="60">
        <v>43675</v>
      </c>
      <c r="F70" s="57" t="s">
        <v>146</v>
      </c>
      <c r="G70" s="54" t="s">
        <v>34</v>
      </c>
      <c r="H70" s="63">
        <v>50400</v>
      </c>
      <c r="I70" s="57" t="s">
        <v>147</v>
      </c>
      <c r="J70" s="74"/>
    </row>
    <row r="71" spans="1:10" ht="53.25" customHeight="1" x14ac:dyDescent="0.25">
      <c r="A71" s="76"/>
      <c r="B71" s="76"/>
      <c r="C71" s="55"/>
      <c r="D71" s="58"/>
      <c r="E71" s="61"/>
      <c r="F71" s="58"/>
      <c r="G71" s="55"/>
      <c r="H71" s="64"/>
      <c r="I71" s="58"/>
      <c r="J71" s="74"/>
    </row>
    <row r="72" spans="1:10" ht="53.25" customHeight="1" thickBot="1" x14ac:dyDescent="0.3">
      <c r="A72" s="76"/>
      <c r="B72" s="76"/>
      <c r="C72" s="56"/>
      <c r="D72" s="59"/>
      <c r="E72" s="62"/>
      <c r="F72" s="59"/>
      <c r="G72" s="56"/>
      <c r="H72" s="65"/>
      <c r="I72" s="59"/>
      <c r="J72" s="74"/>
    </row>
    <row r="73" spans="1:10" ht="44.25" customHeight="1" x14ac:dyDescent="0.25">
      <c r="A73" s="76"/>
      <c r="B73" s="76" t="s">
        <v>37</v>
      </c>
      <c r="C73" s="75" t="s">
        <v>216</v>
      </c>
      <c r="D73" s="57" t="s">
        <v>10</v>
      </c>
      <c r="E73" s="60">
        <v>43692</v>
      </c>
      <c r="F73" s="57" t="s">
        <v>149</v>
      </c>
      <c r="G73" s="54" t="s">
        <v>151</v>
      </c>
      <c r="H73" s="63">
        <v>17470.32</v>
      </c>
      <c r="I73" s="57" t="s">
        <v>152</v>
      </c>
      <c r="J73" s="74"/>
    </row>
    <row r="74" spans="1:10" ht="44.25" customHeight="1" x14ac:dyDescent="0.25">
      <c r="A74" s="76"/>
      <c r="B74" s="76"/>
      <c r="C74" s="55"/>
      <c r="D74" s="58"/>
      <c r="E74" s="61"/>
      <c r="F74" s="58"/>
      <c r="G74" s="55"/>
      <c r="H74" s="64"/>
      <c r="I74" s="58"/>
      <c r="J74" s="74"/>
    </row>
    <row r="75" spans="1:10" ht="44.25" customHeight="1" thickBot="1" x14ac:dyDescent="0.3">
      <c r="A75" s="76"/>
      <c r="B75" s="76"/>
      <c r="C75" s="56"/>
      <c r="D75" s="59"/>
      <c r="E75" s="62"/>
      <c r="F75" s="59"/>
      <c r="G75" s="56"/>
      <c r="H75" s="65"/>
      <c r="I75" s="59"/>
      <c r="J75" s="74"/>
    </row>
    <row r="76" spans="1:10" ht="34.5" customHeight="1" x14ac:dyDescent="0.25">
      <c r="A76" s="76"/>
      <c r="B76" s="76" t="s">
        <v>225</v>
      </c>
      <c r="C76" s="75" t="s">
        <v>217</v>
      </c>
      <c r="D76" s="57" t="s">
        <v>61</v>
      </c>
      <c r="E76" s="60">
        <v>43696</v>
      </c>
      <c r="F76" s="57" t="s">
        <v>154</v>
      </c>
      <c r="G76" s="54" t="s">
        <v>156</v>
      </c>
      <c r="H76" s="63">
        <v>43872.639999999999</v>
      </c>
      <c r="I76" s="57" t="s">
        <v>28</v>
      </c>
      <c r="J76" s="74"/>
    </row>
    <row r="77" spans="1:10" ht="34.5" customHeight="1" x14ac:dyDescent="0.25">
      <c r="A77" s="76"/>
      <c r="B77" s="76"/>
      <c r="C77" s="55"/>
      <c r="D77" s="58"/>
      <c r="E77" s="61"/>
      <c r="F77" s="58"/>
      <c r="G77" s="55"/>
      <c r="H77" s="64"/>
      <c r="I77" s="58"/>
      <c r="J77" s="74"/>
    </row>
    <row r="78" spans="1:10" ht="34.5" customHeight="1" thickBot="1" x14ac:dyDescent="0.3">
      <c r="A78" s="76"/>
      <c r="B78" s="76"/>
      <c r="C78" s="56"/>
      <c r="D78" s="59"/>
      <c r="E78" s="62"/>
      <c r="F78" s="59"/>
      <c r="G78" s="56"/>
      <c r="H78" s="65"/>
      <c r="I78" s="59"/>
      <c r="J78" s="74"/>
    </row>
    <row r="79" spans="1:10" ht="32.25" customHeight="1" x14ac:dyDescent="0.25">
      <c r="A79" s="76"/>
      <c r="B79" s="76" t="s">
        <v>38</v>
      </c>
      <c r="C79" s="75" t="s">
        <v>218</v>
      </c>
      <c r="D79" s="57" t="s">
        <v>26</v>
      </c>
      <c r="E79" s="60">
        <v>43696</v>
      </c>
      <c r="F79" s="57" t="s">
        <v>158</v>
      </c>
      <c r="G79" s="54" t="s">
        <v>159</v>
      </c>
      <c r="H79" s="63">
        <v>44040</v>
      </c>
      <c r="I79" s="57" t="s">
        <v>160</v>
      </c>
      <c r="J79" s="74"/>
    </row>
    <row r="80" spans="1:10" ht="32.25" customHeight="1" x14ac:dyDescent="0.25">
      <c r="A80" s="76"/>
      <c r="B80" s="76"/>
      <c r="C80" s="55"/>
      <c r="D80" s="58"/>
      <c r="E80" s="61"/>
      <c r="F80" s="58"/>
      <c r="G80" s="55"/>
      <c r="H80" s="64"/>
      <c r="I80" s="58"/>
      <c r="J80" s="74"/>
    </row>
    <row r="81" spans="1:10" ht="32.25" customHeight="1" thickBot="1" x14ac:dyDescent="0.3">
      <c r="A81" s="76"/>
      <c r="B81" s="76"/>
      <c r="C81" s="56"/>
      <c r="D81" s="59"/>
      <c r="E81" s="62"/>
      <c r="F81" s="59"/>
      <c r="G81" s="56"/>
      <c r="H81" s="65"/>
      <c r="I81" s="59"/>
      <c r="J81" s="74"/>
    </row>
    <row r="82" spans="1:10" ht="33" customHeight="1" x14ac:dyDescent="0.25">
      <c r="A82" s="76"/>
      <c r="B82" s="76" t="s">
        <v>37</v>
      </c>
      <c r="C82" s="75" t="s">
        <v>219</v>
      </c>
      <c r="D82" s="57" t="s">
        <v>32</v>
      </c>
      <c r="E82" s="60">
        <v>43710</v>
      </c>
      <c r="F82" s="57" t="s">
        <v>162</v>
      </c>
      <c r="G82" s="54" t="s">
        <v>163</v>
      </c>
      <c r="H82" s="63">
        <v>96000</v>
      </c>
      <c r="I82" s="57" t="s">
        <v>143</v>
      </c>
      <c r="J82" s="74"/>
    </row>
    <row r="83" spans="1:10" ht="33" customHeight="1" x14ac:dyDescent="0.25">
      <c r="A83" s="76"/>
      <c r="B83" s="76"/>
      <c r="C83" s="55"/>
      <c r="D83" s="58"/>
      <c r="E83" s="61"/>
      <c r="F83" s="58"/>
      <c r="G83" s="55"/>
      <c r="H83" s="64"/>
      <c r="I83" s="58"/>
      <c r="J83" s="74"/>
    </row>
    <row r="84" spans="1:10" ht="33" customHeight="1" thickBot="1" x14ac:dyDescent="0.3">
      <c r="A84" s="76"/>
      <c r="B84" s="76"/>
      <c r="C84" s="56"/>
      <c r="D84" s="59"/>
      <c r="E84" s="62"/>
      <c r="F84" s="59"/>
      <c r="G84" s="56"/>
      <c r="H84" s="65"/>
      <c r="I84" s="59"/>
      <c r="J84" s="74"/>
    </row>
    <row r="85" spans="1:10" ht="30.75" customHeight="1" x14ac:dyDescent="0.25">
      <c r="A85" s="76"/>
      <c r="B85" s="76" t="s">
        <v>37</v>
      </c>
      <c r="C85" s="75" t="s">
        <v>220</v>
      </c>
      <c r="D85" s="57" t="s">
        <v>165</v>
      </c>
      <c r="E85" s="60">
        <v>43754</v>
      </c>
      <c r="F85" s="57" t="s">
        <v>166</v>
      </c>
      <c r="G85" s="54" t="s">
        <v>36</v>
      </c>
      <c r="H85" s="63">
        <v>17760</v>
      </c>
      <c r="I85" s="57" t="s">
        <v>168</v>
      </c>
      <c r="J85" s="74"/>
    </row>
    <row r="86" spans="1:10" ht="30.75" customHeight="1" x14ac:dyDescent="0.25">
      <c r="A86" s="76"/>
      <c r="B86" s="76"/>
      <c r="C86" s="55"/>
      <c r="D86" s="58"/>
      <c r="E86" s="61"/>
      <c r="F86" s="58"/>
      <c r="G86" s="55"/>
      <c r="H86" s="64"/>
      <c r="I86" s="58"/>
      <c r="J86" s="74"/>
    </row>
    <row r="87" spans="1:10" ht="30.75" customHeight="1" thickBot="1" x14ac:dyDescent="0.3">
      <c r="A87" s="76"/>
      <c r="B87" s="76"/>
      <c r="C87" s="56"/>
      <c r="D87" s="59"/>
      <c r="E87" s="62"/>
      <c r="F87" s="59"/>
      <c r="G87" s="56"/>
      <c r="H87" s="65"/>
      <c r="I87" s="59"/>
      <c r="J87" s="74"/>
    </row>
    <row r="88" spans="1:10" ht="33.75" customHeight="1" x14ac:dyDescent="0.25">
      <c r="A88" s="76"/>
      <c r="B88" s="76" t="s">
        <v>37</v>
      </c>
      <c r="C88" s="75" t="s">
        <v>221</v>
      </c>
      <c r="D88" s="57" t="s">
        <v>170</v>
      </c>
      <c r="E88" s="60">
        <v>43754</v>
      </c>
      <c r="F88" s="57" t="s">
        <v>171</v>
      </c>
      <c r="G88" s="54" t="s">
        <v>173</v>
      </c>
      <c r="H88" s="63">
        <v>75800</v>
      </c>
      <c r="I88" s="57" t="s">
        <v>174</v>
      </c>
      <c r="J88" s="74"/>
    </row>
    <row r="89" spans="1:10" ht="33.75" customHeight="1" x14ac:dyDescent="0.25">
      <c r="A89" s="76"/>
      <c r="B89" s="76"/>
      <c r="C89" s="55"/>
      <c r="D89" s="58"/>
      <c r="E89" s="61"/>
      <c r="F89" s="58"/>
      <c r="G89" s="55"/>
      <c r="H89" s="64"/>
      <c r="I89" s="58"/>
      <c r="J89" s="74"/>
    </row>
    <row r="90" spans="1:10" ht="33.75" customHeight="1" thickBot="1" x14ac:dyDescent="0.3">
      <c r="A90" s="76"/>
      <c r="B90" s="76"/>
      <c r="C90" s="56"/>
      <c r="D90" s="59"/>
      <c r="E90" s="62"/>
      <c r="F90" s="59"/>
      <c r="G90" s="56"/>
      <c r="H90" s="65"/>
      <c r="I90" s="59"/>
      <c r="J90" s="74"/>
    </row>
    <row r="91" spans="1:10" ht="36" customHeight="1" x14ac:dyDescent="0.25">
      <c r="A91" s="76"/>
      <c r="B91" s="76" t="s">
        <v>38</v>
      </c>
      <c r="C91" s="75" t="s">
        <v>222</v>
      </c>
      <c r="D91" s="57" t="s">
        <v>176</v>
      </c>
      <c r="E91" s="60">
        <v>43761</v>
      </c>
      <c r="F91" s="57" t="s">
        <v>177</v>
      </c>
      <c r="G91" s="54" t="s">
        <v>36</v>
      </c>
      <c r="H91" s="63">
        <v>52920</v>
      </c>
      <c r="I91" s="57" t="s">
        <v>180</v>
      </c>
      <c r="J91" s="74"/>
    </row>
    <row r="92" spans="1:10" ht="36" customHeight="1" x14ac:dyDescent="0.25">
      <c r="A92" s="76"/>
      <c r="B92" s="76"/>
      <c r="C92" s="55"/>
      <c r="D92" s="58"/>
      <c r="E92" s="61"/>
      <c r="F92" s="58" t="s">
        <v>178</v>
      </c>
      <c r="G92" s="55"/>
      <c r="H92" s="64"/>
      <c r="I92" s="58"/>
      <c r="J92" s="74"/>
    </row>
    <row r="93" spans="1:10" ht="36" customHeight="1" thickBot="1" x14ac:dyDescent="0.3">
      <c r="A93" s="76"/>
      <c r="B93" s="76"/>
      <c r="C93" s="56"/>
      <c r="D93" s="59"/>
      <c r="E93" s="62"/>
      <c r="F93" s="59"/>
      <c r="G93" s="56"/>
      <c r="H93" s="65"/>
      <c r="I93" s="59"/>
      <c r="J93" s="74"/>
    </row>
    <row r="94" spans="1:10" ht="29.25" customHeight="1" x14ac:dyDescent="0.25">
      <c r="A94" s="76"/>
      <c r="B94" s="76" t="s">
        <v>38</v>
      </c>
      <c r="C94" s="75" t="s">
        <v>223</v>
      </c>
      <c r="D94" s="57" t="s">
        <v>176</v>
      </c>
      <c r="E94" s="60">
        <v>43798</v>
      </c>
      <c r="F94" s="18" t="s">
        <v>182</v>
      </c>
      <c r="G94" s="54" t="s">
        <v>35</v>
      </c>
      <c r="H94" s="63">
        <v>18147.240000000002</v>
      </c>
      <c r="I94" s="57" t="s">
        <v>180</v>
      </c>
      <c r="J94" s="74"/>
    </row>
    <row r="95" spans="1:10" ht="105" customHeight="1" x14ac:dyDescent="0.25">
      <c r="A95" s="76"/>
      <c r="B95" s="76"/>
      <c r="C95" s="55"/>
      <c r="D95" s="58"/>
      <c r="E95" s="61"/>
      <c r="F95" s="18" t="s">
        <v>183</v>
      </c>
      <c r="G95" s="55"/>
      <c r="H95" s="64"/>
      <c r="I95" s="58"/>
      <c r="J95" s="74"/>
    </row>
    <row r="96" spans="1:10" ht="45" customHeight="1" thickBot="1" x14ac:dyDescent="0.3">
      <c r="A96" s="76"/>
      <c r="B96" s="76"/>
      <c r="C96" s="56"/>
      <c r="D96" s="59"/>
      <c r="E96" s="62"/>
      <c r="F96" s="20" t="s">
        <v>184</v>
      </c>
      <c r="G96" s="56"/>
      <c r="H96" s="65"/>
      <c r="I96" s="59"/>
      <c r="J96" s="74"/>
    </row>
    <row r="97" spans="1:10" ht="33" customHeight="1" x14ac:dyDescent="0.25">
      <c r="A97" s="76"/>
      <c r="B97" s="76" t="s">
        <v>225</v>
      </c>
      <c r="C97" s="75" t="s">
        <v>191</v>
      </c>
      <c r="D97" s="57" t="s">
        <v>61</v>
      </c>
      <c r="E97" s="60">
        <v>43621</v>
      </c>
      <c r="F97" s="57" t="s">
        <v>186</v>
      </c>
      <c r="G97" s="54" t="s">
        <v>187</v>
      </c>
      <c r="H97" s="63">
        <v>31858.26</v>
      </c>
      <c r="I97" s="57" t="s">
        <v>28</v>
      </c>
      <c r="J97" s="74"/>
    </row>
    <row r="98" spans="1:10" ht="33" customHeight="1" x14ac:dyDescent="0.25">
      <c r="A98" s="76"/>
      <c r="B98" s="76"/>
      <c r="C98" s="55"/>
      <c r="D98" s="58"/>
      <c r="E98" s="61"/>
      <c r="F98" s="58"/>
      <c r="G98" s="55"/>
      <c r="H98" s="64"/>
      <c r="I98" s="58"/>
      <c r="J98" s="74"/>
    </row>
    <row r="99" spans="1:10" ht="33" customHeight="1" thickBot="1" x14ac:dyDescent="0.3">
      <c r="A99" s="76"/>
      <c r="B99" s="76"/>
      <c r="C99" s="56"/>
      <c r="D99" s="59"/>
      <c r="E99" s="62"/>
      <c r="F99" s="59"/>
      <c r="G99" s="56"/>
      <c r="H99" s="65"/>
      <c r="I99" s="59"/>
      <c r="J99" s="74"/>
    </row>
    <row r="100" spans="1:10" ht="31.5" customHeight="1" x14ac:dyDescent="0.25">
      <c r="A100" s="76"/>
      <c r="B100" s="76" t="s">
        <v>225</v>
      </c>
      <c r="C100" s="75" t="s">
        <v>192</v>
      </c>
      <c r="D100" s="57" t="s">
        <v>61</v>
      </c>
      <c r="E100" s="60">
        <v>43710</v>
      </c>
      <c r="F100" s="57" t="s">
        <v>189</v>
      </c>
      <c r="G100" s="54" t="s">
        <v>190</v>
      </c>
      <c r="H100" s="63">
        <v>32442.78</v>
      </c>
      <c r="I100" s="57" t="s">
        <v>30</v>
      </c>
      <c r="J100" s="74"/>
    </row>
    <row r="101" spans="1:10" ht="31.5" customHeight="1" x14ac:dyDescent="0.25">
      <c r="A101" s="76"/>
      <c r="B101" s="76"/>
      <c r="C101" s="55"/>
      <c r="D101" s="58"/>
      <c r="E101" s="61"/>
      <c r="F101" s="58"/>
      <c r="G101" s="55"/>
      <c r="H101" s="64"/>
      <c r="I101" s="58"/>
      <c r="J101" s="74"/>
    </row>
    <row r="102" spans="1:10" ht="31.5" customHeight="1" thickBot="1" x14ac:dyDescent="0.3">
      <c r="A102" s="76"/>
      <c r="B102" s="76"/>
      <c r="C102" s="56"/>
      <c r="D102" s="59"/>
      <c r="E102" s="62"/>
      <c r="F102" s="59"/>
      <c r="G102" s="56"/>
      <c r="H102" s="65"/>
      <c r="I102" s="59"/>
      <c r="J102" s="74"/>
    </row>
    <row r="109" spans="1:10" x14ac:dyDescent="0.25">
      <c r="F109" s="73" t="s">
        <v>13</v>
      </c>
      <c r="G109" s="73"/>
      <c r="H109" s="73"/>
    </row>
    <row r="110" spans="1:10" x14ac:dyDescent="0.25">
      <c r="F110" s="4"/>
      <c r="G110" s="5"/>
      <c r="H110" s="5"/>
    </row>
    <row r="111" spans="1:10" x14ac:dyDescent="0.25">
      <c r="F111" s="4"/>
      <c r="G111" s="5"/>
      <c r="H111" s="5"/>
    </row>
    <row r="112" spans="1:10" x14ac:dyDescent="0.25">
      <c r="F112" s="4"/>
      <c r="G112" s="5"/>
      <c r="H112" s="5"/>
    </row>
    <row r="113" spans="6:8" x14ac:dyDescent="0.25">
      <c r="F113" s="73" t="s">
        <v>11</v>
      </c>
      <c r="G113" s="73"/>
      <c r="H113" s="73"/>
    </row>
    <row r="114" spans="6:8" x14ac:dyDescent="0.25">
      <c r="F114" s="73" t="s">
        <v>12</v>
      </c>
      <c r="G114" s="73"/>
      <c r="H114" s="73"/>
    </row>
  </sheetData>
  <mergeCells count="334">
    <mergeCell ref="J94:J96"/>
    <mergeCell ref="J97:J99"/>
    <mergeCell ref="J100:J102"/>
    <mergeCell ref="C94:C96"/>
    <mergeCell ref="C97:C99"/>
    <mergeCell ref="C100:C102"/>
    <mergeCell ref="A94:A96"/>
    <mergeCell ref="B94:B96"/>
    <mergeCell ref="A97:A99"/>
    <mergeCell ref="B97:B99"/>
    <mergeCell ref="A100:A102"/>
    <mergeCell ref="B100:B102"/>
    <mergeCell ref="D94:D96"/>
    <mergeCell ref="E94:E96"/>
    <mergeCell ref="G94:G96"/>
    <mergeCell ref="H94:H96"/>
    <mergeCell ref="I94:I96"/>
    <mergeCell ref="D97:D99"/>
    <mergeCell ref="D100:D102"/>
    <mergeCell ref="E97:E99"/>
    <mergeCell ref="E100:E102"/>
    <mergeCell ref="F97:F99"/>
    <mergeCell ref="F100:F102"/>
    <mergeCell ref="G97:G99"/>
    <mergeCell ref="G100:G102"/>
    <mergeCell ref="H97:H99"/>
    <mergeCell ref="H100:H102"/>
    <mergeCell ref="I97:I99"/>
    <mergeCell ref="I100:I102"/>
    <mergeCell ref="J88:J90"/>
    <mergeCell ref="J91:J93"/>
    <mergeCell ref="J70:J72"/>
    <mergeCell ref="J73:J75"/>
    <mergeCell ref="J76:J78"/>
    <mergeCell ref="J79:J81"/>
    <mergeCell ref="J82:J84"/>
    <mergeCell ref="J85:J87"/>
    <mergeCell ref="I76:I78"/>
    <mergeCell ref="I79:I81"/>
    <mergeCell ref="I82:I84"/>
    <mergeCell ref="I85:I87"/>
    <mergeCell ref="I88:I90"/>
    <mergeCell ref="I91:I93"/>
    <mergeCell ref="H79:H81"/>
    <mergeCell ref="H82:H84"/>
    <mergeCell ref="H85:H87"/>
    <mergeCell ref="H88:H90"/>
    <mergeCell ref="H91:H93"/>
    <mergeCell ref="J52:J54"/>
    <mergeCell ref="J55:J57"/>
    <mergeCell ref="J58:J60"/>
    <mergeCell ref="J61:J63"/>
    <mergeCell ref="J64:J66"/>
    <mergeCell ref="J67:J69"/>
    <mergeCell ref="J34:J36"/>
    <mergeCell ref="J37:J39"/>
    <mergeCell ref="J40:J42"/>
    <mergeCell ref="J43:J45"/>
    <mergeCell ref="J46:J48"/>
    <mergeCell ref="J49:J51"/>
    <mergeCell ref="B85:B87"/>
    <mergeCell ref="A88:A90"/>
    <mergeCell ref="B88:B90"/>
    <mergeCell ref="A58:A60"/>
    <mergeCell ref="B58:B60"/>
    <mergeCell ref="A61:A63"/>
    <mergeCell ref="B61:B63"/>
    <mergeCell ref="A64:A66"/>
    <mergeCell ref="B64:B66"/>
    <mergeCell ref="A49:A51"/>
    <mergeCell ref="B49:B51"/>
    <mergeCell ref="A52:A54"/>
    <mergeCell ref="B52:B54"/>
    <mergeCell ref="A55:A57"/>
    <mergeCell ref="B55:B57"/>
    <mergeCell ref="C43:C45"/>
    <mergeCell ref="A91:A93"/>
    <mergeCell ref="B91:B93"/>
    <mergeCell ref="A76:A78"/>
    <mergeCell ref="B76:B78"/>
    <mergeCell ref="A79:A81"/>
    <mergeCell ref="B79:B81"/>
    <mergeCell ref="A82:A84"/>
    <mergeCell ref="B82:B84"/>
    <mergeCell ref="A67:A69"/>
    <mergeCell ref="B67:B69"/>
    <mergeCell ref="A70:A72"/>
    <mergeCell ref="B70:B72"/>
    <mergeCell ref="A73:A75"/>
    <mergeCell ref="B73:B75"/>
    <mergeCell ref="C91:C93"/>
    <mergeCell ref="C73:C75"/>
    <mergeCell ref="A85:A87"/>
    <mergeCell ref="A34:A36"/>
    <mergeCell ref="B34:B36"/>
    <mergeCell ref="A37:A39"/>
    <mergeCell ref="B37:B39"/>
    <mergeCell ref="A40:A42"/>
    <mergeCell ref="B40:B42"/>
    <mergeCell ref="A43:A45"/>
    <mergeCell ref="B43:B45"/>
    <mergeCell ref="A46:A48"/>
    <mergeCell ref="B46:B48"/>
    <mergeCell ref="C76:C78"/>
    <mergeCell ref="C79:C81"/>
    <mergeCell ref="C82:C84"/>
    <mergeCell ref="C85:C87"/>
    <mergeCell ref="C88:C90"/>
    <mergeCell ref="C55:C57"/>
    <mergeCell ref="C58:C60"/>
    <mergeCell ref="C61:C63"/>
    <mergeCell ref="C64:C66"/>
    <mergeCell ref="C67:C69"/>
    <mergeCell ref="C70:C72"/>
    <mergeCell ref="C37:C39"/>
    <mergeCell ref="C40:C42"/>
    <mergeCell ref="G91:G93"/>
    <mergeCell ref="G73:G75"/>
    <mergeCell ref="G76:G78"/>
    <mergeCell ref="G79:G81"/>
    <mergeCell ref="G82:G84"/>
    <mergeCell ref="G85:G87"/>
    <mergeCell ref="G88:G90"/>
    <mergeCell ref="G55:G57"/>
    <mergeCell ref="G58:G60"/>
    <mergeCell ref="G61:G63"/>
    <mergeCell ref="G64:G66"/>
    <mergeCell ref="G67:G69"/>
    <mergeCell ref="G70:G72"/>
    <mergeCell ref="F85:F87"/>
    <mergeCell ref="F88:F90"/>
    <mergeCell ref="F91:F93"/>
    <mergeCell ref="F73:F75"/>
    <mergeCell ref="F76:F78"/>
    <mergeCell ref="F79:F81"/>
    <mergeCell ref="F82:F84"/>
    <mergeCell ref="E79:E81"/>
    <mergeCell ref="E82:E84"/>
    <mergeCell ref="H76:H78"/>
    <mergeCell ref="H55:H57"/>
    <mergeCell ref="H58:H60"/>
    <mergeCell ref="I55:I57"/>
    <mergeCell ref="I58:I60"/>
    <mergeCell ref="I61:I63"/>
    <mergeCell ref="I37:I39"/>
    <mergeCell ref="I40:I42"/>
    <mergeCell ref="I64:I66"/>
    <mergeCell ref="I67:I69"/>
    <mergeCell ref="I70:I72"/>
    <mergeCell ref="I73:I75"/>
    <mergeCell ref="H61:H63"/>
    <mergeCell ref="H64:H66"/>
    <mergeCell ref="H67:H69"/>
    <mergeCell ref="H70:H72"/>
    <mergeCell ref="H73:H75"/>
    <mergeCell ref="I43:I45"/>
    <mergeCell ref="I46:I48"/>
    <mergeCell ref="I49:I51"/>
    <mergeCell ref="I52:I54"/>
    <mergeCell ref="H43:H45"/>
    <mergeCell ref="H46:H48"/>
    <mergeCell ref="H49:H51"/>
    <mergeCell ref="G34:G36"/>
    <mergeCell ref="G37:G39"/>
    <mergeCell ref="G40:G42"/>
    <mergeCell ref="G43:G45"/>
    <mergeCell ref="G46:G48"/>
    <mergeCell ref="G49:G51"/>
    <mergeCell ref="G52:G54"/>
    <mergeCell ref="F67:F69"/>
    <mergeCell ref="F70:F72"/>
    <mergeCell ref="F49:F51"/>
    <mergeCell ref="F52:F54"/>
    <mergeCell ref="F55:F57"/>
    <mergeCell ref="F58:F60"/>
    <mergeCell ref="F61:F63"/>
    <mergeCell ref="F64:F66"/>
    <mergeCell ref="E85:E87"/>
    <mergeCell ref="E88:E90"/>
    <mergeCell ref="E91:E93"/>
    <mergeCell ref="F34:F36"/>
    <mergeCell ref="F37:F39"/>
    <mergeCell ref="F40:F42"/>
    <mergeCell ref="F43:F45"/>
    <mergeCell ref="F46:F48"/>
    <mergeCell ref="E61:E63"/>
    <mergeCell ref="E64:E66"/>
    <mergeCell ref="E67:E69"/>
    <mergeCell ref="E70:E72"/>
    <mergeCell ref="E73:E75"/>
    <mergeCell ref="E76:E78"/>
    <mergeCell ref="D91:D93"/>
    <mergeCell ref="E34:E36"/>
    <mergeCell ref="E37:E39"/>
    <mergeCell ref="E40:E42"/>
    <mergeCell ref="E43:E45"/>
    <mergeCell ref="E46:E48"/>
    <mergeCell ref="E49:E51"/>
    <mergeCell ref="E52:E54"/>
    <mergeCell ref="E55:E57"/>
    <mergeCell ref="E58:E60"/>
    <mergeCell ref="D73:D75"/>
    <mergeCell ref="D76:D78"/>
    <mergeCell ref="D79:D81"/>
    <mergeCell ref="D82:D84"/>
    <mergeCell ref="D85:D87"/>
    <mergeCell ref="D88:D90"/>
    <mergeCell ref="D55:D57"/>
    <mergeCell ref="D58:D60"/>
    <mergeCell ref="D61:D63"/>
    <mergeCell ref="D64:D66"/>
    <mergeCell ref="D67:D69"/>
    <mergeCell ref="D70:D72"/>
    <mergeCell ref="D37:D39"/>
    <mergeCell ref="D40:D42"/>
    <mergeCell ref="D43:D45"/>
    <mergeCell ref="D46:D48"/>
    <mergeCell ref="D49:D51"/>
    <mergeCell ref="D52:D54"/>
    <mergeCell ref="A19:A21"/>
    <mergeCell ref="A22:A24"/>
    <mergeCell ref="A25:A27"/>
    <mergeCell ref="A28:A30"/>
    <mergeCell ref="A31:A33"/>
    <mergeCell ref="D34:D36"/>
    <mergeCell ref="C34:C36"/>
    <mergeCell ref="B19:B21"/>
    <mergeCell ref="B22:B24"/>
    <mergeCell ref="B25:B27"/>
    <mergeCell ref="B28:B30"/>
    <mergeCell ref="B31:B33"/>
    <mergeCell ref="D19:D21"/>
    <mergeCell ref="D22:D24"/>
    <mergeCell ref="D25:D27"/>
    <mergeCell ref="D28:D30"/>
    <mergeCell ref="D31:D33"/>
    <mergeCell ref="C46:C48"/>
    <mergeCell ref="C49:C51"/>
    <mergeCell ref="C52:C54"/>
    <mergeCell ref="J16:J18"/>
    <mergeCell ref="J13:J15"/>
    <mergeCell ref="J10:J12"/>
    <mergeCell ref="J7:J9"/>
    <mergeCell ref="J4:J6"/>
    <mergeCell ref="A4:A6"/>
    <mergeCell ref="A7:A9"/>
    <mergeCell ref="A10:A12"/>
    <mergeCell ref="A13:A15"/>
    <mergeCell ref="A16:A18"/>
    <mergeCell ref="F13:F15"/>
    <mergeCell ref="F16:F18"/>
    <mergeCell ref="H16:H18"/>
    <mergeCell ref="H13:H15"/>
    <mergeCell ref="J31:J33"/>
    <mergeCell ref="J28:J30"/>
    <mergeCell ref="J25:J27"/>
    <mergeCell ref="J22:J24"/>
    <mergeCell ref="J19:J21"/>
    <mergeCell ref="C4:C6"/>
    <mergeCell ref="B4:B6"/>
    <mergeCell ref="B7:B9"/>
    <mergeCell ref="B10:B12"/>
    <mergeCell ref="B13:B15"/>
    <mergeCell ref="B16:B18"/>
    <mergeCell ref="C22:C24"/>
    <mergeCell ref="C19:C21"/>
    <mergeCell ref="C16:C18"/>
    <mergeCell ref="C13:C15"/>
    <mergeCell ref="C10:C12"/>
    <mergeCell ref="C7:C9"/>
    <mergeCell ref="E25:E27"/>
    <mergeCell ref="E28:E30"/>
    <mergeCell ref="E31:E33"/>
    <mergeCell ref="C31:C33"/>
    <mergeCell ref="C28:C30"/>
    <mergeCell ref="C25:C27"/>
    <mergeCell ref="G25:G27"/>
    <mergeCell ref="G28:G30"/>
    <mergeCell ref="G31:G33"/>
    <mergeCell ref="E4:E6"/>
    <mergeCell ref="E7:E9"/>
    <mergeCell ref="E10:E12"/>
    <mergeCell ref="E13:E15"/>
    <mergeCell ref="E16:E18"/>
    <mergeCell ref="E19:E21"/>
    <mergeCell ref="E22:E24"/>
    <mergeCell ref="G4:G6"/>
    <mergeCell ref="G7:G9"/>
    <mergeCell ref="G10:G12"/>
    <mergeCell ref="G13:G15"/>
    <mergeCell ref="G16:G18"/>
    <mergeCell ref="G19:G21"/>
    <mergeCell ref="G22:G24"/>
    <mergeCell ref="F19:F21"/>
    <mergeCell ref="F22:F24"/>
    <mergeCell ref="F25:F27"/>
    <mergeCell ref="F28:F30"/>
    <mergeCell ref="F31:F33"/>
    <mergeCell ref="F4:F6"/>
    <mergeCell ref="F7:F9"/>
    <mergeCell ref="F10:F12"/>
    <mergeCell ref="I19:I21"/>
    <mergeCell ref="I22:I24"/>
    <mergeCell ref="I25:I27"/>
    <mergeCell ref="I28:I30"/>
    <mergeCell ref="I31:I33"/>
    <mergeCell ref="I34:I36"/>
    <mergeCell ref="H34:H36"/>
    <mergeCell ref="H37:H39"/>
    <mergeCell ref="H40:H42"/>
    <mergeCell ref="H52:H54"/>
    <mergeCell ref="B1:I1"/>
    <mergeCell ref="A2:J2"/>
    <mergeCell ref="F109:H109"/>
    <mergeCell ref="F113:H113"/>
    <mergeCell ref="F114:H114"/>
    <mergeCell ref="D4:D6"/>
    <mergeCell ref="D7:D9"/>
    <mergeCell ref="D10:D12"/>
    <mergeCell ref="D13:D15"/>
    <mergeCell ref="D16:D18"/>
    <mergeCell ref="H19:H21"/>
    <mergeCell ref="H22:H24"/>
    <mergeCell ref="H25:H27"/>
    <mergeCell ref="H28:H30"/>
    <mergeCell ref="H31:H33"/>
    <mergeCell ref="I4:I6"/>
    <mergeCell ref="I7:I9"/>
    <mergeCell ref="I10:I12"/>
    <mergeCell ref="I13:I15"/>
    <mergeCell ref="I16:I18"/>
    <mergeCell ref="H4:H6"/>
    <mergeCell ref="H7:H9"/>
    <mergeCell ref="H10:H12"/>
  </mergeCells>
  <pageMargins left="0.39370078740157483" right="0.39370078740157483" top="1.3779527559055118" bottom="0.98425196850393704" header="0.31496062992125984" footer="0.31496062992125984"/>
  <pageSetup paperSize="9" scale="80" orientation="landscape" horizontalDpi="0" verticalDpi="0" r:id="rId1"/>
  <headerFooter>
    <oddHeader>&amp;L&amp;G</oddHeader>
    <oddFooter>&amp;C
Rua Galileu Galilei, 1800 - Sala 605 – Condomínio Itamaraty - 14024-193 – Ribeirão Preto/SP
CNPJ/MF 57.722.118/0005-74 - Fone: (16) 3505-8197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topLeftCell="A7" zoomScaleNormal="100" workbookViewId="0">
      <selection activeCell="D19" sqref="D19:D21"/>
    </sheetView>
  </sheetViews>
  <sheetFormatPr defaultRowHeight="15.75" x14ac:dyDescent="0.25"/>
  <cols>
    <col min="1" max="1" width="12.42578125" style="1" customWidth="1"/>
    <col min="2" max="2" width="14.28515625" style="6" customWidth="1"/>
    <col min="3" max="3" width="13.5703125" style="6" customWidth="1"/>
    <col min="4" max="4" width="15.85546875" style="6" customWidth="1"/>
    <col min="5" max="5" width="12.140625" style="6" customWidth="1"/>
    <col min="6" max="6" width="39.140625" customWidth="1"/>
    <col min="7" max="7" width="12" style="6" customWidth="1"/>
    <col min="8" max="8" width="15.42578125" style="6" customWidth="1"/>
    <col min="9" max="9" width="16.28515625" style="6" customWidth="1"/>
    <col min="10" max="10" width="16.28515625" customWidth="1"/>
  </cols>
  <sheetData>
    <row r="1" spans="1:10" x14ac:dyDescent="0.25">
      <c r="B1" s="71" t="s">
        <v>228</v>
      </c>
      <c r="C1" s="71"/>
      <c r="D1" s="71"/>
      <c r="E1" s="71"/>
      <c r="F1" s="71"/>
      <c r="G1" s="71"/>
      <c r="H1" s="71"/>
      <c r="I1" s="71"/>
      <c r="J1" s="2"/>
    </row>
    <row r="2" spans="1:10" ht="60" customHeight="1" x14ac:dyDescent="0.25">
      <c r="A2" s="72" t="s">
        <v>229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46.5" customHeight="1" thickBot="1" x14ac:dyDescent="0.3">
      <c r="A3" s="13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227</v>
      </c>
      <c r="I3" s="14" t="s">
        <v>7</v>
      </c>
      <c r="J3" s="15" t="s">
        <v>8</v>
      </c>
    </row>
    <row r="4" spans="1:10" s="3" customFormat="1" ht="39" customHeight="1" x14ac:dyDescent="0.25">
      <c r="A4" s="76" t="s">
        <v>232</v>
      </c>
      <c r="B4" s="76" t="s">
        <v>37</v>
      </c>
      <c r="C4" s="75" t="s">
        <v>193</v>
      </c>
      <c r="D4" s="57" t="s">
        <v>43</v>
      </c>
      <c r="E4" s="60">
        <v>43535</v>
      </c>
      <c r="F4" s="57" t="s">
        <v>44</v>
      </c>
      <c r="G4" s="54" t="s">
        <v>46</v>
      </c>
      <c r="H4" s="77">
        <f>900*9</f>
        <v>8100</v>
      </c>
      <c r="I4" s="57" t="s">
        <v>47</v>
      </c>
      <c r="J4" s="74" t="s">
        <v>230</v>
      </c>
    </row>
    <row r="5" spans="1:10" s="3" customFormat="1" ht="39" customHeight="1" x14ac:dyDescent="0.25">
      <c r="A5" s="76"/>
      <c r="B5" s="76"/>
      <c r="C5" s="55"/>
      <c r="D5" s="58"/>
      <c r="E5" s="61"/>
      <c r="F5" s="58"/>
      <c r="G5" s="55"/>
      <c r="H5" s="78"/>
      <c r="I5" s="58"/>
      <c r="J5" s="74"/>
    </row>
    <row r="6" spans="1:10" s="3" customFormat="1" ht="39" customHeight="1" thickBot="1" x14ac:dyDescent="0.3">
      <c r="A6" s="76"/>
      <c r="B6" s="76"/>
      <c r="C6" s="56"/>
      <c r="D6" s="59"/>
      <c r="E6" s="62"/>
      <c r="F6" s="59"/>
      <c r="G6" s="56"/>
      <c r="H6" s="79"/>
      <c r="I6" s="59"/>
      <c r="J6" s="74"/>
    </row>
    <row r="7" spans="1:10" s="3" customFormat="1" ht="30.75" customHeight="1" x14ac:dyDescent="0.25">
      <c r="A7" s="76" t="s">
        <v>232</v>
      </c>
      <c r="B7" s="76" t="s">
        <v>37</v>
      </c>
      <c r="C7" s="75" t="s">
        <v>194</v>
      </c>
      <c r="D7" s="57" t="s">
        <v>10</v>
      </c>
      <c r="E7" s="60">
        <v>43550</v>
      </c>
      <c r="F7" s="57" t="s">
        <v>49</v>
      </c>
      <c r="G7" s="54" t="s">
        <v>50</v>
      </c>
      <c r="H7" s="77">
        <f>767.74+2380+2429.19+2380</f>
        <v>7956.93</v>
      </c>
      <c r="I7" s="57" t="s">
        <v>28</v>
      </c>
      <c r="J7" s="74" t="s">
        <v>230</v>
      </c>
    </row>
    <row r="8" spans="1:10" s="3" customFormat="1" ht="30.75" customHeight="1" x14ac:dyDescent="0.25">
      <c r="A8" s="76"/>
      <c r="B8" s="76"/>
      <c r="C8" s="55"/>
      <c r="D8" s="58"/>
      <c r="E8" s="61"/>
      <c r="F8" s="58"/>
      <c r="G8" s="55"/>
      <c r="H8" s="78"/>
      <c r="I8" s="58"/>
      <c r="J8" s="74"/>
    </row>
    <row r="9" spans="1:10" s="3" customFormat="1" ht="30.75" customHeight="1" thickBot="1" x14ac:dyDescent="0.3">
      <c r="A9" s="76"/>
      <c r="B9" s="76"/>
      <c r="C9" s="56"/>
      <c r="D9" s="59"/>
      <c r="E9" s="62"/>
      <c r="F9" s="59"/>
      <c r="G9" s="56"/>
      <c r="H9" s="79"/>
      <c r="I9" s="59"/>
      <c r="J9" s="74"/>
    </row>
    <row r="10" spans="1:10" s="3" customFormat="1" ht="37.5" customHeight="1" x14ac:dyDescent="0.25">
      <c r="A10" s="76" t="s">
        <v>232</v>
      </c>
      <c r="B10" s="76" t="s">
        <v>37</v>
      </c>
      <c r="C10" s="75" t="s">
        <v>195</v>
      </c>
      <c r="D10" s="57" t="s">
        <v>52</v>
      </c>
      <c r="E10" s="60">
        <v>43550</v>
      </c>
      <c r="F10" s="57" t="s">
        <v>53</v>
      </c>
      <c r="G10" s="54" t="s">
        <v>23</v>
      </c>
      <c r="H10" s="77">
        <f>1200*8</f>
        <v>9600</v>
      </c>
      <c r="I10" s="57" t="s">
        <v>55</v>
      </c>
      <c r="J10" s="74" t="s">
        <v>230</v>
      </c>
    </row>
    <row r="11" spans="1:10" s="3" customFormat="1" ht="37.5" customHeight="1" x14ac:dyDescent="0.25">
      <c r="A11" s="76"/>
      <c r="B11" s="76"/>
      <c r="C11" s="55"/>
      <c r="D11" s="58"/>
      <c r="E11" s="61"/>
      <c r="F11" s="58"/>
      <c r="G11" s="55"/>
      <c r="H11" s="78"/>
      <c r="I11" s="58"/>
      <c r="J11" s="74"/>
    </row>
    <row r="12" spans="1:10" s="3" customFormat="1" ht="106.5" customHeight="1" thickBot="1" x14ac:dyDescent="0.3">
      <c r="A12" s="76"/>
      <c r="B12" s="76"/>
      <c r="C12" s="56"/>
      <c r="D12" s="59"/>
      <c r="E12" s="62"/>
      <c r="F12" s="59"/>
      <c r="G12" s="56"/>
      <c r="H12" s="79"/>
      <c r="I12" s="59"/>
      <c r="J12" s="74"/>
    </row>
    <row r="13" spans="1:10" s="3" customFormat="1" ht="36.75" customHeight="1" x14ac:dyDescent="0.25">
      <c r="A13" s="76" t="s">
        <v>232</v>
      </c>
      <c r="B13" s="76" t="s">
        <v>37</v>
      </c>
      <c r="C13" s="75" t="s">
        <v>196</v>
      </c>
      <c r="D13" s="57" t="s">
        <v>57</v>
      </c>
      <c r="E13" s="60">
        <v>43551</v>
      </c>
      <c r="F13" s="57" t="s">
        <v>58</v>
      </c>
      <c r="G13" s="54" t="s">
        <v>59</v>
      </c>
      <c r="H13" s="77">
        <f>6000+3800+3800+3800+3800+3800+3800+3800</f>
        <v>32600</v>
      </c>
      <c r="I13" s="57" t="s">
        <v>33</v>
      </c>
      <c r="J13" s="74" t="s">
        <v>230</v>
      </c>
    </row>
    <row r="14" spans="1:10" s="3" customFormat="1" ht="36.75" customHeight="1" x14ac:dyDescent="0.25">
      <c r="A14" s="76"/>
      <c r="B14" s="76"/>
      <c r="C14" s="55"/>
      <c r="D14" s="58"/>
      <c r="E14" s="61"/>
      <c r="F14" s="58"/>
      <c r="G14" s="55"/>
      <c r="H14" s="78"/>
      <c r="I14" s="58"/>
      <c r="J14" s="74"/>
    </row>
    <row r="15" spans="1:10" s="3" customFormat="1" ht="36.75" customHeight="1" thickBot="1" x14ac:dyDescent="0.3">
      <c r="A15" s="76"/>
      <c r="B15" s="76"/>
      <c r="C15" s="56"/>
      <c r="D15" s="59"/>
      <c r="E15" s="62"/>
      <c r="F15" s="59"/>
      <c r="G15" s="56"/>
      <c r="H15" s="79"/>
      <c r="I15" s="59"/>
      <c r="J15" s="74"/>
    </row>
    <row r="16" spans="1:10" s="3" customFormat="1" ht="34.5" customHeight="1" x14ac:dyDescent="0.25">
      <c r="A16" s="76" t="s">
        <v>232</v>
      </c>
      <c r="B16" s="76" t="s">
        <v>225</v>
      </c>
      <c r="C16" s="75" t="s">
        <v>197</v>
      </c>
      <c r="D16" s="57" t="s">
        <v>61</v>
      </c>
      <c r="E16" s="60">
        <v>43556</v>
      </c>
      <c r="F16" s="57" t="s">
        <v>62</v>
      </c>
      <c r="G16" s="54" t="s">
        <v>63</v>
      </c>
      <c r="H16" s="77">
        <f>93238.82+62220.49+33677.14</f>
        <v>189136.45</v>
      </c>
      <c r="I16" s="57" t="s">
        <v>28</v>
      </c>
      <c r="J16" s="74" t="s">
        <v>230</v>
      </c>
    </row>
    <row r="17" spans="1:10" s="3" customFormat="1" ht="34.5" customHeight="1" x14ac:dyDescent="0.25">
      <c r="A17" s="76"/>
      <c r="B17" s="76"/>
      <c r="C17" s="55"/>
      <c r="D17" s="58"/>
      <c r="E17" s="61"/>
      <c r="F17" s="58"/>
      <c r="G17" s="55"/>
      <c r="H17" s="78"/>
      <c r="I17" s="58"/>
      <c r="J17" s="74"/>
    </row>
    <row r="18" spans="1:10" s="3" customFormat="1" ht="34.5" customHeight="1" thickBot="1" x14ac:dyDescent="0.3">
      <c r="A18" s="76"/>
      <c r="B18" s="76"/>
      <c r="C18" s="56"/>
      <c r="D18" s="59"/>
      <c r="E18" s="62"/>
      <c r="F18" s="59"/>
      <c r="G18" s="56"/>
      <c r="H18" s="79"/>
      <c r="I18" s="59"/>
      <c r="J18" s="74"/>
    </row>
    <row r="19" spans="1:10" s="3" customFormat="1" ht="36.75" customHeight="1" x14ac:dyDescent="0.25">
      <c r="A19" s="76" t="s">
        <v>232</v>
      </c>
      <c r="B19" s="76" t="s">
        <v>37</v>
      </c>
      <c r="C19" s="75" t="s">
        <v>198</v>
      </c>
      <c r="D19" s="57" t="s">
        <v>10</v>
      </c>
      <c r="E19" s="60">
        <v>43563</v>
      </c>
      <c r="F19" s="57" t="s">
        <v>65</v>
      </c>
      <c r="G19" s="54" t="s">
        <v>67</v>
      </c>
      <c r="H19" s="77">
        <f>148.78+77.13+68.74+91.65+57.97+314.77+213.29+333.68+302.96+270.93+306.49+326.96+341.27+246.95+494.22+536.25+239.28+282.36+311.78+395.59+396.8+274.7+451.32+467.36+214.15+312.53+443.98+245.09+325.6+209.54+200.47+234.8+200.47+283.31+331.51+204.61+328.36+306.43+212.86+204.61</f>
        <v>11209.55</v>
      </c>
      <c r="I19" s="57" t="s">
        <v>68</v>
      </c>
      <c r="J19" s="74" t="s">
        <v>230</v>
      </c>
    </row>
    <row r="20" spans="1:10" s="3" customFormat="1" ht="36.75" customHeight="1" x14ac:dyDescent="0.25">
      <c r="A20" s="76"/>
      <c r="B20" s="76"/>
      <c r="C20" s="55"/>
      <c r="D20" s="58"/>
      <c r="E20" s="61"/>
      <c r="F20" s="58"/>
      <c r="G20" s="55"/>
      <c r="H20" s="78"/>
      <c r="I20" s="58"/>
      <c r="J20" s="74"/>
    </row>
    <row r="21" spans="1:10" s="3" customFormat="1" ht="36.75" customHeight="1" thickBot="1" x14ac:dyDescent="0.3">
      <c r="A21" s="76"/>
      <c r="B21" s="76"/>
      <c r="C21" s="56"/>
      <c r="D21" s="59"/>
      <c r="E21" s="62"/>
      <c r="F21" s="59"/>
      <c r="G21" s="56"/>
      <c r="H21" s="79"/>
      <c r="I21" s="59"/>
      <c r="J21" s="74"/>
    </row>
    <row r="22" spans="1:10" s="3" customFormat="1" ht="27" customHeight="1" x14ac:dyDescent="0.25">
      <c r="A22" s="76" t="s">
        <v>232</v>
      </c>
      <c r="B22" s="76" t="s">
        <v>37</v>
      </c>
      <c r="C22" s="75" t="s">
        <v>199</v>
      </c>
      <c r="D22" s="57" t="s">
        <v>70</v>
      </c>
      <c r="E22" s="60">
        <v>43591</v>
      </c>
      <c r="F22" s="57" t="s">
        <v>71</v>
      </c>
      <c r="G22" s="54" t="s">
        <v>73</v>
      </c>
      <c r="H22" s="77">
        <f>43459+52150.8+53889.16+53889.16+53889.16+50759.88</f>
        <v>308037.16000000003</v>
      </c>
      <c r="I22" s="57" t="s">
        <v>28</v>
      </c>
      <c r="J22" s="74" t="s">
        <v>230</v>
      </c>
    </row>
    <row r="23" spans="1:10" s="3" customFormat="1" ht="27" customHeight="1" x14ac:dyDescent="0.25">
      <c r="A23" s="76"/>
      <c r="B23" s="76"/>
      <c r="C23" s="55"/>
      <c r="D23" s="58"/>
      <c r="E23" s="61"/>
      <c r="F23" s="58"/>
      <c r="G23" s="55"/>
      <c r="H23" s="78"/>
      <c r="I23" s="58"/>
      <c r="J23" s="74"/>
    </row>
    <row r="24" spans="1:10" s="3" customFormat="1" ht="27" customHeight="1" thickBot="1" x14ac:dyDescent="0.3">
      <c r="A24" s="76"/>
      <c r="B24" s="76"/>
      <c r="C24" s="56"/>
      <c r="D24" s="59"/>
      <c r="E24" s="62"/>
      <c r="F24" s="59"/>
      <c r="G24" s="56"/>
      <c r="H24" s="79"/>
      <c r="I24" s="59"/>
      <c r="J24" s="74"/>
    </row>
    <row r="25" spans="1:10" s="3" customFormat="1" ht="27" customHeight="1" x14ac:dyDescent="0.25">
      <c r="A25" s="76" t="s">
        <v>232</v>
      </c>
      <c r="B25" s="76" t="s">
        <v>224</v>
      </c>
      <c r="C25" s="75" t="s">
        <v>200</v>
      </c>
      <c r="D25" s="57" t="s">
        <v>75</v>
      </c>
      <c r="E25" s="60">
        <v>43606</v>
      </c>
      <c r="F25" s="57" t="s">
        <v>76</v>
      </c>
      <c r="G25" s="54" t="s">
        <v>78</v>
      </c>
      <c r="H25" s="77">
        <f>420+643.38+333.02+965.08+629.99+500+629.99+965.08+500+500+629.99+965.08+1095.07+8832+5544+6060+1228+2416+2416+4832+7644</f>
        <v>47748.68</v>
      </c>
      <c r="I25" s="57" t="s">
        <v>80</v>
      </c>
      <c r="J25" s="74" t="s">
        <v>230</v>
      </c>
    </row>
    <row r="26" spans="1:10" s="3" customFormat="1" ht="27" customHeight="1" x14ac:dyDescent="0.25">
      <c r="A26" s="76"/>
      <c r="B26" s="76"/>
      <c r="C26" s="55"/>
      <c r="D26" s="58"/>
      <c r="E26" s="61"/>
      <c r="F26" s="58"/>
      <c r="G26" s="55"/>
      <c r="H26" s="78"/>
      <c r="I26" s="58"/>
      <c r="J26" s="74"/>
    </row>
    <row r="27" spans="1:10" s="3" customFormat="1" ht="78" customHeight="1" thickBot="1" x14ac:dyDescent="0.3">
      <c r="A27" s="76"/>
      <c r="B27" s="76"/>
      <c r="C27" s="56"/>
      <c r="D27" s="59"/>
      <c r="E27" s="62"/>
      <c r="F27" s="59"/>
      <c r="G27" s="56"/>
      <c r="H27" s="79"/>
      <c r="I27" s="59"/>
      <c r="J27" s="74"/>
    </row>
    <row r="28" spans="1:10" s="3" customFormat="1" ht="34.5" customHeight="1" x14ac:dyDescent="0.25">
      <c r="A28" s="76" t="s">
        <v>232</v>
      </c>
      <c r="B28" s="76" t="s">
        <v>37</v>
      </c>
      <c r="C28" s="75" t="s">
        <v>201</v>
      </c>
      <c r="D28" s="57" t="s">
        <v>82</v>
      </c>
      <c r="E28" s="60">
        <v>43607</v>
      </c>
      <c r="F28" s="57" t="s">
        <v>83</v>
      </c>
      <c r="G28" s="54" t="s">
        <v>84</v>
      </c>
      <c r="H28" s="77">
        <f>1563+5210+5210+5210+5210+5210+5210</f>
        <v>32823</v>
      </c>
      <c r="I28" s="57" t="s">
        <v>85</v>
      </c>
      <c r="J28" s="74" t="s">
        <v>230</v>
      </c>
    </row>
    <row r="29" spans="1:10" s="3" customFormat="1" ht="34.5" customHeight="1" x14ac:dyDescent="0.25">
      <c r="A29" s="76"/>
      <c r="B29" s="76"/>
      <c r="C29" s="55"/>
      <c r="D29" s="58"/>
      <c r="E29" s="61"/>
      <c r="F29" s="58"/>
      <c r="G29" s="55"/>
      <c r="H29" s="78"/>
      <c r="I29" s="58"/>
      <c r="J29" s="74"/>
    </row>
    <row r="30" spans="1:10" s="3" customFormat="1" ht="34.5" customHeight="1" thickBot="1" x14ac:dyDescent="0.3">
      <c r="A30" s="76"/>
      <c r="B30" s="76"/>
      <c r="C30" s="56"/>
      <c r="D30" s="59"/>
      <c r="E30" s="62"/>
      <c r="F30" s="59"/>
      <c r="G30" s="56"/>
      <c r="H30" s="79"/>
      <c r="I30" s="59"/>
      <c r="J30" s="74"/>
    </row>
    <row r="31" spans="1:10" s="3" customFormat="1" ht="43.5" customHeight="1" x14ac:dyDescent="0.25">
      <c r="A31" s="76" t="s">
        <v>232</v>
      </c>
      <c r="B31" s="76" t="s">
        <v>37</v>
      </c>
      <c r="C31" s="75" t="s">
        <v>202</v>
      </c>
      <c r="D31" s="57" t="s">
        <v>87</v>
      </c>
      <c r="E31" s="60">
        <v>43616</v>
      </c>
      <c r="F31" s="57" t="s">
        <v>88</v>
      </c>
      <c r="G31" s="54" t="s">
        <v>90</v>
      </c>
      <c r="H31" s="77">
        <f>920*6</f>
        <v>5520</v>
      </c>
      <c r="I31" s="57" t="s">
        <v>91</v>
      </c>
      <c r="J31" s="74" t="s">
        <v>230</v>
      </c>
    </row>
    <row r="32" spans="1:10" s="3" customFormat="1" ht="43.5" customHeight="1" x14ac:dyDescent="0.25">
      <c r="A32" s="76"/>
      <c r="B32" s="76"/>
      <c r="C32" s="55"/>
      <c r="D32" s="58"/>
      <c r="E32" s="61"/>
      <c r="F32" s="58"/>
      <c r="G32" s="55"/>
      <c r="H32" s="78"/>
      <c r="I32" s="58"/>
      <c r="J32" s="74"/>
    </row>
    <row r="33" spans="1:10" s="3" customFormat="1" ht="43.5" customHeight="1" thickBot="1" x14ac:dyDescent="0.3">
      <c r="A33" s="76"/>
      <c r="B33" s="76"/>
      <c r="C33" s="56"/>
      <c r="D33" s="59"/>
      <c r="E33" s="62"/>
      <c r="F33" s="59"/>
      <c r="G33" s="56"/>
      <c r="H33" s="79"/>
      <c r="I33" s="59"/>
      <c r="J33" s="74"/>
    </row>
    <row r="34" spans="1:10" s="3" customFormat="1" ht="44.25" customHeight="1" x14ac:dyDescent="0.25">
      <c r="A34" s="76" t="s">
        <v>232</v>
      </c>
      <c r="B34" s="76" t="s">
        <v>37</v>
      </c>
      <c r="C34" s="75" t="s">
        <v>203</v>
      </c>
      <c r="D34" s="57" t="s">
        <v>10</v>
      </c>
      <c r="E34" s="60">
        <v>43616</v>
      </c>
      <c r="F34" s="57" t="s">
        <v>93</v>
      </c>
      <c r="G34" s="54" t="s">
        <v>90</v>
      </c>
      <c r="H34" s="77">
        <f>1499.34+1499</f>
        <v>2998.34</v>
      </c>
      <c r="I34" s="57" t="s">
        <v>95</v>
      </c>
      <c r="J34" s="74" t="s">
        <v>230</v>
      </c>
    </row>
    <row r="35" spans="1:10" s="3" customFormat="1" ht="44.25" customHeight="1" x14ac:dyDescent="0.25">
      <c r="A35" s="76"/>
      <c r="B35" s="76"/>
      <c r="C35" s="55"/>
      <c r="D35" s="58"/>
      <c r="E35" s="61"/>
      <c r="F35" s="58"/>
      <c r="G35" s="55"/>
      <c r="H35" s="78"/>
      <c r="I35" s="58"/>
      <c r="J35" s="74"/>
    </row>
    <row r="36" spans="1:10" s="3" customFormat="1" ht="44.25" customHeight="1" thickBot="1" x14ac:dyDescent="0.3">
      <c r="A36" s="76"/>
      <c r="B36" s="76"/>
      <c r="C36" s="56"/>
      <c r="D36" s="59"/>
      <c r="E36" s="62"/>
      <c r="F36" s="59"/>
      <c r="G36" s="56"/>
      <c r="H36" s="79"/>
      <c r="I36" s="59"/>
      <c r="J36" s="74"/>
    </row>
    <row r="37" spans="1:10" s="3" customFormat="1" ht="27" customHeight="1" x14ac:dyDescent="0.25">
      <c r="A37" s="76" t="s">
        <v>232</v>
      </c>
      <c r="B37" s="76" t="s">
        <v>37</v>
      </c>
      <c r="C37" s="75" t="s">
        <v>204</v>
      </c>
      <c r="D37" s="57" t="s">
        <v>97</v>
      </c>
      <c r="E37" s="60">
        <v>43619</v>
      </c>
      <c r="F37" s="57" t="s">
        <v>98</v>
      </c>
      <c r="G37" s="54" t="s">
        <v>100</v>
      </c>
      <c r="H37" s="77">
        <f>5400*6</f>
        <v>32400</v>
      </c>
      <c r="I37" s="57" t="s">
        <v>101</v>
      </c>
      <c r="J37" s="74" t="s">
        <v>230</v>
      </c>
    </row>
    <row r="38" spans="1:10" s="3" customFormat="1" ht="27" customHeight="1" x14ac:dyDescent="0.25">
      <c r="A38" s="76"/>
      <c r="B38" s="76"/>
      <c r="C38" s="55"/>
      <c r="D38" s="58"/>
      <c r="E38" s="61"/>
      <c r="F38" s="58"/>
      <c r="G38" s="55"/>
      <c r="H38" s="78"/>
      <c r="I38" s="58"/>
      <c r="J38" s="74"/>
    </row>
    <row r="39" spans="1:10" s="3" customFormat="1" ht="27" customHeight="1" thickBot="1" x14ac:dyDescent="0.3">
      <c r="A39" s="76"/>
      <c r="B39" s="76"/>
      <c r="C39" s="56"/>
      <c r="D39" s="59"/>
      <c r="E39" s="62"/>
      <c r="F39" s="59"/>
      <c r="G39" s="56"/>
      <c r="H39" s="79"/>
      <c r="I39" s="59"/>
      <c r="J39" s="74"/>
    </row>
    <row r="40" spans="1:10" s="3" customFormat="1" ht="27" customHeight="1" x14ac:dyDescent="0.25">
      <c r="A40" s="76" t="s">
        <v>232</v>
      </c>
      <c r="B40" s="76" t="s">
        <v>224</v>
      </c>
      <c r="C40" s="75" t="s">
        <v>205</v>
      </c>
      <c r="D40" s="57" t="s">
        <v>103</v>
      </c>
      <c r="E40" s="60">
        <v>43622</v>
      </c>
      <c r="F40" s="57" t="s">
        <v>104</v>
      </c>
      <c r="G40" s="54" t="s">
        <v>106</v>
      </c>
      <c r="H40" s="77">
        <f>3700*5</f>
        <v>18500</v>
      </c>
      <c r="I40" s="57" t="s">
        <v>107</v>
      </c>
      <c r="J40" s="74" t="s">
        <v>230</v>
      </c>
    </row>
    <row r="41" spans="1:10" s="3" customFormat="1" ht="27" customHeight="1" x14ac:dyDescent="0.25">
      <c r="A41" s="76"/>
      <c r="B41" s="76"/>
      <c r="C41" s="55"/>
      <c r="D41" s="58"/>
      <c r="E41" s="61"/>
      <c r="F41" s="58"/>
      <c r="G41" s="55"/>
      <c r="H41" s="78"/>
      <c r="I41" s="58"/>
      <c r="J41" s="74"/>
    </row>
    <row r="42" spans="1:10" s="3" customFormat="1" ht="27" customHeight="1" thickBot="1" x14ac:dyDescent="0.3">
      <c r="A42" s="76"/>
      <c r="B42" s="76"/>
      <c r="C42" s="56"/>
      <c r="D42" s="59"/>
      <c r="E42" s="62"/>
      <c r="F42" s="59"/>
      <c r="G42" s="56"/>
      <c r="H42" s="79"/>
      <c r="I42" s="59"/>
      <c r="J42" s="74"/>
    </row>
    <row r="43" spans="1:10" s="3" customFormat="1" ht="27" customHeight="1" x14ac:dyDescent="0.25">
      <c r="A43" s="76" t="s">
        <v>232</v>
      </c>
      <c r="B43" s="76" t="s">
        <v>38</v>
      </c>
      <c r="C43" s="75" t="s">
        <v>206</v>
      </c>
      <c r="D43" s="57" t="s">
        <v>103</v>
      </c>
      <c r="E43" s="60">
        <v>43622</v>
      </c>
      <c r="F43" s="57" t="s">
        <v>109</v>
      </c>
      <c r="G43" s="54" t="s">
        <v>106</v>
      </c>
      <c r="H43" s="77">
        <f>6030+10125+6600+6600+6600+2820+6600</f>
        <v>45375</v>
      </c>
      <c r="I43" s="57" t="s">
        <v>28</v>
      </c>
      <c r="J43" s="74" t="s">
        <v>230</v>
      </c>
    </row>
    <row r="44" spans="1:10" ht="27" customHeight="1" x14ac:dyDescent="0.25">
      <c r="A44" s="76"/>
      <c r="B44" s="76"/>
      <c r="C44" s="55"/>
      <c r="D44" s="58"/>
      <c r="E44" s="61"/>
      <c r="F44" s="58"/>
      <c r="G44" s="55"/>
      <c r="H44" s="78"/>
      <c r="I44" s="58"/>
      <c r="J44" s="74"/>
    </row>
    <row r="45" spans="1:10" ht="27" customHeight="1" thickBot="1" x14ac:dyDescent="0.3">
      <c r="A45" s="76"/>
      <c r="B45" s="76"/>
      <c r="C45" s="56"/>
      <c r="D45" s="59"/>
      <c r="E45" s="62"/>
      <c r="F45" s="59"/>
      <c r="G45" s="56"/>
      <c r="H45" s="79"/>
      <c r="I45" s="59"/>
      <c r="J45" s="74"/>
    </row>
    <row r="46" spans="1:10" ht="36.75" customHeight="1" x14ac:dyDescent="0.25">
      <c r="A46" s="76" t="s">
        <v>232</v>
      </c>
      <c r="B46" s="76" t="s">
        <v>38</v>
      </c>
      <c r="C46" s="75" t="s">
        <v>207</v>
      </c>
      <c r="D46" s="57" t="s">
        <v>103</v>
      </c>
      <c r="E46" s="60">
        <v>43622</v>
      </c>
      <c r="F46" s="57" t="s">
        <v>111</v>
      </c>
      <c r="G46" s="54" t="s">
        <v>106</v>
      </c>
      <c r="H46" s="77">
        <f>4836+936+2340</f>
        <v>8112</v>
      </c>
      <c r="I46" s="57" t="s">
        <v>28</v>
      </c>
      <c r="J46" s="74" t="s">
        <v>230</v>
      </c>
    </row>
    <row r="47" spans="1:10" ht="36.75" customHeight="1" x14ac:dyDescent="0.25">
      <c r="A47" s="76"/>
      <c r="B47" s="76"/>
      <c r="C47" s="55"/>
      <c r="D47" s="58"/>
      <c r="E47" s="61"/>
      <c r="F47" s="58"/>
      <c r="G47" s="55"/>
      <c r="H47" s="78"/>
      <c r="I47" s="58"/>
      <c r="J47" s="74"/>
    </row>
    <row r="48" spans="1:10" ht="36.75" customHeight="1" thickBot="1" x14ac:dyDescent="0.3">
      <c r="A48" s="76"/>
      <c r="B48" s="76"/>
      <c r="C48" s="56"/>
      <c r="D48" s="59"/>
      <c r="E48" s="62"/>
      <c r="F48" s="59"/>
      <c r="G48" s="56"/>
      <c r="H48" s="79"/>
      <c r="I48" s="59"/>
      <c r="J48" s="74"/>
    </row>
    <row r="49" spans="1:10" ht="43.5" customHeight="1" x14ac:dyDescent="0.25">
      <c r="A49" s="76" t="s">
        <v>232</v>
      </c>
      <c r="B49" s="76" t="s">
        <v>37</v>
      </c>
      <c r="C49" s="75" t="s">
        <v>208</v>
      </c>
      <c r="D49" s="57" t="s">
        <v>113</v>
      </c>
      <c r="E49" s="60">
        <v>43626</v>
      </c>
      <c r="F49" s="57" t="s">
        <v>114</v>
      </c>
      <c r="G49" s="54" t="s">
        <v>116</v>
      </c>
      <c r="H49" s="77">
        <f>1020*6</f>
        <v>6120</v>
      </c>
      <c r="I49" s="57" t="s">
        <v>117</v>
      </c>
      <c r="J49" s="74" t="s">
        <v>230</v>
      </c>
    </row>
    <row r="50" spans="1:10" ht="43.5" customHeight="1" x14ac:dyDescent="0.25">
      <c r="A50" s="76"/>
      <c r="B50" s="76"/>
      <c r="C50" s="55"/>
      <c r="D50" s="58"/>
      <c r="E50" s="61"/>
      <c r="F50" s="58"/>
      <c r="G50" s="55"/>
      <c r="H50" s="78"/>
      <c r="I50" s="58"/>
      <c r="J50" s="74"/>
    </row>
    <row r="51" spans="1:10" ht="43.5" customHeight="1" thickBot="1" x14ac:dyDescent="0.3">
      <c r="A51" s="76"/>
      <c r="B51" s="76"/>
      <c r="C51" s="56"/>
      <c r="D51" s="59"/>
      <c r="E51" s="62"/>
      <c r="F51" s="59"/>
      <c r="G51" s="56"/>
      <c r="H51" s="79"/>
      <c r="I51" s="59"/>
      <c r="J51" s="74"/>
    </row>
    <row r="52" spans="1:10" ht="60" customHeight="1" x14ac:dyDescent="0.25">
      <c r="A52" s="76" t="s">
        <v>232</v>
      </c>
      <c r="B52" s="76" t="s">
        <v>37</v>
      </c>
      <c r="C52" s="75" t="s">
        <v>209</v>
      </c>
      <c r="D52" s="57" t="s">
        <v>119</v>
      </c>
      <c r="E52" s="60">
        <v>43626</v>
      </c>
      <c r="F52" s="57" t="s">
        <v>120</v>
      </c>
      <c r="G52" s="54" t="s">
        <v>116</v>
      </c>
      <c r="H52" s="77">
        <f>22610.75+195779.3+197084.12+199990.31+201828.92+202125.47</f>
        <v>1019418.87</v>
      </c>
      <c r="I52" s="57" t="s">
        <v>122</v>
      </c>
      <c r="J52" s="74" t="s">
        <v>230</v>
      </c>
    </row>
    <row r="53" spans="1:10" ht="60" customHeight="1" x14ac:dyDescent="0.25">
      <c r="A53" s="76"/>
      <c r="B53" s="76"/>
      <c r="C53" s="55"/>
      <c r="D53" s="58"/>
      <c r="E53" s="61"/>
      <c r="F53" s="58"/>
      <c r="G53" s="55"/>
      <c r="H53" s="78"/>
      <c r="I53" s="58"/>
      <c r="J53" s="74"/>
    </row>
    <row r="54" spans="1:10" ht="60" customHeight="1" thickBot="1" x14ac:dyDescent="0.3">
      <c r="A54" s="76"/>
      <c r="B54" s="76"/>
      <c r="C54" s="56"/>
      <c r="D54" s="59"/>
      <c r="E54" s="62"/>
      <c r="F54" s="59"/>
      <c r="G54" s="56"/>
      <c r="H54" s="79"/>
      <c r="I54" s="59"/>
      <c r="J54" s="74"/>
    </row>
    <row r="55" spans="1:10" ht="53.25" customHeight="1" x14ac:dyDescent="0.25">
      <c r="A55" s="76" t="s">
        <v>232</v>
      </c>
      <c r="B55" s="76" t="s">
        <v>37</v>
      </c>
      <c r="C55" s="75" t="s">
        <v>210</v>
      </c>
      <c r="D55" s="57" t="s">
        <v>29</v>
      </c>
      <c r="E55" s="60">
        <v>43626</v>
      </c>
      <c r="F55" s="57" t="s">
        <v>124</v>
      </c>
      <c r="G55" s="54" t="s">
        <v>116</v>
      </c>
      <c r="H55" s="77">
        <f>3456.74+14445.96+15621.72+17962.2+25163.28</f>
        <v>76649.899999999994</v>
      </c>
      <c r="I55" s="57" t="s">
        <v>126</v>
      </c>
      <c r="J55" s="74" t="s">
        <v>230</v>
      </c>
    </row>
    <row r="56" spans="1:10" ht="53.25" customHeight="1" x14ac:dyDescent="0.25">
      <c r="A56" s="76"/>
      <c r="B56" s="76"/>
      <c r="C56" s="55"/>
      <c r="D56" s="58"/>
      <c r="E56" s="61"/>
      <c r="F56" s="58"/>
      <c r="G56" s="55"/>
      <c r="H56" s="78"/>
      <c r="I56" s="58"/>
      <c r="J56" s="74"/>
    </row>
    <row r="57" spans="1:10" ht="53.25" customHeight="1" thickBot="1" x14ac:dyDescent="0.3">
      <c r="A57" s="76"/>
      <c r="B57" s="76"/>
      <c r="C57" s="56"/>
      <c r="D57" s="59"/>
      <c r="E57" s="62"/>
      <c r="F57" s="59"/>
      <c r="G57" s="56"/>
      <c r="H57" s="79"/>
      <c r="I57" s="59"/>
      <c r="J57" s="74"/>
    </row>
    <row r="58" spans="1:10" ht="35.25" customHeight="1" x14ac:dyDescent="0.25">
      <c r="A58" s="76" t="s">
        <v>232</v>
      </c>
      <c r="B58" s="76" t="s">
        <v>226</v>
      </c>
      <c r="C58" s="75" t="s">
        <v>211</v>
      </c>
      <c r="D58" s="57" t="s">
        <v>128</v>
      </c>
      <c r="E58" s="60">
        <v>43630</v>
      </c>
      <c r="F58" s="57" t="s">
        <v>129</v>
      </c>
      <c r="G58" s="54" t="s">
        <v>130</v>
      </c>
      <c r="H58" s="77">
        <f>2316+2702.94+2779.38+4398.96+3237.72</f>
        <v>15435</v>
      </c>
      <c r="I58" s="57" t="s">
        <v>131</v>
      </c>
      <c r="J58" s="74" t="s">
        <v>230</v>
      </c>
    </row>
    <row r="59" spans="1:10" ht="35.25" customHeight="1" x14ac:dyDescent="0.25">
      <c r="A59" s="76"/>
      <c r="B59" s="76"/>
      <c r="C59" s="55"/>
      <c r="D59" s="58"/>
      <c r="E59" s="61"/>
      <c r="F59" s="58"/>
      <c r="G59" s="55"/>
      <c r="H59" s="78"/>
      <c r="I59" s="58"/>
      <c r="J59" s="74"/>
    </row>
    <row r="60" spans="1:10" ht="35.25" customHeight="1" thickBot="1" x14ac:dyDescent="0.3">
      <c r="A60" s="76"/>
      <c r="B60" s="76"/>
      <c r="C60" s="56"/>
      <c r="D60" s="59"/>
      <c r="E60" s="62"/>
      <c r="F60" s="59"/>
      <c r="G60" s="56"/>
      <c r="H60" s="79"/>
      <c r="I60" s="59"/>
      <c r="J60" s="74"/>
    </row>
    <row r="61" spans="1:10" ht="27" customHeight="1" x14ac:dyDescent="0.25">
      <c r="A61" s="76" t="s">
        <v>232</v>
      </c>
      <c r="B61" s="76" t="s">
        <v>225</v>
      </c>
      <c r="C61" s="75" t="s">
        <v>212</v>
      </c>
      <c r="D61" s="57" t="s">
        <v>61</v>
      </c>
      <c r="E61" s="60">
        <v>43647</v>
      </c>
      <c r="F61" s="57" t="s">
        <v>133</v>
      </c>
      <c r="G61" s="54" t="s">
        <v>135</v>
      </c>
      <c r="H61" s="77">
        <f>59617.95+56211.82+68737.42</f>
        <v>184567.19</v>
      </c>
      <c r="I61" s="57" t="s">
        <v>30</v>
      </c>
      <c r="J61" s="74" t="s">
        <v>230</v>
      </c>
    </row>
    <row r="62" spans="1:10" ht="27" customHeight="1" x14ac:dyDescent="0.25">
      <c r="A62" s="76"/>
      <c r="B62" s="76"/>
      <c r="C62" s="55"/>
      <c r="D62" s="58"/>
      <c r="E62" s="61"/>
      <c r="F62" s="58"/>
      <c r="G62" s="55"/>
      <c r="H62" s="78"/>
      <c r="I62" s="58"/>
      <c r="J62" s="74"/>
    </row>
    <row r="63" spans="1:10" ht="20.25" customHeight="1" thickBot="1" x14ac:dyDescent="0.3">
      <c r="A63" s="76"/>
      <c r="B63" s="76"/>
      <c r="C63" s="56"/>
      <c r="D63" s="59"/>
      <c r="E63" s="62"/>
      <c r="F63" s="59"/>
      <c r="G63" s="56"/>
      <c r="H63" s="79"/>
      <c r="I63" s="59"/>
      <c r="J63" s="74"/>
    </row>
    <row r="64" spans="1:10" ht="41.25" customHeight="1" x14ac:dyDescent="0.25">
      <c r="A64" s="76" t="s">
        <v>232</v>
      </c>
      <c r="B64" s="76" t="s">
        <v>38</v>
      </c>
      <c r="C64" s="75" t="s">
        <v>213</v>
      </c>
      <c r="D64" s="57" t="s">
        <v>9</v>
      </c>
      <c r="E64" s="60">
        <v>43648</v>
      </c>
      <c r="F64" s="57" t="s">
        <v>137</v>
      </c>
      <c r="G64" s="54" t="s">
        <v>139</v>
      </c>
      <c r="H64" s="77">
        <f>4574.8+2648+946+1575+545.45+3052.8+3818.15+4579.2+4194.4+1272</f>
        <v>27205.800000000003</v>
      </c>
      <c r="I64" s="57" t="s">
        <v>30</v>
      </c>
      <c r="J64" s="74" t="s">
        <v>230</v>
      </c>
    </row>
    <row r="65" spans="1:10" ht="41.25" customHeight="1" x14ac:dyDescent="0.25">
      <c r="A65" s="76"/>
      <c r="B65" s="76"/>
      <c r="C65" s="55"/>
      <c r="D65" s="58"/>
      <c r="E65" s="61"/>
      <c r="F65" s="58"/>
      <c r="G65" s="55"/>
      <c r="H65" s="78"/>
      <c r="I65" s="58"/>
      <c r="J65" s="74"/>
    </row>
    <row r="66" spans="1:10" ht="41.25" customHeight="1" thickBot="1" x14ac:dyDescent="0.3">
      <c r="A66" s="76"/>
      <c r="B66" s="76"/>
      <c r="C66" s="56"/>
      <c r="D66" s="59"/>
      <c r="E66" s="62"/>
      <c r="F66" s="59"/>
      <c r="G66" s="56"/>
      <c r="H66" s="79"/>
      <c r="I66" s="59"/>
      <c r="J66" s="74"/>
    </row>
    <row r="67" spans="1:10" ht="27" customHeight="1" x14ac:dyDescent="0.25">
      <c r="A67" s="76" t="s">
        <v>232</v>
      </c>
      <c r="B67" s="76" t="s">
        <v>37</v>
      </c>
      <c r="C67" s="75" t="s">
        <v>214</v>
      </c>
      <c r="D67" s="57" t="s">
        <v>141</v>
      </c>
      <c r="E67" s="60">
        <v>43672</v>
      </c>
      <c r="F67" s="57" t="s">
        <v>142</v>
      </c>
      <c r="G67" s="54" t="s">
        <v>31</v>
      </c>
      <c r="H67" s="77">
        <f>3028+3975.04</f>
        <v>7003.04</v>
      </c>
      <c r="I67" s="57" t="s">
        <v>143</v>
      </c>
      <c r="J67" s="74" t="s">
        <v>230</v>
      </c>
    </row>
    <row r="68" spans="1:10" ht="27" customHeight="1" x14ac:dyDescent="0.25">
      <c r="A68" s="76"/>
      <c r="B68" s="76"/>
      <c r="C68" s="55"/>
      <c r="D68" s="58"/>
      <c r="E68" s="61"/>
      <c r="F68" s="58"/>
      <c r="G68" s="55"/>
      <c r="H68" s="78"/>
      <c r="I68" s="58"/>
      <c r="J68" s="74"/>
    </row>
    <row r="69" spans="1:10" ht="27" customHeight="1" thickBot="1" x14ac:dyDescent="0.3">
      <c r="A69" s="76"/>
      <c r="B69" s="76"/>
      <c r="C69" s="56"/>
      <c r="D69" s="59"/>
      <c r="E69" s="62"/>
      <c r="F69" s="59"/>
      <c r="G69" s="56"/>
      <c r="H69" s="79"/>
      <c r="I69" s="59"/>
      <c r="J69" s="74"/>
    </row>
    <row r="70" spans="1:10" ht="53.25" customHeight="1" x14ac:dyDescent="0.25">
      <c r="A70" s="76" t="s">
        <v>232</v>
      </c>
      <c r="B70" s="76" t="s">
        <v>38</v>
      </c>
      <c r="C70" s="75" t="s">
        <v>215</v>
      </c>
      <c r="D70" s="57" t="s">
        <v>145</v>
      </c>
      <c r="E70" s="60">
        <v>43675</v>
      </c>
      <c r="F70" s="57" t="s">
        <v>146</v>
      </c>
      <c r="G70" s="54" t="s">
        <v>34</v>
      </c>
      <c r="H70" s="77">
        <f>4200+4200</f>
        <v>8400</v>
      </c>
      <c r="I70" s="57" t="s">
        <v>147</v>
      </c>
      <c r="J70" s="74" t="s">
        <v>230</v>
      </c>
    </row>
    <row r="71" spans="1:10" ht="53.25" customHeight="1" x14ac:dyDescent="0.25">
      <c r="A71" s="76"/>
      <c r="B71" s="76"/>
      <c r="C71" s="55"/>
      <c r="D71" s="58"/>
      <c r="E71" s="61"/>
      <c r="F71" s="58"/>
      <c r="G71" s="55"/>
      <c r="H71" s="78"/>
      <c r="I71" s="58"/>
      <c r="J71" s="74"/>
    </row>
    <row r="72" spans="1:10" ht="53.25" customHeight="1" thickBot="1" x14ac:dyDescent="0.3">
      <c r="A72" s="76"/>
      <c r="B72" s="76"/>
      <c r="C72" s="56"/>
      <c r="D72" s="59"/>
      <c r="E72" s="62"/>
      <c r="F72" s="59"/>
      <c r="G72" s="56"/>
      <c r="H72" s="79"/>
      <c r="I72" s="59"/>
      <c r="J72" s="74"/>
    </row>
    <row r="73" spans="1:10" ht="44.25" customHeight="1" x14ac:dyDescent="0.25">
      <c r="A73" s="76" t="s">
        <v>232</v>
      </c>
      <c r="B73" s="76" t="s">
        <v>37</v>
      </c>
      <c r="C73" s="75" t="s">
        <v>216</v>
      </c>
      <c r="D73" s="57" t="s">
        <v>10</v>
      </c>
      <c r="E73" s="60">
        <v>43692</v>
      </c>
      <c r="F73" s="57" t="s">
        <v>149</v>
      </c>
      <c r="G73" s="54" t="s">
        <v>151</v>
      </c>
      <c r="H73" s="77">
        <f>728.71</f>
        <v>728.71</v>
      </c>
      <c r="I73" s="57" t="s">
        <v>152</v>
      </c>
      <c r="J73" s="74" t="s">
        <v>230</v>
      </c>
    </row>
    <row r="74" spans="1:10" ht="44.25" customHeight="1" x14ac:dyDescent="0.25">
      <c r="A74" s="76"/>
      <c r="B74" s="76"/>
      <c r="C74" s="55"/>
      <c r="D74" s="58"/>
      <c r="E74" s="61"/>
      <c r="F74" s="58"/>
      <c r="G74" s="55"/>
      <c r="H74" s="78"/>
      <c r="I74" s="58"/>
      <c r="J74" s="74"/>
    </row>
    <row r="75" spans="1:10" ht="44.25" customHeight="1" thickBot="1" x14ac:dyDescent="0.3">
      <c r="A75" s="76"/>
      <c r="B75" s="76"/>
      <c r="C75" s="56"/>
      <c r="D75" s="59"/>
      <c r="E75" s="62"/>
      <c r="F75" s="59"/>
      <c r="G75" s="56"/>
      <c r="H75" s="79"/>
      <c r="I75" s="59"/>
      <c r="J75" s="74"/>
    </row>
    <row r="76" spans="1:10" ht="34.5" customHeight="1" x14ac:dyDescent="0.25">
      <c r="A76" s="76" t="s">
        <v>232</v>
      </c>
      <c r="B76" s="76" t="s">
        <v>225</v>
      </c>
      <c r="C76" s="75" t="s">
        <v>217</v>
      </c>
      <c r="D76" s="57" t="s">
        <v>61</v>
      </c>
      <c r="E76" s="60">
        <v>43696</v>
      </c>
      <c r="F76" s="57" t="s">
        <v>154</v>
      </c>
      <c r="G76" s="54" t="s">
        <v>156</v>
      </c>
      <c r="H76" s="77">
        <f>43872.64</f>
        <v>43872.639999999999</v>
      </c>
      <c r="I76" s="57" t="s">
        <v>28</v>
      </c>
      <c r="J76" s="74" t="s">
        <v>230</v>
      </c>
    </row>
    <row r="77" spans="1:10" ht="34.5" customHeight="1" x14ac:dyDescent="0.25">
      <c r="A77" s="76"/>
      <c r="B77" s="76"/>
      <c r="C77" s="55"/>
      <c r="D77" s="58"/>
      <c r="E77" s="61"/>
      <c r="F77" s="58"/>
      <c r="G77" s="55"/>
      <c r="H77" s="78"/>
      <c r="I77" s="58"/>
      <c r="J77" s="74"/>
    </row>
    <row r="78" spans="1:10" ht="34.5" customHeight="1" thickBot="1" x14ac:dyDescent="0.3">
      <c r="A78" s="76"/>
      <c r="B78" s="76"/>
      <c r="C78" s="56"/>
      <c r="D78" s="59"/>
      <c r="E78" s="62"/>
      <c r="F78" s="59"/>
      <c r="G78" s="56"/>
      <c r="H78" s="79"/>
      <c r="I78" s="59"/>
      <c r="J78" s="74"/>
    </row>
    <row r="79" spans="1:10" ht="32.25" customHeight="1" x14ac:dyDescent="0.25">
      <c r="A79" s="81" t="s">
        <v>232</v>
      </c>
      <c r="B79" s="81" t="s">
        <v>38</v>
      </c>
      <c r="C79" s="82" t="s">
        <v>218</v>
      </c>
      <c r="D79" s="85" t="s">
        <v>26</v>
      </c>
      <c r="E79" s="88">
        <v>43696</v>
      </c>
      <c r="F79" s="85" t="s">
        <v>158</v>
      </c>
      <c r="G79" s="91" t="s">
        <v>159</v>
      </c>
      <c r="H79" s="92">
        <v>0</v>
      </c>
      <c r="I79" s="85" t="s">
        <v>160</v>
      </c>
      <c r="J79" s="80" t="s">
        <v>230</v>
      </c>
    </row>
    <row r="80" spans="1:10" ht="32.25" customHeight="1" x14ac:dyDescent="0.25">
      <c r="A80" s="81"/>
      <c r="B80" s="81"/>
      <c r="C80" s="83"/>
      <c r="D80" s="86"/>
      <c r="E80" s="89"/>
      <c r="F80" s="86"/>
      <c r="G80" s="83"/>
      <c r="H80" s="93"/>
      <c r="I80" s="86"/>
      <c r="J80" s="80"/>
    </row>
    <row r="81" spans="1:10" ht="32.25" customHeight="1" thickBot="1" x14ac:dyDescent="0.3">
      <c r="A81" s="81"/>
      <c r="B81" s="81"/>
      <c r="C81" s="84"/>
      <c r="D81" s="87"/>
      <c r="E81" s="90"/>
      <c r="F81" s="87"/>
      <c r="G81" s="84"/>
      <c r="H81" s="94"/>
      <c r="I81" s="87"/>
      <c r="J81" s="80"/>
    </row>
    <row r="82" spans="1:10" ht="33" customHeight="1" x14ac:dyDescent="0.25">
      <c r="A82" s="76" t="s">
        <v>232</v>
      </c>
      <c r="B82" s="76" t="s">
        <v>37</v>
      </c>
      <c r="C82" s="75" t="s">
        <v>219</v>
      </c>
      <c r="D82" s="57" t="s">
        <v>32</v>
      </c>
      <c r="E82" s="60">
        <v>43710</v>
      </c>
      <c r="F82" s="57" t="s">
        <v>162</v>
      </c>
      <c r="G82" s="54" t="s">
        <v>163</v>
      </c>
      <c r="H82" s="77">
        <f>2321.94+1899.77</f>
        <v>4221.71</v>
      </c>
      <c r="I82" s="57" t="s">
        <v>143</v>
      </c>
      <c r="J82" s="74" t="s">
        <v>230</v>
      </c>
    </row>
    <row r="83" spans="1:10" ht="33" customHeight="1" x14ac:dyDescent="0.25">
      <c r="A83" s="76"/>
      <c r="B83" s="76"/>
      <c r="C83" s="55"/>
      <c r="D83" s="58"/>
      <c r="E83" s="61"/>
      <c r="F83" s="58"/>
      <c r="G83" s="55"/>
      <c r="H83" s="78"/>
      <c r="I83" s="58"/>
      <c r="J83" s="74"/>
    </row>
    <row r="84" spans="1:10" ht="33" customHeight="1" thickBot="1" x14ac:dyDescent="0.3">
      <c r="A84" s="76"/>
      <c r="B84" s="76"/>
      <c r="C84" s="56"/>
      <c r="D84" s="59"/>
      <c r="E84" s="62"/>
      <c r="F84" s="59"/>
      <c r="G84" s="56"/>
      <c r="H84" s="79"/>
      <c r="I84" s="59"/>
      <c r="J84" s="74"/>
    </row>
    <row r="85" spans="1:10" ht="30.75" customHeight="1" x14ac:dyDescent="0.25">
      <c r="A85" s="81" t="s">
        <v>232</v>
      </c>
      <c r="B85" s="81" t="s">
        <v>37</v>
      </c>
      <c r="C85" s="82" t="s">
        <v>220</v>
      </c>
      <c r="D85" s="85" t="s">
        <v>165</v>
      </c>
      <c r="E85" s="88">
        <v>43754</v>
      </c>
      <c r="F85" s="85" t="s">
        <v>166</v>
      </c>
      <c r="G85" s="91" t="s">
        <v>36</v>
      </c>
      <c r="H85" s="92">
        <v>0</v>
      </c>
      <c r="I85" s="85" t="s">
        <v>168</v>
      </c>
      <c r="J85" s="80" t="s">
        <v>230</v>
      </c>
    </row>
    <row r="86" spans="1:10" ht="30.75" customHeight="1" x14ac:dyDescent="0.25">
      <c r="A86" s="81"/>
      <c r="B86" s="81"/>
      <c r="C86" s="83"/>
      <c r="D86" s="86"/>
      <c r="E86" s="89"/>
      <c r="F86" s="86"/>
      <c r="G86" s="83"/>
      <c r="H86" s="93"/>
      <c r="I86" s="86"/>
      <c r="J86" s="80"/>
    </row>
    <row r="87" spans="1:10" ht="30.75" customHeight="1" thickBot="1" x14ac:dyDescent="0.3">
      <c r="A87" s="81"/>
      <c r="B87" s="81"/>
      <c r="C87" s="84"/>
      <c r="D87" s="87"/>
      <c r="E87" s="90"/>
      <c r="F87" s="87"/>
      <c r="G87" s="84"/>
      <c r="H87" s="94"/>
      <c r="I87" s="87"/>
      <c r="J87" s="80"/>
    </row>
    <row r="88" spans="1:10" ht="33.75" customHeight="1" x14ac:dyDescent="0.25">
      <c r="A88" s="81" t="s">
        <v>232</v>
      </c>
      <c r="B88" s="81" t="s">
        <v>37</v>
      </c>
      <c r="C88" s="82" t="s">
        <v>221</v>
      </c>
      <c r="D88" s="85" t="s">
        <v>170</v>
      </c>
      <c r="E88" s="88">
        <v>43754</v>
      </c>
      <c r="F88" s="85" t="s">
        <v>171</v>
      </c>
      <c r="G88" s="91" t="s">
        <v>173</v>
      </c>
      <c r="H88" s="92">
        <v>0</v>
      </c>
      <c r="I88" s="85" t="s">
        <v>174</v>
      </c>
      <c r="J88" s="80" t="s">
        <v>230</v>
      </c>
    </row>
    <row r="89" spans="1:10" ht="33.75" customHeight="1" x14ac:dyDescent="0.25">
      <c r="A89" s="81"/>
      <c r="B89" s="81"/>
      <c r="C89" s="83"/>
      <c r="D89" s="86"/>
      <c r="E89" s="89"/>
      <c r="F89" s="86"/>
      <c r="G89" s="83"/>
      <c r="H89" s="93"/>
      <c r="I89" s="86"/>
      <c r="J89" s="80"/>
    </row>
    <row r="90" spans="1:10" ht="33.75" customHeight="1" thickBot="1" x14ac:dyDescent="0.3">
      <c r="A90" s="81"/>
      <c r="B90" s="81"/>
      <c r="C90" s="84"/>
      <c r="D90" s="87"/>
      <c r="E90" s="90"/>
      <c r="F90" s="87"/>
      <c r="G90" s="84"/>
      <c r="H90" s="94"/>
      <c r="I90" s="87"/>
      <c r="J90" s="80"/>
    </row>
    <row r="91" spans="1:10" ht="36" customHeight="1" x14ac:dyDescent="0.25">
      <c r="A91" s="81" t="s">
        <v>232</v>
      </c>
      <c r="B91" s="81" t="s">
        <v>38</v>
      </c>
      <c r="C91" s="82" t="s">
        <v>222</v>
      </c>
      <c r="D91" s="85" t="s">
        <v>176</v>
      </c>
      <c r="E91" s="88">
        <v>43761</v>
      </c>
      <c r="F91" s="85" t="s">
        <v>177</v>
      </c>
      <c r="G91" s="91" t="s">
        <v>36</v>
      </c>
      <c r="H91" s="92">
        <v>0</v>
      </c>
      <c r="I91" s="85" t="s">
        <v>180</v>
      </c>
      <c r="J91" s="80" t="s">
        <v>230</v>
      </c>
    </row>
    <row r="92" spans="1:10" ht="36" customHeight="1" x14ac:dyDescent="0.25">
      <c r="A92" s="81"/>
      <c r="B92" s="81"/>
      <c r="C92" s="83"/>
      <c r="D92" s="86"/>
      <c r="E92" s="89"/>
      <c r="F92" s="86" t="s">
        <v>178</v>
      </c>
      <c r="G92" s="83"/>
      <c r="H92" s="93"/>
      <c r="I92" s="86"/>
      <c r="J92" s="80"/>
    </row>
    <row r="93" spans="1:10" ht="36" customHeight="1" thickBot="1" x14ac:dyDescent="0.3">
      <c r="A93" s="81"/>
      <c r="B93" s="81"/>
      <c r="C93" s="84"/>
      <c r="D93" s="87"/>
      <c r="E93" s="90"/>
      <c r="F93" s="87"/>
      <c r="G93" s="84"/>
      <c r="H93" s="94"/>
      <c r="I93" s="87"/>
      <c r="J93" s="80"/>
    </row>
    <row r="94" spans="1:10" ht="29.25" customHeight="1" x14ac:dyDescent="0.25">
      <c r="A94" s="81" t="s">
        <v>232</v>
      </c>
      <c r="B94" s="81" t="s">
        <v>38</v>
      </c>
      <c r="C94" s="82" t="s">
        <v>223</v>
      </c>
      <c r="D94" s="85" t="s">
        <v>176</v>
      </c>
      <c r="E94" s="88">
        <v>43798</v>
      </c>
      <c r="F94" s="22" t="s">
        <v>182</v>
      </c>
      <c r="G94" s="91" t="s">
        <v>35</v>
      </c>
      <c r="H94" s="92">
        <v>0</v>
      </c>
      <c r="I94" s="85" t="s">
        <v>180</v>
      </c>
      <c r="J94" s="95" t="s">
        <v>230</v>
      </c>
    </row>
    <row r="95" spans="1:10" ht="105" customHeight="1" x14ac:dyDescent="0.25">
      <c r="A95" s="81"/>
      <c r="B95" s="81"/>
      <c r="C95" s="83"/>
      <c r="D95" s="86"/>
      <c r="E95" s="89"/>
      <c r="F95" s="22" t="s">
        <v>183</v>
      </c>
      <c r="G95" s="83"/>
      <c r="H95" s="93"/>
      <c r="I95" s="86"/>
      <c r="J95" s="95"/>
    </row>
    <row r="96" spans="1:10" ht="45" customHeight="1" thickBot="1" x14ac:dyDescent="0.3">
      <c r="A96" s="81"/>
      <c r="B96" s="81"/>
      <c r="C96" s="84"/>
      <c r="D96" s="87"/>
      <c r="E96" s="90"/>
      <c r="F96" s="23" t="s">
        <v>184</v>
      </c>
      <c r="G96" s="84"/>
      <c r="H96" s="94"/>
      <c r="I96" s="87"/>
      <c r="J96" s="95"/>
    </row>
    <row r="97" spans="1:10" ht="33" customHeight="1" x14ac:dyDescent="0.25">
      <c r="A97" s="76" t="s">
        <v>232</v>
      </c>
      <c r="B97" s="76" t="s">
        <v>225</v>
      </c>
      <c r="C97" s="75" t="s">
        <v>191</v>
      </c>
      <c r="D97" s="57" t="s">
        <v>61</v>
      </c>
      <c r="E97" s="60">
        <v>43621</v>
      </c>
      <c r="F97" s="57" t="s">
        <v>186</v>
      </c>
      <c r="G97" s="54" t="s">
        <v>187</v>
      </c>
      <c r="H97" s="77">
        <f>93238.82+62220.49+33677.14</f>
        <v>189136.45</v>
      </c>
      <c r="I97" s="57" t="s">
        <v>28</v>
      </c>
      <c r="J97" s="74" t="s">
        <v>230</v>
      </c>
    </row>
    <row r="98" spans="1:10" ht="33" customHeight="1" x14ac:dyDescent="0.25">
      <c r="A98" s="76"/>
      <c r="B98" s="76"/>
      <c r="C98" s="55"/>
      <c r="D98" s="58"/>
      <c r="E98" s="61"/>
      <c r="F98" s="58"/>
      <c r="G98" s="55"/>
      <c r="H98" s="78"/>
      <c r="I98" s="58"/>
      <c r="J98" s="74"/>
    </row>
    <row r="99" spans="1:10" ht="33" customHeight="1" thickBot="1" x14ac:dyDescent="0.3">
      <c r="A99" s="76"/>
      <c r="B99" s="76"/>
      <c r="C99" s="56"/>
      <c r="D99" s="59"/>
      <c r="E99" s="62"/>
      <c r="F99" s="59"/>
      <c r="G99" s="56"/>
      <c r="H99" s="79"/>
      <c r="I99" s="59"/>
      <c r="J99" s="74"/>
    </row>
    <row r="100" spans="1:10" ht="31.5" customHeight="1" x14ac:dyDescent="0.25">
      <c r="A100" s="81" t="s">
        <v>232</v>
      </c>
      <c r="B100" s="81" t="s">
        <v>225</v>
      </c>
      <c r="C100" s="82" t="s">
        <v>192</v>
      </c>
      <c r="D100" s="85" t="s">
        <v>61</v>
      </c>
      <c r="E100" s="88">
        <v>43710</v>
      </c>
      <c r="F100" s="85" t="s">
        <v>189</v>
      </c>
      <c r="G100" s="91" t="s">
        <v>190</v>
      </c>
      <c r="H100" s="92">
        <v>0</v>
      </c>
      <c r="I100" s="85" t="s">
        <v>30</v>
      </c>
      <c r="J100" s="80" t="s">
        <v>231</v>
      </c>
    </row>
    <row r="101" spans="1:10" ht="31.5" customHeight="1" x14ac:dyDescent="0.25">
      <c r="A101" s="81"/>
      <c r="B101" s="81"/>
      <c r="C101" s="83"/>
      <c r="D101" s="86"/>
      <c r="E101" s="89"/>
      <c r="F101" s="86"/>
      <c r="G101" s="83"/>
      <c r="H101" s="93"/>
      <c r="I101" s="86"/>
      <c r="J101" s="80"/>
    </row>
    <row r="102" spans="1:10" ht="31.5" customHeight="1" thickBot="1" x14ac:dyDescent="0.3">
      <c r="A102" s="81"/>
      <c r="B102" s="81"/>
      <c r="C102" s="84"/>
      <c r="D102" s="87"/>
      <c r="E102" s="90"/>
      <c r="F102" s="87"/>
      <c r="G102" s="84"/>
      <c r="H102" s="94"/>
      <c r="I102" s="87"/>
      <c r="J102" s="80"/>
    </row>
    <row r="109" spans="1:10" x14ac:dyDescent="0.25">
      <c r="F109" s="73" t="s">
        <v>13</v>
      </c>
      <c r="G109" s="73"/>
      <c r="H109" s="73"/>
    </row>
    <row r="110" spans="1:10" x14ac:dyDescent="0.25">
      <c r="F110" s="4"/>
      <c r="G110" s="21"/>
      <c r="H110" s="21"/>
    </row>
    <row r="111" spans="1:10" x14ac:dyDescent="0.25">
      <c r="F111" s="4"/>
      <c r="G111" s="21"/>
      <c r="H111" s="21"/>
    </row>
    <row r="112" spans="1:10" x14ac:dyDescent="0.25">
      <c r="F112" s="4"/>
      <c r="G112" s="21"/>
      <c r="H112" s="21"/>
    </row>
    <row r="113" spans="6:8" x14ac:dyDescent="0.25">
      <c r="F113" s="73" t="s">
        <v>11</v>
      </c>
      <c r="G113" s="73"/>
      <c r="H113" s="73"/>
    </row>
    <row r="114" spans="6:8" x14ac:dyDescent="0.25">
      <c r="F114" s="73" t="s">
        <v>12</v>
      </c>
      <c r="G114" s="73"/>
      <c r="H114" s="73"/>
    </row>
  </sheetData>
  <mergeCells count="334">
    <mergeCell ref="J100:J102"/>
    <mergeCell ref="F109:H109"/>
    <mergeCell ref="F113:H113"/>
    <mergeCell ref="F114:H114"/>
    <mergeCell ref="J97:J99"/>
    <mergeCell ref="A100:A102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A97:A99"/>
    <mergeCell ref="B97:B99"/>
    <mergeCell ref="C97:C99"/>
    <mergeCell ref="D97:D99"/>
    <mergeCell ref="E97:E99"/>
    <mergeCell ref="F97:F99"/>
    <mergeCell ref="G97:G99"/>
    <mergeCell ref="H97:H99"/>
    <mergeCell ref="I97:I99"/>
    <mergeCell ref="J91:J93"/>
    <mergeCell ref="A94:A96"/>
    <mergeCell ref="B94:B96"/>
    <mergeCell ref="C94:C96"/>
    <mergeCell ref="D94:D96"/>
    <mergeCell ref="E94:E96"/>
    <mergeCell ref="G94:G96"/>
    <mergeCell ref="H94:H96"/>
    <mergeCell ref="I94:I96"/>
    <mergeCell ref="J94:J96"/>
    <mergeCell ref="A91:A93"/>
    <mergeCell ref="B91:B93"/>
    <mergeCell ref="C91:C93"/>
    <mergeCell ref="D91:D93"/>
    <mergeCell ref="E91:E93"/>
    <mergeCell ref="F91:F93"/>
    <mergeCell ref="G91:G93"/>
    <mergeCell ref="H91:H93"/>
    <mergeCell ref="I91:I93"/>
    <mergeCell ref="J85:J87"/>
    <mergeCell ref="A88:A90"/>
    <mergeCell ref="B88:B90"/>
    <mergeCell ref="C88:C90"/>
    <mergeCell ref="D88:D90"/>
    <mergeCell ref="E88:E90"/>
    <mergeCell ref="F88:F90"/>
    <mergeCell ref="G88:G90"/>
    <mergeCell ref="H88:H90"/>
    <mergeCell ref="I88:I90"/>
    <mergeCell ref="J88:J90"/>
    <mergeCell ref="A85:A87"/>
    <mergeCell ref="B85:B87"/>
    <mergeCell ref="C85:C87"/>
    <mergeCell ref="D85:D87"/>
    <mergeCell ref="E85:E87"/>
    <mergeCell ref="F85:F87"/>
    <mergeCell ref="G85:G87"/>
    <mergeCell ref="H85:H87"/>
    <mergeCell ref="I85:I87"/>
    <mergeCell ref="J79:J81"/>
    <mergeCell ref="A82:A84"/>
    <mergeCell ref="B82:B84"/>
    <mergeCell ref="C82:C84"/>
    <mergeCell ref="D82:D84"/>
    <mergeCell ref="E82:E84"/>
    <mergeCell ref="F82:F84"/>
    <mergeCell ref="G82:G84"/>
    <mergeCell ref="H82:H84"/>
    <mergeCell ref="I82:I84"/>
    <mergeCell ref="J82:J84"/>
    <mergeCell ref="A79:A81"/>
    <mergeCell ref="B79:B81"/>
    <mergeCell ref="C79:C81"/>
    <mergeCell ref="D79:D81"/>
    <mergeCell ref="E79:E81"/>
    <mergeCell ref="F79:F81"/>
    <mergeCell ref="G79:G81"/>
    <mergeCell ref="H79:H81"/>
    <mergeCell ref="I79:I81"/>
    <mergeCell ref="J73:J75"/>
    <mergeCell ref="A76:A78"/>
    <mergeCell ref="B76:B78"/>
    <mergeCell ref="C76:C78"/>
    <mergeCell ref="D76:D78"/>
    <mergeCell ref="E76:E78"/>
    <mergeCell ref="F76:F78"/>
    <mergeCell ref="G76:G78"/>
    <mergeCell ref="H76:H78"/>
    <mergeCell ref="I76:I78"/>
    <mergeCell ref="J76:J78"/>
    <mergeCell ref="A73:A75"/>
    <mergeCell ref="B73:B75"/>
    <mergeCell ref="C73:C75"/>
    <mergeCell ref="D73:D75"/>
    <mergeCell ref="E73:E75"/>
    <mergeCell ref="F73:F75"/>
    <mergeCell ref="G73:G75"/>
    <mergeCell ref="H73:H75"/>
    <mergeCell ref="I73:I75"/>
    <mergeCell ref="J67:J69"/>
    <mergeCell ref="A70:A72"/>
    <mergeCell ref="B70:B72"/>
    <mergeCell ref="C70:C72"/>
    <mergeCell ref="D70:D72"/>
    <mergeCell ref="E70:E72"/>
    <mergeCell ref="F70:F72"/>
    <mergeCell ref="G70:G72"/>
    <mergeCell ref="H70:H72"/>
    <mergeCell ref="I70:I72"/>
    <mergeCell ref="J70:J72"/>
    <mergeCell ref="A67:A69"/>
    <mergeCell ref="B67:B69"/>
    <mergeCell ref="C67:C69"/>
    <mergeCell ref="D67:D69"/>
    <mergeCell ref="E67:E69"/>
    <mergeCell ref="F67:F69"/>
    <mergeCell ref="G67:G69"/>
    <mergeCell ref="H67:H69"/>
    <mergeCell ref="I67:I69"/>
    <mergeCell ref="J61:J63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J64:J66"/>
    <mergeCell ref="A61:A63"/>
    <mergeCell ref="B61:B63"/>
    <mergeCell ref="C61:C63"/>
    <mergeCell ref="D61:D63"/>
    <mergeCell ref="E61:E63"/>
    <mergeCell ref="F61:F63"/>
    <mergeCell ref="G61:G63"/>
    <mergeCell ref="H61:H63"/>
    <mergeCell ref="I61:I63"/>
    <mergeCell ref="J55:J57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J58:J60"/>
    <mergeCell ref="A55:A57"/>
    <mergeCell ref="B55:B57"/>
    <mergeCell ref="C55:C57"/>
    <mergeCell ref="D55:D57"/>
    <mergeCell ref="E55:E57"/>
    <mergeCell ref="F55:F57"/>
    <mergeCell ref="G55:G57"/>
    <mergeCell ref="H55:H57"/>
    <mergeCell ref="I55:I57"/>
    <mergeCell ref="J49:J51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J52:J54"/>
    <mergeCell ref="A49:A51"/>
    <mergeCell ref="B49:B51"/>
    <mergeCell ref="C49:C51"/>
    <mergeCell ref="D49:D51"/>
    <mergeCell ref="E49:E51"/>
    <mergeCell ref="F49:F51"/>
    <mergeCell ref="G49:G51"/>
    <mergeCell ref="H49:H51"/>
    <mergeCell ref="I49:I51"/>
    <mergeCell ref="J43:J45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J46:J48"/>
    <mergeCell ref="A43:A45"/>
    <mergeCell ref="B43:B45"/>
    <mergeCell ref="C43:C45"/>
    <mergeCell ref="D43:D45"/>
    <mergeCell ref="E43:E45"/>
    <mergeCell ref="F43:F45"/>
    <mergeCell ref="G43:G45"/>
    <mergeCell ref="H43:H45"/>
    <mergeCell ref="I43:I45"/>
    <mergeCell ref="J37:J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J40:J42"/>
    <mergeCell ref="A37:A39"/>
    <mergeCell ref="B37:B39"/>
    <mergeCell ref="C37:C39"/>
    <mergeCell ref="D37:D39"/>
    <mergeCell ref="E37:E39"/>
    <mergeCell ref="F37:F39"/>
    <mergeCell ref="G37:G39"/>
    <mergeCell ref="H37:H39"/>
    <mergeCell ref="I37:I39"/>
    <mergeCell ref="J31:J33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J34:J36"/>
    <mergeCell ref="A31:A33"/>
    <mergeCell ref="B31:B33"/>
    <mergeCell ref="C31:C33"/>
    <mergeCell ref="D31:D33"/>
    <mergeCell ref="E31:E33"/>
    <mergeCell ref="F31:F33"/>
    <mergeCell ref="G31:G33"/>
    <mergeCell ref="H31:H33"/>
    <mergeCell ref="I31:I33"/>
    <mergeCell ref="J25:J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J28:J30"/>
    <mergeCell ref="A25:A27"/>
    <mergeCell ref="B25:B27"/>
    <mergeCell ref="C25:C27"/>
    <mergeCell ref="D25:D27"/>
    <mergeCell ref="E25:E27"/>
    <mergeCell ref="F25:F27"/>
    <mergeCell ref="G25:G27"/>
    <mergeCell ref="H25:H27"/>
    <mergeCell ref="I25:I27"/>
    <mergeCell ref="J19:J21"/>
    <mergeCell ref="A22:A24"/>
    <mergeCell ref="B22:B24"/>
    <mergeCell ref="C22:C24"/>
    <mergeCell ref="D22:D24"/>
    <mergeCell ref="E22:E24"/>
    <mergeCell ref="F22:F24"/>
    <mergeCell ref="G22:G24"/>
    <mergeCell ref="H22:H24"/>
    <mergeCell ref="I22:I24"/>
    <mergeCell ref="J22:J24"/>
    <mergeCell ref="A19:A21"/>
    <mergeCell ref="B19:B21"/>
    <mergeCell ref="C19:C21"/>
    <mergeCell ref="D19:D21"/>
    <mergeCell ref="E19:E21"/>
    <mergeCell ref="F19:F21"/>
    <mergeCell ref="G19:G21"/>
    <mergeCell ref="H19:H21"/>
    <mergeCell ref="I19:I21"/>
    <mergeCell ref="J13:J1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J16:J18"/>
    <mergeCell ref="A13:A15"/>
    <mergeCell ref="B13:B15"/>
    <mergeCell ref="C13:C15"/>
    <mergeCell ref="D13:D15"/>
    <mergeCell ref="E13:E15"/>
    <mergeCell ref="F13:F15"/>
    <mergeCell ref="G13:G15"/>
    <mergeCell ref="H13:H15"/>
    <mergeCell ref="I13:I15"/>
    <mergeCell ref="J7:J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J10:J12"/>
    <mergeCell ref="A7:A9"/>
    <mergeCell ref="B7:B9"/>
    <mergeCell ref="C7:C9"/>
    <mergeCell ref="D7:D9"/>
    <mergeCell ref="E7:E9"/>
    <mergeCell ref="F7:F9"/>
    <mergeCell ref="G7:G9"/>
    <mergeCell ref="H7:H9"/>
    <mergeCell ref="I7:I9"/>
    <mergeCell ref="B1:I1"/>
    <mergeCell ref="A2:J2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</mergeCells>
  <pageMargins left="0.39370078740157483" right="0.39370078740157483" top="1.3779527559055118" bottom="0.98425196850393704" header="0.31496062992125984" footer="0.31496062992125984"/>
  <pageSetup paperSize="9" scale="80" orientation="landscape" horizontalDpi="0" verticalDpi="0" r:id="rId1"/>
  <headerFooter>
    <oddHeader>&amp;L&amp;G</oddHeader>
    <oddFooter>&amp;C
Rua Galileu Galilei, 1800 - Sala 605 – Condomínio Itamaraty - 14024-193 – Ribeirão Preto/SP
CNPJ/MF 57.722.118/0005-74 - Fone: (16) 3505-8197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view="pageLayout" zoomScaleNormal="100" workbookViewId="0">
      <selection activeCell="G8" sqref="G8:G10"/>
    </sheetView>
  </sheetViews>
  <sheetFormatPr defaultRowHeight="15.75" x14ac:dyDescent="0.25"/>
  <cols>
    <col min="1" max="1" width="10.42578125" style="1" customWidth="1"/>
    <col min="2" max="2" width="12.85546875" style="6" customWidth="1"/>
    <col min="3" max="3" width="11.5703125" style="6" customWidth="1"/>
    <col min="4" max="4" width="15.42578125" style="6" customWidth="1"/>
    <col min="5" max="7" width="15.85546875" style="6" customWidth="1"/>
    <col min="8" max="8" width="12.140625" style="6" customWidth="1"/>
    <col min="9" max="9" width="39.140625" customWidth="1"/>
    <col min="10" max="10" width="12" style="6" customWidth="1"/>
    <col min="11" max="11" width="12.85546875" style="6" customWidth="1"/>
    <col min="12" max="12" width="14.42578125" style="6" customWidth="1"/>
    <col min="13" max="13" width="11.5703125" customWidth="1"/>
  </cols>
  <sheetData>
    <row r="1" spans="1:13" ht="23.25" customHeight="1" thickBot="1" x14ac:dyDescent="0.3">
      <c r="A1" s="24"/>
      <c r="B1" s="119" t="s">
        <v>234</v>
      </c>
      <c r="C1" s="120"/>
      <c r="D1" s="120"/>
      <c r="E1" s="120"/>
      <c r="F1" s="120"/>
      <c r="G1" s="120"/>
      <c r="H1" s="120"/>
      <c r="I1" s="120"/>
      <c r="J1" s="120"/>
      <c r="K1" s="120"/>
      <c r="L1" s="121"/>
      <c r="M1" s="25"/>
    </row>
    <row r="2" spans="1:13" ht="45" customHeight="1" x14ac:dyDescent="0.25">
      <c r="A2" s="122" t="s">
        <v>229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4"/>
    </row>
    <row r="3" spans="1:13" ht="46.5" customHeight="1" x14ac:dyDescent="0.25">
      <c r="A3" s="125" t="s">
        <v>0</v>
      </c>
      <c r="B3" s="125" t="s">
        <v>1</v>
      </c>
      <c r="C3" s="126" t="s">
        <v>2</v>
      </c>
      <c r="D3" s="126" t="s">
        <v>235</v>
      </c>
      <c r="E3" s="126" t="s">
        <v>3</v>
      </c>
      <c r="F3" s="126" t="s">
        <v>236</v>
      </c>
      <c r="G3" s="126"/>
      <c r="H3" s="126" t="s">
        <v>4</v>
      </c>
      <c r="I3" s="126" t="s">
        <v>5</v>
      </c>
      <c r="J3" s="126" t="s">
        <v>6</v>
      </c>
      <c r="K3" s="126" t="s">
        <v>227</v>
      </c>
      <c r="L3" s="126" t="s">
        <v>7</v>
      </c>
      <c r="M3" s="126" t="s">
        <v>8</v>
      </c>
    </row>
    <row r="4" spans="1:13" ht="23.25" customHeight="1" x14ac:dyDescent="0.25">
      <c r="A4" s="125"/>
      <c r="B4" s="125"/>
      <c r="C4" s="126"/>
      <c r="D4" s="126"/>
      <c r="E4" s="126"/>
      <c r="F4" s="26" t="s">
        <v>237</v>
      </c>
      <c r="G4" s="26" t="s">
        <v>238</v>
      </c>
      <c r="H4" s="126"/>
      <c r="I4" s="126"/>
      <c r="J4" s="126"/>
      <c r="K4" s="126"/>
      <c r="L4" s="126"/>
      <c r="M4" s="126"/>
    </row>
    <row r="5" spans="1:13" s="3" customFormat="1" ht="39" customHeight="1" x14ac:dyDescent="0.25">
      <c r="A5" s="106" t="s">
        <v>232</v>
      </c>
      <c r="B5" s="106" t="s">
        <v>37</v>
      </c>
      <c r="C5" s="102" t="s">
        <v>193</v>
      </c>
      <c r="D5" s="102" t="s">
        <v>241</v>
      </c>
      <c r="E5" s="107" t="s">
        <v>43</v>
      </c>
      <c r="F5" s="27" t="s">
        <v>242</v>
      </c>
      <c r="G5" s="27" t="s">
        <v>243</v>
      </c>
      <c r="H5" s="108">
        <v>43535</v>
      </c>
      <c r="I5" s="107" t="s">
        <v>44</v>
      </c>
      <c r="J5" s="102" t="s">
        <v>46</v>
      </c>
      <c r="K5" s="109">
        <f>900*9</f>
        <v>8100</v>
      </c>
      <c r="L5" s="107" t="s">
        <v>47</v>
      </c>
      <c r="M5" s="105"/>
    </row>
    <row r="6" spans="1:13" s="3" customFormat="1" ht="16.5" customHeight="1" x14ac:dyDescent="0.25">
      <c r="A6" s="106"/>
      <c r="B6" s="106"/>
      <c r="C6" s="102"/>
      <c r="D6" s="102"/>
      <c r="E6" s="107"/>
      <c r="F6" s="96" t="s">
        <v>244</v>
      </c>
      <c r="G6" s="96" t="s">
        <v>245</v>
      </c>
      <c r="H6" s="108"/>
      <c r="I6" s="107"/>
      <c r="J6" s="102"/>
      <c r="K6" s="109"/>
      <c r="L6" s="107"/>
      <c r="M6" s="105"/>
    </row>
    <row r="7" spans="1:13" s="3" customFormat="1" ht="22.5" customHeight="1" x14ac:dyDescent="0.25">
      <c r="A7" s="106"/>
      <c r="B7" s="106"/>
      <c r="C7" s="102"/>
      <c r="D7" s="102"/>
      <c r="E7" s="107"/>
      <c r="F7" s="97"/>
      <c r="G7" s="97"/>
      <c r="H7" s="108"/>
      <c r="I7" s="107"/>
      <c r="J7" s="102"/>
      <c r="K7" s="109"/>
      <c r="L7" s="107"/>
      <c r="M7" s="105"/>
    </row>
    <row r="8" spans="1:13" s="3" customFormat="1" ht="30.75" customHeight="1" x14ac:dyDescent="0.25">
      <c r="A8" s="106" t="s">
        <v>232</v>
      </c>
      <c r="B8" s="106" t="s">
        <v>37</v>
      </c>
      <c r="C8" s="102" t="s">
        <v>194</v>
      </c>
      <c r="D8" s="102" t="s">
        <v>239</v>
      </c>
      <c r="E8" s="107" t="s">
        <v>10</v>
      </c>
      <c r="F8" s="99" t="s">
        <v>240</v>
      </c>
      <c r="G8" s="99" t="s">
        <v>240</v>
      </c>
      <c r="H8" s="108">
        <v>43550</v>
      </c>
      <c r="I8" s="107" t="s">
        <v>49</v>
      </c>
      <c r="J8" s="102" t="s">
        <v>50</v>
      </c>
      <c r="K8" s="109">
        <f>767.74+2380+2429.19+2380</f>
        <v>7956.93</v>
      </c>
      <c r="L8" s="107" t="s">
        <v>28</v>
      </c>
      <c r="M8" s="105"/>
    </row>
    <row r="9" spans="1:13" s="3" customFormat="1" ht="30.75" customHeight="1" x14ac:dyDescent="0.25">
      <c r="A9" s="106"/>
      <c r="B9" s="106"/>
      <c r="C9" s="102"/>
      <c r="D9" s="102"/>
      <c r="E9" s="107"/>
      <c r="F9" s="100"/>
      <c r="G9" s="100"/>
      <c r="H9" s="108"/>
      <c r="I9" s="107"/>
      <c r="J9" s="102"/>
      <c r="K9" s="109"/>
      <c r="L9" s="107"/>
      <c r="M9" s="105"/>
    </row>
    <row r="10" spans="1:13" s="3" customFormat="1" ht="20.25" customHeight="1" x14ac:dyDescent="0.25">
      <c r="A10" s="106"/>
      <c r="B10" s="106"/>
      <c r="C10" s="102"/>
      <c r="D10" s="102"/>
      <c r="E10" s="107"/>
      <c r="F10" s="101"/>
      <c r="G10" s="101"/>
      <c r="H10" s="108"/>
      <c r="I10" s="107"/>
      <c r="J10" s="102"/>
      <c r="K10" s="109"/>
      <c r="L10" s="107"/>
      <c r="M10" s="105"/>
    </row>
    <row r="11" spans="1:13" s="3" customFormat="1" ht="37.5" customHeight="1" x14ac:dyDescent="0.25">
      <c r="A11" s="106" t="s">
        <v>232</v>
      </c>
      <c r="B11" s="106" t="s">
        <v>37</v>
      </c>
      <c r="C11" s="102" t="s">
        <v>195</v>
      </c>
      <c r="D11" s="102" t="s">
        <v>246</v>
      </c>
      <c r="E11" s="107" t="s">
        <v>52</v>
      </c>
      <c r="F11" s="96" t="s">
        <v>247</v>
      </c>
      <c r="G11" s="96" t="s">
        <v>248</v>
      </c>
      <c r="H11" s="108">
        <v>43550</v>
      </c>
      <c r="I11" s="107" t="s">
        <v>53</v>
      </c>
      <c r="J11" s="102" t="s">
        <v>23</v>
      </c>
      <c r="K11" s="109">
        <f>1200*8</f>
        <v>9600</v>
      </c>
      <c r="L11" s="107" t="s">
        <v>55</v>
      </c>
      <c r="M11" s="105"/>
    </row>
    <row r="12" spans="1:13" s="3" customFormat="1" ht="22.5" customHeight="1" x14ac:dyDescent="0.25">
      <c r="A12" s="106"/>
      <c r="B12" s="106"/>
      <c r="C12" s="102"/>
      <c r="D12" s="102"/>
      <c r="E12" s="107"/>
      <c r="F12" s="98"/>
      <c r="G12" s="98"/>
      <c r="H12" s="108"/>
      <c r="I12" s="107"/>
      <c r="J12" s="102"/>
      <c r="K12" s="109"/>
      <c r="L12" s="107"/>
      <c r="M12" s="105"/>
    </row>
    <row r="13" spans="1:13" s="3" customFormat="1" ht="20.25" customHeight="1" x14ac:dyDescent="0.25">
      <c r="A13" s="106"/>
      <c r="B13" s="106"/>
      <c r="C13" s="102"/>
      <c r="D13" s="102"/>
      <c r="E13" s="107"/>
      <c r="F13" s="97"/>
      <c r="G13" s="97"/>
      <c r="H13" s="108"/>
      <c r="I13" s="107"/>
      <c r="J13" s="102"/>
      <c r="K13" s="109"/>
      <c r="L13" s="107"/>
      <c r="M13" s="105"/>
    </row>
    <row r="14" spans="1:13" s="3" customFormat="1" ht="23.25" customHeight="1" x14ac:dyDescent="0.25">
      <c r="A14" s="106" t="s">
        <v>232</v>
      </c>
      <c r="B14" s="106" t="s">
        <v>37</v>
      </c>
      <c r="C14" s="102" t="s">
        <v>196</v>
      </c>
      <c r="D14" s="102" t="s">
        <v>249</v>
      </c>
      <c r="E14" s="107" t="s">
        <v>57</v>
      </c>
      <c r="F14" s="96" t="s">
        <v>250</v>
      </c>
      <c r="G14" s="96" t="s">
        <v>251</v>
      </c>
      <c r="H14" s="108">
        <v>43551</v>
      </c>
      <c r="I14" s="107" t="s">
        <v>58</v>
      </c>
      <c r="J14" s="102" t="s">
        <v>59</v>
      </c>
      <c r="K14" s="109">
        <f>6000+3800+3800+3800+3800+3800+3800+3800</f>
        <v>32600</v>
      </c>
      <c r="L14" s="107" t="s">
        <v>33</v>
      </c>
      <c r="M14" s="105"/>
    </row>
    <row r="15" spans="1:13" s="3" customFormat="1" ht="15.75" customHeight="1" x14ac:dyDescent="0.25">
      <c r="A15" s="106"/>
      <c r="B15" s="106"/>
      <c r="C15" s="102"/>
      <c r="D15" s="102"/>
      <c r="E15" s="107"/>
      <c r="F15" s="97"/>
      <c r="G15" s="97"/>
      <c r="H15" s="108"/>
      <c r="I15" s="107"/>
      <c r="J15" s="102"/>
      <c r="K15" s="109"/>
      <c r="L15" s="107"/>
      <c r="M15" s="105"/>
    </row>
    <row r="16" spans="1:13" s="3" customFormat="1" ht="30" customHeight="1" x14ac:dyDescent="0.25">
      <c r="A16" s="106"/>
      <c r="B16" s="106"/>
      <c r="C16" s="102"/>
      <c r="D16" s="102"/>
      <c r="E16" s="107"/>
      <c r="F16" s="27" t="s">
        <v>252</v>
      </c>
      <c r="G16" s="27" t="s">
        <v>253</v>
      </c>
      <c r="H16" s="108"/>
      <c r="I16" s="107"/>
      <c r="J16" s="102"/>
      <c r="K16" s="109"/>
      <c r="L16" s="107"/>
      <c r="M16" s="105"/>
    </row>
    <row r="17" spans="1:13" s="3" customFormat="1" ht="24" customHeight="1" x14ac:dyDescent="0.25">
      <c r="A17" s="106" t="s">
        <v>232</v>
      </c>
      <c r="B17" s="106" t="s">
        <v>225</v>
      </c>
      <c r="C17" s="102" t="s">
        <v>197</v>
      </c>
      <c r="D17" s="102" t="s">
        <v>254</v>
      </c>
      <c r="E17" s="107" t="s">
        <v>61</v>
      </c>
      <c r="F17" s="27" t="s">
        <v>255</v>
      </c>
      <c r="G17" s="27" t="s">
        <v>256</v>
      </c>
      <c r="H17" s="108">
        <v>43556</v>
      </c>
      <c r="I17" s="107" t="s">
        <v>62</v>
      </c>
      <c r="J17" s="102" t="s">
        <v>63</v>
      </c>
      <c r="K17" s="109">
        <f>93238.82+62220.49+33677.14</f>
        <v>189136.45</v>
      </c>
      <c r="L17" s="107" t="s">
        <v>28</v>
      </c>
      <c r="M17" s="105"/>
    </row>
    <row r="18" spans="1:13" s="3" customFormat="1" ht="39" customHeight="1" x14ac:dyDescent="0.25">
      <c r="A18" s="106"/>
      <c r="B18" s="106"/>
      <c r="C18" s="102"/>
      <c r="D18" s="102"/>
      <c r="E18" s="107"/>
      <c r="F18" s="27" t="s">
        <v>257</v>
      </c>
      <c r="G18" s="27" t="s">
        <v>258</v>
      </c>
      <c r="H18" s="108"/>
      <c r="I18" s="107"/>
      <c r="J18" s="102"/>
      <c r="K18" s="109"/>
      <c r="L18" s="107"/>
      <c r="M18" s="105"/>
    </row>
    <row r="19" spans="1:13" s="3" customFormat="1" ht="30.75" customHeight="1" x14ac:dyDescent="0.25">
      <c r="A19" s="106"/>
      <c r="B19" s="106"/>
      <c r="C19" s="102"/>
      <c r="D19" s="102"/>
      <c r="E19" s="107"/>
      <c r="F19" s="27" t="s">
        <v>259</v>
      </c>
      <c r="G19" s="27" t="s">
        <v>260</v>
      </c>
      <c r="H19" s="108"/>
      <c r="I19" s="107"/>
      <c r="J19" s="102"/>
      <c r="K19" s="109"/>
      <c r="L19" s="107"/>
      <c r="M19" s="105"/>
    </row>
    <row r="20" spans="1:13" s="3" customFormat="1" ht="36.75" customHeight="1" x14ac:dyDescent="0.25">
      <c r="A20" s="106" t="s">
        <v>232</v>
      </c>
      <c r="B20" s="106" t="s">
        <v>37</v>
      </c>
      <c r="C20" s="102" t="s">
        <v>198</v>
      </c>
      <c r="D20" s="102" t="s">
        <v>239</v>
      </c>
      <c r="E20" s="107" t="s">
        <v>10</v>
      </c>
      <c r="F20" s="99" t="s">
        <v>240</v>
      </c>
      <c r="G20" s="99" t="s">
        <v>240</v>
      </c>
      <c r="H20" s="108">
        <v>43563</v>
      </c>
      <c r="I20" s="107" t="s">
        <v>65</v>
      </c>
      <c r="J20" s="102" t="s">
        <v>67</v>
      </c>
      <c r="K20" s="109">
        <f>148.78+77.13+68.74+91.65+57.97+314.77+213.29+333.68+302.96+270.93+306.49+326.96+341.27+246.95+494.22+536.25+239.28+282.36+311.78+395.59+396.8+274.7+451.32+467.36+214.15+312.53+443.98+245.09+325.6+209.54+200.47+234.8+200.47+283.31+331.51+204.61+328.36+306.43+212.86+204.61</f>
        <v>11209.55</v>
      </c>
      <c r="L20" s="107" t="s">
        <v>68</v>
      </c>
      <c r="M20" s="105"/>
    </row>
    <row r="21" spans="1:13" s="3" customFormat="1" ht="36.75" customHeight="1" x14ac:dyDescent="0.25">
      <c r="A21" s="106"/>
      <c r="B21" s="106"/>
      <c r="C21" s="102"/>
      <c r="D21" s="102"/>
      <c r="E21" s="107"/>
      <c r="F21" s="100"/>
      <c r="G21" s="100"/>
      <c r="H21" s="108"/>
      <c r="I21" s="107"/>
      <c r="J21" s="102"/>
      <c r="K21" s="109"/>
      <c r="L21" s="107"/>
      <c r="M21" s="105"/>
    </row>
    <row r="22" spans="1:13" s="3" customFormat="1" ht="36.75" customHeight="1" x14ac:dyDescent="0.25">
      <c r="A22" s="106"/>
      <c r="B22" s="106"/>
      <c r="C22" s="102"/>
      <c r="D22" s="102"/>
      <c r="E22" s="107"/>
      <c r="F22" s="101"/>
      <c r="G22" s="101"/>
      <c r="H22" s="108"/>
      <c r="I22" s="107"/>
      <c r="J22" s="102"/>
      <c r="K22" s="109"/>
      <c r="L22" s="107"/>
      <c r="M22" s="105"/>
    </row>
    <row r="23" spans="1:13" s="3" customFormat="1" ht="27" customHeight="1" x14ac:dyDescent="0.25">
      <c r="A23" s="106" t="s">
        <v>232</v>
      </c>
      <c r="B23" s="106" t="s">
        <v>37</v>
      </c>
      <c r="C23" s="102" t="s">
        <v>199</v>
      </c>
      <c r="D23" s="102" t="s">
        <v>261</v>
      </c>
      <c r="E23" s="107" t="s">
        <v>70</v>
      </c>
      <c r="F23" s="96" t="s">
        <v>262</v>
      </c>
      <c r="G23" s="96" t="s">
        <v>263</v>
      </c>
      <c r="H23" s="108">
        <v>43591</v>
      </c>
      <c r="I23" s="107" t="s">
        <v>71</v>
      </c>
      <c r="J23" s="102" t="s">
        <v>73</v>
      </c>
      <c r="K23" s="109">
        <f>43459+52150.8+53889.16+53889.16+53889.16+50759.88</f>
        <v>308037.16000000003</v>
      </c>
      <c r="L23" s="107" t="s">
        <v>28</v>
      </c>
      <c r="M23" s="105"/>
    </row>
    <row r="24" spans="1:13" s="3" customFormat="1" ht="27" customHeight="1" x14ac:dyDescent="0.25">
      <c r="A24" s="106"/>
      <c r="B24" s="106"/>
      <c r="C24" s="102"/>
      <c r="D24" s="102"/>
      <c r="E24" s="107"/>
      <c r="F24" s="98"/>
      <c r="G24" s="98"/>
      <c r="H24" s="108"/>
      <c r="I24" s="107"/>
      <c r="J24" s="102"/>
      <c r="K24" s="109"/>
      <c r="L24" s="107"/>
      <c r="M24" s="105"/>
    </row>
    <row r="25" spans="1:13" s="3" customFormat="1" ht="27" customHeight="1" x14ac:dyDescent="0.25">
      <c r="A25" s="106"/>
      <c r="B25" s="106"/>
      <c r="C25" s="102"/>
      <c r="D25" s="102"/>
      <c r="E25" s="107"/>
      <c r="F25" s="97"/>
      <c r="G25" s="97"/>
      <c r="H25" s="108"/>
      <c r="I25" s="107"/>
      <c r="J25" s="102"/>
      <c r="K25" s="109"/>
      <c r="L25" s="107"/>
      <c r="M25" s="105"/>
    </row>
    <row r="26" spans="1:13" s="3" customFormat="1" ht="27" customHeight="1" x14ac:dyDescent="0.25">
      <c r="A26" s="106" t="s">
        <v>232</v>
      </c>
      <c r="B26" s="106" t="s">
        <v>224</v>
      </c>
      <c r="C26" s="102" t="s">
        <v>200</v>
      </c>
      <c r="D26" s="102" t="s">
        <v>303</v>
      </c>
      <c r="E26" s="107" t="s">
        <v>75</v>
      </c>
      <c r="F26" s="99" t="s">
        <v>240</v>
      </c>
      <c r="G26" s="99" t="s">
        <v>240</v>
      </c>
      <c r="H26" s="108">
        <v>43606</v>
      </c>
      <c r="I26" s="107" t="s">
        <v>76</v>
      </c>
      <c r="J26" s="102" t="s">
        <v>78</v>
      </c>
      <c r="K26" s="109">
        <f>420+643.38+333.02+965.08+629.99+500+629.99+965.08+500+500+629.99+965.08+1095.07+8832+5544+6060+1228+2416+2416+4832+7644</f>
        <v>47748.68</v>
      </c>
      <c r="L26" s="107" t="s">
        <v>80</v>
      </c>
      <c r="M26" s="105"/>
    </row>
    <row r="27" spans="1:13" s="3" customFormat="1" ht="27" customHeight="1" x14ac:dyDescent="0.25">
      <c r="A27" s="106"/>
      <c r="B27" s="106"/>
      <c r="C27" s="102"/>
      <c r="D27" s="102"/>
      <c r="E27" s="107"/>
      <c r="F27" s="100"/>
      <c r="G27" s="100"/>
      <c r="H27" s="108"/>
      <c r="I27" s="107"/>
      <c r="J27" s="102"/>
      <c r="K27" s="109"/>
      <c r="L27" s="107"/>
      <c r="M27" s="105"/>
    </row>
    <row r="28" spans="1:13" s="3" customFormat="1" ht="30.75" customHeight="1" x14ac:dyDescent="0.25">
      <c r="A28" s="106"/>
      <c r="B28" s="106"/>
      <c r="C28" s="102"/>
      <c r="D28" s="102"/>
      <c r="E28" s="107"/>
      <c r="F28" s="101"/>
      <c r="G28" s="101"/>
      <c r="H28" s="108"/>
      <c r="I28" s="107"/>
      <c r="J28" s="102"/>
      <c r="K28" s="109"/>
      <c r="L28" s="107"/>
      <c r="M28" s="105"/>
    </row>
    <row r="29" spans="1:13" s="3" customFormat="1" ht="30.75" customHeight="1" x14ac:dyDescent="0.25">
      <c r="A29" s="106" t="s">
        <v>232</v>
      </c>
      <c r="B29" s="106" t="s">
        <v>37</v>
      </c>
      <c r="C29" s="102" t="s">
        <v>201</v>
      </c>
      <c r="D29" s="102" t="s">
        <v>264</v>
      </c>
      <c r="E29" s="107" t="s">
        <v>82</v>
      </c>
      <c r="F29" s="116" t="s">
        <v>301</v>
      </c>
      <c r="G29" s="116" t="s">
        <v>302</v>
      </c>
      <c r="H29" s="108">
        <v>43607</v>
      </c>
      <c r="I29" s="107" t="s">
        <v>83</v>
      </c>
      <c r="J29" s="102" t="s">
        <v>84</v>
      </c>
      <c r="K29" s="109">
        <f>1563+5210+5210+5210+5210+5210+5210</f>
        <v>32823</v>
      </c>
      <c r="L29" s="107" t="s">
        <v>85</v>
      </c>
      <c r="M29" s="105"/>
    </row>
    <row r="30" spans="1:13" s="3" customFormat="1" ht="30.75" customHeight="1" x14ac:dyDescent="0.25">
      <c r="A30" s="106"/>
      <c r="B30" s="106"/>
      <c r="C30" s="102"/>
      <c r="D30" s="102"/>
      <c r="E30" s="107"/>
      <c r="F30" s="117"/>
      <c r="G30" s="117"/>
      <c r="H30" s="108"/>
      <c r="I30" s="107"/>
      <c r="J30" s="102"/>
      <c r="K30" s="109"/>
      <c r="L30" s="107"/>
      <c r="M30" s="105"/>
    </row>
    <row r="31" spans="1:13" s="3" customFormat="1" ht="30.75" customHeight="1" x14ac:dyDescent="0.25">
      <c r="A31" s="106"/>
      <c r="B31" s="106"/>
      <c r="C31" s="102"/>
      <c r="D31" s="102"/>
      <c r="E31" s="107"/>
      <c r="F31" s="118"/>
      <c r="G31" s="118"/>
      <c r="H31" s="108"/>
      <c r="I31" s="107"/>
      <c r="J31" s="102"/>
      <c r="K31" s="109"/>
      <c r="L31" s="107"/>
      <c r="M31" s="105"/>
    </row>
    <row r="32" spans="1:13" s="3" customFormat="1" ht="22.5" customHeight="1" x14ac:dyDescent="0.25">
      <c r="A32" s="106" t="s">
        <v>232</v>
      </c>
      <c r="B32" s="106" t="s">
        <v>37</v>
      </c>
      <c r="C32" s="102" t="s">
        <v>202</v>
      </c>
      <c r="D32" s="102" t="s">
        <v>265</v>
      </c>
      <c r="E32" s="107" t="s">
        <v>87</v>
      </c>
      <c r="F32" s="96" t="s">
        <v>266</v>
      </c>
      <c r="G32" s="96" t="s">
        <v>267</v>
      </c>
      <c r="H32" s="108">
        <v>43616</v>
      </c>
      <c r="I32" s="107" t="s">
        <v>88</v>
      </c>
      <c r="J32" s="102" t="s">
        <v>90</v>
      </c>
      <c r="K32" s="109">
        <f>920*6</f>
        <v>5520</v>
      </c>
      <c r="L32" s="107" t="s">
        <v>91</v>
      </c>
      <c r="M32" s="105"/>
    </row>
    <row r="33" spans="1:13" s="3" customFormat="1" ht="22.5" customHeight="1" x14ac:dyDescent="0.25">
      <c r="A33" s="106"/>
      <c r="B33" s="106"/>
      <c r="C33" s="102"/>
      <c r="D33" s="102"/>
      <c r="E33" s="107"/>
      <c r="F33" s="98"/>
      <c r="G33" s="98"/>
      <c r="H33" s="108"/>
      <c r="I33" s="107"/>
      <c r="J33" s="102"/>
      <c r="K33" s="109"/>
      <c r="L33" s="107"/>
      <c r="M33" s="105"/>
    </row>
    <row r="34" spans="1:13" s="3" customFormat="1" ht="43.5" customHeight="1" x14ac:dyDescent="0.25">
      <c r="A34" s="106"/>
      <c r="B34" s="106"/>
      <c r="C34" s="102"/>
      <c r="D34" s="102"/>
      <c r="E34" s="107"/>
      <c r="F34" s="97"/>
      <c r="G34" s="97"/>
      <c r="H34" s="108"/>
      <c r="I34" s="107"/>
      <c r="J34" s="102"/>
      <c r="K34" s="109"/>
      <c r="L34" s="107"/>
      <c r="M34" s="105"/>
    </row>
    <row r="35" spans="1:13" s="3" customFormat="1" ht="28.5" customHeight="1" x14ac:dyDescent="0.25">
      <c r="A35" s="106" t="s">
        <v>232</v>
      </c>
      <c r="B35" s="106" t="s">
        <v>37</v>
      </c>
      <c r="C35" s="102" t="s">
        <v>203</v>
      </c>
      <c r="D35" s="102" t="s">
        <v>239</v>
      </c>
      <c r="E35" s="107" t="s">
        <v>10</v>
      </c>
      <c r="F35" s="99" t="s">
        <v>240</v>
      </c>
      <c r="G35" s="99" t="s">
        <v>240</v>
      </c>
      <c r="H35" s="108">
        <v>43616</v>
      </c>
      <c r="I35" s="107" t="s">
        <v>93</v>
      </c>
      <c r="J35" s="102" t="s">
        <v>90</v>
      </c>
      <c r="K35" s="109">
        <f>1499.34+1499</f>
        <v>2998.34</v>
      </c>
      <c r="L35" s="107" t="s">
        <v>95</v>
      </c>
      <c r="M35" s="105"/>
    </row>
    <row r="36" spans="1:13" s="3" customFormat="1" ht="28.5" customHeight="1" x14ac:dyDescent="0.25">
      <c r="A36" s="106"/>
      <c r="B36" s="106"/>
      <c r="C36" s="102"/>
      <c r="D36" s="102"/>
      <c r="E36" s="107"/>
      <c r="F36" s="100"/>
      <c r="G36" s="100"/>
      <c r="H36" s="108"/>
      <c r="I36" s="107"/>
      <c r="J36" s="102"/>
      <c r="K36" s="109"/>
      <c r="L36" s="107"/>
      <c r="M36" s="105"/>
    </row>
    <row r="37" spans="1:13" s="3" customFormat="1" ht="28.5" customHeight="1" x14ac:dyDescent="0.25">
      <c r="A37" s="106"/>
      <c r="B37" s="106"/>
      <c r="C37" s="102"/>
      <c r="D37" s="102"/>
      <c r="E37" s="107"/>
      <c r="F37" s="101"/>
      <c r="G37" s="101"/>
      <c r="H37" s="108"/>
      <c r="I37" s="107"/>
      <c r="J37" s="102"/>
      <c r="K37" s="109"/>
      <c r="L37" s="107"/>
      <c r="M37" s="105"/>
    </row>
    <row r="38" spans="1:13" s="3" customFormat="1" ht="20.25" customHeight="1" x14ac:dyDescent="0.25">
      <c r="A38" s="106" t="s">
        <v>232</v>
      </c>
      <c r="B38" s="106" t="s">
        <v>37</v>
      </c>
      <c r="C38" s="102" t="s">
        <v>204</v>
      </c>
      <c r="D38" s="102" t="s">
        <v>268</v>
      </c>
      <c r="E38" s="107" t="s">
        <v>97</v>
      </c>
      <c r="F38" s="96" t="s">
        <v>269</v>
      </c>
      <c r="G38" s="96" t="s">
        <v>270</v>
      </c>
      <c r="H38" s="108">
        <v>43619</v>
      </c>
      <c r="I38" s="107" t="s">
        <v>98</v>
      </c>
      <c r="J38" s="102" t="s">
        <v>100</v>
      </c>
      <c r="K38" s="109">
        <f>5400*6</f>
        <v>32400</v>
      </c>
      <c r="L38" s="107" t="s">
        <v>101</v>
      </c>
      <c r="M38" s="105"/>
    </row>
    <row r="39" spans="1:13" s="3" customFormat="1" ht="20.25" customHeight="1" x14ac:dyDescent="0.25">
      <c r="A39" s="106"/>
      <c r="B39" s="106"/>
      <c r="C39" s="102"/>
      <c r="D39" s="102"/>
      <c r="E39" s="107"/>
      <c r="F39" s="98"/>
      <c r="G39" s="98"/>
      <c r="H39" s="108"/>
      <c r="I39" s="107"/>
      <c r="J39" s="102"/>
      <c r="K39" s="109"/>
      <c r="L39" s="107"/>
      <c r="M39" s="105"/>
    </row>
    <row r="40" spans="1:13" s="3" customFormat="1" ht="20.25" customHeight="1" x14ac:dyDescent="0.25">
      <c r="A40" s="106"/>
      <c r="B40" s="106"/>
      <c r="C40" s="102"/>
      <c r="D40" s="102"/>
      <c r="E40" s="107"/>
      <c r="F40" s="97"/>
      <c r="G40" s="97"/>
      <c r="H40" s="108"/>
      <c r="I40" s="107"/>
      <c r="J40" s="102"/>
      <c r="K40" s="109"/>
      <c r="L40" s="107"/>
      <c r="M40" s="105"/>
    </row>
    <row r="41" spans="1:13" s="3" customFormat="1" ht="13.5" customHeight="1" x14ac:dyDescent="0.25">
      <c r="A41" s="106" t="s">
        <v>232</v>
      </c>
      <c r="B41" s="106" t="s">
        <v>224</v>
      </c>
      <c r="C41" s="102" t="s">
        <v>205</v>
      </c>
      <c r="D41" s="102" t="s">
        <v>271</v>
      </c>
      <c r="E41" s="107" t="s">
        <v>103</v>
      </c>
      <c r="F41" s="99" t="s">
        <v>240</v>
      </c>
      <c r="G41" s="99" t="s">
        <v>240</v>
      </c>
      <c r="H41" s="108">
        <v>43622</v>
      </c>
      <c r="I41" s="107" t="s">
        <v>104</v>
      </c>
      <c r="J41" s="102" t="s">
        <v>106</v>
      </c>
      <c r="K41" s="109">
        <f>3700*5</f>
        <v>18500</v>
      </c>
      <c r="L41" s="107" t="s">
        <v>107</v>
      </c>
      <c r="M41" s="105"/>
    </row>
    <row r="42" spans="1:13" s="3" customFormat="1" ht="13.5" customHeight="1" x14ac:dyDescent="0.25">
      <c r="A42" s="106"/>
      <c r="B42" s="106"/>
      <c r="C42" s="102"/>
      <c r="D42" s="102"/>
      <c r="E42" s="107"/>
      <c r="F42" s="100"/>
      <c r="G42" s="100"/>
      <c r="H42" s="108"/>
      <c r="I42" s="107"/>
      <c r="J42" s="102"/>
      <c r="K42" s="109"/>
      <c r="L42" s="107"/>
      <c r="M42" s="105"/>
    </row>
    <row r="43" spans="1:13" s="3" customFormat="1" ht="13.5" customHeight="1" x14ac:dyDescent="0.25">
      <c r="A43" s="106"/>
      <c r="B43" s="106"/>
      <c r="C43" s="102"/>
      <c r="D43" s="102"/>
      <c r="E43" s="107"/>
      <c r="F43" s="101"/>
      <c r="G43" s="101"/>
      <c r="H43" s="108"/>
      <c r="I43" s="107"/>
      <c r="J43" s="102"/>
      <c r="K43" s="109"/>
      <c r="L43" s="107"/>
      <c r="M43" s="105"/>
    </row>
    <row r="44" spans="1:13" s="3" customFormat="1" ht="24" customHeight="1" x14ac:dyDescent="0.25">
      <c r="A44" s="106" t="s">
        <v>232</v>
      </c>
      <c r="B44" s="106" t="s">
        <v>38</v>
      </c>
      <c r="C44" s="102" t="s">
        <v>206</v>
      </c>
      <c r="D44" s="102" t="s">
        <v>271</v>
      </c>
      <c r="E44" s="107" t="s">
        <v>103</v>
      </c>
      <c r="F44" s="99" t="s">
        <v>240</v>
      </c>
      <c r="G44" s="99" t="s">
        <v>240</v>
      </c>
      <c r="H44" s="108">
        <v>43622</v>
      </c>
      <c r="I44" s="107" t="s">
        <v>109</v>
      </c>
      <c r="J44" s="102" t="s">
        <v>106</v>
      </c>
      <c r="K44" s="109">
        <f>6030+10125+6600+6600+6600+2820+6600</f>
        <v>45375</v>
      </c>
      <c r="L44" s="107" t="s">
        <v>28</v>
      </c>
      <c r="M44" s="105"/>
    </row>
    <row r="45" spans="1:13" ht="24" customHeight="1" x14ac:dyDescent="0.25">
      <c r="A45" s="106"/>
      <c r="B45" s="106"/>
      <c r="C45" s="102"/>
      <c r="D45" s="102"/>
      <c r="E45" s="107"/>
      <c r="F45" s="100"/>
      <c r="G45" s="100"/>
      <c r="H45" s="108"/>
      <c r="I45" s="107"/>
      <c r="J45" s="102"/>
      <c r="K45" s="109"/>
      <c r="L45" s="107"/>
      <c r="M45" s="105"/>
    </row>
    <row r="46" spans="1:13" ht="24" customHeight="1" x14ac:dyDescent="0.25">
      <c r="A46" s="106"/>
      <c r="B46" s="106"/>
      <c r="C46" s="102"/>
      <c r="D46" s="102"/>
      <c r="E46" s="107"/>
      <c r="F46" s="101"/>
      <c r="G46" s="101"/>
      <c r="H46" s="108"/>
      <c r="I46" s="107"/>
      <c r="J46" s="102"/>
      <c r="K46" s="109"/>
      <c r="L46" s="107"/>
      <c r="M46" s="105"/>
    </row>
    <row r="47" spans="1:13" ht="22.5" customHeight="1" x14ac:dyDescent="0.25">
      <c r="A47" s="106" t="s">
        <v>232</v>
      </c>
      <c r="B47" s="106" t="s">
        <v>38</v>
      </c>
      <c r="C47" s="102" t="s">
        <v>207</v>
      </c>
      <c r="D47" s="102" t="s">
        <v>271</v>
      </c>
      <c r="E47" s="107" t="s">
        <v>103</v>
      </c>
      <c r="F47" s="99" t="s">
        <v>240</v>
      </c>
      <c r="G47" s="99" t="s">
        <v>240</v>
      </c>
      <c r="H47" s="108">
        <v>43622</v>
      </c>
      <c r="I47" s="107" t="s">
        <v>111</v>
      </c>
      <c r="J47" s="102" t="s">
        <v>106</v>
      </c>
      <c r="K47" s="109">
        <f>4836+936+2340</f>
        <v>8112</v>
      </c>
      <c r="L47" s="107" t="s">
        <v>28</v>
      </c>
      <c r="M47" s="105"/>
    </row>
    <row r="48" spans="1:13" ht="22.5" customHeight="1" x14ac:dyDescent="0.25">
      <c r="A48" s="106"/>
      <c r="B48" s="106"/>
      <c r="C48" s="102"/>
      <c r="D48" s="102"/>
      <c r="E48" s="107"/>
      <c r="F48" s="100"/>
      <c r="G48" s="100"/>
      <c r="H48" s="108"/>
      <c r="I48" s="107"/>
      <c r="J48" s="102"/>
      <c r="K48" s="109"/>
      <c r="L48" s="107"/>
      <c r="M48" s="105"/>
    </row>
    <row r="49" spans="1:13" ht="22.5" customHeight="1" x14ac:dyDescent="0.25">
      <c r="A49" s="106"/>
      <c r="B49" s="106"/>
      <c r="C49" s="102"/>
      <c r="D49" s="102"/>
      <c r="E49" s="107"/>
      <c r="F49" s="101"/>
      <c r="G49" s="101"/>
      <c r="H49" s="108"/>
      <c r="I49" s="107"/>
      <c r="J49" s="102"/>
      <c r="K49" s="109"/>
      <c r="L49" s="107"/>
      <c r="M49" s="105"/>
    </row>
    <row r="50" spans="1:13" ht="26.25" customHeight="1" x14ac:dyDescent="0.25">
      <c r="A50" s="106" t="s">
        <v>232</v>
      </c>
      <c r="B50" s="106" t="s">
        <v>37</v>
      </c>
      <c r="C50" s="102" t="s">
        <v>208</v>
      </c>
      <c r="D50" s="102" t="s">
        <v>272</v>
      </c>
      <c r="E50" s="107" t="s">
        <v>113</v>
      </c>
      <c r="F50" s="96" t="s">
        <v>273</v>
      </c>
      <c r="G50" s="96" t="s">
        <v>274</v>
      </c>
      <c r="H50" s="108">
        <v>43626</v>
      </c>
      <c r="I50" s="107" t="s">
        <v>114</v>
      </c>
      <c r="J50" s="102" t="s">
        <v>116</v>
      </c>
      <c r="K50" s="109">
        <f>1020*6</f>
        <v>6120</v>
      </c>
      <c r="L50" s="107" t="s">
        <v>117</v>
      </c>
      <c r="M50" s="105"/>
    </row>
    <row r="51" spans="1:13" ht="26.25" customHeight="1" x14ac:dyDescent="0.25">
      <c r="A51" s="106"/>
      <c r="B51" s="106"/>
      <c r="C51" s="102"/>
      <c r="D51" s="102"/>
      <c r="E51" s="107"/>
      <c r="F51" s="98"/>
      <c r="G51" s="98"/>
      <c r="H51" s="108"/>
      <c r="I51" s="107"/>
      <c r="J51" s="102"/>
      <c r="K51" s="109"/>
      <c r="L51" s="107"/>
      <c r="M51" s="105"/>
    </row>
    <row r="52" spans="1:13" ht="26.25" customHeight="1" x14ac:dyDescent="0.25">
      <c r="A52" s="106"/>
      <c r="B52" s="106"/>
      <c r="C52" s="102"/>
      <c r="D52" s="102"/>
      <c r="E52" s="107"/>
      <c r="F52" s="97"/>
      <c r="G52" s="97"/>
      <c r="H52" s="108"/>
      <c r="I52" s="107"/>
      <c r="J52" s="102"/>
      <c r="K52" s="109"/>
      <c r="L52" s="107"/>
      <c r="M52" s="105"/>
    </row>
    <row r="53" spans="1:13" ht="34.5" customHeight="1" x14ac:dyDescent="0.25">
      <c r="A53" s="106" t="s">
        <v>232</v>
      </c>
      <c r="B53" s="106" t="s">
        <v>37</v>
      </c>
      <c r="C53" s="102" t="s">
        <v>209</v>
      </c>
      <c r="D53" s="102" t="s">
        <v>275</v>
      </c>
      <c r="E53" s="107" t="s">
        <v>119</v>
      </c>
      <c r="F53" s="99" t="s">
        <v>240</v>
      </c>
      <c r="G53" s="99" t="s">
        <v>240</v>
      </c>
      <c r="H53" s="108">
        <v>43626</v>
      </c>
      <c r="I53" s="107" t="s">
        <v>120</v>
      </c>
      <c r="J53" s="102" t="s">
        <v>116</v>
      </c>
      <c r="K53" s="109">
        <f>22610.75+195779.3+197084.12+199990.31+201828.92+202125.47</f>
        <v>1019418.87</v>
      </c>
      <c r="L53" s="107" t="s">
        <v>122</v>
      </c>
      <c r="M53" s="105"/>
    </row>
    <row r="54" spans="1:13" ht="37.5" customHeight="1" x14ac:dyDescent="0.25">
      <c r="A54" s="106"/>
      <c r="B54" s="106"/>
      <c r="C54" s="102"/>
      <c r="D54" s="102"/>
      <c r="E54" s="107"/>
      <c r="F54" s="100"/>
      <c r="G54" s="100"/>
      <c r="H54" s="108"/>
      <c r="I54" s="107"/>
      <c r="J54" s="102"/>
      <c r="K54" s="109"/>
      <c r="L54" s="107"/>
      <c r="M54" s="105"/>
    </row>
    <row r="55" spans="1:13" ht="24.75" customHeight="1" x14ac:dyDescent="0.25">
      <c r="A55" s="106"/>
      <c r="B55" s="106"/>
      <c r="C55" s="102"/>
      <c r="D55" s="102"/>
      <c r="E55" s="107"/>
      <c r="F55" s="101"/>
      <c r="G55" s="101"/>
      <c r="H55" s="108"/>
      <c r="I55" s="107"/>
      <c r="J55" s="102"/>
      <c r="K55" s="109"/>
      <c r="L55" s="107"/>
      <c r="M55" s="105"/>
    </row>
    <row r="56" spans="1:13" ht="35.25" customHeight="1" x14ac:dyDescent="0.25">
      <c r="A56" s="106" t="s">
        <v>232</v>
      </c>
      <c r="B56" s="106" t="s">
        <v>37</v>
      </c>
      <c r="C56" s="102" t="s">
        <v>210</v>
      </c>
      <c r="D56" s="102" t="s">
        <v>276</v>
      </c>
      <c r="E56" s="107" t="s">
        <v>29</v>
      </c>
      <c r="F56" s="27" t="s">
        <v>277</v>
      </c>
      <c r="G56" s="27" t="s">
        <v>278</v>
      </c>
      <c r="H56" s="113">
        <v>43626</v>
      </c>
      <c r="I56" s="107" t="s">
        <v>124</v>
      </c>
      <c r="J56" s="102" t="s">
        <v>116</v>
      </c>
      <c r="K56" s="109">
        <f>3456.74+14445.96+15621.72+17962.2+25163.28</f>
        <v>76649.899999999994</v>
      </c>
      <c r="L56" s="107" t="s">
        <v>126</v>
      </c>
      <c r="M56" s="105"/>
    </row>
    <row r="57" spans="1:13" ht="18.75" customHeight="1" x14ac:dyDescent="0.25">
      <c r="A57" s="106"/>
      <c r="B57" s="106"/>
      <c r="C57" s="102"/>
      <c r="D57" s="102"/>
      <c r="E57" s="107"/>
      <c r="F57" s="96" t="s">
        <v>279</v>
      </c>
      <c r="G57" s="96" t="s">
        <v>280</v>
      </c>
      <c r="H57" s="114"/>
      <c r="I57" s="107"/>
      <c r="J57" s="102"/>
      <c r="K57" s="109"/>
      <c r="L57" s="107"/>
      <c r="M57" s="105"/>
    </row>
    <row r="58" spans="1:13" ht="47.25" customHeight="1" x14ac:dyDescent="0.25">
      <c r="A58" s="106"/>
      <c r="B58" s="106"/>
      <c r="C58" s="102"/>
      <c r="D58" s="102"/>
      <c r="E58" s="107"/>
      <c r="F58" s="97"/>
      <c r="G58" s="97"/>
      <c r="H58" s="115"/>
      <c r="I58" s="107"/>
      <c r="J58" s="102"/>
      <c r="K58" s="109"/>
      <c r="L58" s="107"/>
      <c r="M58" s="105"/>
    </row>
    <row r="59" spans="1:13" ht="27.75" customHeight="1" x14ac:dyDescent="0.25">
      <c r="A59" s="106" t="s">
        <v>232</v>
      </c>
      <c r="B59" s="106" t="s">
        <v>226</v>
      </c>
      <c r="C59" s="102" t="s">
        <v>211</v>
      </c>
      <c r="D59" s="102" t="s">
        <v>281</v>
      </c>
      <c r="E59" s="107" t="s">
        <v>128</v>
      </c>
      <c r="F59" s="96" t="s">
        <v>282</v>
      </c>
      <c r="G59" s="96" t="s">
        <v>283</v>
      </c>
      <c r="H59" s="108">
        <v>43630</v>
      </c>
      <c r="I59" s="107" t="s">
        <v>129</v>
      </c>
      <c r="J59" s="102" t="s">
        <v>130</v>
      </c>
      <c r="K59" s="109">
        <f>2316+2702.94+2779.38+4398.96+3237.72</f>
        <v>15435</v>
      </c>
      <c r="L59" s="107" t="s">
        <v>131</v>
      </c>
      <c r="M59" s="105"/>
    </row>
    <row r="60" spans="1:13" ht="27.75" customHeight="1" x14ac:dyDescent="0.25">
      <c r="A60" s="106"/>
      <c r="B60" s="106"/>
      <c r="C60" s="102"/>
      <c r="D60" s="102"/>
      <c r="E60" s="107"/>
      <c r="F60" s="98"/>
      <c r="G60" s="98"/>
      <c r="H60" s="108"/>
      <c r="I60" s="107"/>
      <c r="J60" s="102"/>
      <c r="K60" s="109"/>
      <c r="L60" s="107"/>
      <c r="M60" s="105"/>
    </row>
    <row r="61" spans="1:13" ht="15" customHeight="1" x14ac:dyDescent="0.25">
      <c r="A61" s="106"/>
      <c r="B61" s="106"/>
      <c r="C61" s="102"/>
      <c r="D61" s="102"/>
      <c r="E61" s="107"/>
      <c r="F61" s="97"/>
      <c r="G61" s="97"/>
      <c r="H61" s="108"/>
      <c r="I61" s="107"/>
      <c r="J61" s="102"/>
      <c r="K61" s="109"/>
      <c r="L61" s="107"/>
      <c r="M61" s="105"/>
    </row>
    <row r="62" spans="1:13" s="3" customFormat="1" ht="24.75" customHeight="1" x14ac:dyDescent="0.25">
      <c r="A62" s="106" t="s">
        <v>233</v>
      </c>
      <c r="B62" s="106" t="s">
        <v>225</v>
      </c>
      <c r="C62" s="110" t="s">
        <v>212</v>
      </c>
      <c r="D62" s="102" t="s">
        <v>254</v>
      </c>
      <c r="E62" s="107" t="s">
        <v>61</v>
      </c>
      <c r="F62" s="27" t="s">
        <v>255</v>
      </c>
      <c r="G62" s="27" t="s">
        <v>256</v>
      </c>
      <c r="H62" s="111">
        <v>43647</v>
      </c>
      <c r="I62" s="112" t="s">
        <v>133</v>
      </c>
      <c r="J62" s="110" t="s">
        <v>135</v>
      </c>
      <c r="K62" s="109">
        <f>59617.95+56211.82+68737.42</f>
        <v>184567.19</v>
      </c>
      <c r="L62" s="112" t="s">
        <v>30</v>
      </c>
      <c r="M62" s="105"/>
    </row>
    <row r="63" spans="1:13" s="3" customFormat="1" ht="36" customHeight="1" x14ac:dyDescent="0.25">
      <c r="A63" s="106"/>
      <c r="B63" s="106"/>
      <c r="C63" s="110"/>
      <c r="D63" s="102"/>
      <c r="E63" s="107"/>
      <c r="F63" s="27" t="s">
        <v>257</v>
      </c>
      <c r="G63" s="27" t="s">
        <v>258</v>
      </c>
      <c r="H63" s="111"/>
      <c r="I63" s="112"/>
      <c r="J63" s="110"/>
      <c r="K63" s="109"/>
      <c r="L63" s="112"/>
      <c r="M63" s="105"/>
    </row>
    <row r="64" spans="1:13" s="3" customFormat="1" ht="32.25" customHeight="1" x14ac:dyDescent="0.25">
      <c r="A64" s="106"/>
      <c r="B64" s="106"/>
      <c r="C64" s="110"/>
      <c r="D64" s="102"/>
      <c r="E64" s="107"/>
      <c r="F64" s="27" t="s">
        <v>259</v>
      </c>
      <c r="G64" s="27" t="s">
        <v>260</v>
      </c>
      <c r="H64" s="111"/>
      <c r="I64" s="112"/>
      <c r="J64" s="110"/>
      <c r="K64" s="109"/>
      <c r="L64" s="112"/>
      <c r="M64" s="105"/>
    </row>
    <row r="65" spans="1:13" ht="41.25" customHeight="1" x14ac:dyDescent="0.25">
      <c r="A65" s="106" t="s">
        <v>232</v>
      </c>
      <c r="B65" s="106" t="s">
        <v>38</v>
      </c>
      <c r="C65" s="102" t="s">
        <v>213</v>
      </c>
      <c r="D65" s="102" t="s">
        <v>284</v>
      </c>
      <c r="E65" s="107" t="s">
        <v>9</v>
      </c>
      <c r="F65" s="96" t="s">
        <v>285</v>
      </c>
      <c r="G65" s="96" t="s">
        <v>286</v>
      </c>
      <c r="H65" s="108">
        <v>43648</v>
      </c>
      <c r="I65" s="107" t="s">
        <v>137</v>
      </c>
      <c r="J65" s="102" t="s">
        <v>139</v>
      </c>
      <c r="K65" s="109">
        <f>4574.8+2648+946+1575+545.45+3052.8+3818.15+4579.2+4194.4+1272</f>
        <v>27205.800000000003</v>
      </c>
      <c r="L65" s="107" t="s">
        <v>30</v>
      </c>
      <c r="M65" s="105"/>
    </row>
    <row r="66" spans="1:13" ht="41.25" customHeight="1" x14ac:dyDescent="0.25">
      <c r="A66" s="106"/>
      <c r="B66" s="106"/>
      <c r="C66" s="102"/>
      <c r="D66" s="102"/>
      <c r="E66" s="107"/>
      <c r="F66" s="98"/>
      <c r="G66" s="98"/>
      <c r="H66" s="108"/>
      <c r="I66" s="107"/>
      <c r="J66" s="102"/>
      <c r="K66" s="109"/>
      <c r="L66" s="107"/>
      <c r="M66" s="105"/>
    </row>
    <row r="67" spans="1:13" ht="30" customHeight="1" x14ac:dyDescent="0.25">
      <c r="A67" s="106"/>
      <c r="B67" s="106"/>
      <c r="C67" s="102"/>
      <c r="D67" s="102"/>
      <c r="E67" s="107"/>
      <c r="F67" s="97"/>
      <c r="G67" s="97"/>
      <c r="H67" s="108"/>
      <c r="I67" s="107"/>
      <c r="J67" s="102"/>
      <c r="K67" s="109"/>
      <c r="L67" s="107"/>
      <c r="M67" s="105"/>
    </row>
    <row r="68" spans="1:13" ht="37.5" customHeight="1" x14ac:dyDescent="0.25">
      <c r="A68" s="106" t="s">
        <v>232</v>
      </c>
      <c r="B68" s="106" t="s">
        <v>37</v>
      </c>
      <c r="C68" s="102" t="s">
        <v>214</v>
      </c>
      <c r="D68" s="102" t="s">
        <v>287</v>
      </c>
      <c r="E68" s="107" t="s">
        <v>141</v>
      </c>
      <c r="F68" s="27" t="s">
        <v>288</v>
      </c>
      <c r="G68" s="27" t="s">
        <v>289</v>
      </c>
      <c r="H68" s="108">
        <v>43672</v>
      </c>
      <c r="I68" s="107" t="s">
        <v>142</v>
      </c>
      <c r="J68" s="102" t="s">
        <v>31</v>
      </c>
      <c r="K68" s="109">
        <f>3028+3975.04</f>
        <v>7003.04</v>
      </c>
      <c r="L68" s="107" t="s">
        <v>143</v>
      </c>
      <c r="M68" s="105"/>
    </row>
    <row r="69" spans="1:13" ht="31.5" customHeight="1" x14ac:dyDescent="0.25">
      <c r="A69" s="106"/>
      <c r="B69" s="106"/>
      <c r="C69" s="102"/>
      <c r="D69" s="102"/>
      <c r="E69" s="107"/>
      <c r="F69" s="27" t="s">
        <v>290</v>
      </c>
      <c r="G69" s="27" t="s">
        <v>291</v>
      </c>
      <c r="H69" s="108"/>
      <c r="I69" s="107"/>
      <c r="J69" s="102"/>
      <c r="K69" s="109"/>
      <c r="L69" s="107"/>
      <c r="M69" s="105"/>
    </row>
    <row r="70" spans="1:13" ht="36.75" customHeight="1" x14ac:dyDescent="0.25">
      <c r="A70" s="106"/>
      <c r="B70" s="106"/>
      <c r="C70" s="102"/>
      <c r="D70" s="102"/>
      <c r="E70" s="107"/>
      <c r="F70" s="27" t="s">
        <v>292</v>
      </c>
      <c r="G70" s="27" t="s">
        <v>293</v>
      </c>
      <c r="H70" s="108"/>
      <c r="I70" s="107"/>
      <c r="J70" s="102"/>
      <c r="K70" s="109"/>
      <c r="L70" s="107"/>
      <c r="M70" s="105"/>
    </row>
    <row r="71" spans="1:13" ht="27.75" customHeight="1" x14ac:dyDescent="0.25">
      <c r="A71" s="106" t="s">
        <v>232</v>
      </c>
      <c r="B71" s="106" t="s">
        <v>38</v>
      </c>
      <c r="C71" s="102" t="s">
        <v>215</v>
      </c>
      <c r="D71" s="102" t="s">
        <v>294</v>
      </c>
      <c r="E71" s="107" t="s">
        <v>145</v>
      </c>
      <c r="F71" s="96" t="s">
        <v>295</v>
      </c>
      <c r="G71" s="96" t="s">
        <v>298</v>
      </c>
      <c r="H71" s="108">
        <v>43675</v>
      </c>
      <c r="I71" s="107" t="s">
        <v>146</v>
      </c>
      <c r="J71" s="102" t="s">
        <v>34</v>
      </c>
      <c r="K71" s="109">
        <f>4200+4200</f>
        <v>8400</v>
      </c>
      <c r="L71" s="107" t="s">
        <v>147</v>
      </c>
      <c r="M71" s="105"/>
    </row>
    <row r="72" spans="1:13" ht="15" customHeight="1" x14ac:dyDescent="0.25">
      <c r="A72" s="106"/>
      <c r="B72" s="106"/>
      <c r="C72" s="102"/>
      <c r="D72" s="102"/>
      <c r="E72" s="107"/>
      <c r="F72" s="97"/>
      <c r="G72" s="97"/>
      <c r="H72" s="108"/>
      <c r="I72" s="107"/>
      <c r="J72" s="102"/>
      <c r="K72" s="109"/>
      <c r="L72" s="107"/>
      <c r="M72" s="105"/>
    </row>
    <row r="73" spans="1:13" ht="42.75" customHeight="1" x14ac:dyDescent="0.25">
      <c r="A73" s="106"/>
      <c r="B73" s="106"/>
      <c r="C73" s="102"/>
      <c r="D73" s="102"/>
      <c r="E73" s="107"/>
      <c r="F73" s="27" t="s">
        <v>296</v>
      </c>
      <c r="G73" s="27" t="s">
        <v>297</v>
      </c>
      <c r="H73" s="108"/>
      <c r="I73" s="107"/>
      <c r="J73" s="102"/>
      <c r="K73" s="109"/>
      <c r="L73" s="107"/>
      <c r="M73" s="105"/>
    </row>
    <row r="74" spans="1:13" ht="28.5" customHeight="1" x14ac:dyDescent="0.25">
      <c r="A74" s="106" t="s">
        <v>232</v>
      </c>
      <c r="B74" s="106" t="s">
        <v>37</v>
      </c>
      <c r="C74" s="102" t="s">
        <v>216</v>
      </c>
      <c r="D74" s="102" t="s">
        <v>239</v>
      </c>
      <c r="E74" s="107" t="s">
        <v>10</v>
      </c>
      <c r="F74" s="99" t="s">
        <v>240</v>
      </c>
      <c r="G74" s="99" t="s">
        <v>240</v>
      </c>
      <c r="H74" s="108">
        <v>43692</v>
      </c>
      <c r="I74" s="107" t="s">
        <v>149</v>
      </c>
      <c r="J74" s="102" t="s">
        <v>151</v>
      </c>
      <c r="K74" s="109">
        <f>728.71</f>
        <v>728.71</v>
      </c>
      <c r="L74" s="107" t="s">
        <v>152</v>
      </c>
      <c r="M74" s="105"/>
    </row>
    <row r="75" spans="1:13" ht="28.5" customHeight="1" x14ac:dyDescent="0.25">
      <c r="A75" s="106"/>
      <c r="B75" s="106"/>
      <c r="C75" s="102"/>
      <c r="D75" s="102"/>
      <c r="E75" s="107"/>
      <c r="F75" s="100"/>
      <c r="G75" s="100"/>
      <c r="H75" s="108"/>
      <c r="I75" s="107"/>
      <c r="J75" s="102"/>
      <c r="K75" s="109"/>
      <c r="L75" s="107"/>
      <c r="M75" s="105"/>
    </row>
    <row r="76" spans="1:13" ht="28.5" customHeight="1" x14ac:dyDescent="0.25">
      <c r="A76" s="106"/>
      <c r="B76" s="106"/>
      <c r="C76" s="102"/>
      <c r="D76" s="102"/>
      <c r="E76" s="107"/>
      <c r="F76" s="101"/>
      <c r="G76" s="101"/>
      <c r="H76" s="108"/>
      <c r="I76" s="107"/>
      <c r="J76" s="102"/>
      <c r="K76" s="109"/>
      <c r="L76" s="107"/>
      <c r="M76" s="105"/>
    </row>
    <row r="77" spans="1:13" ht="28.5" customHeight="1" x14ac:dyDescent="0.25">
      <c r="A77" s="106" t="s">
        <v>232</v>
      </c>
      <c r="B77" s="106" t="s">
        <v>225</v>
      </c>
      <c r="C77" s="102" t="s">
        <v>217</v>
      </c>
      <c r="D77" s="102" t="s">
        <v>254</v>
      </c>
      <c r="E77" s="107" t="s">
        <v>61</v>
      </c>
      <c r="F77" s="27" t="s">
        <v>255</v>
      </c>
      <c r="G77" s="27" t="s">
        <v>256</v>
      </c>
      <c r="H77" s="108">
        <v>43696</v>
      </c>
      <c r="I77" s="107" t="s">
        <v>154</v>
      </c>
      <c r="J77" s="102" t="s">
        <v>156</v>
      </c>
      <c r="K77" s="109">
        <f>43872.64</f>
        <v>43872.639999999999</v>
      </c>
      <c r="L77" s="107" t="s">
        <v>28</v>
      </c>
      <c r="M77" s="105"/>
    </row>
    <row r="78" spans="1:13" ht="28.5" customHeight="1" x14ac:dyDescent="0.25">
      <c r="A78" s="106"/>
      <c r="B78" s="106"/>
      <c r="C78" s="102"/>
      <c r="D78" s="102"/>
      <c r="E78" s="107"/>
      <c r="F78" s="27" t="s">
        <v>257</v>
      </c>
      <c r="G78" s="27" t="s">
        <v>258</v>
      </c>
      <c r="H78" s="108"/>
      <c r="I78" s="107"/>
      <c r="J78" s="102"/>
      <c r="K78" s="109"/>
      <c r="L78" s="107"/>
      <c r="M78" s="105"/>
    </row>
    <row r="79" spans="1:13" ht="28.5" customHeight="1" x14ac:dyDescent="0.25">
      <c r="A79" s="106"/>
      <c r="B79" s="106"/>
      <c r="C79" s="102"/>
      <c r="D79" s="102"/>
      <c r="E79" s="107"/>
      <c r="F79" s="27" t="s">
        <v>259</v>
      </c>
      <c r="G79" s="27" t="s">
        <v>260</v>
      </c>
      <c r="H79" s="108"/>
      <c r="I79" s="107"/>
      <c r="J79" s="102"/>
      <c r="K79" s="109"/>
      <c r="L79" s="107"/>
      <c r="M79" s="105"/>
    </row>
    <row r="80" spans="1:13" ht="33" customHeight="1" x14ac:dyDescent="0.25">
      <c r="A80" s="106" t="s">
        <v>232</v>
      </c>
      <c r="B80" s="106" t="s">
        <v>37</v>
      </c>
      <c r="C80" s="102" t="s">
        <v>219</v>
      </c>
      <c r="D80" s="102" t="s">
        <v>299</v>
      </c>
      <c r="E80" s="107" t="s">
        <v>32</v>
      </c>
      <c r="F80" s="99" t="s">
        <v>240</v>
      </c>
      <c r="G80" s="99" t="s">
        <v>240</v>
      </c>
      <c r="H80" s="108">
        <v>43710</v>
      </c>
      <c r="I80" s="107" t="s">
        <v>162</v>
      </c>
      <c r="J80" s="102" t="s">
        <v>163</v>
      </c>
      <c r="K80" s="109">
        <f>2321.94+1899.77</f>
        <v>4221.71</v>
      </c>
      <c r="L80" s="107" t="s">
        <v>143</v>
      </c>
      <c r="M80" s="105"/>
    </row>
    <row r="81" spans="1:13" ht="33" customHeight="1" x14ac:dyDescent="0.25">
      <c r="A81" s="106"/>
      <c r="B81" s="106"/>
      <c r="C81" s="102"/>
      <c r="D81" s="102"/>
      <c r="E81" s="107"/>
      <c r="F81" s="100"/>
      <c r="G81" s="100"/>
      <c r="H81" s="108"/>
      <c r="I81" s="107"/>
      <c r="J81" s="102"/>
      <c r="K81" s="109"/>
      <c r="L81" s="107"/>
      <c r="M81" s="105"/>
    </row>
    <row r="82" spans="1:13" ht="33" customHeight="1" x14ac:dyDescent="0.25">
      <c r="A82" s="106"/>
      <c r="B82" s="106"/>
      <c r="C82" s="102"/>
      <c r="D82" s="102"/>
      <c r="E82" s="107"/>
      <c r="F82" s="101"/>
      <c r="G82" s="101"/>
      <c r="H82" s="108"/>
      <c r="I82" s="107"/>
      <c r="J82" s="102"/>
      <c r="K82" s="109"/>
      <c r="L82" s="107"/>
      <c r="M82" s="105"/>
    </row>
    <row r="83" spans="1:13" ht="26.25" customHeight="1" x14ac:dyDescent="0.25">
      <c r="A83" s="106" t="s">
        <v>232</v>
      </c>
      <c r="B83" s="106" t="s">
        <v>225</v>
      </c>
      <c r="C83" s="102" t="s">
        <v>191</v>
      </c>
      <c r="D83" s="102" t="s">
        <v>254</v>
      </c>
      <c r="E83" s="107" t="s">
        <v>61</v>
      </c>
      <c r="F83" s="27" t="s">
        <v>255</v>
      </c>
      <c r="G83" s="27" t="s">
        <v>256</v>
      </c>
      <c r="H83" s="108">
        <v>43621</v>
      </c>
      <c r="I83" s="107" t="s">
        <v>186</v>
      </c>
      <c r="J83" s="102" t="s">
        <v>187</v>
      </c>
      <c r="K83" s="109">
        <f>93238.82+62220.49+33677.14</f>
        <v>189136.45</v>
      </c>
      <c r="L83" s="107" t="s">
        <v>28</v>
      </c>
      <c r="M83" s="105"/>
    </row>
    <row r="84" spans="1:13" ht="35.25" customHeight="1" x14ac:dyDescent="0.25">
      <c r="A84" s="106"/>
      <c r="B84" s="106"/>
      <c r="C84" s="102"/>
      <c r="D84" s="102"/>
      <c r="E84" s="107"/>
      <c r="F84" s="27" t="s">
        <v>257</v>
      </c>
      <c r="G84" s="27" t="s">
        <v>258</v>
      </c>
      <c r="H84" s="108"/>
      <c r="I84" s="107"/>
      <c r="J84" s="102"/>
      <c r="K84" s="109"/>
      <c r="L84" s="107"/>
      <c r="M84" s="105"/>
    </row>
    <row r="85" spans="1:13" ht="33.75" customHeight="1" x14ac:dyDescent="0.25">
      <c r="A85" s="106"/>
      <c r="B85" s="106"/>
      <c r="C85" s="102"/>
      <c r="D85" s="102"/>
      <c r="E85" s="107"/>
      <c r="F85" s="27" t="s">
        <v>259</v>
      </c>
      <c r="G85" s="27" t="s">
        <v>260</v>
      </c>
      <c r="H85" s="108"/>
      <c r="I85" s="107"/>
      <c r="J85" s="102"/>
      <c r="K85" s="109"/>
      <c r="L85" s="107"/>
      <c r="M85" s="105"/>
    </row>
    <row r="86" spans="1:13" s="30" customFormat="1" ht="61.5" customHeight="1" x14ac:dyDescent="0.2">
      <c r="A86" s="28"/>
      <c r="B86" s="29"/>
      <c r="C86" s="29"/>
      <c r="D86" s="29"/>
      <c r="E86" s="29"/>
      <c r="F86" s="29"/>
      <c r="G86" s="29"/>
      <c r="H86" s="29"/>
      <c r="I86" s="103" t="s">
        <v>300</v>
      </c>
      <c r="J86" s="103"/>
      <c r="K86" s="103"/>
      <c r="L86" s="29"/>
    </row>
    <row r="87" spans="1:13" s="30" customFormat="1" ht="12.75" x14ac:dyDescent="0.2">
      <c r="A87" s="28"/>
      <c r="B87" s="29"/>
      <c r="C87" s="29"/>
      <c r="D87" s="29"/>
      <c r="E87" s="29"/>
      <c r="F87" s="29"/>
      <c r="G87" s="29"/>
      <c r="H87" s="29"/>
      <c r="I87" s="31"/>
      <c r="J87" s="31"/>
      <c r="K87" s="31"/>
      <c r="L87" s="29"/>
    </row>
    <row r="88" spans="1:13" s="30" customFormat="1" ht="12.75" x14ac:dyDescent="0.2">
      <c r="A88" s="28"/>
      <c r="B88" s="29"/>
      <c r="C88" s="29"/>
      <c r="D88" s="29"/>
      <c r="E88" s="29"/>
      <c r="F88" s="29"/>
      <c r="G88" s="29"/>
      <c r="H88" s="29"/>
      <c r="I88" s="31"/>
      <c r="J88" s="31"/>
      <c r="K88" s="31"/>
      <c r="L88" s="29"/>
    </row>
    <row r="89" spans="1:13" s="30" customFormat="1" ht="12.75" x14ac:dyDescent="0.2">
      <c r="A89" s="28"/>
      <c r="B89" s="29"/>
      <c r="C89" s="29"/>
      <c r="D89" s="29"/>
      <c r="E89" s="29"/>
      <c r="F89" s="29"/>
      <c r="G89" s="29"/>
      <c r="H89" s="29"/>
      <c r="I89" s="31"/>
      <c r="J89" s="31"/>
      <c r="K89" s="31"/>
      <c r="L89" s="29"/>
    </row>
    <row r="90" spans="1:13" s="30" customFormat="1" ht="12.75" x14ac:dyDescent="0.2">
      <c r="A90" s="28"/>
      <c r="B90" s="29"/>
      <c r="C90" s="29"/>
      <c r="D90" s="29"/>
      <c r="E90" s="29"/>
      <c r="F90" s="29"/>
      <c r="G90" s="29"/>
      <c r="H90" s="29"/>
      <c r="I90" s="104" t="s">
        <v>11</v>
      </c>
      <c r="J90" s="104"/>
      <c r="K90" s="104"/>
      <c r="L90" s="29"/>
    </row>
    <row r="91" spans="1:13" s="30" customFormat="1" ht="12.75" x14ac:dyDescent="0.2">
      <c r="A91" s="28"/>
      <c r="B91" s="29"/>
      <c r="C91" s="29"/>
      <c r="D91" s="29"/>
      <c r="E91" s="29"/>
      <c r="F91" s="29"/>
      <c r="G91" s="29"/>
      <c r="H91" s="29"/>
      <c r="I91" s="104" t="s">
        <v>12</v>
      </c>
      <c r="J91" s="104"/>
      <c r="K91" s="104"/>
      <c r="L91" s="29"/>
    </row>
    <row r="92" spans="1:13" s="30" customFormat="1" ht="12.75" x14ac:dyDescent="0.2">
      <c r="A92" s="28"/>
      <c r="B92" s="29"/>
      <c r="C92" s="29"/>
      <c r="D92" s="29"/>
      <c r="E92" s="29"/>
      <c r="F92" s="29"/>
      <c r="G92" s="29"/>
      <c r="H92" s="29"/>
      <c r="J92" s="29"/>
      <c r="K92" s="29"/>
      <c r="L92" s="29"/>
    </row>
    <row r="93" spans="1:13" s="30" customFormat="1" ht="12.75" x14ac:dyDescent="0.2">
      <c r="A93" s="28"/>
      <c r="B93" s="29"/>
      <c r="C93" s="29"/>
      <c r="D93" s="29"/>
      <c r="E93" s="29"/>
      <c r="F93" s="29"/>
      <c r="G93" s="29"/>
      <c r="H93" s="29"/>
      <c r="J93" s="29"/>
      <c r="K93" s="29"/>
      <c r="L93" s="29"/>
    </row>
    <row r="94" spans="1:13" s="30" customFormat="1" ht="12.75" x14ac:dyDescent="0.2">
      <c r="A94" s="28"/>
      <c r="B94" s="29"/>
      <c r="C94" s="29"/>
      <c r="D94" s="29"/>
      <c r="E94" s="29"/>
      <c r="F94" s="29"/>
      <c r="G94" s="29"/>
      <c r="H94" s="29"/>
      <c r="J94" s="29"/>
      <c r="K94" s="29"/>
      <c r="L94" s="29"/>
    </row>
  </sheetData>
  <autoFilter ref="A3:M85">
    <filterColumn colId="5" showButton="0"/>
  </autoFilter>
  <mergeCells count="358">
    <mergeCell ref="B1:L1"/>
    <mergeCell ref="A2:M2"/>
    <mergeCell ref="A5:A7"/>
    <mergeCell ref="B5:B7"/>
    <mergeCell ref="C5:C7"/>
    <mergeCell ref="E5:E7"/>
    <mergeCell ref="H5:H7"/>
    <mergeCell ref="I5:I7"/>
    <mergeCell ref="J5:J7"/>
    <mergeCell ref="K5:K7"/>
    <mergeCell ref="L5:L7"/>
    <mergeCell ref="M5:M7"/>
    <mergeCell ref="A3:A4"/>
    <mergeCell ref="B3:B4"/>
    <mergeCell ref="C3:C4"/>
    <mergeCell ref="D3:D4"/>
    <mergeCell ref="E3:E4"/>
    <mergeCell ref="F3:G3"/>
    <mergeCell ref="H3:H4"/>
    <mergeCell ref="I3:I4"/>
    <mergeCell ref="J3:J4"/>
    <mergeCell ref="K3:K4"/>
    <mergeCell ref="L3:L4"/>
    <mergeCell ref="M3:M4"/>
    <mergeCell ref="M8:M10"/>
    <mergeCell ref="A11:A13"/>
    <mergeCell ref="B11:B13"/>
    <mergeCell ref="C11:C13"/>
    <mergeCell ref="E11:E13"/>
    <mergeCell ref="H11:H13"/>
    <mergeCell ref="I11:I13"/>
    <mergeCell ref="J11:J13"/>
    <mergeCell ref="K11:K13"/>
    <mergeCell ref="L11:L13"/>
    <mergeCell ref="M11:M13"/>
    <mergeCell ref="F8:F10"/>
    <mergeCell ref="G8:G10"/>
    <mergeCell ref="A8:A10"/>
    <mergeCell ref="B8:B10"/>
    <mergeCell ref="C8:C10"/>
    <mergeCell ref="E8:E10"/>
    <mergeCell ref="H8:H10"/>
    <mergeCell ref="I8:I10"/>
    <mergeCell ref="J8:J10"/>
    <mergeCell ref="K8:K10"/>
    <mergeCell ref="L8:L10"/>
    <mergeCell ref="M14:M16"/>
    <mergeCell ref="A17:A19"/>
    <mergeCell ref="B17:B19"/>
    <mergeCell ref="C17:C19"/>
    <mergeCell ref="E17:E19"/>
    <mergeCell ref="H17:H19"/>
    <mergeCell ref="I17:I19"/>
    <mergeCell ref="J17:J19"/>
    <mergeCell ref="K17:K19"/>
    <mergeCell ref="L17:L19"/>
    <mergeCell ref="M17:M19"/>
    <mergeCell ref="A14:A16"/>
    <mergeCell ref="B14:B16"/>
    <mergeCell ref="C14:C16"/>
    <mergeCell ref="E14:E16"/>
    <mergeCell ref="H14:H16"/>
    <mergeCell ref="I14:I16"/>
    <mergeCell ref="J14:J16"/>
    <mergeCell ref="K14:K16"/>
    <mergeCell ref="L14:L16"/>
    <mergeCell ref="M20:M22"/>
    <mergeCell ref="A23:A25"/>
    <mergeCell ref="B23:B25"/>
    <mergeCell ref="C23:C25"/>
    <mergeCell ref="E23:E25"/>
    <mergeCell ref="H23:H25"/>
    <mergeCell ref="I23:I25"/>
    <mergeCell ref="J23:J25"/>
    <mergeCell ref="K23:K25"/>
    <mergeCell ref="L23:L25"/>
    <mergeCell ref="M23:M25"/>
    <mergeCell ref="F20:F22"/>
    <mergeCell ref="G20:G22"/>
    <mergeCell ref="A20:A22"/>
    <mergeCell ref="B20:B22"/>
    <mergeCell ref="C20:C22"/>
    <mergeCell ref="E20:E22"/>
    <mergeCell ref="H20:H22"/>
    <mergeCell ref="I20:I22"/>
    <mergeCell ref="J20:J22"/>
    <mergeCell ref="K20:K22"/>
    <mergeCell ref="L20:L22"/>
    <mergeCell ref="M26:M28"/>
    <mergeCell ref="A29:A31"/>
    <mergeCell ref="B29:B31"/>
    <mergeCell ref="C29:C31"/>
    <mergeCell ref="E29:E31"/>
    <mergeCell ref="H29:H31"/>
    <mergeCell ref="I29:I31"/>
    <mergeCell ref="J29:J31"/>
    <mergeCell ref="K29:K31"/>
    <mergeCell ref="L29:L31"/>
    <mergeCell ref="M29:M31"/>
    <mergeCell ref="F29:F31"/>
    <mergeCell ref="G29:G31"/>
    <mergeCell ref="A26:A28"/>
    <mergeCell ref="B26:B28"/>
    <mergeCell ref="C26:C28"/>
    <mergeCell ref="E26:E28"/>
    <mergeCell ref="H26:H28"/>
    <mergeCell ref="I26:I28"/>
    <mergeCell ref="J26:J28"/>
    <mergeCell ref="K26:K28"/>
    <mergeCell ref="L26:L28"/>
    <mergeCell ref="A32:A34"/>
    <mergeCell ref="B32:B34"/>
    <mergeCell ref="C32:C34"/>
    <mergeCell ref="E32:E34"/>
    <mergeCell ref="H32:H34"/>
    <mergeCell ref="I32:I34"/>
    <mergeCell ref="J32:J34"/>
    <mergeCell ref="K32:K34"/>
    <mergeCell ref="L32:L34"/>
    <mergeCell ref="A35:A37"/>
    <mergeCell ref="B35:B37"/>
    <mergeCell ref="C35:C37"/>
    <mergeCell ref="E35:E37"/>
    <mergeCell ref="H35:H37"/>
    <mergeCell ref="I35:I37"/>
    <mergeCell ref="J35:J37"/>
    <mergeCell ref="K35:K37"/>
    <mergeCell ref="L35:L37"/>
    <mergeCell ref="D35:D37"/>
    <mergeCell ref="F35:F37"/>
    <mergeCell ref="G35:G37"/>
    <mergeCell ref="B38:B40"/>
    <mergeCell ref="C38:C40"/>
    <mergeCell ref="E38:E40"/>
    <mergeCell ref="H38:H40"/>
    <mergeCell ref="I38:I40"/>
    <mergeCell ref="J38:J40"/>
    <mergeCell ref="K38:K40"/>
    <mergeCell ref="L38:L40"/>
    <mergeCell ref="M32:M34"/>
    <mergeCell ref="M35:M37"/>
    <mergeCell ref="D32:D34"/>
    <mergeCell ref="F32:F34"/>
    <mergeCell ref="G32:G34"/>
    <mergeCell ref="E44:E46"/>
    <mergeCell ref="H44:H46"/>
    <mergeCell ref="I44:I46"/>
    <mergeCell ref="J44:J46"/>
    <mergeCell ref="K44:K46"/>
    <mergeCell ref="L44:L46"/>
    <mergeCell ref="M38:M40"/>
    <mergeCell ref="A41:A43"/>
    <mergeCell ref="B41:B43"/>
    <mergeCell ref="C41:C43"/>
    <mergeCell ref="E41:E43"/>
    <mergeCell ref="H41:H43"/>
    <mergeCell ref="I41:I43"/>
    <mergeCell ref="J41:J43"/>
    <mergeCell ref="K41:K43"/>
    <mergeCell ref="L41:L43"/>
    <mergeCell ref="M41:M43"/>
    <mergeCell ref="D38:D40"/>
    <mergeCell ref="D41:D43"/>
    <mergeCell ref="F38:F40"/>
    <mergeCell ref="G38:G40"/>
    <mergeCell ref="F41:F43"/>
    <mergeCell ref="G41:G43"/>
    <mergeCell ref="A38:A40"/>
    <mergeCell ref="I50:I52"/>
    <mergeCell ref="J50:J52"/>
    <mergeCell ref="K50:K52"/>
    <mergeCell ref="L50:L52"/>
    <mergeCell ref="M44:M46"/>
    <mergeCell ref="A47:A49"/>
    <mergeCell ref="B47:B49"/>
    <mergeCell ref="C47:C49"/>
    <mergeCell ref="E47:E49"/>
    <mergeCell ref="H47:H49"/>
    <mergeCell ref="I47:I49"/>
    <mergeCell ref="J47:J49"/>
    <mergeCell ref="K47:K49"/>
    <mergeCell ref="L47:L49"/>
    <mergeCell ref="M47:M49"/>
    <mergeCell ref="D44:D46"/>
    <mergeCell ref="D47:D49"/>
    <mergeCell ref="F44:F46"/>
    <mergeCell ref="G44:G46"/>
    <mergeCell ref="F47:F49"/>
    <mergeCell ref="G47:G49"/>
    <mergeCell ref="A44:A46"/>
    <mergeCell ref="B44:B46"/>
    <mergeCell ref="C44:C46"/>
    <mergeCell ref="K56:K58"/>
    <mergeCell ref="L56:L58"/>
    <mergeCell ref="M50:M52"/>
    <mergeCell ref="A53:A55"/>
    <mergeCell ref="B53:B55"/>
    <mergeCell ref="C53:C55"/>
    <mergeCell ref="E53:E55"/>
    <mergeCell ref="H53:H55"/>
    <mergeCell ref="I53:I55"/>
    <mergeCell ref="J53:J55"/>
    <mergeCell ref="K53:K55"/>
    <mergeCell ref="L53:L55"/>
    <mergeCell ref="M53:M55"/>
    <mergeCell ref="D50:D52"/>
    <mergeCell ref="D53:D55"/>
    <mergeCell ref="F50:F52"/>
    <mergeCell ref="G50:G52"/>
    <mergeCell ref="F53:F55"/>
    <mergeCell ref="G53:G55"/>
    <mergeCell ref="A50:A52"/>
    <mergeCell ref="B50:B52"/>
    <mergeCell ref="C50:C52"/>
    <mergeCell ref="E50:E52"/>
    <mergeCell ref="H50:H52"/>
    <mergeCell ref="M56:M58"/>
    <mergeCell ref="A59:A61"/>
    <mergeCell ref="B59:B61"/>
    <mergeCell ref="C59:C61"/>
    <mergeCell ref="E59:E61"/>
    <mergeCell ref="H59:H61"/>
    <mergeCell ref="I59:I61"/>
    <mergeCell ref="J59:J61"/>
    <mergeCell ref="K59:K61"/>
    <mergeCell ref="L59:L61"/>
    <mergeCell ref="M59:M61"/>
    <mergeCell ref="D56:D58"/>
    <mergeCell ref="D59:D61"/>
    <mergeCell ref="G57:G58"/>
    <mergeCell ref="F57:F58"/>
    <mergeCell ref="F59:F61"/>
    <mergeCell ref="G59:G61"/>
    <mergeCell ref="A56:A58"/>
    <mergeCell ref="B56:B58"/>
    <mergeCell ref="C56:C58"/>
    <mergeCell ref="E56:E58"/>
    <mergeCell ref="H56:H58"/>
    <mergeCell ref="I56:I58"/>
    <mergeCell ref="J56:J58"/>
    <mergeCell ref="M62:M64"/>
    <mergeCell ref="A65:A67"/>
    <mergeCell ref="B65:B67"/>
    <mergeCell ref="C65:C67"/>
    <mergeCell ref="E65:E67"/>
    <mergeCell ref="H65:H67"/>
    <mergeCell ref="I65:I67"/>
    <mergeCell ref="J65:J67"/>
    <mergeCell ref="K65:K67"/>
    <mergeCell ref="L65:L67"/>
    <mergeCell ref="M65:M67"/>
    <mergeCell ref="D62:D64"/>
    <mergeCell ref="D65:D67"/>
    <mergeCell ref="F65:F67"/>
    <mergeCell ref="G65:G67"/>
    <mergeCell ref="A62:A64"/>
    <mergeCell ref="B62:B64"/>
    <mergeCell ref="C62:C64"/>
    <mergeCell ref="E62:E64"/>
    <mergeCell ref="H62:H64"/>
    <mergeCell ref="I62:I64"/>
    <mergeCell ref="J62:J64"/>
    <mergeCell ref="K62:K64"/>
    <mergeCell ref="L62:L64"/>
    <mergeCell ref="M68:M70"/>
    <mergeCell ref="A71:A73"/>
    <mergeCell ref="B71:B73"/>
    <mergeCell ref="C71:C73"/>
    <mergeCell ref="E71:E73"/>
    <mergeCell ref="H71:H73"/>
    <mergeCell ref="I71:I73"/>
    <mergeCell ref="J71:J73"/>
    <mergeCell ref="K71:K73"/>
    <mergeCell ref="L71:L73"/>
    <mergeCell ref="M71:M73"/>
    <mergeCell ref="D68:D70"/>
    <mergeCell ref="D71:D73"/>
    <mergeCell ref="F71:F72"/>
    <mergeCell ref="G71:G72"/>
    <mergeCell ref="A68:A70"/>
    <mergeCell ref="B68:B70"/>
    <mergeCell ref="C68:C70"/>
    <mergeCell ref="E68:E70"/>
    <mergeCell ref="H68:H70"/>
    <mergeCell ref="I68:I70"/>
    <mergeCell ref="J68:J70"/>
    <mergeCell ref="K68:K70"/>
    <mergeCell ref="L68:L70"/>
    <mergeCell ref="M77:M79"/>
    <mergeCell ref="L74:L76"/>
    <mergeCell ref="M74:M76"/>
    <mergeCell ref="A77:A79"/>
    <mergeCell ref="B77:B79"/>
    <mergeCell ref="C77:C79"/>
    <mergeCell ref="E77:E79"/>
    <mergeCell ref="H77:H79"/>
    <mergeCell ref="I77:I79"/>
    <mergeCell ref="J77:J79"/>
    <mergeCell ref="K77:K79"/>
    <mergeCell ref="D74:D76"/>
    <mergeCell ref="D77:D79"/>
    <mergeCell ref="F74:F76"/>
    <mergeCell ref="G74:G76"/>
    <mergeCell ref="A74:A76"/>
    <mergeCell ref="B74:B76"/>
    <mergeCell ref="C74:C76"/>
    <mergeCell ref="E74:E76"/>
    <mergeCell ref="H74:H76"/>
    <mergeCell ref="I74:I76"/>
    <mergeCell ref="J74:J76"/>
    <mergeCell ref="K74:K76"/>
    <mergeCell ref="L77:L79"/>
    <mergeCell ref="L80:L82"/>
    <mergeCell ref="M80:M82"/>
    <mergeCell ref="A80:A82"/>
    <mergeCell ref="B80:B82"/>
    <mergeCell ref="C80:C82"/>
    <mergeCell ref="E80:E82"/>
    <mergeCell ref="H80:H82"/>
    <mergeCell ref="I80:I82"/>
    <mergeCell ref="J80:J82"/>
    <mergeCell ref="K80:K82"/>
    <mergeCell ref="D80:D82"/>
    <mergeCell ref="F80:F82"/>
    <mergeCell ref="G80:G82"/>
    <mergeCell ref="I86:K86"/>
    <mergeCell ref="I90:K90"/>
    <mergeCell ref="I91:K91"/>
    <mergeCell ref="M83:M85"/>
    <mergeCell ref="A83:A85"/>
    <mergeCell ref="B83:B85"/>
    <mergeCell ref="C83:C85"/>
    <mergeCell ref="E83:E85"/>
    <mergeCell ref="H83:H85"/>
    <mergeCell ref="I83:I85"/>
    <mergeCell ref="J83:J85"/>
    <mergeCell ref="K83:K85"/>
    <mergeCell ref="L83:L85"/>
    <mergeCell ref="D83:D85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F6:F7"/>
    <mergeCell ref="G6:G7"/>
    <mergeCell ref="F11:F13"/>
    <mergeCell ref="G11:G13"/>
    <mergeCell ref="F14:F15"/>
    <mergeCell ref="G14:G15"/>
    <mergeCell ref="F23:F25"/>
    <mergeCell ref="G23:G25"/>
    <mergeCell ref="F26:F28"/>
    <mergeCell ref="G26:G28"/>
  </mergeCells>
  <pageMargins left="0.19685039370078741" right="0.19685039370078741" top="0.94791666666666663" bottom="0.98425196850393704" header="0.31496062992125984" footer="0.31496062992125984"/>
  <pageSetup paperSize="9" scale="70" orientation="landscape" horizontalDpi="300" verticalDpi="300" r:id="rId1"/>
  <headerFooter>
    <oddHeader>&amp;L&amp;G</oddHeader>
    <oddFooter>&amp;C
Rua Galileu Galilei, 1800 - Sala 605 – Condomínio Itamaraty - 14024-193 – Ribeirão Preto/SP
CNPJ/MF 57.722.118/0005-74 - Fone: (16) 3505-8197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47"/>
  <sheetViews>
    <sheetView tabSelected="1" zoomScaleNormal="100" workbookViewId="0">
      <selection activeCell="D14" sqref="D14"/>
    </sheetView>
  </sheetViews>
  <sheetFormatPr defaultColWidth="10.42578125" defaultRowHeight="15" x14ac:dyDescent="0.25"/>
  <cols>
    <col min="1" max="1" width="11.28515625" bestFit="1" customWidth="1"/>
    <col min="2" max="2" width="10.42578125" style="4"/>
    <col min="3" max="3" width="17.85546875" customWidth="1"/>
    <col min="4" max="4" width="32.5703125" customWidth="1"/>
    <col min="5" max="5" width="104.7109375" customWidth="1"/>
    <col min="6" max="6" width="13.140625" customWidth="1"/>
    <col min="7" max="7" width="12.7109375" customWidth="1"/>
    <col min="8" max="8" width="13" customWidth="1"/>
    <col min="9" max="9" width="12.85546875" customWidth="1"/>
    <col min="11" max="106" width="15.7109375" customWidth="1"/>
  </cols>
  <sheetData>
    <row r="2" spans="1:106" ht="36" customHeight="1" x14ac:dyDescent="0.25">
      <c r="A2" s="128" t="s">
        <v>760</v>
      </c>
      <c r="B2" s="128"/>
      <c r="C2" s="128"/>
      <c r="D2" s="128"/>
      <c r="E2" s="128"/>
    </row>
    <row r="4" spans="1:106" ht="33.75" customHeight="1" x14ac:dyDescent="0.25">
      <c r="A4" s="127" t="s">
        <v>4</v>
      </c>
      <c r="B4" s="127" t="s">
        <v>2</v>
      </c>
      <c r="C4" s="127" t="s">
        <v>235</v>
      </c>
      <c r="D4" s="127" t="s">
        <v>3</v>
      </c>
      <c r="E4" s="127" t="s">
        <v>5</v>
      </c>
      <c r="F4" s="127" t="s">
        <v>304</v>
      </c>
      <c r="G4" s="127" t="s">
        <v>305</v>
      </c>
      <c r="H4" s="129" t="s">
        <v>227</v>
      </c>
      <c r="I4" s="129" t="s">
        <v>306</v>
      </c>
      <c r="J4" s="130" t="s">
        <v>0</v>
      </c>
      <c r="K4" s="127" t="s">
        <v>307</v>
      </c>
      <c r="L4" s="127"/>
      <c r="M4" s="127" t="s">
        <v>308</v>
      </c>
      <c r="N4" s="127"/>
      <c r="O4" s="127" t="s">
        <v>309</v>
      </c>
      <c r="P4" s="127"/>
      <c r="Q4" s="127" t="s">
        <v>310</v>
      </c>
      <c r="R4" s="127"/>
      <c r="S4" s="127" t="s">
        <v>311</v>
      </c>
      <c r="T4" s="127"/>
      <c r="U4" s="127" t="s">
        <v>312</v>
      </c>
      <c r="V4" s="127"/>
      <c r="W4" s="127" t="s">
        <v>313</v>
      </c>
      <c r="X4" s="127"/>
      <c r="Y4" s="127" t="s">
        <v>314</v>
      </c>
      <c r="Z4" s="127"/>
      <c r="AA4" s="127" t="s">
        <v>315</v>
      </c>
      <c r="AB4" s="127"/>
      <c r="AC4" s="127" t="s">
        <v>316</v>
      </c>
      <c r="AD4" s="127"/>
      <c r="AE4" s="127" t="s">
        <v>317</v>
      </c>
      <c r="AF4" s="127"/>
      <c r="AG4" s="127" t="s">
        <v>318</v>
      </c>
      <c r="AH4" s="127"/>
      <c r="AI4" s="127" t="s">
        <v>319</v>
      </c>
      <c r="AJ4" s="127"/>
      <c r="AK4" s="127" t="s">
        <v>320</v>
      </c>
      <c r="AL4" s="127"/>
      <c r="AM4" s="127" t="s">
        <v>321</v>
      </c>
      <c r="AN4" s="127"/>
      <c r="AO4" s="127" t="s">
        <v>322</v>
      </c>
      <c r="AP4" s="127"/>
      <c r="AQ4" s="127" t="s">
        <v>323</v>
      </c>
      <c r="AR4" s="127"/>
      <c r="AS4" s="127" t="s">
        <v>324</v>
      </c>
      <c r="AT4" s="127"/>
      <c r="AU4" s="127" t="s">
        <v>325</v>
      </c>
      <c r="AV4" s="127"/>
      <c r="AW4" s="127" t="s">
        <v>326</v>
      </c>
      <c r="AX4" s="127"/>
      <c r="AY4" s="127" t="s">
        <v>327</v>
      </c>
      <c r="AZ4" s="127"/>
      <c r="BA4" s="127" t="s">
        <v>328</v>
      </c>
      <c r="BB4" s="127"/>
      <c r="BC4" s="127" t="s">
        <v>329</v>
      </c>
      <c r="BD4" s="127"/>
      <c r="BE4" s="127" t="s">
        <v>330</v>
      </c>
      <c r="BF4" s="127"/>
      <c r="BG4" s="127" t="s">
        <v>331</v>
      </c>
      <c r="BH4" s="127"/>
      <c r="BI4" s="127" t="s">
        <v>332</v>
      </c>
      <c r="BJ4" s="127"/>
      <c r="BK4" s="127" t="s">
        <v>333</v>
      </c>
      <c r="BL4" s="127"/>
      <c r="BM4" s="127" t="s">
        <v>334</v>
      </c>
      <c r="BN4" s="127"/>
      <c r="BO4" s="127" t="s">
        <v>335</v>
      </c>
      <c r="BP4" s="127"/>
      <c r="BQ4" s="127" t="s">
        <v>336</v>
      </c>
      <c r="BR4" s="127"/>
      <c r="BS4" s="127" t="s">
        <v>337</v>
      </c>
      <c r="BT4" s="127"/>
      <c r="BU4" s="127" t="s">
        <v>338</v>
      </c>
      <c r="BV4" s="127"/>
      <c r="BW4" s="127" t="s">
        <v>339</v>
      </c>
      <c r="BX4" s="127"/>
      <c r="BY4" s="127" t="s">
        <v>340</v>
      </c>
      <c r="BZ4" s="127"/>
      <c r="CA4" s="127" t="s">
        <v>341</v>
      </c>
      <c r="CB4" s="127"/>
      <c r="CC4" s="127" t="s">
        <v>342</v>
      </c>
      <c r="CD4" s="127"/>
      <c r="CE4" s="127" t="s">
        <v>409</v>
      </c>
      <c r="CF4" s="127"/>
      <c r="CG4" s="127" t="s">
        <v>410</v>
      </c>
      <c r="CH4" s="127"/>
      <c r="CI4" s="127" t="s">
        <v>411</v>
      </c>
      <c r="CJ4" s="127"/>
      <c r="CK4" s="127" t="s">
        <v>412</v>
      </c>
      <c r="CL4" s="127"/>
      <c r="CM4" s="127" t="s">
        <v>413</v>
      </c>
      <c r="CN4" s="127"/>
      <c r="CO4" s="127" t="s">
        <v>414</v>
      </c>
      <c r="CP4" s="127"/>
      <c r="CQ4" s="127" t="s">
        <v>415</v>
      </c>
      <c r="CR4" s="127"/>
      <c r="CS4" s="127" t="s">
        <v>416</v>
      </c>
      <c r="CT4" s="127"/>
      <c r="CU4" s="127" t="s">
        <v>417</v>
      </c>
      <c r="CV4" s="127"/>
      <c r="CW4" s="127" t="s">
        <v>418</v>
      </c>
      <c r="CX4" s="127"/>
      <c r="CY4" s="127" t="s">
        <v>419</v>
      </c>
      <c r="CZ4" s="127"/>
      <c r="DA4" s="127" t="s">
        <v>420</v>
      </c>
      <c r="DB4" s="127"/>
    </row>
    <row r="5" spans="1:106" ht="38.25" customHeight="1" x14ac:dyDescent="0.25">
      <c r="A5" s="127"/>
      <c r="B5" s="127"/>
      <c r="C5" s="127"/>
      <c r="D5" s="127"/>
      <c r="E5" s="127"/>
      <c r="F5" s="127"/>
      <c r="G5" s="127"/>
      <c r="H5" s="129"/>
      <c r="I5" s="129"/>
      <c r="J5" s="130"/>
      <c r="K5" s="32" t="s">
        <v>237</v>
      </c>
      <c r="L5" s="32" t="s">
        <v>238</v>
      </c>
      <c r="M5" s="32" t="s">
        <v>237</v>
      </c>
      <c r="N5" s="32" t="s">
        <v>238</v>
      </c>
      <c r="O5" s="32" t="s">
        <v>237</v>
      </c>
      <c r="P5" s="32" t="s">
        <v>238</v>
      </c>
      <c r="Q5" s="32" t="s">
        <v>237</v>
      </c>
      <c r="R5" s="32" t="s">
        <v>238</v>
      </c>
      <c r="S5" s="32" t="s">
        <v>237</v>
      </c>
      <c r="T5" s="32" t="s">
        <v>238</v>
      </c>
      <c r="U5" s="32" t="s">
        <v>237</v>
      </c>
      <c r="V5" s="32" t="s">
        <v>238</v>
      </c>
      <c r="W5" s="32" t="s">
        <v>237</v>
      </c>
      <c r="X5" s="32" t="s">
        <v>238</v>
      </c>
      <c r="Y5" s="32" t="s">
        <v>237</v>
      </c>
      <c r="Z5" s="32" t="s">
        <v>238</v>
      </c>
      <c r="AA5" s="32" t="s">
        <v>237</v>
      </c>
      <c r="AB5" s="32" t="s">
        <v>238</v>
      </c>
      <c r="AC5" s="32" t="s">
        <v>237</v>
      </c>
      <c r="AD5" s="32" t="s">
        <v>238</v>
      </c>
      <c r="AE5" s="32" t="s">
        <v>237</v>
      </c>
      <c r="AF5" s="32" t="s">
        <v>238</v>
      </c>
      <c r="AG5" s="32" t="s">
        <v>237</v>
      </c>
      <c r="AH5" s="32" t="s">
        <v>238</v>
      </c>
      <c r="AI5" s="32" t="s">
        <v>237</v>
      </c>
      <c r="AJ5" s="32" t="s">
        <v>238</v>
      </c>
      <c r="AK5" s="32" t="s">
        <v>237</v>
      </c>
      <c r="AL5" s="32" t="s">
        <v>238</v>
      </c>
      <c r="AM5" s="32" t="s">
        <v>237</v>
      </c>
      <c r="AN5" s="32" t="s">
        <v>238</v>
      </c>
      <c r="AO5" s="32" t="s">
        <v>237</v>
      </c>
      <c r="AP5" s="32" t="s">
        <v>238</v>
      </c>
      <c r="AQ5" s="32" t="s">
        <v>237</v>
      </c>
      <c r="AR5" s="32" t="s">
        <v>238</v>
      </c>
      <c r="AS5" s="32" t="s">
        <v>237</v>
      </c>
      <c r="AT5" s="32" t="s">
        <v>238</v>
      </c>
      <c r="AU5" s="32" t="s">
        <v>237</v>
      </c>
      <c r="AV5" s="32" t="s">
        <v>238</v>
      </c>
      <c r="AW5" s="32" t="s">
        <v>237</v>
      </c>
      <c r="AX5" s="32" t="s">
        <v>238</v>
      </c>
      <c r="AY5" s="32" t="s">
        <v>237</v>
      </c>
      <c r="AZ5" s="32" t="s">
        <v>238</v>
      </c>
      <c r="BA5" s="32" t="s">
        <v>237</v>
      </c>
      <c r="BB5" s="32" t="s">
        <v>238</v>
      </c>
      <c r="BC5" s="32" t="s">
        <v>237</v>
      </c>
      <c r="BD5" s="32" t="s">
        <v>238</v>
      </c>
      <c r="BE5" s="32" t="s">
        <v>237</v>
      </c>
      <c r="BF5" s="32" t="s">
        <v>238</v>
      </c>
      <c r="BG5" s="32" t="s">
        <v>237</v>
      </c>
      <c r="BH5" s="32" t="s">
        <v>238</v>
      </c>
      <c r="BI5" s="32" t="s">
        <v>237</v>
      </c>
      <c r="BJ5" s="32" t="s">
        <v>238</v>
      </c>
      <c r="BK5" s="32" t="s">
        <v>237</v>
      </c>
      <c r="BL5" s="32" t="s">
        <v>238</v>
      </c>
      <c r="BM5" s="32" t="s">
        <v>237</v>
      </c>
      <c r="BN5" s="32" t="s">
        <v>238</v>
      </c>
      <c r="BO5" s="32" t="s">
        <v>237</v>
      </c>
      <c r="BP5" s="32" t="s">
        <v>238</v>
      </c>
      <c r="BQ5" s="32" t="s">
        <v>237</v>
      </c>
      <c r="BR5" s="32" t="s">
        <v>238</v>
      </c>
      <c r="BS5" s="32" t="s">
        <v>237</v>
      </c>
      <c r="BT5" s="32" t="s">
        <v>238</v>
      </c>
      <c r="BU5" s="32" t="s">
        <v>237</v>
      </c>
      <c r="BV5" s="32" t="s">
        <v>238</v>
      </c>
      <c r="BW5" s="32" t="s">
        <v>237</v>
      </c>
      <c r="BX5" s="32" t="s">
        <v>238</v>
      </c>
      <c r="BY5" s="32" t="s">
        <v>237</v>
      </c>
      <c r="BZ5" s="32" t="s">
        <v>238</v>
      </c>
      <c r="CA5" s="32" t="s">
        <v>237</v>
      </c>
      <c r="CB5" s="32" t="s">
        <v>238</v>
      </c>
      <c r="CC5" s="32" t="s">
        <v>237</v>
      </c>
      <c r="CD5" s="32" t="s">
        <v>238</v>
      </c>
      <c r="CE5" s="32" t="s">
        <v>237</v>
      </c>
      <c r="CF5" s="32" t="s">
        <v>238</v>
      </c>
      <c r="CG5" s="32" t="s">
        <v>237</v>
      </c>
      <c r="CH5" s="32" t="s">
        <v>238</v>
      </c>
      <c r="CI5" s="32" t="s">
        <v>237</v>
      </c>
      <c r="CJ5" s="32" t="s">
        <v>238</v>
      </c>
      <c r="CK5" s="32" t="s">
        <v>237</v>
      </c>
      <c r="CL5" s="32" t="s">
        <v>238</v>
      </c>
      <c r="CM5" s="32" t="s">
        <v>237</v>
      </c>
      <c r="CN5" s="32" t="s">
        <v>238</v>
      </c>
      <c r="CO5" s="32" t="s">
        <v>237</v>
      </c>
      <c r="CP5" s="32" t="s">
        <v>238</v>
      </c>
      <c r="CQ5" s="32" t="s">
        <v>237</v>
      </c>
      <c r="CR5" s="32" t="s">
        <v>238</v>
      </c>
      <c r="CS5" s="32" t="s">
        <v>237</v>
      </c>
      <c r="CT5" s="32" t="s">
        <v>238</v>
      </c>
      <c r="CU5" s="32" t="s">
        <v>237</v>
      </c>
      <c r="CV5" s="32" t="s">
        <v>238</v>
      </c>
      <c r="CW5" s="32" t="s">
        <v>237</v>
      </c>
      <c r="CX5" s="32" t="s">
        <v>238</v>
      </c>
      <c r="CY5" s="32" t="s">
        <v>237</v>
      </c>
      <c r="CZ5" s="32" t="s">
        <v>238</v>
      </c>
      <c r="DA5" s="32" t="s">
        <v>237</v>
      </c>
      <c r="DB5" s="32" t="s">
        <v>238</v>
      </c>
    </row>
    <row r="6" spans="1:106" s="42" customFormat="1" ht="33.75" x14ac:dyDescent="0.25">
      <c r="A6" s="34">
        <v>43535</v>
      </c>
      <c r="B6" s="39" t="s">
        <v>41</v>
      </c>
      <c r="C6" s="40" t="s">
        <v>241</v>
      </c>
      <c r="D6" s="40" t="s">
        <v>43</v>
      </c>
      <c r="E6" s="40" t="s">
        <v>44</v>
      </c>
      <c r="F6" s="40" t="s">
        <v>46</v>
      </c>
      <c r="G6" s="40" t="s">
        <v>343</v>
      </c>
      <c r="H6" s="33">
        <v>8100</v>
      </c>
      <c r="I6" s="33">
        <v>5400</v>
      </c>
      <c r="J6" s="38" t="s">
        <v>232</v>
      </c>
      <c r="K6" s="40" t="s">
        <v>242</v>
      </c>
      <c r="L6" s="40" t="s">
        <v>243</v>
      </c>
      <c r="M6" s="40" t="s">
        <v>244</v>
      </c>
      <c r="N6" s="40" t="s">
        <v>245</v>
      </c>
      <c r="O6" s="37" t="s">
        <v>408</v>
      </c>
      <c r="P6" s="37" t="s">
        <v>408</v>
      </c>
      <c r="Q6" s="37" t="s">
        <v>408</v>
      </c>
      <c r="R6" s="37" t="s">
        <v>408</v>
      </c>
      <c r="S6" s="37" t="s">
        <v>408</v>
      </c>
      <c r="T6" s="37" t="s">
        <v>408</v>
      </c>
      <c r="U6" s="37" t="s">
        <v>408</v>
      </c>
      <c r="V6" s="37" t="s">
        <v>408</v>
      </c>
      <c r="W6" s="37" t="s">
        <v>408</v>
      </c>
      <c r="X6" s="37" t="s">
        <v>408</v>
      </c>
      <c r="Y6" s="37" t="s">
        <v>408</v>
      </c>
      <c r="Z6" s="37" t="s">
        <v>408</v>
      </c>
      <c r="AA6" s="37" t="s">
        <v>408</v>
      </c>
      <c r="AB6" s="37" t="s">
        <v>408</v>
      </c>
      <c r="AC6" s="37" t="s">
        <v>408</v>
      </c>
      <c r="AD6" s="37" t="s">
        <v>408</v>
      </c>
      <c r="AE6" s="37" t="s">
        <v>408</v>
      </c>
      <c r="AF6" s="37" t="s">
        <v>408</v>
      </c>
      <c r="AG6" s="37" t="s">
        <v>408</v>
      </c>
      <c r="AH6" s="37" t="s">
        <v>408</v>
      </c>
      <c r="AI6" s="37" t="s">
        <v>408</v>
      </c>
      <c r="AJ6" s="37" t="s">
        <v>408</v>
      </c>
      <c r="AK6" s="37" t="s">
        <v>408</v>
      </c>
      <c r="AL6" s="37" t="s">
        <v>408</v>
      </c>
      <c r="AM6" s="37" t="s">
        <v>408</v>
      </c>
      <c r="AN6" s="37" t="s">
        <v>408</v>
      </c>
      <c r="AO6" s="37" t="s">
        <v>408</v>
      </c>
      <c r="AP6" s="37" t="s">
        <v>408</v>
      </c>
      <c r="AQ6" s="37" t="s">
        <v>408</v>
      </c>
      <c r="AR6" s="37" t="s">
        <v>408</v>
      </c>
      <c r="AS6" s="37" t="s">
        <v>408</v>
      </c>
      <c r="AT6" s="37" t="s">
        <v>408</v>
      </c>
      <c r="AU6" s="37" t="s">
        <v>408</v>
      </c>
      <c r="AV6" s="37" t="s">
        <v>408</v>
      </c>
      <c r="AW6" s="37" t="s">
        <v>408</v>
      </c>
      <c r="AX6" s="37" t="s">
        <v>408</v>
      </c>
      <c r="AY6" s="37" t="s">
        <v>408</v>
      </c>
      <c r="AZ6" s="37" t="s">
        <v>408</v>
      </c>
      <c r="BA6" s="37" t="s">
        <v>408</v>
      </c>
      <c r="BB6" s="37" t="s">
        <v>408</v>
      </c>
      <c r="BC6" s="37" t="s">
        <v>408</v>
      </c>
      <c r="BD6" s="37" t="s">
        <v>408</v>
      </c>
      <c r="BE6" s="37" t="s">
        <v>408</v>
      </c>
      <c r="BF6" s="37" t="s">
        <v>408</v>
      </c>
      <c r="BG6" s="37" t="s">
        <v>408</v>
      </c>
      <c r="BH6" s="37" t="s">
        <v>408</v>
      </c>
      <c r="BI6" s="37" t="s">
        <v>408</v>
      </c>
      <c r="BJ6" s="37" t="s">
        <v>408</v>
      </c>
      <c r="BK6" s="37" t="s">
        <v>408</v>
      </c>
      <c r="BL6" s="37" t="s">
        <v>408</v>
      </c>
      <c r="BM6" s="37" t="s">
        <v>408</v>
      </c>
      <c r="BN6" s="37" t="s">
        <v>408</v>
      </c>
      <c r="BO6" s="37" t="s">
        <v>408</v>
      </c>
      <c r="BP6" s="37" t="s">
        <v>408</v>
      </c>
      <c r="BQ6" s="37" t="s">
        <v>408</v>
      </c>
      <c r="BR6" s="37" t="s">
        <v>408</v>
      </c>
      <c r="BS6" s="37" t="s">
        <v>408</v>
      </c>
      <c r="BT6" s="37" t="s">
        <v>408</v>
      </c>
      <c r="BU6" s="37" t="s">
        <v>408</v>
      </c>
      <c r="BV6" s="37" t="s">
        <v>408</v>
      </c>
      <c r="BW6" s="37" t="s">
        <v>408</v>
      </c>
      <c r="BX6" s="37" t="s">
        <v>408</v>
      </c>
      <c r="BY6" s="37" t="s">
        <v>408</v>
      </c>
      <c r="BZ6" s="37" t="s">
        <v>408</v>
      </c>
      <c r="CA6" s="37" t="s">
        <v>408</v>
      </c>
      <c r="CB6" s="37" t="s">
        <v>408</v>
      </c>
      <c r="CC6" s="37" t="s">
        <v>408</v>
      </c>
      <c r="CD6" s="37" t="s">
        <v>408</v>
      </c>
      <c r="CE6" s="37" t="s">
        <v>408</v>
      </c>
      <c r="CF6" s="37" t="s">
        <v>408</v>
      </c>
      <c r="CG6" s="37" t="s">
        <v>408</v>
      </c>
      <c r="CH6" s="37" t="s">
        <v>408</v>
      </c>
      <c r="CI6" s="37" t="s">
        <v>408</v>
      </c>
      <c r="CJ6" s="37" t="s">
        <v>408</v>
      </c>
      <c r="CK6" s="37" t="s">
        <v>408</v>
      </c>
      <c r="CL6" s="37" t="s">
        <v>408</v>
      </c>
      <c r="CM6" s="37" t="s">
        <v>408</v>
      </c>
      <c r="CN6" s="37" t="s">
        <v>408</v>
      </c>
      <c r="CO6" s="37" t="s">
        <v>408</v>
      </c>
      <c r="CP6" s="37" t="s">
        <v>408</v>
      </c>
      <c r="CQ6" s="37" t="s">
        <v>408</v>
      </c>
      <c r="CR6" s="37" t="s">
        <v>408</v>
      </c>
      <c r="CS6" s="37" t="s">
        <v>408</v>
      </c>
      <c r="CT6" s="37" t="s">
        <v>408</v>
      </c>
      <c r="CU6" s="37" t="s">
        <v>408</v>
      </c>
      <c r="CV6" s="37" t="s">
        <v>408</v>
      </c>
      <c r="CW6" s="37" t="s">
        <v>408</v>
      </c>
      <c r="CX6" s="37" t="s">
        <v>408</v>
      </c>
      <c r="CY6" s="37" t="s">
        <v>408</v>
      </c>
      <c r="CZ6" s="37" t="s">
        <v>408</v>
      </c>
      <c r="DA6" s="37" t="s">
        <v>408</v>
      </c>
      <c r="DB6" s="37" t="s">
        <v>408</v>
      </c>
    </row>
    <row r="7" spans="1:106" s="42" customFormat="1" ht="33.75" x14ac:dyDescent="0.25">
      <c r="A7" s="34">
        <v>43550</v>
      </c>
      <c r="B7" s="39" t="s">
        <v>722</v>
      </c>
      <c r="C7" s="40" t="s">
        <v>246</v>
      </c>
      <c r="D7" s="40" t="s">
        <v>52</v>
      </c>
      <c r="E7" s="40" t="s">
        <v>53</v>
      </c>
      <c r="F7" s="40" t="s">
        <v>23</v>
      </c>
      <c r="G7" s="40" t="s">
        <v>344</v>
      </c>
      <c r="H7" s="33">
        <v>9600</v>
      </c>
      <c r="I7" s="33">
        <v>7200</v>
      </c>
      <c r="J7" s="38" t="s">
        <v>232</v>
      </c>
      <c r="K7" s="41" t="s">
        <v>247</v>
      </c>
      <c r="L7" s="41" t="s">
        <v>248</v>
      </c>
      <c r="M7" s="46" t="s">
        <v>408</v>
      </c>
      <c r="N7" s="46" t="s">
        <v>408</v>
      </c>
      <c r="O7" s="46" t="s">
        <v>408</v>
      </c>
      <c r="P7" s="46" t="s">
        <v>408</v>
      </c>
      <c r="Q7" s="46" t="s">
        <v>408</v>
      </c>
      <c r="R7" s="46" t="s">
        <v>408</v>
      </c>
      <c r="S7" s="46" t="s">
        <v>408</v>
      </c>
      <c r="T7" s="46" t="s">
        <v>408</v>
      </c>
      <c r="U7" s="46" t="s">
        <v>408</v>
      </c>
      <c r="V7" s="46" t="s">
        <v>408</v>
      </c>
      <c r="W7" s="46" t="s">
        <v>408</v>
      </c>
      <c r="X7" s="46" t="s">
        <v>408</v>
      </c>
      <c r="Y7" s="46" t="s">
        <v>408</v>
      </c>
      <c r="Z7" s="46" t="s">
        <v>408</v>
      </c>
      <c r="AA7" s="46" t="s">
        <v>408</v>
      </c>
      <c r="AB7" s="46" t="s">
        <v>408</v>
      </c>
      <c r="AC7" s="46" t="s">
        <v>408</v>
      </c>
      <c r="AD7" s="46" t="s">
        <v>408</v>
      </c>
      <c r="AE7" s="46" t="s">
        <v>408</v>
      </c>
      <c r="AF7" s="46" t="s">
        <v>408</v>
      </c>
      <c r="AG7" s="46" t="s">
        <v>408</v>
      </c>
      <c r="AH7" s="46" t="s">
        <v>408</v>
      </c>
      <c r="AI7" s="46" t="s">
        <v>408</v>
      </c>
      <c r="AJ7" s="46" t="s">
        <v>408</v>
      </c>
      <c r="AK7" s="46" t="s">
        <v>408</v>
      </c>
      <c r="AL7" s="46" t="s">
        <v>408</v>
      </c>
      <c r="AM7" s="46" t="s">
        <v>408</v>
      </c>
      <c r="AN7" s="46" t="s">
        <v>408</v>
      </c>
      <c r="AO7" s="46" t="s">
        <v>408</v>
      </c>
      <c r="AP7" s="46" t="s">
        <v>408</v>
      </c>
      <c r="AQ7" s="46" t="s">
        <v>408</v>
      </c>
      <c r="AR7" s="46" t="s">
        <v>408</v>
      </c>
      <c r="AS7" s="46" t="s">
        <v>408</v>
      </c>
      <c r="AT7" s="46" t="s">
        <v>408</v>
      </c>
      <c r="AU7" s="46" t="s">
        <v>408</v>
      </c>
      <c r="AV7" s="46" t="s">
        <v>408</v>
      </c>
      <c r="AW7" s="46" t="s">
        <v>408</v>
      </c>
      <c r="AX7" s="46" t="s">
        <v>408</v>
      </c>
      <c r="AY7" s="46" t="s">
        <v>408</v>
      </c>
      <c r="AZ7" s="46" t="s">
        <v>408</v>
      </c>
      <c r="BA7" s="46" t="s">
        <v>408</v>
      </c>
      <c r="BB7" s="46" t="s">
        <v>408</v>
      </c>
      <c r="BC7" s="46" t="s">
        <v>408</v>
      </c>
      <c r="BD7" s="46" t="s">
        <v>408</v>
      </c>
      <c r="BE7" s="46" t="s">
        <v>408</v>
      </c>
      <c r="BF7" s="46" t="s">
        <v>408</v>
      </c>
      <c r="BG7" s="46" t="s">
        <v>408</v>
      </c>
      <c r="BH7" s="46" t="s">
        <v>408</v>
      </c>
      <c r="BI7" s="46" t="s">
        <v>408</v>
      </c>
      <c r="BJ7" s="46" t="s">
        <v>408</v>
      </c>
      <c r="BK7" s="46" t="s">
        <v>408</v>
      </c>
      <c r="BL7" s="46" t="s">
        <v>408</v>
      </c>
      <c r="BM7" s="46" t="s">
        <v>408</v>
      </c>
      <c r="BN7" s="46" t="s">
        <v>408</v>
      </c>
      <c r="BO7" s="46" t="s">
        <v>408</v>
      </c>
      <c r="BP7" s="46" t="s">
        <v>408</v>
      </c>
      <c r="BQ7" s="46" t="s">
        <v>408</v>
      </c>
      <c r="BR7" s="46" t="s">
        <v>408</v>
      </c>
      <c r="BS7" s="46" t="s">
        <v>408</v>
      </c>
      <c r="BT7" s="46" t="s">
        <v>408</v>
      </c>
      <c r="BU7" s="46" t="s">
        <v>408</v>
      </c>
      <c r="BV7" s="46" t="s">
        <v>408</v>
      </c>
      <c r="BW7" s="46" t="s">
        <v>408</v>
      </c>
      <c r="BX7" s="46" t="s">
        <v>408</v>
      </c>
      <c r="BY7" s="46" t="s">
        <v>408</v>
      </c>
      <c r="BZ7" s="46" t="s">
        <v>408</v>
      </c>
      <c r="CA7" s="46" t="s">
        <v>408</v>
      </c>
      <c r="CB7" s="46" t="s">
        <v>408</v>
      </c>
      <c r="CC7" s="46" t="s">
        <v>408</v>
      </c>
      <c r="CD7" s="46" t="s">
        <v>408</v>
      </c>
      <c r="CE7" s="46" t="s">
        <v>408</v>
      </c>
      <c r="CF7" s="46" t="s">
        <v>408</v>
      </c>
      <c r="CG7" s="46" t="s">
        <v>408</v>
      </c>
      <c r="CH7" s="46" t="s">
        <v>408</v>
      </c>
      <c r="CI7" s="46" t="s">
        <v>408</v>
      </c>
      <c r="CJ7" s="46" t="s">
        <v>408</v>
      </c>
      <c r="CK7" s="46" t="s">
        <v>408</v>
      </c>
      <c r="CL7" s="46" t="s">
        <v>408</v>
      </c>
      <c r="CM7" s="46" t="s">
        <v>408</v>
      </c>
      <c r="CN7" s="46" t="s">
        <v>408</v>
      </c>
      <c r="CO7" s="46" t="s">
        <v>408</v>
      </c>
      <c r="CP7" s="46" t="s">
        <v>408</v>
      </c>
      <c r="CQ7" s="46" t="s">
        <v>408</v>
      </c>
      <c r="CR7" s="46" t="s">
        <v>408</v>
      </c>
      <c r="CS7" s="46" t="s">
        <v>408</v>
      </c>
      <c r="CT7" s="46" t="s">
        <v>408</v>
      </c>
      <c r="CU7" s="46" t="s">
        <v>408</v>
      </c>
      <c r="CV7" s="46" t="s">
        <v>408</v>
      </c>
      <c r="CW7" s="46" t="s">
        <v>408</v>
      </c>
      <c r="CX7" s="46" t="s">
        <v>408</v>
      </c>
      <c r="CY7" s="46" t="s">
        <v>408</v>
      </c>
      <c r="CZ7" s="46" t="s">
        <v>408</v>
      </c>
      <c r="DA7" s="46" t="s">
        <v>408</v>
      </c>
      <c r="DB7" s="46" t="s">
        <v>408</v>
      </c>
    </row>
    <row r="8" spans="1:106" s="42" customFormat="1" ht="33.75" x14ac:dyDescent="0.25">
      <c r="A8" s="34">
        <v>43550</v>
      </c>
      <c r="B8" s="39" t="s">
        <v>723</v>
      </c>
      <c r="C8" s="40" t="s">
        <v>239</v>
      </c>
      <c r="D8" s="40" t="s">
        <v>10</v>
      </c>
      <c r="E8" s="40" t="s">
        <v>49</v>
      </c>
      <c r="F8" s="40" t="s">
        <v>50</v>
      </c>
      <c r="G8" s="40" t="s">
        <v>345</v>
      </c>
      <c r="H8" s="33">
        <v>7956.93</v>
      </c>
      <c r="I8" s="33">
        <v>9569.98</v>
      </c>
      <c r="J8" s="38" t="s">
        <v>232</v>
      </c>
      <c r="K8" s="43" t="s">
        <v>421</v>
      </c>
      <c r="L8" s="43" t="s">
        <v>422</v>
      </c>
      <c r="M8" s="43" t="s">
        <v>423</v>
      </c>
      <c r="N8" s="43" t="s">
        <v>424</v>
      </c>
      <c r="O8" s="43" t="s">
        <v>425</v>
      </c>
      <c r="P8" s="43" t="s">
        <v>426</v>
      </c>
      <c r="Q8" s="43" t="s">
        <v>427</v>
      </c>
      <c r="R8" s="43" t="s">
        <v>428</v>
      </c>
      <c r="S8" s="43" t="s">
        <v>429</v>
      </c>
      <c r="T8" s="43" t="s">
        <v>430</v>
      </c>
      <c r="U8" s="43" t="s">
        <v>431</v>
      </c>
      <c r="V8" s="43" t="s">
        <v>432</v>
      </c>
      <c r="W8" s="43" t="s">
        <v>433</v>
      </c>
      <c r="X8" s="43" t="s">
        <v>434</v>
      </c>
      <c r="Y8" s="43" t="s">
        <v>435</v>
      </c>
      <c r="Z8" s="43" t="s">
        <v>436</v>
      </c>
      <c r="AA8" s="43" t="s">
        <v>437</v>
      </c>
      <c r="AB8" s="43" t="s">
        <v>438</v>
      </c>
      <c r="AC8" s="43" t="s">
        <v>439</v>
      </c>
      <c r="AD8" s="43" t="s">
        <v>440</v>
      </c>
      <c r="AE8" s="43" t="s">
        <v>441</v>
      </c>
      <c r="AF8" s="43" t="s">
        <v>442</v>
      </c>
      <c r="AG8" s="43" t="s">
        <v>443</v>
      </c>
      <c r="AH8" s="43" t="s">
        <v>444</v>
      </c>
      <c r="AI8" s="43" t="s">
        <v>445</v>
      </c>
      <c r="AJ8" s="43" t="s">
        <v>446</v>
      </c>
      <c r="AK8" s="43" t="s">
        <v>447</v>
      </c>
      <c r="AL8" s="43" t="s">
        <v>448</v>
      </c>
      <c r="AM8" s="46" t="s">
        <v>408</v>
      </c>
      <c r="AN8" s="46" t="s">
        <v>408</v>
      </c>
      <c r="AO8" s="46" t="s">
        <v>408</v>
      </c>
      <c r="AP8" s="46" t="s">
        <v>408</v>
      </c>
      <c r="AQ8" s="46" t="s">
        <v>408</v>
      </c>
      <c r="AR8" s="46" t="s">
        <v>408</v>
      </c>
      <c r="AS8" s="46" t="s">
        <v>408</v>
      </c>
      <c r="AT8" s="46" t="s">
        <v>408</v>
      </c>
      <c r="AU8" s="46" t="s">
        <v>408</v>
      </c>
      <c r="AV8" s="46" t="s">
        <v>408</v>
      </c>
      <c r="AW8" s="46" t="s">
        <v>408</v>
      </c>
      <c r="AX8" s="46" t="s">
        <v>408</v>
      </c>
      <c r="AY8" s="46" t="s">
        <v>408</v>
      </c>
      <c r="AZ8" s="46" t="s">
        <v>408</v>
      </c>
      <c r="BA8" s="46" t="s">
        <v>408</v>
      </c>
      <c r="BB8" s="46" t="s">
        <v>408</v>
      </c>
      <c r="BC8" s="46" t="s">
        <v>408</v>
      </c>
      <c r="BD8" s="46" t="s">
        <v>408</v>
      </c>
      <c r="BE8" s="46" t="s">
        <v>408</v>
      </c>
      <c r="BF8" s="46" t="s">
        <v>408</v>
      </c>
      <c r="BG8" s="46" t="s">
        <v>408</v>
      </c>
      <c r="BH8" s="46" t="s">
        <v>408</v>
      </c>
      <c r="BI8" s="46" t="s">
        <v>408</v>
      </c>
      <c r="BJ8" s="46" t="s">
        <v>408</v>
      </c>
      <c r="BK8" s="46" t="s">
        <v>408</v>
      </c>
      <c r="BL8" s="46" t="s">
        <v>408</v>
      </c>
      <c r="BM8" s="46" t="s">
        <v>408</v>
      </c>
      <c r="BN8" s="46" t="s">
        <v>408</v>
      </c>
      <c r="BO8" s="46" t="s">
        <v>408</v>
      </c>
      <c r="BP8" s="46" t="s">
        <v>408</v>
      </c>
      <c r="BQ8" s="46" t="s">
        <v>408</v>
      </c>
      <c r="BR8" s="46" t="s">
        <v>408</v>
      </c>
      <c r="BS8" s="46" t="s">
        <v>408</v>
      </c>
      <c r="BT8" s="46" t="s">
        <v>408</v>
      </c>
      <c r="BU8" s="46" t="s">
        <v>408</v>
      </c>
      <c r="BV8" s="46" t="s">
        <v>408</v>
      </c>
      <c r="BW8" s="46" t="s">
        <v>408</v>
      </c>
      <c r="BX8" s="46" t="s">
        <v>408</v>
      </c>
      <c r="BY8" s="46" t="s">
        <v>408</v>
      </c>
      <c r="BZ8" s="46" t="s">
        <v>408</v>
      </c>
      <c r="CA8" s="46" t="s">
        <v>408</v>
      </c>
      <c r="CB8" s="46" t="s">
        <v>408</v>
      </c>
      <c r="CC8" s="46" t="s">
        <v>408</v>
      </c>
      <c r="CD8" s="46" t="s">
        <v>408</v>
      </c>
      <c r="CE8" s="46" t="s">
        <v>408</v>
      </c>
      <c r="CF8" s="46" t="s">
        <v>408</v>
      </c>
      <c r="CG8" s="46" t="s">
        <v>408</v>
      </c>
      <c r="CH8" s="46" t="s">
        <v>408</v>
      </c>
      <c r="CI8" s="46" t="s">
        <v>408</v>
      </c>
      <c r="CJ8" s="46" t="s">
        <v>408</v>
      </c>
      <c r="CK8" s="46" t="s">
        <v>408</v>
      </c>
      <c r="CL8" s="46" t="s">
        <v>408</v>
      </c>
      <c r="CM8" s="46" t="s">
        <v>408</v>
      </c>
      <c r="CN8" s="46" t="s">
        <v>408</v>
      </c>
      <c r="CO8" s="46" t="s">
        <v>408</v>
      </c>
      <c r="CP8" s="46" t="s">
        <v>408</v>
      </c>
      <c r="CQ8" s="46" t="s">
        <v>408</v>
      </c>
      <c r="CR8" s="46" t="s">
        <v>408</v>
      </c>
      <c r="CS8" s="46" t="s">
        <v>408</v>
      </c>
      <c r="CT8" s="46" t="s">
        <v>408</v>
      </c>
      <c r="CU8" s="46" t="s">
        <v>408</v>
      </c>
      <c r="CV8" s="46" t="s">
        <v>408</v>
      </c>
      <c r="CW8" s="46" t="s">
        <v>408</v>
      </c>
      <c r="CX8" s="46" t="s">
        <v>408</v>
      </c>
      <c r="CY8" s="46" t="s">
        <v>408</v>
      </c>
      <c r="CZ8" s="46" t="s">
        <v>408</v>
      </c>
      <c r="DA8" s="46" t="s">
        <v>408</v>
      </c>
      <c r="DB8" s="46" t="s">
        <v>408</v>
      </c>
    </row>
    <row r="9" spans="1:106" s="42" customFormat="1" ht="33.75" x14ac:dyDescent="0.25">
      <c r="A9" s="34">
        <v>43551</v>
      </c>
      <c r="B9" s="39" t="s">
        <v>724</v>
      </c>
      <c r="C9" s="40" t="s">
        <v>249</v>
      </c>
      <c r="D9" s="40" t="s">
        <v>57</v>
      </c>
      <c r="E9" s="40" t="s">
        <v>58</v>
      </c>
      <c r="F9" s="40" t="s">
        <v>59</v>
      </c>
      <c r="G9" s="40" t="s">
        <v>346</v>
      </c>
      <c r="H9" s="33">
        <v>32600</v>
      </c>
      <c r="I9" s="33">
        <v>22800</v>
      </c>
      <c r="J9" s="38" t="s">
        <v>232</v>
      </c>
      <c r="K9" s="43" t="s">
        <v>250</v>
      </c>
      <c r="L9" s="43" t="s">
        <v>251</v>
      </c>
      <c r="M9" s="43" t="s">
        <v>252</v>
      </c>
      <c r="N9" s="43" t="s">
        <v>253</v>
      </c>
      <c r="O9" s="37" t="s">
        <v>408</v>
      </c>
      <c r="P9" s="37" t="s">
        <v>408</v>
      </c>
      <c r="Q9" s="37" t="s">
        <v>408</v>
      </c>
      <c r="R9" s="37" t="s">
        <v>408</v>
      </c>
      <c r="S9" s="37" t="s">
        <v>408</v>
      </c>
      <c r="T9" s="37" t="s">
        <v>408</v>
      </c>
      <c r="U9" s="37" t="s">
        <v>408</v>
      </c>
      <c r="V9" s="37" t="s">
        <v>408</v>
      </c>
      <c r="W9" s="37" t="s">
        <v>408</v>
      </c>
      <c r="X9" s="37" t="s">
        <v>408</v>
      </c>
      <c r="Y9" s="37" t="s">
        <v>408</v>
      </c>
      <c r="Z9" s="37" t="s">
        <v>408</v>
      </c>
      <c r="AA9" s="37" t="s">
        <v>408</v>
      </c>
      <c r="AB9" s="37" t="s">
        <v>408</v>
      </c>
      <c r="AC9" s="37" t="s">
        <v>408</v>
      </c>
      <c r="AD9" s="37" t="s">
        <v>408</v>
      </c>
      <c r="AE9" s="37" t="s">
        <v>408</v>
      </c>
      <c r="AF9" s="37" t="s">
        <v>408</v>
      </c>
      <c r="AG9" s="37" t="s">
        <v>408</v>
      </c>
      <c r="AH9" s="37" t="s">
        <v>408</v>
      </c>
      <c r="AI9" s="37" t="s">
        <v>408</v>
      </c>
      <c r="AJ9" s="37" t="s">
        <v>408</v>
      </c>
      <c r="AK9" s="37" t="s">
        <v>408</v>
      </c>
      <c r="AL9" s="37" t="s">
        <v>408</v>
      </c>
      <c r="AM9" s="37" t="s">
        <v>408</v>
      </c>
      <c r="AN9" s="37" t="s">
        <v>408</v>
      </c>
      <c r="AO9" s="37" t="s">
        <v>408</v>
      </c>
      <c r="AP9" s="37" t="s">
        <v>408</v>
      </c>
      <c r="AQ9" s="37" t="s">
        <v>408</v>
      </c>
      <c r="AR9" s="37" t="s">
        <v>408</v>
      </c>
      <c r="AS9" s="37" t="s">
        <v>408</v>
      </c>
      <c r="AT9" s="37" t="s">
        <v>408</v>
      </c>
      <c r="AU9" s="37" t="s">
        <v>408</v>
      </c>
      <c r="AV9" s="37" t="s">
        <v>408</v>
      </c>
      <c r="AW9" s="37" t="s">
        <v>408</v>
      </c>
      <c r="AX9" s="37" t="s">
        <v>408</v>
      </c>
      <c r="AY9" s="37" t="s">
        <v>408</v>
      </c>
      <c r="AZ9" s="37" t="s">
        <v>408</v>
      </c>
      <c r="BA9" s="37" t="s">
        <v>408</v>
      </c>
      <c r="BB9" s="37" t="s">
        <v>408</v>
      </c>
      <c r="BC9" s="37" t="s">
        <v>408</v>
      </c>
      <c r="BD9" s="37" t="s">
        <v>408</v>
      </c>
      <c r="BE9" s="37" t="s">
        <v>408</v>
      </c>
      <c r="BF9" s="37" t="s">
        <v>408</v>
      </c>
      <c r="BG9" s="37" t="s">
        <v>408</v>
      </c>
      <c r="BH9" s="37" t="s">
        <v>408</v>
      </c>
      <c r="BI9" s="37" t="s">
        <v>408</v>
      </c>
      <c r="BJ9" s="37" t="s">
        <v>408</v>
      </c>
      <c r="BK9" s="37" t="s">
        <v>408</v>
      </c>
      <c r="BL9" s="37" t="s">
        <v>408</v>
      </c>
      <c r="BM9" s="37" t="s">
        <v>408</v>
      </c>
      <c r="BN9" s="37" t="s">
        <v>408</v>
      </c>
      <c r="BO9" s="37" t="s">
        <v>408</v>
      </c>
      <c r="BP9" s="37" t="s">
        <v>408</v>
      </c>
      <c r="BQ9" s="37" t="s">
        <v>408</v>
      </c>
      <c r="BR9" s="37" t="s">
        <v>408</v>
      </c>
      <c r="BS9" s="37" t="s">
        <v>408</v>
      </c>
      <c r="BT9" s="37" t="s">
        <v>408</v>
      </c>
      <c r="BU9" s="37" t="s">
        <v>408</v>
      </c>
      <c r="BV9" s="37" t="s">
        <v>408</v>
      </c>
      <c r="BW9" s="37" t="s">
        <v>408</v>
      </c>
      <c r="BX9" s="37" t="s">
        <v>408</v>
      </c>
      <c r="BY9" s="37" t="s">
        <v>408</v>
      </c>
      <c r="BZ9" s="37" t="s">
        <v>408</v>
      </c>
      <c r="CA9" s="37" t="s">
        <v>408</v>
      </c>
      <c r="CB9" s="37" t="s">
        <v>408</v>
      </c>
      <c r="CC9" s="37" t="s">
        <v>408</v>
      </c>
      <c r="CD9" s="37" t="s">
        <v>408</v>
      </c>
      <c r="CE9" s="37" t="s">
        <v>408</v>
      </c>
      <c r="CF9" s="37" t="s">
        <v>408</v>
      </c>
      <c r="CG9" s="37" t="s">
        <v>408</v>
      </c>
      <c r="CH9" s="37" t="s">
        <v>408</v>
      </c>
      <c r="CI9" s="37" t="s">
        <v>408</v>
      </c>
      <c r="CJ9" s="37" t="s">
        <v>408</v>
      </c>
      <c r="CK9" s="37" t="s">
        <v>408</v>
      </c>
      <c r="CL9" s="37" t="s">
        <v>408</v>
      </c>
      <c r="CM9" s="37" t="s">
        <v>408</v>
      </c>
      <c r="CN9" s="37" t="s">
        <v>408</v>
      </c>
      <c r="CO9" s="37" t="s">
        <v>408</v>
      </c>
      <c r="CP9" s="37" t="s">
        <v>408</v>
      </c>
      <c r="CQ9" s="37" t="s">
        <v>408</v>
      </c>
      <c r="CR9" s="37" t="s">
        <v>408</v>
      </c>
      <c r="CS9" s="37" t="s">
        <v>408</v>
      </c>
      <c r="CT9" s="37" t="s">
        <v>408</v>
      </c>
      <c r="CU9" s="37" t="s">
        <v>408</v>
      </c>
      <c r="CV9" s="37" t="s">
        <v>408</v>
      </c>
      <c r="CW9" s="37" t="s">
        <v>408</v>
      </c>
      <c r="CX9" s="37" t="s">
        <v>408</v>
      </c>
      <c r="CY9" s="37" t="s">
        <v>408</v>
      </c>
      <c r="CZ9" s="37" t="s">
        <v>408</v>
      </c>
      <c r="DA9" s="37" t="s">
        <v>408</v>
      </c>
      <c r="DB9" s="37" t="s">
        <v>408</v>
      </c>
    </row>
    <row r="10" spans="1:106" s="42" customFormat="1" ht="33.75" x14ac:dyDescent="0.25">
      <c r="A10" s="34">
        <v>43556</v>
      </c>
      <c r="B10" s="52" t="s">
        <v>725</v>
      </c>
      <c r="C10" s="53" t="s">
        <v>254</v>
      </c>
      <c r="D10" s="53" t="s">
        <v>61</v>
      </c>
      <c r="E10" s="53" t="s">
        <v>62</v>
      </c>
      <c r="F10" s="53" t="s">
        <v>63</v>
      </c>
      <c r="G10" s="53"/>
      <c r="H10" s="33">
        <v>189136.45</v>
      </c>
      <c r="I10" s="33" t="s">
        <v>408</v>
      </c>
      <c r="J10" s="51" t="s">
        <v>233</v>
      </c>
      <c r="K10" s="43" t="s">
        <v>255</v>
      </c>
      <c r="L10" s="43" t="s">
        <v>256</v>
      </c>
      <c r="M10" s="43" t="s">
        <v>257</v>
      </c>
      <c r="N10" s="43" t="s">
        <v>258</v>
      </c>
      <c r="O10" s="37" t="s">
        <v>259</v>
      </c>
      <c r="P10" s="37" t="s">
        <v>260</v>
      </c>
      <c r="Q10" s="37" t="s">
        <v>408</v>
      </c>
      <c r="R10" s="37" t="s">
        <v>408</v>
      </c>
      <c r="S10" s="37" t="s">
        <v>408</v>
      </c>
      <c r="T10" s="37" t="s">
        <v>408</v>
      </c>
      <c r="U10" s="37" t="s">
        <v>408</v>
      </c>
      <c r="V10" s="37" t="s">
        <v>408</v>
      </c>
      <c r="W10" s="37" t="s">
        <v>408</v>
      </c>
      <c r="X10" s="37" t="s">
        <v>408</v>
      </c>
      <c r="Y10" s="37" t="s">
        <v>408</v>
      </c>
      <c r="Z10" s="37" t="s">
        <v>408</v>
      </c>
      <c r="AA10" s="37" t="s">
        <v>408</v>
      </c>
      <c r="AB10" s="37" t="s">
        <v>408</v>
      </c>
      <c r="AC10" s="37" t="s">
        <v>408</v>
      </c>
      <c r="AD10" s="37" t="s">
        <v>408</v>
      </c>
      <c r="AE10" s="37" t="s">
        <v>408</v>
      </c>
      <c r="AF10" s="37" t="s">
        <v>408</v>
      </c>
      <c r="AG10" s="37" t="s">
        <v>408</v>
      </c>
      <c r="AH10" s="37" t="s">
        <v>408</v>
      </c>
      <c r="AI10" s="37" t="s">
        <v>408</v>
      </c>
      <c r="AJ10" s="37" t="s">
        <v>408</v>
      </c>
      <c r="AK10" s="37" t="s">
        <v>408</v>
      </c>
      <c r="AL10" s="37" t="s">
        <v>408</v>
      </c>
      <c r="AM10" s="37" t="s">
        <v>408</v>
      </c>
      <c r="AN10" s="37" t="s">
        <v>408</v>
      </c>
      <c r="AO10" s="37" t="s">
        <v>408</v>
      </c>
      <c r="AP10" s="37" t="s">
        <v>408</v>
      </c>
      <c r="AQ10" s="37" t="s">
        <v>408</v>
      </c>
      <c r="AR10" s="37" t="s">
        <v>408</v>
      </c>
      <c r="AS10" s="37" t="s">
        <v>408</v>
      </c>
      <c r="AT10" s="37" t="s">
        <v>408</v>
      </c>
      <c r="AU10" s="37" t="s">
        <v>408</v>
      </c>
      <c r="AV10" s="37" t="s">
        <v>408</v>
      </c>
      <c r="AW10" s="37" t="s">
        <v>408</v>
      </c>
      <c r="AX10" s="37" t="s">
        <v>408</v>
      </c>
      <c r="AY10" s="37" t="s">
        <v>408</v>
      </c>
      <c r="AZ10" s="37" t="s">
        <v>408</v>
      </c>
      <c r="BA10" s="37" t="s">
        <v>408</v>
      </c>
      <c r="BB10" s="37" t="s">
        <v>408</v>
      </c>
      <c r="BC10" s="37" t="s">
        <v>408</v>
      </c>
      <c r="BD10" s="37" t="s">
        <v>408</v>
      </c>
      <c r="BE10" s="37" t="s">
        <v>408</v>
      </c>
      <c r="BF10" s="37" t="s">
        <v>408</v>
      </c>
      <c r="BG10" s="37" t="s">
        <v>408</v>
      </c>
      <c r="BH10" s="37" t="s">
        <v>408</v>
      </c>
      <c r="BI10" s="37" t="s">
        <v>408</v>
      </c>
      <c r="BJ10" s="37" t="s">
        <v>408</v>
      </c>
      <c r="BK10" s="37" t="s">
        <v>408</v>
      </c>
      <c r="BL10" s="37" t="s">
        <v>408</v>
      </c>
      <c r="BM10" s="37" t="s">
        <v>408</v>
      </c>
      <c r="BN10" s="37" t="s">
        <v>408</v>
      </c>
      <c r="BO10" s="37" t="s">
        <v>408</v>
      </c>
      <c r="BP10" s="37" t="s">
        <v>408</v>
      </c>
      <c r="BQ10" s="37" t="s">
        <v>408</v>
      </c>
      <c r="BR10" s="37" t="s">
        <v>408</v>
      </c>
      <c r="BS10" s="37" t="s">
        <v>408</v>
      </c>
      <c r="BT10" s="37" t="s">
        <v>408</v>
      </c>
      <c r="BU10" s="37" t="s">
        <v>408</v>
      </c>
      <c r="BV10" s="37" t="s">
        <v>408</v>
      </c>
      <c r="BW10" s="37" t="s">
        <v>408</v>
      </c>
      <c r="BX10" s="37" t="s">
        <v>408</v>
      </c>
      <c r="BY10" s="37" t="s">
        <v>408</v>
      </c>
      <c r="BZ10" s="37" t="s">
        <v>408</v>
      </c>
      <c r="CA10" s="37" t="s">
        <v>408</v>
      </c>
      <c r="CB10" s="37" t="s">
        <v>408</v>
      </c>
      <c r="CC10" s="37" t="s">
        <v>408</v>
      </c>
      <c r="CD10" s="37" t="s">
        <v>408</v>
      </c>
      <c r="CE10" s="37" t="s">
        <v>408</v>
      </c>
      <c r="CF10" s="37" t="s">
        <v>408</v>
      </c>
      <c r="CG10" s="37" t="s">
        <v>408</v>
      </c>
      <c r="CH10" s="37" t="s">
        <v>408</v>
      </c>
      <c r="CI10" s="37" t="s">
        <v>408</v>
      </c>
      <c r="CJ10" s="37" t="s">
        <v>408</v>
      </c>
      <c r="CK10" s="37" t="s">
        <v>408</v>
      </c>
      <c r="CL10" s="37" t="s">
        <v>408</v>
      </c>
      <c r="CM10" s="37" t="s">
        <v>408</v>
      </c>
      <c r="CN10" s="37" t="s">
        <v>408</v>
      </c>
      <c r="CO10" s="37" t="s">
        <v>408</v>
      </c>
      <c r="CP10" s="37" t="s">
        <v>408</v>
      </c>
      <c r="CQ10" s="37" t="s">
        <v>408</v>
      </c>
      <c r="CR10" s="37" t="s">
        <v>408</v>
      </c>
      <c r="CS10" s="37" t="s">
        <v>408</v>
      </c>
      <c r="CT10" s="37" t="s">
        <v>408</v>
      </c>
      <c r="CU10" s="37" t="s">
        <v>408</v>
      </c>
      <c r="CV10" s="37" t="s">
        <v>408</v>
      </c>
      <c r="CW10" s="37" t="s">
        <v>408</v>
      </c>
      <c r="CX10" s="37" t="s">
        <v>408</v>
      </c>
      <c r="CY10" s="37" t="s">
        <v>408</v>
      </c>
      <c r="CZ10" s="37" t="s">
        <v>408</v>
      </c>
      <c r="DA10" s="37" t="s">
        <v>408</v>
      </c>
      <c r="DB10" s="37" t="s">
        <v>408</v>
      </c>
    </row>
    <row r="11" spans="1:106" s="42" customFormat="1" ht="45" x14ac:dyDescent="0.25">
      <c r="A11" s="34">
        <v>43563</v>
      </c>
      <c r="B11" s="39" t="s">
        <v>64</v>
      </c>
      <c r="C11" s="40" t="s">
        <v>239</v>
      </c>
      <c r="D11" s="40" t="s">
        <v>10</v>
      </c>
      <c r="E11" s="40" t="s">
        <v>65</v>
      </c>
      <c r="F11" s="40" t="s">
        <v>67</v>
      </c>
      <c r="G11" s="37" t="s">
        <v>408</v>
      </c>
      <c r="H11" s="33">
        <v>11209.55</v>
      </c>
      <c r="I11" s="37" t="s">
        <v>408</v>
      </c>
      <c r="J11" s="38" t="s">
        <v>233</v>
      </c>
      <c r="K11" s="43" t="s">
        <v>421</v>
      </c>
      <c r="L11" s="43" t="s">
        <v>422</v>
      </c>
      <c r="M11" s="43" t="s">
        <v>423</v>
      </c>
      <c r="N11" s="43" t="s">
        <v>424</v>
      </c>
      <c r="O11" s="43" t="s">
        <v>425</v>
      </c>
      <c r="P11" s="43" t="s">
        <v>426</v>
      </c>
      <c r="Q11" s="43" t="s">
        <v>427</v>
      </c>
      <c r="R11" s="43" t="s">
        <v>428</v>
      </c>
      <c r="S11" s="43" t="s">
        <v>429</v>
      </c>
      <c r="T11" s="43" t="s">
        <v>430</v>
      </c>
      <c r="U11" s="43" t="s">
        <v>431</v>
      </c>
      <c r="V11" s="43" t="s">
        <v>432</v>
      </c>
      <c r="W11" s="43" t="s">
        <v>433</v>
      </c>
      <c r="X11" s="43" t="s">
        <v>434</v>
      </c>
      <c r="Y11" s="43" t="s">
        <v>435</v>
      </c>
      <c r="Z11" s="43" t="s">
        <v>436</v>
      </c>
      <c r="AA11" s="43" t="s">
        <v>437</v>
      </c>
      <c r="AB11" s="43" t="s">
        <v>438</v>
      </c>
      <c r="AC11" s="43" t="s">
        <v>439</v>
      </c>
      <c r="AD11" s="43" t="s">
        <v>440</v>
      </c>
      <c r="AE11" s="43" t="s">
        <v>441</v>
      </c>
      <c r="AF11" s="43" t="s">
        <v>442</v>
      </c>
      <c r="AG11" s="43" t="s">
        <v>443</v>
      </c>
      <c r="AH11" s="43" t="s">
        <v>444</v>
      </c>
      <c r="AI11" s="43" t="s">
        <v>445</v>
      </c>
      <c r="AJ11" s="43" t="s">
        <v>446</v>
      </c>
      <c r="AK11" s="43" t="s">
        <v>447</v>
      </c>
      <c r="AL11" s="43" t="s">
        <v>448</v>
      </c>
      <c r="AM11" s="37" t="s">
        <v>408</v>
      </c>
      <c r="AN11" s="37" t="s">
        <v>408</v>
      </c>
      <c r="AO11" s="37" t="s">
        <v>408</v>
      </c>
      <c r="AP11" s="37" t="s">
        <v>408</v>
      </c>
      <c r="AQ11" s="37" t="s">
        <v>408</v>
      </c>
      <c r="AR11" s="37" t="s">
        <v>408</v>
      </c>
      <c r="AS11" s="37" t="s">
        <v>408</v>
      </c>
      <c r="AT11" s="37" t="s">
        <v>408</v>
      </c>
      <c r="AU11" s="37" t="s">
        <v>408</v>
      </c>
      <c r="AV11" s="37" t="s">
        <v>408</v>
      </c>
      <c r="AW11" s="37" t="s">
        <v>408</v>
      </c>
      <c r="AX11" s="37" t="s">
        <v>408</v>
      </c>
      <c r="AY11" s="37" t="s">
        <v>408</v>
      </c>
      <c r="AZ11" s="37" t="s">
        <v>408</v>
      </c>
      <c r="BA11" s="37" t="s">
        <v>408</v>
      </c>
      <c r="BB11" s="37" t="s">
        <v>408</v>
      </c>
      <c r="BC11" s="37" t="s">
        <v>408</v>
      </c>
      <c r="BD11" s="37" t="s">
        <v>408</v>
      </c>
      <c r="BE11" s="37" t="s">
        <v>408</v>
      </c>
      <c r="BF11" s="37" t="s">
        <v>408</v>
      </c>
      <c r="BG11" s="37" t="s">
        <v>408</v>
      </c>
      <c r="BH11" s="37" t="s">
        <v>408</v>
      </c>
      <c r="BI11" s="37" t="s">
        <v>408</v>
      </c>
      <c r="BJ11" s="37" t="s">
        <v>408</v>
      </c>
      <c r="BK11" s="37" t="s">
        <v>408</v>
      </c>
      <c r="BL11" s="37" t="s">
        <v>408</v>
      </c>
      <c r="BM11" s="37" t="s">
        <v>408</v>
      </c>
      <c r="BN11" s="37" t="s">
        <v>408</v>
      </c>
      <c r="BO11" s="37" t="s">
        <v>408</v>
      </c>
      <c r="BP11" s="37" t="s">
        <v>408</v>
      </c>
      <c r="BQ11" s="37" t="s">
        <v>408</v>
      </c>
      <c r="BR11" s="37" t="s">
        <v>408</v>
      </c>
      <c r="BS11" s="37" t="s">
        <v>408</v>
      </c>
      <c r="BT11" s="37" t="s">
        <v>408</v>
      </c>
      <c r="BU11" s="37" t="s">
        <v>408</v>
      </c>
      <c r="BV11" s="37" t="s">
        <v>408</v>
      </c>
      <c r="BW11" s="37" t="s">
        <v>408</v>
      </c>
      <c r="BX11" s="37" t="s">
        <v>408</v>
      </c>
      <c r="BY11" s="37" t="s">
        <v>408</v>
      </c>
      <c r="BZ11" s="37" t="s">
        <v>408</v>
      </c>
      <c r="CA11" s="37" t="s">
        <v>408</v>
      </c>
      <c r="CB11" s="37" t="s">
        <v>408</v>
      </c>
      <c r="CC11" s="37" t="s">
        <v>408</v>
      </c>
      <c r="CD11" s="37" t="s">
        <v>408</v>
      </c>
      <c r="CE11" s="37" t="s">
        <v>408</v>
      </c>
      <c r="CF11" s="37" t="s">
        <v>408</v>
      </c>
      <c r="CG11" s="37" t="s">
        <v>408</v>
      </c>
      <c r="CH11" s="37" t="s">
        <v>408</v>
      </c>
      <c r="CI11" s="37" t="s">
        <v>408</v>
      </c>
      <c r="CJ11" s="37" t="s">
        <v>408</v>
      </c>
      <c r="CK11" s="37" t="s">
        <v>408</v>
      </c>
      <c r="CL11" s="37" t="s">
        <v>408</v>
      </c>
      <c r="CM11" s="37" t="s">
        <v>408</v>
      </c>
      <c r="CN11" s="37" t="s">
        <v>408</v>
      </c>
      <c r="CO11" s="37" t="s">
        <v>408</v>
      </c>
      <c r="CP11" s="37" t="s">
        <v>408</v>
      </c>
      <c r="CQ11" s="37" t="s">
        <v>408</v>
      </c>
      <c r="CR11" s="37" t="s">
        <v>408</v>
      </c>
      <c r="CS11" s="37" t="s">
        <v>408</v>
      </c>
      <c r="CT11" s="37" t="s">
        <v>408</v>
      </c>
      <c r="CU11" s="37" t="s">
        <v>408</v>
      </c>
      <c r="CV11" s="37" t="s">
        <v>408</v>
      </c>
      <c r="CW11" s="37" t="s">
        <v>408</v>
      </c>
      <c r="CX11" s="37" t="s">
        <v>408</v>
      </c>
      <c r="CY11" s="37" t="s">
        <v>408</v>
      </c>
      <c r="CZ11" s="37" t="s">
        <v>408</v>
      </c>
      <c r="DA11" s="37" t="s">
        <v>408</v>
      </c>
      <c r="DB11" s="37" t="s">
        <v>408</v>
      </c>
    </row>
    <row r="12" spans="1:106" s="42" customFormat="1" ht="33.75" x14ac:dyDescent="0.25">
      <c r="A12" s="34">
        <v>43591</v>
      </c>
      <c r="B12" s="39" t="s">
        <v>726</v>
      </c>
      <c r="C12" s="40" t="s">
        <v>261</v>
      </c>
      <c r="D12" s="40" t="s">
        <v>70</v>
      </c>
      <c r="E12" s="40" t="s">
        <v>71</v>
      </c>
      <c r="F12" s="40" t="s">
        <v>73</v>
      </c>
      <c r="G12" s="40" t="s">
        <v>347</v>
      </c>
      <c r="H12" s="33">
        <v>308037.16000000003</v>
      </c>
      <c r="I12" s="33">
        <v>363401.57999999996</v>
      </c>
      <c r="J12" s="38" t="s">
        <v>232</v>
      </c>
      <c r="K12" s="41" t="s">
        <v>262</v>
      </c>
      <c r="L12" s="41" t="s">
        <v>263</v>
      </c>
      <c r="M12" s="46" t="s">
        <v>408</v>
      </c>
      <c r="N12" s="46" t="s">
        <v>408</v>
      </c>
      <c r="O12" s="46" t="s">
        <v>408</v>
      </c>
      <c r="P12" s="46" t="s">
        <v>408</v>
      </c>
      <c r="Q12" s="46" t="s">
        <v>408</v>
      </c>
      <c r="R12" s="46" t="s">
        <v>408</v>
      </c>
      <c r="S12" s="46" t="s">
        <v>408</v>
      </c>
      <c r="T12" s="46" t="s">
        <v>408</v>
      </c>
      <c r="U12" s="46" t="s">
        <v>408</v>
      </c>
      <c r="V12" s="46" t="s">
        <v>408</v>
      </c>
      <c r="W12" s="46" t="s">
        <v>408</v>
      </c>
      <c r="X12" s="46" t="s">
        <v>408</v>
      </c>
      <c r="Y12" s="46" t="s">
        <v>408</v>
      </c>
      <c r="Z12" s="46" t="s">
        <v>408</v>
      </c>
      <c r="AA12" s="46" t="s">
        <v>408</v>
      </c>
      <c r="AB12" s="46" t="s">
        <v>408</v>
      </c>
      <c r="AC12" s="46" t="s">
        <v>408</v>
      </c>
      <c r="AD12" s="46" t="s">
        <v>408</v>
      </c>
      <c r="AE12" s="46" t="s">
        <v>408</v>
      </c>
      <c r="AF12" s="46" t="s">
        <v>408</v>
      </c>
      <c r="AG12" s="46" t="s">
        <v>408</v>
      </c>
      <c r="AH12" s="46" t="s">
        <v>408</v>
      </c>
      <c r="AI12" s="46" t="s">
        <v>408</v>
      </c>
      <c r="AJ12" s="46" t="s">
        <v>408</v>
      </c>
      <c r="AK12" s="46" t="s">
        <v>408</v>
      </c>
      <c r="AL12" s="46" t="s">
        <v>408</v>
      </c>
      <c r="AM12" s="46" t="s">
        <v>408</v>
      </c>
      <c r="AN12" s="46" t="s">
        <v>408</v>
      </c>
      <c r="AO12" s="46" t="s">
        <v>408</v>
      </c>
      <c r="AP12" s="46" t="s">
        <v>408</v>
      </c>
      <c r="AQ12" s="46" t="s">
        <v>408</v>
      </c>
      <c r="AR12" s="46" t="s">
        <v>408</v>
      </c>
      <c r="AS12" s="46" t="s">
        <v>408</v>
      </c>
      <c r="AT12" s="46" t="s">
        <v>408</v>
      </c>
      <c r="AU12" s="46" t="s">
        <v>408</v>
      </c>
      <c r="AV12" s="46" t="s">
        <v>408</v>
      </c>
      <c r="AW12" s="46" t="s">
        <v>408</v>
      </c>
      <c r="AX12" s="46" t="s">
        <v>408</v>
      </c>
      <c r="AY12" s="46" t="s">
        <v>408</v>
      </c>
      <c r="AZ12" s="46" t="s">
        <v>408</v>
      </c>
      <c r="BA12" s="46" t="s">
        <v>408</v>
      </c>
      <c r="BB12" s="46" t="s">
        <v>408</v>
      </c>
      <c r="BC12" s="46" t="s">
        <v>408</v>
      </c>
      <c r="BD12" s="46" t="s">
        <v>408</v>
      </c>
      <c r="BE12" s="46" t="s">
        <v>408</v>
      </c>
      <c r="BF12" s="46" t="s">
        <v>408</v>
      </c>
      <c r="BG12" s="46" t="s">
        <v>408</v>
      </c>
      <c r="BH12" s="46" t="s">
        <v>408</v>
      </c>
      <c r="BI12" s="46" t="s">
        <v>408</v>
      </c>
      <c r="BJ12" s="46" t="s">
        <v>408</v>
      </c>
      <c r="BK12" s="46" t="s">
        <v>408</v>
      </c>
      <c r="BL12" s="46" t="s">
        <v>408</v>
      </c>
      <c r="BM12" s="46" t="s">
        <v>408</v>
      </c>
      <c r="BN12" s="46" t="s">
        <v>408</v>
      </c>
      <c r="BO12" s="46" t="s">
        <v>408</v>
      </c>
      <c r="BP12" s="46" t="s">
        <v>408</v>
      </c>
      <c r="BQ12" s="46" t="s">
        <v>408</v>
      </c>
      <c r="BR12" s="46" t="s">
        <v>408</v>
      </c>
      <c r="BS12" s="46" t="s">
        <v>408</v>
      </c>
      <c r="BT12" s="46" t="s">
        <v>408</v>
      </c>
      <c r="BU12" s="46" t="s">
        <v>408</v>
      </c>
      <c r="BV12" s="46" t="s">
        <v>408</v>
      </c>
      <c r="BW12" s="46" t="s">
        <v>408</v>
      </c>
      <c r="BX12" s="46" t="s">
        <v>408</v>
      </c>
      <c r="BY12" s="46" t="s">
        <v>408</v>
      </c>
      <c r="BZ12" s="46" t="s">
        <v>408</v>
      </c>
      <c r="CA12" s="46" t="s">
        <v>408</v>
      </c>
      <c r="CB12" s="46" t="s">
        <v>408</v>
      </c>
      <c r="CC12" s="46" t="s">
        <v>408</v>
      </c>
      <c r="CD12" s="46" t="s">
        <v>408</v>
      </c>
      <c r="CE12" s="46" t="s">
        <v>408</v>
      </c>
      <c r="CF12" s="46" t="s">
        <v>408</v>
      </c>
      <c r="CG12" s="46" t="s">
        <v>408</v>
      </c>
      <c r="CH12" s="46" t="s">
        <v>408</v>
      </c>
      <c r="CI12" s="46" t="s">
        <v>408</v>
      </c>
      <c r="CJ12" s="46" t="s">
        <v>408</v>
      </c>
      <c r="CK12" s="46" t="s">
        <v>408</v>
      </c>
      <c r="CL12" s="46" t="s">
        <v>408</v>
      </c>
      <c r="CM12" s="46" t="s">
        <v>408</v>
      </c>
      <c r="CN12" s="46" t="s">
        <v>408</v>
      </c>
      <c r="CO12" s="46" t="s">
        <v>408</v>
      </c>
      <c r="CP12" s="46" t="s">
        <v>408</v>
      </c>
      <c r="CQ12" s="46" t="s">
        <v>408</v>
      </c>
      <c r="CR12" s="46" t="s">
        <v>408</v>
      </c>
      <c r="CS12" s="46" t="s">
        <v>408</v>
      </c>
      <c r="CT12" s="46" t="s">
        <v>408</v>
      </c>
      <c r="CU12" s="46" t="s">
        <v>408</v>
      </c>
      <c r="CV12" s="46" t="s">
        <v>408</v>
      </c>
      <c r="CW12" s="46" t="s">
        <v>408</v>
      </c>
      <c r="CX12" s="46" t="s">
        <v>408</v>
      </c>
      <c r="CY12" s="46" t="s">
        <v>408</v>
      </c>
      <c r="CZ12" s="46" t="s">
        <v>408</v>
      </c>
      <c r="DA12" s="46" t="s">
        <v>408</v>
      </c>
      <c r="DB12" s="46" t="s">
        <v>408</v>
      </c>
    </row>
    <row r="13" spans="1:106" s="42" customFormat="1" ht="33.75" x14ac:dyDescent="0.25">
      <c r="A13" s="34">
        <v>43606</v>
      </c>
      <c r="B13" s="39" t="s">
        <v>727</v>
      </c>
      <c r="C13" s="40" t="s">
        <v>303</v>
      </c>
      <c r="D13" s="40" t="s">
        <v>75</v>
      </c>
      <c r="E13" s="40" t="s">
        <v>76</v>
      </c>
      <c r="F13" s="40" t="s">
        <v>78</v>
      </c>
      <c r="G13" s="40" t="s">
        <v>348</v>
      </c>
      <c r="H13" s="33">
        <v>47748.68</v>
      </c>
      <c r="I13" s="33">
        <v>50394.42</v>
      </c>
      <c r="J13" s="38" t="s">
        <v>233</v>
      </c>
      <c r="K13" s="40" t="s">
        <v>449</v>
      </c>
      <c r="L13" s="40" t="s">
        <v>450</v>
      </c>
      <c r="M13" s="35" t="s">
        <v>765</v>
      </c>
      <c r="N13" s="35" t="s">
        <v>451</v>
      </c>
      <c r="O13" s="35" t="s">
        <v>772</v>
      </c>
      <c r="P13" s="41" t="s">
        <v>452</v>
      </c>
      <c r="Q13" s="41" t="s">
        <v>772</v>
      </c>
      <c r="R13" s="41" t="s">
        <v>453</v>
      </c>
      <c r="S13" s="37" t="s">
        <v>408</v>
      </c>
      <c r="T13" s="37" t="s">
        <v>408</v>
      </c>
      <c r="U13" s="37" t="s">
        <v>408</v>
      </c>
      <c r="V13" s="37" t="s">
        <v>408</v>
      </c>
      <c r="W13" s="37" t="s">
        <v>408</v>
      </c>
      <c r="X13" s="37" t="s">
        <v>408</v>
      </c>
      <c r="Y13" s="37" t="s">
        <v>408</v>
      </c>
      <c r="Z13" s="37" t="s">
        <v>408</v>
      </c>
      <c r="AA13" s="37" t="s">
        <v>408</v>
      </c>
      <c r="AB13" s="37" t="s">
        <v>408</v>
      </c>
      <c r="AC13" s="37" t="s">
        <v>408</v>
      </c>
      <c r="AD13" s="37" t="s">
        <v>408</v>
      </c>
      <c r="AE13" s="37" t="s">
        <v>408</v>
      </c>
      <c r="AF13" s="37" t="s">
        <v>408</v>
      </c>
      <c r="AG13" s="37" t="s">
        <v>408</v>
      </c>
      <c r="AH13" s="37" t="s">
        <v>408</v>
      </c>
      <c r="AI13" s="37" t="s">
        <v>408</v>
      </c>
      <c r="AJ13" s="37" t="s">
        <v>408</v>
      </c>
      <c r="AK13" s="37" t="s">
        <v>408</v>
      </c>
      <c r="AL13" s="37" t="s">
        <v>408</v>
      </c>
      <c r="AM13" s="37" t="s">
        <v>408</v>
      </c>
      <c r="AN13" s="37" t="s">
        <v>408</v>
      </c>
      <c r="AO13" s="37" t="s">
        <v>408</v>
      </c>
      <c r="AP13" s="37" t="s">
        <v>408</v>
      </c>
      <c r="AQ13" s="37" t="s">
        <v>408</v>
      </c>
      <c r="AR13" s="37" t="s">
        <v>408</v>
      </c>
      <c r="AS13" s="37" t="s">
        <v>408</v>
      </c>
      <c r="AT13" s="37" t="s">
        <v>408</v>
      </c>
      <c r="AU13" s="37" t="s">
        <v>408</v>
      </c>
      <c r="AV13" s="37" t="s">
        <v>408</v>
      </c>
      <c r="AW13" s="37" t="s">
        <v>408</v>
      </c>
      <c r="AX13" s="37" t="s">
        <v>408</v>
      </c>
      <c r="AY13" s="37" t="s">
        <v>408</v>
      </c>
      <c r="AZ13" s="37" t="s">
        <v>408</v>
      </c>
      <c r="BA13" s="37" t="s">
        <v>408</v>
      </c>
      <c r="BB13" s="37" t="s">
        <v>408</v>
      </c>
      <c r="BC13" s="37" t="s">
        <v>408</v>
      </c>
      <c r="BD13" s="37" t="s">
        <v>408</v>
      </c>
      <c r="BE13" s="37" t="s">
        <v>408</v>
      </c>
      <c r="BF13" s="37" t="s">
        <v>408</v>
      </c>
      <c r="BG13" s="37" t="s">
        <v>408</v>
      </c>
      <c r="BH13" s="37" t="s">
        <v>408</v>
      </c>
      <c r="BI13" s="37" t="s">
        <v>408</v>
      </c>
      <c r="BJ13" s="37" t="s">
        <v>408</v>
      </c>
      <c r="BK13" s="37" t="s">
        <v>408</v>
      </c>
      <c r="BL13" s="37" t="s">
        <v>408</v>
      </c>
      <c r="BM13" s="37" t="s">
        <v>408</v>
      </c>
      <c r="BN13" s="37" t="s">
        <v>408</v>
      </c>
      <c r="BO13" s="37" t="s">
        <v>408</v>
      </c>
      <c r="BP13" s="37" t="s">
        <v>408</v>
      </c>
      <c r="BQ13" s="37" t="s">
        <v>408</v>
      </c>
      <c r="BR13" s="37" t="s">
        <v>408</v>
      </c>
      <c r="BS13" s="37" t="s">
        <v>408</v>
      </c>
      <c r="BT13" s="37" t="s">
        <v>408</v>
      </c>
      <c r="BU13" s="37" t="s">
        <v>408</v>
      </c>
      <c r="BV13" s="37" t="s">
        <v>408</v>
      </c>
      <c r="BW13" s="37" t="s">
        <v>408</v>
      </c>
      <c r="BX13" s="37" t="s">
        <v>408</v>
      </c>
      <c r="BY13" s="37" t="s">
        <v>408</v>
      </c>
      <c r="BZ13" s="37" t="s">
        <v>408</v>
      </c>
      <c r="CA13" s="37" t="s">
        <v>408</v>
      </c>
      <c r="CB13" s="37" t="s">
        <v>408</v>
      </c>
      <c r="CC13" s="37" t="s">
        <v>408</v>
      </c>
      <c r="CD13" s="37" t="s">
        <v>408</v>
      </c>
      <c r="CE13" s="37" t="s">
        <v>408</v>
      </c>
      <c r="CF13" s="37" t="s">
        <v>408</v>
      </c>
      <c r="CG13" s="37" t="s">
        <v>408</v>
      </c>
      <c r="CH13" s="37" t="s">
        <v>408</v>
      </c>
      <c r="CI13" s="37" t="s">
        <v>408</v>
      </c>
      <c r="CJ13" s="37" t="s">
        <v>408</v>
      </c>
      <c r="CK13" s="37" t="s">
        <v>408</v>
      </c>
      <c r="CL13" s="37" t="s">
        <v>408</v>
      </c>
      <c r="CM13" s="37" t="s">
        <v>408</v>
      </c>
      <c r="CN13" s="37" t="s">
        <v>408</v>
      </c>
      <c r="CO13" s="37" t="s">
        <v>408</v>
      </c>
      <c r="CP13" s="37" t="s">
        <v>408</v>
      </c>
      <c r="CQ13" s="37" t="s">
        <v>408</v>
      </c>
      <c r="CR13" s="37" t="s">
        <v>408</v>
      </c>
      <c r="CS13" s="37" t="s">
        <v>408</v>
      </c>
      <c r="CT13" s="37" t="s">
        <v>408</v>
      </c>
      <c r="CU13" s="37" t="s">
        <v>408</v>
      </c>
      <c r="CV13" s="37" t="s">
        <v>408</v>
      </c>
      <c r="CW13" s="37" t="s">
        <v>408</v>
      </c>
      <c r="CX13" s="37" t="s">
        <v>408</v>
      </c>
      <c r="CY13" s="37" t="s">
        <v>408</v>
      </c>
      <c r="CZ13" s="37" t="s">
        <v>408</v>
      </c>
      <c r="DA13" s="37" t="s">
        <v>408</v>
      </c>
      <c r="DB13" s="37" t="s">
        <v>408</v>
      </c>
    </row>
    <row r="14" spans="1:106" s="42" customFormat="1" ht="33.75" x14ac:dyDescent="0.25">
      <c r="A14" s="34">
        <v>43607</v>
      </c>
      <c r="B14" s="39" t="s">
        <v>728</v>
      </c>
      <c r="C14" s="40" t="s">
        <v>264</v>
      </c>
      <c r="D14" s="40" t="s">
        <v>82</v>
      </c>
      <c r="E14" s="40" t="s">
        <v>83</v>
      </c>
      <c r="F14" s="40" t="s">
        <v>84</v>
      </c>
      <c r="G14" s="40" t="s">
        <v>349</v>
      </c>
      <c r="H14" s="33">
        <v>32823</v>
      </c>
      <c r="I14" s="33">
        <v>31260</v>
      </c>
      <c r="J14" s="38" t="s">
        <v>232</v>
      </c>
      <c r="K14" s="35" t="s">
        <v>301</v>
      </c>
      <c r="L14" s="35" t="s">
        <v>302</v>
      </c>
      <c r="M14" s="46" t="s">
        <v>408</v>
      </c>
      <c r="N14" s="46" t="s">
        <v>408</v>
      </c>
      <c r="O14" s="46" t="s">
        <v>408</v>
      </c>
      <c r="P14" s="46" t="s">
        <v>408</v>
      </c>
      <c r="Q14" s="46" t="s">
        <v>408</v>
      </c>
      <c r="R14" s="46" t="s">
        <v>408</v>
      </c>
      <c r="S14" s="46" t="s">
        <v>408</v>
      </c>
      <c r="T14" s="46" t="s">
        <v>408</v>
      </c>
      <c r="U14" s="46" t="s">
        <v>408</v>
      </c>
      <c r="V14" s="46" t="s">
        <v>408</v>
      </c>
      <c r="W14" s="46" t="s">
        <v>408</v>
      </c>
      <c r="X14" s="46" t="s">
        <v>408</v>
      </c>
      <c r="Y14" s="46" t="s">
        <v>408</v>
      </c>
      <c r="Z14" s="46" t="s">
        <v>408</v>
      </c>
      <c r="AA14" s="46" t="s">
        <v>408</v>
      </c>
      <c r="AB14" s="46" t="s">
        <v>408</v>
      </c>
      <c r="AC14" s="46" t="s">
        <v>408</v>
      </c>
      <c r="AD14" s="46" t="s">
        <v>408</v>
      </c>
      <c r="AE14" s="46" t="s">
        <v>408</v>
      </c>
      <c r="AF14" s="46" t="s">
        <v>408</v>
      </c>
      <c r="AG14" s="46" t="s">
        <v>408</v>
      </c>
      <c r="AH14" s="46" t="s">
        <v>408</v>
      </c>
      <c r="AI14" s="46" t="s">
        <v>408</v>
      </c>
      <c r="AJ14" s="46" t="s">
        <v>408</v>
      </c>
      <c r="AK14" s="46" t="s">
        <v>408</v>
      </c>
      <c r="AL14" s="46" t="s">
        <v>408</v>
      </c>
      <c r="AM14" s="46" t="s">
        <v>408</v>
      </c>
      <c r="AN14" s="46" t="s">
        <v>408</v>
      </c>
      <c r="AO14" s="46" t="s">
        <v>408</v>
      </c>
      <c r="AP14" s="46" t="s">
        <v>408</v>
      </c>
      <c r="AQ14" s="46" t="s">
        <v>408</v>
      </c>
      <c r="AR14" s="46" t="s">
        <v>408</v>
      </c>
      <c r="AS14" s="46" t="s">
        <v>408</v>
      </c>
      <c r="AT14" s="46" t="s">
        <v>408</v>
      </c>
      <c r="AU14" s="46" t="s">
        <v>408</v>
      </c>
      <c r="AV14" s="46" t="s">
        <v>408</v>
      </c>
      <c r="AW14" s="46" t="s">
        <v>408</v>
      </c>
      <c r="AX14" s="46" t="s">
        <v>408</v>
      </c>
      <c r="AY14" s="46" t="s">
        <v>408</v>
      </c>
      <c r="AZ14" s="46" t="s">
        <v>408</v>
      </c>
      <c r="BA14" s="46" t="s">
        <v>408</v>
      </c>
      <c r="BB14" s="46" t="s">
        <v>408</v>
      </c>
      <c r="BC14" s="46" t="s">
        <v>408</v>
      </c>
      <c r="BD14" s="46" t="s">
        <v>408</v>
      </c>
      <c r="BE14" s="46" t="s">
        <v>408</v>
      </c>
      <c r="BF14" s="46" t="s">
        <v>408</v>
      </c>
      <c r="BG14" s="46" t="s">
        <v>408</v>
      </c>
      <c r="BH14" s="46" t="s">
        <v>408</v>
      </c>
      <c r="BI14" s="46" t="s">
        <v>408</v>
      </c>
      <c r="BJ14" s="46" t="s">
        <v>408</v>
      </c>
      <c r="BK14" s="46" t="s">
        <v>408</v>
      </c>
      <c r="BL14" s="46" t="s">
        <v>408</v>
      </c>
      <c r="BM14" s="46" t="s">
        <v>408</v>
      </c>
      <c r="BN14" s="46" t="s">
        <v>408</v>
      </c>
      <c r="BO14" s="46" t="s">
        <v>408</v>
      </c>
      <c r="BP14" s="46" t="s">
        <v>408</v>
      </c>
      <c r="BQ14" s="46" t="s">
        <v>408</v>
      </c>
      <c r="BR14" s="46" t="s">
        <v>408</v>
      </c>
      <c r="BS14" s="46" t="s">
        <v>408</v>
      </c>
      <c r="BT14" s="46" t="s">
        <v>408</v>
      </c>
      <c r="BU14" s="46" t="s">
        <v>408</v>
      </c>
      <c r="BV14" s="46" t="s">
        <v>408</v>
      </c>
      <c r="BW14" s="46" t="s">
        <v>408</v>
      </c>
      <c r="BX14" s="46" t="s">
        <v>408</v>
      </c>
      <c r="BY14" s="46" t="s">
        <v>408</v>
      </c>
      <c r="BZ14" s="46" t="s">
        <v>408</v>
      </c>
      <c r="CA14" s="46" t="s">
        <v>408</v>
      </c>
      <c r="CB14" s="46" t="s">
        <v>408</v>
      </c>
      <c r="CC14" s="46" t="s">
        <v>408</v>
      </c>
      <c r="CD14" s="46" t="s">
        <v>408</v>
      </c>
      <c r="CE14" s="46" t="s">
        <v>408</v>
      </c>
      <c r="CF14" s="46" t="s">
        <v>408</v>
      </c>
      <c r="CG14" s="46" t="s">
        <v>408</v>
      </c>
      <c r="CH14" s="46" t="s">
        <v>408</v>
      </c>
      <c r="CI14" s="46" t="s">
        <v>408</v>
      </c>
      <c r="CJ14" s="46" t="s">
        <v>408</v>
      </c>
      <c r="CK14" s="46" t="s">
        <v>408</v>
      </c>
      <c r="CL14" s="46" t="s">
        <v>408</v>
      </c>
      <c r="CM14" s="46" t="s">
        <v>408</v>
      </c>
      <c r="CN14" s="46" t="s">
        <v>408</v>
      </c>
      <c r="CO14" s="46" t="s">
        <v>408</v>
      </c>
      <c r="CP14" s="46" t="s">
        <v>408</v>
      </c>
      <c r="CQ14" s="46" t="s">
        <v>408</v>
      </c>
      <c r="CR14" s="46" t="s">
        <v>408</v>
      </c>
      <c r="CS14" s="46" t="s">
        <v>408</v>
      </c>
      <c r="CT14" s="46" t="s">
        <v>408</v>
      </c>
      <c r="CU14" s="46" t="s">
        <v>408</v>
      </c>
      <c r="CV14" s="46" t="s">
        <v>408</v>
      </c>
      <c r="CW14" s="46" t="s">
        <v>408</v>
      </c>
      <c r="CX14" s="46" t="s">
        <v>408</v>
      </c>
      <c r="CY14" s="46" t="s">
        <v>408</v>
      </c>
      <c r="CZ14" s="46" t="s">
        <v>408</v>
      </c>
      <c r="DA14" s="46" t="s">
        <v>408</v>
      </c>
      <c r="DB14" s="46" t="s">
        <v>408</v>
      </c>
    </row>
    <row r="15" spans="1:106" s="42" customFormat="1" ht="33.75" x14ac:dyDescent="0.25">
      <c r="A15" s="34">
        <v>43616</v>
      </c>
      <c r="B15" s="39" t="s">
        <v>729</v>
      </c>
      <c r="C15" s="40" t="s">
        <v>265</v>
      </c>
      <c r="D15" s="40" t="s">
        <v>87</v>
      </c>
      <c r="E15" s="40" t="s">
        <v>88</v>
      </c>
      <c r="F15" s="40" t="s">
        <v>90</v>
      </c>
      <c r="G15" s="40" t="s">
        <v>350</v>
      </c>
      <c r="H15" s="33">
        <v>5520</v>
      </c>
      <c r="I15" s="33">
        <v>5520</v>
      </c>
      <c r="J15" s="38" t="s">
        <v>232</v>
      </c>
      <c r="K15" s="40" t="s">
        <v>266</v>
      </c>
      <c r="L15" s="40" t="s">
        <v>267</v>
      </c>
      <c r="M15" s="46" t="s">
        <v>408</v>
      </c>
      <c r="N15" s="46" t="s">
        <v>408</v>
      </c>
      <c r="O15" s="46" t="s">
        <v>408</v>
      </c>
      <c r="P15" s="46" t="s">
        <v>408</v>
      </c>
      <c r="Q15" s="46" t="s">
        <v>408</v>
      </c>
      <c r="R15" s="46" t="s">
        <v>408</v>
      </c>
      <c r="S15" s="46" t="s">
        <v>408</v>
      </c>
      <c r="T15" s="46" t="s">
        <v>408</v>
      </c>
      <c r="U15" s="46" t="s">
        <v>408</v>
      </c>
      <c r="V15" s="46" t="s">
        <v>408</v>
      </c>
      <c r="W15" s="46" t="s">
        <v>408</v>
      </c>
      <c r="X15" s="46" t="s">
        <v>408</v>
      </c>
      <c r="Y15" s="46" t="s">
        <v>408</v>
      </c>
      <c r="Z15" s="46" t="s">
        <v>408</v>
      </c>
      <c r="AA15" s="46" t="s">
        <v>408</v>
      </c>
      <c r="AB15" s="46" t="s">
        <v>408</v>
      </c>
      <c r="AC15" s="46" t="s">
        <v>408</v>
      </c>
      <c r="AD15" s="46" t="s">
        <v>408</v>
      </c>
      <c r="AE15" s="46" t="s">
        <v>408</v>
      </c>
      <c r="AF15" s="46" t="s">
        <v>408</v>
      </c>
      <c r="AG15" s="46" t="s">
        <v>408</v>
      </c>
      <c r="AH15" s="46" t="s">
        <v>408</v>
      </c>
      <c r="AI15" s="46" t="s">
        <v>408</v>
      </c>
      <c r="AJ15" s="46" t="s">
        <v>408</v>
      </c>
      <c r="AK15" s="46" t="s">
        <v>408</v>
      </c>
      <c r="AL15" s="46" t="s">
        <v>408</v>
      </c>
      <c r="AM15" s="46" t="s">
        <v>408</v>
      </c>
      <c r="AN15" s="46" t="s">
        <v>408</v>
      </c>
      <c r="AO15" s="46" t="s">
        <v>408</v>
      </c>
      <c r="AP15" s="46" t="s">
        <v>408</v>
      </c>
      <c r="AQ15" s="46" t="s">
        <v>408</v>
      </c>
      <c r="AR15" s="46" t="s">
        <v>408</v>
      </c>
      <c r="AS15" s="46" t="s">
        <v>408</v>
      </c>
      <c r="AT15" s="46" t="s">
        <v>408</v>
      </c>
      <c r="AU15" s="46" t="s">
        <v>408</v>
      </c>
      <c r="AV15" s="46" t="s">
        <v>408</v>
      </c>
      <c r="AW15" s="46" t="s">
        <v>408</v>
      </c>
      <c r="AX15" s="46" t="s">
        <v>408</v>
      </c>
      <c r="AY15" s="46" t="s">
        <v>408</v>
      </c>
      <c r="AZ15" s="46" t="s">
        <v>408</v>
      </c>
      <c r="BA15" s="46" t="s">
        <v>408</v>
      </c>
      <c r="BB15" s="46" t="s">
        <v>408</v>
      </c>
      <c r="BC15" s="46" t="s">
        <v>408</v>
      </c>
      <c r="BD15" s="46" t="s">
        <v>408</v>
      </c>
      <c r="BE15" s="46" t="s">
        <v>408</v>
      </c>
      <c r="BF15" s="46" t="s">
        <v>408</v>
      </c>
      <c r="BG15" s="46" t="s">
        <v>408</v>
      </c>
      <c r="BH15" s="46" t="s">
        <v>408</v>
      </c>
      <c r="BI15" s="46" t="s">
        <v>408</v>
      </c>
      <c r="BJ15" s="46" t="s">
        <v>408</v>
      </c>
      <c r="BK15" s="46" t="s">
        <v>408</v>
      </c>
      <c r="BL15" s="46" t="s">
        <v>408</v>
      </c>
      <c r="BM15" s="46" t="s">
        <v>408</v>
      </c>
      <c r="BN15" s="46" t="s">
        <v>408</v>
      </c>
      <c r="BO15" s="46" t="s">
        <v>408</v>
      </c>
      <c r="BP15" s="46" t="s">
        <v>408</v>
      </c>
      <c r="BQ15" s="46" t="s">
        <v>408</v>
      </c>
      <c r="BR15" s="46" t="s">
        <v>408</v>
      </c>
      <c r="BS15" s="46" t="s">
        <v>408</v>
      </c>
      <c r="BT15" s="46" t="s">
        <v>408</v>
      </c>
      <c r="BU15" s="46" t="s">
        <v>408</v>
      </c>
      <c r="BV15" s="46" t="s">
        <v>408</v>
      </c>
      <c r="BW15" s="46" t="s">
        <v>408</v>
      </c>
      <c r="BX15" s="46" t="s">
        <v>408</v>
      </c>
      <c r="BY15" s="46" t="s">
        <v>408</v>
      </c>
      <c r="BZ15" s="46" t="s">
        <v>408</v>
      </c>
      <c r="CA15" s="46" t="s">
        <v>408</v>
      </c>
      <c r="CB15" s="46" t="s">
        <v>408</v>
      </c>
      <c r="CC15" s="46" t="s">
        <v>408</v>
      </c>
      <c r="CD15" s="46" t="s">
        <v>408</v>
      </c>
      <c r="CE15" s="46" t="s">
        <v>408</v>
      </c>
      <c r="CF15" s="46" t="s">
        <v>408</v>
      </c>
      <c r="CG15" s="46" t="s">
        <v>408</v>
      </c>
      <c r="CH15" s="46" t="s">
        <v>408</v>
      </c>
      <c r="CI15" s="46" t="s">
        <v>408</v>
      </c>
      <c r="CJ15" s="46" t="s">
        <v>408</v>
      </c>
      <c r="CK15" s="46" t="s">
        <v>408</v>
      </c>
      <c r="CL15" s="46" t="s">
        <v>408</v>
      </c>
      <c r="CM15" s="46" t="s">
        <v>408</v>
      </c>
      <c r="CN15" s="46" t="s">
        <v>408</v>
      </c>
      <c r="CO15" s="46" t="s">
        <v>408</v>
      </c>
      <c r="CP15" s="46" t="s">
        <v>408</v>
      </c>
      <c r="CQ15" s="46" t="s">
        <v>408</v>
      </c>
      <c r="CR15" s="46" t="s">
        <v>408</v>
      </c>
      <c r="CS15" s="46" t="s">
        <v>408</v>
      </c>
      <c r="CT15" s="46" t="s">
        <v>408</v>
      </c>
      <c r="CU15" s="46" t="s">
        <v>408</v>
      </c>
      <c r="CV15" s="46" t="s">
        <v>408</v>
      </c>
      <c r="CW15" s="46" t="s">
        <v>408</v>
      </c>
      <c r="CX15" s="46" t="s">
        <v>408</v>
      </c>
      <c r="CY15" s="46" t="s">
        <v>408</v>
      </c>
      <c r="CZ15" s="46" t="s">
        <v>408</v>
      </c>
      <c r="DA15" s="46" t="s">
        <v>408</v>
      </c>
      <c r="DB15" s="46" t="s">
        <v>408</v>
      </c>
    </row>
    <row r="16" spans="1:106" s="42" customFormat="1" ht="33.75" x14ac:dyDescent="0.25">
      <c r="A16" s="34">
        <v>43616</v>
      </c>
      <c r="B16" s="39" t="s">
        <v>730</v>
      </c>
      <c r="C16" s="40" t="s">
        <v>239</v>
      </c>
      <c r="D16" s="40" t="s">
        <v>10</v>
      </c>
      <c r="E16" s="40" t="s">
        <v>93</v>
      </c>
      <c r="F16" s="40" t="s">
        <v>90</v>
      </c>
      <c r="G16" s="40" t="s">
        <v>355</v>
      </c>
      <c r="H16" s="33">
        <v>2998.34</v>
      </c>
      <c r="I16" s="33">
        <v>8994</v>
      </c>
      <c r="J16" s="38" t="s">
        <v>232</v>
      </c>
      <c r="K16" s="40" t="s">
        <v>454</v>
      </c>
      <c r="L16" s="43" t="s">
        <v>422</v>
      </c>
      <c r="M16" s="43" t="s">
        <v>423</v>
      </c>
      <c r="N16" s="43" t="s">
        <v>424</v>
      </c>
      <c r="O16" s="43" t="s">
        <v>425</v>
      </c>
      <c r="P16" s="43" t="s">
        <v>426</v>
      </c>
      <c r="Q16" s="43" t="s">
        <v>427</v>
      </c>
      <c r="R16" s="43" t="s">
        <v>428</v>
      </c>
      <c r="S16" s="43" t="s">
        <v>429</v>
      </c>
      <c r="T16" s="43" t="s">
        <v>430</v>
      </c>
      <c r="U16" s="43" t="s">
        <v>431</v>
      </c>
      <c r="V16" s="43" t="s">
        <v>432</v>
      </c>
      <c r="W16" s="43" t="s">
        <v>433</v>
      </c>
      <c r="X16" s="43" t="s">
        <v>434</v>
      </c>
      <c r="Y16" s="43" t="s">
        <v>435</v>
      </c>
      <c r="Z16" s="43" t="s">
        <v>436</v>
      </c>
      <c r="AA16" s="43" t="s">
        <v>437</v>
      </c>
      <c r="AB16" s="43" t="s">
        <v>438</v>
      </c>
      <c r="AC16" s="43" t="s">
        <v>439</v>
      </c>
      <c r="AD16" s="43" t="s">
        <v>440</v>
      </c>
      <c r="AE16" s="43" t="s">
        <v>441</v>
      </c>
      <c r="AF16" s="43" t="s">
        <v>442</v>
      </c>
      <c r="AG16" s="43" t="s">
        <v>443</v>
      </c>
      <c r="AH16" s="43" t="s">
        <v>444</v>
      </c>
      <c r="AI16" s="43" t="s">
        <v>445</v>
      </c>
      <c r="AJ16" s="43" t="s">
        <v>446</v>
      </c>
      <c r="AK16" s="43" t="s">
        <v>447</v>
      </c>
      <c r="AL16" s="43" t="s">
        <v>448</v>
      </c>
      <c r="AM16" s="46" t="s">
        <v>408</v>
      </c>
      <c r="AN16" s="46" t="s">
        <v>408</v>
      </c>
      <c r="AO16" s="46" t="s">
        <v>408</v>
      </c>
      <c r="AP16" s="46" t="s">
        <v>408</v>
      </c>
      <c r="AQ16" s="46" t="s">
        <v>408</v>
      </c>
      <c r="AR16" s="46" t="s">
        <v>408</v>
      </c>
      <c r="AS16" s="46" t="s">
        <v>408</v>
      </c>
      <c r="AT16" s="46" t="s">
        <v>408</v>
      </c>
      <c r="AU16" s="46" t="s">
        <v>408</v>
      </c>
      <c r="AV16" s="46" t="s">
        <v>408</v>
      </c>
      <c r="AW16" s="46" t="s">
        <v>408</v>
      </c>
      <c r="AX16" s="46" t="s">
        <v>408</v>
      </c>
      <c r="AY16" s="46" t="s">
        <v>408</v>
      </c>
      <c r="AZ16" s="46" t="s">
        <v>408</v>
      </c>
      <c r="BA16" s="46" t="s">
        <v>408</v>
      </c>
      <c r="BB16" s="46" t="s">
        <v>408</v>
      </c>
      <c r="BC16" s="46" t="s">
        <v>408</v>
      </c>
      <c r="BD16" s="46" t="s">
        <v>408</v>
      </c>
      <c r="BE16" s="46" t="s">
        <v>408</v>
      </c>
      <c r="BF16" s="46" t="s">
        <v>408</v>
      </c>
      <c r="BG16" s="46" t="s">
        <v>408</v>
      </c>
      <c r="BH16" s="46" t="s">
        <v>408</v>
      </c>
      <c r="BI16" s="46" t="s">
        <v>408</v>
      </c>
      <c r="BJ16" s="46" t="s">
        <v>408</v>
      </c>
      <c r="BK16" s="46" t="s">
        <v>408</v>
      </c>
      <c r="BL16" s="46" t="s">
        <v>408</v>
      </c>
      <c r="BM16" s="46" t="s">
        <v>408</v>
      </c>
      <c r="BN16" s="46" t="s">
        <v>408</v>
      </c>
      <c r="BO16" s="46" t="s">
        <v>408</v>
      </c>
      <c r="BP16" s="46" t="s">
        <v>408</v>
      </c>
      <c r="BQ16" s="46" t="s">
        <v>408</v>
      </c>
      <c r="BR16" s="46" t="s">
        <v>408</v>
      </c>
      <c r="BS16" s="46" t="s">
        <v>408</v>
      </c>
      <c r="BT16" s="46" t="s">
        <v>408</v>
      </c>
      <c r="BU16" s="46" t="s">
        <v>408</v>
      </c>
      <c r="BV16" s="46" t="s">
        <v>408</v>
      </c>
      <c r="BW16" s="46" t="s">
        <v>408</v>
      </c>
      <c r="BX16" s="46" t="s">
        <v>408</v>
      </c>
      <c r="BY16" s="46" t="s">
        <v>408</v>
      </c>
      <c r="BZ16" s="46" t="s">
        <v>408</v>
      </c>
      <c r="CA16" s="46" t="s">
        <v>408</v>
      </c>
      <c r="CB16" s="46" t="s">
        <v>408</v>
      </c>
      <c r="CC16" s="46" t="s">
        <v>408</v>
      </c>
      <c r="CD16" s="46" t="s">
        <v>408</v>
      </c>
      <c r="CE16" s="46" t="s">
        <v>408</v>
      </c>
      <c r="CF16" s="46" t="s">
        <v>408</v>
      </c>
      <c r="CG16" s="46" t="s">
        <v>408</v>
      </c>
      <c r="CH16" s="46" t="s">
        <v>408</v>
      </c>
      <c r="CI16" s="46" t="s">
        <v>408</v>
      </c>
      <c r="CJ16" s="46" t="s">
        <v>408</v>
      </c>
      <c r="CK16" s="46" t="s">
        <v>408</v>
      </c>
      <c r="CL16" s="46" t="s">
        <v>408</v>
      </c>
      <c r="CM16" s="46" t="s">
        <v>408</v>
      </c>
      <c r="CN16" s="46" t="s">
        <v>408</v>
      </c>
      <c r="CO16" s="46" t="s">
        <v>408</v>
      </c>
      <c r="CP16" s="46" t="s">
        <v>408</v>
      </c>
      <c r="CQ16" s="46" t="s">
        <v>408</v>
      </c>
      <c r="CR16" s="46" t="s">
        <v>408</v>
      </c>
      <c r="CS16" s="46" t="s">
        <v>408</v>
      </c>
      <c r="CT16" s="46" t="s">
        <v>408</v>
      </c>
      <c r="CU16" s="46" t="s">
        <v>408</v>
      </c>
      <c r="CV16" s="46" t="s">
        <v>408</v>
      </c>
      <c r="CW16" s="46" t="s">
        <v>408</v>
      </c>
      <c r="CX16" s="46" t="s">
        <v>408</v>
      </c>
      <c r="CY16" s="46" t="s">
        <v>408</v>
      </c>
      <c r="CZ16" s="46" t="s">
        <v>408</v>
      </c>
      <c r="DA16" s="46" t="s">
        <v>408</v>
      </c>
      <c r="DB16" s="46" t="s">
        <v>408</v>
      </c>
    </row>
    <row r="17" spans="1:106" s="42" customFormat="1" ht="33.75" x14ac:dyDescent="0.25">
      <c r="A17" s="34">
        <v>43619</v>
      </c>
      <c r="B17" s="39" t="s">
        <v>731</v>
      </c>
      <c r="C17" s="40" t="s">
        <v>268</v>
      </c>
      <c r="D17" s="40" t="s">
        <v>97</v>
      </c>
      <c r="E17" s="40" t="s">
        <v>98</v>
      </c>
      <c r="F17" s="40" t="s">
        <v>100</v>
      </c>
      <c r="G17" s="37" t="s">
        <v>408</v>
      </c>
      <c r="H17" s="33">
        <v>32400</v>
      </c>
      <c r="I17" s="37" t="s">
        <v>408</v>
      </c>
      <c r="J17" s="38" t="s">
        <v>233</v>
      </c>
      <c r="K17" s="41" t="s">
        <v>269</v>
      </c>
      <c r="L17" s="41" t="s">
        <v>270</v>
      </c>
      <c r="M17" s="46" t="s">
        <v>408</v>
      </c>
      <c r="N17" s="46" t="s">
        <v>408</v>
      </c>
      <c r="O17" s="46" t="s">
        <v>408</v>
      </c>
      <c r="P17" s="46" t="s">
        <v>408</v>
      </c>
      <c r="Q17" s="46" t="s">
        <v>408</v>
      </c>
      <c r="R17" s="46" t="s">
        <v>408</v>
      </c>
      <c r="S17" s="46" t="s">
        <v>408</v>
      </c>
      <c r="T17" s="46" t="s">
        <v>408</v>
      </c>
      <c r="U17" s="46" t="s">
        <v>408</v>
      </c>
      <c r="V17" s="46" t="s">
        <v>408</v>
      </c>
      <c r="W17" s="46" t="s">
        <v>408</v>
      </c>
      <c r="X17" s="46" t="s">
        <v>408</v>
      </c>
      <c r="Y17" s="46" t="s">
        <v>408</v>
      </c>
      <c r="Z17" s="46" t="s">
        <v>408</v>
      </c>
      <c r="AA17" s="46" t="s">
        <v>408</v>
      </c>
      <c r="AB17" s="46" t="s">
        <v>408</v>
      </c>
      <c r="AC17" s="46" t="s">
        <v>408</v>
      </c>
      <c r="AD17" s="46" t="s">
        <v>408</v>
      </c>
      <c r="AE17" s="46" t="s">
        <v>408</v>
      </c>
      <c r="AF17" s="46" t="s">
        <v>408</v>
      </c>
      <c r="AG17" s="46" t="s">
        <v>408</v>
      </c>
      <c r="AH17" s="46" t="s">
        <v>408</v>
      </c>
      <c r="AI17" s="46" t="s">
        <v>408</v>
      </c>
      <c r="AJ17" s="46" t="s">
        <v>408</v>
      </c>
      <c r="AK17" s="46" t="s">
        <v>408</v>
      </c>
      <c r="AL17" s="46" t="s">
        <v>408</v>
      </c>
      <c r="AM17" s="46" t="s">
        <v>408</v>
      </c>
      <c r="AN17" s="46" t="s">
        <v>408</v>
      </c>
      <c r="AO17" s="46" t="s">
        <v>408</v>
      </c>
      <c r="AP17" s="46" t="s">
        <v>408</v>
      </c>
      <c r="AQ17" s="46" t="s">
        <v>408</v>
      </c>
      <c r="AR17" s="46" t="s">
        <v>408</v>
      </c>
      <c r="AS17" s="46" t="s">
        <v>408</v>
      </c>
      <c r="AT17" s="46" t="s">
        <v>408</v>
      </c>
      <c r="AU17" s="46" t="s">
        <v>408</v>
      </c>
      <c r="AV17" s="46" t="s">
        <v>408</v>
      </c>
      <c r="AW17" s="46" t="s">
        <v>408</v>
      </c>
      <c r="AX17" s="46" t="s">
        <v>408</v>
      </c>
      <c r="AY17" s="46" t="s">
        <v>408</v>
      </c>
      <c r="AZ17" s="46" t="s">
        <v>408</v>
      </c>
      <c r="BA17" s="46" t="s">
        <v>408</v>
      </c>
      <c r="BB17" s="46" t="s">
        <v>408</v>
      </c>
      <c r="BC17" s="46" t="s">
        <v>408</v>
      </c>
      <c r="BD17" s="46" t="s">
        <v>408</v>
      </c>
      <c r="BE17" s="46" t="s">
        <v>408</v>
      </c>
      <c r="BF17" s="46" t="s">
        <v>408</v>
      </c>
      <c r="BG17" s="46" t="s">
        <v>408</v>
      </c>
      <c r="BH17" s="46" t="s">
        <v>408</v>
      </c>
      <c r="BI17" s="46" t="s">
        <v>408</v>
      </c>
      <c r="BJ17" s="46" t="s">
        <v>408</v>
      </c>
      <c r="BK17" s="46" t="s">
        <v>408</v>
      </c>
      <c r="BL17" s="46" t="s">
        <v>408</v>
      </c>
      <c r="BM17" s="46" t="s">
        <v>408</v>
      </c>
      <c r="BN17" s="46" t="s">
        <v>408</v>
      </c>
      <c r="BO17" s="46" t="s">
        <v>408</v>
      </c>
      <c r="BP17" s="46" t="s">
        <v>408</v>
      </c>
      <c r="BQ17" s="46" t="s">
        <v>408</v>
      </c>
      <c r="BR17" s="46" t="s">
        <v>408</v>
      </c>
      <c r="BS17" s="46" t="s">
        <v>408</v>
      </c>
      <c r="BT17" s="46" t="s">
        <v>408</v>
      </c>
      <c r="BU17" s="46" t="s">
        <v>408</v>
      </c>
      <c r="BV17" s="46" t="s">
        <v>408</v>
      </c>
      <c r="BW17" s="46" t="s">
        <v>408</v>
      </c>
      <c r="BX17" s="46" t="s">
        <v>408</v>
      </c>
      <c r="BY17" s="46" t="s">
        <v>408</v>
      </c>
      <c r="BZ17" s="46" t="s">
        <v>408</v>
      </c>
      <c r="CA17" s="46" t="s">
        <v>408</v>
      </c>
      <c r="CB17" s="46" t="s">
        <v>408</v>
      </c>
      <c r="CC17" s="46" t="s">
        <v>408</v>
      </c>
      <c r="CD17" s="46" t="s">
        <v>408</v>
      </c>
      <c r="CE17" s="46" t="s">
        <v>408</v>
      </c>
      <c r="CF17" s="46" t="s">
        <v>408</v>
      </c>
      <c r="CG17" s="46" t="s">
        <v>408</v>
      </c>
      <c r="CH17" s="46" t="s">
        <v>408</v>
      </c>
      <c r="CI17" s="46" t="s">
        <v>408</v>
      </c>
      <c r="CJ17" s="46" t="s">
        <v>408</v>
      </c>
      <c r="CK17" s="46" t="s">
        <v>408</v>
      </c>
      <c r="CL17" s="46" t="s">
        <v>408</v>
      </c>
      <c r="CM17" s="46" t="s">
        <v>408</v>
      </c>
      <c r="CN17" s="46" t="s">
        <v>408</v>
      </c>
      <c r="CO17" s="46" t="s">
        <v>408</v>
      </c>
      <c r="CP17" s="46" t="s">
        <v>408</v>
      </c>
      <c r="CQ17" s="46" t="s">
        <v>408</v>
      </c>
      <c r="CR17" s="46" t="s">
        <v>408</v>
      </c>
      <c r="CS17" s="46" t="s">
        <v>408</v>
      </c>
      <c r="CT17" s="46" t="s">
        <v>408</v>
      </c>
      <c r="CU17" s="46" t="s">
        <v>408</v>
      </c>
      <c r="CV17" s="46" t="s">
        <v>408</v>
      </c>
      <c r="CW17" s="46" t="s">
        <v>408</v>
      </c>
      <c r="CX17" s="46" t="s">
        <v>408</v>
      </c>
      <c r="CY17" s="46" t="s">
        <v>408</v>
      </c>
      <c r="CZ17" s="46" t="s">
        <v>408</v>
      </c>
      <c r="DA17" s="46" t="s">
        <v>408</v>
      </c>
      <c r="DB17" s="46" t="s">
        <v>408</v>
      </c>
    </row>
    <row r="18" spans="1:106" s="42" customFormat="1" ht="33.75" x14ac:dyDescent="0.25">
      <c r="A18" s="34">
        <v>43622</v>
      </c>
      <c r="B18" s="39" t="s">
        <v>732</v>
      </c>
      <c r="C18" s="40" t="s">
        <v>271</v>
      </c>
      <c r="D18" s="40" t="s">
        <v>103</v>
      </c>
      <c r="E18" s="40" t="s">
        <v>104</v>
      </c>
      <c r="F18" s="40" t="s">
        <v>106</v>
      </c>
      <c r="G18" s="40" t="s">
        <v>352</v>
      </c>
      <c r="H18" s="33">
        <v>18500</v>
      </c>
      <c r="I18" s="33">
        <v>21830</v>
      </c>
      <c r="J18" s="38" t="s">
        <v>232</v>
      </c>
      <c r="K18" s="35" t="s">
        <v>767</v>
      </c>
      <c r="L18" s="41" t="s">
        <v>455</v>
      </c>
      <c r="M18" s="41" t="s">
        <v>767</v>
      </c>
      <c r="N18" s="41" t="s">
        <v>456</v>
      </c>
      <c r="O18" s="35" t="s">
        <v>457</v>
      </c>
      <c r="P18" s="35" t="s">
        <v>458</v>
      </c>
      <c r="Q18" s="35" t="s">
        <v>459</v>
      </c>
      <c r="R18" s="35" t="s">
        <v>460</v>
      </c>
      <c r="S18" s="46" t="s">
        <v>408</v>
      </c>
      <c r="T18" s="46" t="s">
        <v>408</v>
      </c>
      <c r="U18" s="46" t="s">
        <v>408</v>
      </c>
      <c r="V18" s="46" t="s">
        <v>408</v>
      </c>
      <c r="W18" s="46" t="s">
        <v>408</v>
      </c>
      <c r="X18" s="46" t="s">
        <v>408</v>
      </c>
      <c r="Y18" s="46" t="s">
        <v>408</v>
      </c>
      <c r="Z18" s="46" t="s">
        <v>408</v>
      </c>
      <c r="AA18" s="46" t="s">
        <v>408</v>
      </c>
      <c r="AB18" s="46" t="s">
        <v>408</v>
      </c>
      <c r="AC18" s="46" t="s">
        <v>408</v>
      </c>
      <c r="AD18" s="46" t="s">
        <v>408</v>
      </c>
      <c r="AE18" s="46" t="s">
        <v>408</v>
      </c>
      <c r="AF18" s="46" t="s">
        <v>408</v>
      </c>
      <c r="AG18" s="46" t="s">
        <v>408</v>
      </c>
      <c r="AH18" s="46" t="s">
        <v>408</v>
      </c>
      <c r="AI18" s="46" t="s">
        <v>408</v>
      </c>
      <c r="AJ18" s="46" t="s">
        <v>408</v>
      </c>
      <c r="AK18" s="46" t="s">
        <v>408</v>
      </c>
      <c r="AL18" s="46" t="s">
        <v>408</v>
      </c>
      <c r="AM18" s="46" t="s">
        <v>408</v>
      </c>
      <c r="AN18" s="46" t="s">
        <v>408</v>
      </c>
      <c r="AO18" s="46" t="s">
        <v>408</v>
      </c>
      <c r="AP18" s="46" t="s">
        <v>408</v>
      </c>
      <c r="AQ18" s="46" t="s">
        <v>408</v>
      </c>
      <c r="AR18" s="46" t="s">
        <v>408</v>
      </c>
      <c r="AS18" s="46" t="s">
        <v>408</v>
      </c>
      <c r="AT18" s="46" t="s">
        <v>408</v>
      </c>
      <c r="AU18" s="46" t="s">
        <v>408</v>
      </c>
      <c r="AV18" s="46" t="s">
        <v>408</v>
      </c>
      <c r="AW18" s="46" t="s">
        <v>408</v>
      </c>
      <c r="AX18" s="46" t="s">
        <v>408</v>
      </c>
      <c r="AY18" s="46" t="s">
        <v>408</v>
      </c>
      <c r="AZ18" s="46" t="s">
        <v>408</v>
      </c>
      <c r="BA18" s="46" t="s">
        <v>408</v>
      </c>
      <c r="BB18" s="46" t="s">
        <v>408</v>
      </c>
      <c r="BC18" s="46" t="s">
        <v>408</v>
      </c>
      <c r="BD18" s="46" t="s">
        <v>408</v>
      </c>
      <c r="BE18" s="46" t="s">
        <v>408</v>
      </c>
      <c r="BF18" s="46" t="s">
        <v>408</v>
      </c>
      <c r="BG18" s="46" t="s">
        <v>408</v>
      </c>
      <c r="BH18" s="46" t="s">
        <v>408</v>
      </c>
      <c r="BI18" s="46" t="s">
        <v>408</v>
      </c>
      <c r="BJ18" s="46" t="s">
        <v>408</v>
      </c>
      <c r="BK18" s="46" t="s">
        <v>408</v>
      </c>
      <c r="BL18" s="46" t="s">
        <v>408</v>
      </c>
      <c r="BM18" s="46" t="s">
        <v>408</v>
      </c>
      <c r="BN18" s="46" t="s">
        <v>408</v>
      </c>
      <c r="BO18" s="46" t="s">
        <v>408</v>
      </c>
      <c r="BP18" s="46" t="s">
        <v>408</v>
      </c>
      <c r="BQ18" s="46" t="s">
        <v>408</v>
      </c>
      <c r="BR18" s="46" t="s">
        <v>408</v>
      </c>
      <c r="BS18" s="46" t="s">
        <v>408</v>
      </c>
      <c r="BT18" s="46" t="s">
        <v>408</v>
      </c>
      <c r="BU18" s="46" t="s">
        <v>408</v>
      </c>
      <c r="BV18" s="46" t="s">
        <v>408</v>
      </c>
      <c r="BW18" s="46" t="s">
        <v>408</v>
      </c>
      <c r="BX18" s="46" t="s">
        <v>408</v>
      </c>
      <c r="BY18" s="46" t="s">
        <v>408</v>
      </c>
      <c r="BZ18" s="46" t="s">
        <v>408</v>
      </c>
      <c r="CA18" s="46" t="s">
        <v>408</v>
      </c>
      <c r="CB18" s="46" t="s">
        <v>408</v>
      </c>
      <c r="CC18" s="46" t="s">
        <v>408</v>
      </c>
      <c r="CD18" s="46" t="s">
        <v>408</v>
      </c>
      <c r="CE18" s="46" t="s">
        <v>408</v>
      </c>
      <c r="CF18" s="46" t="s">
        <v>408</v>
      </c>
      <c r="CG18" s="46" t="s">
        <v>408</v>
      </c>
      <c r="CH18" s="46" t="s">
        <v>408</v>
      </c>
      <c r="CI18" s="46" t="s">
        <v>408</v>
      </c>
      <c r="CJ18" s="46" t="s">
        <v>408</v>
      </c>
      <c r="CK18" s="46" t="s">
        <v>408</v>
      </c>
      <c r="CL18" s="46" t="s">
        <v>408</v>
      </c>
      <c r="CM18" s="46" t="s">
        <v>408</v>
      </c>
      <c r="CN18" s="46" t="s">
        <v>408</v>
      </c>
      <c r="CO18" s="46" t="s">
        <v>408</v>
      </c>
      <c r="CP18" s="46" t="s">
        <v>408</v>
      </c>
      <c r="CQ18" s="46" t="s">
        <v>408</v>
      </c>
      <c r="CR18" s="46" t="s">
        <v>408</v>
      </c>
      <c r="CS18" s="46" t="s">
        <v>408</v>
      </c>
      <c r="CT18" s="46" t="s">
        <v>408</v>
      </c>
      <c r="CU18" s="46" t="s">
        <v>408</v>
      </c>
      <c r="CV18" s="46" t="s">
        <v>408</v>
      </c>
      <c r="CW18" s="46" t="s">
        <v>408</v>
      </c>
      <c r="CX18" s="46" t="s">
        <v>408</v>
      </c>
      <c r="CY18" s="46" t="s">
        <v>408</v>
      </c>
      <c r="CZ18" s="46" t="s">
        <v>408</v>
      </c>
      <c r="DA18" s="46" t="s">
        <v>408</v>
      </c>
      <c r="DB18" s="46" t="s">
        <v>408</v>
      </c>
    </row>
    <row r="19" spans="1:106" s="42" customFormat="1" ht="33.75" x14ac:dyDescent="0.25">
      <c r="A19" s="34">
        <v>43622</v>
      </c>
      <c r="B19" s="39" t="s">
        <v>733</v>
      </c>
      <c r="C19" s="40" t="s">
        <v>271</v>
      </c>
      <c r="D19" s="40" t="s">
        <v>103</v>
      </c>
      <c r="E19" s="40" t="s">
        <v>109</v>
      </c>
      <c r="F19" s="40" t="s">
        <v>106</v>
      </c>
      <c r="G19" s="40" t="s">
        <v>352</v>
      </c>
      <c r="H19" s="33">
        <v>45375</v>
      </c>
      <c r="I19" s="33">
        <v>19950</v>
      </c>
      <c r="J19" s="38" t="s">
        <v>232</v>
      </c>
      <c r="K19" s="35" t="s">
        <v>767</v>
      </c>
      <c r="L19" s="41" t="s">
        <v>455</v>
      </c>
      <c r="M19" s="41" t="s">
        <v>767</v>
      </c>
      <c r="N19" s="41" t="s">
        <v>456</v>
      </c>
      <c r="O19" s="35" t="s">
        <v>457</v>
      </c>
      <c r="P19" s="35" t="s">
        <v>458</v>
      </c>
      <c r="Q19" s="35" t="s">
        <v>459</v>
      </c>
      <c r="R19" s="35" t="s">
        <v>460</v>
      </c>
      <c r="S19" s="46" t="s">
        <v>408</v>
      </c>
      <c r="T19" s="46" t="s">
        <v>408</v>
      </c>
      <c r="U19" s="46" t="s">
        <v>408</v>
      </c>
      <c r="V19" s="46" t="s">
        <v>408</v>
      </c>
      <c r="W19" s="46" t="s">
        <v>408</v>
      </c>
      <c r="X19" s="46" t="s">
        <v>408</v>
      </c>
      <c r="Y19" s="46" t="s">
        <v>408</v>
      </c>
      <c r="Z19" s="46" t="s">
        <v>408</v>
      </c>
      <c r="AA19" s="46" t="s">
        <v>408</v>
      </c>
      <c r="AB19" s="46" t="s">
        <v>408</v>
      </c>
      <c r="AC19" s="46" t="s">
        <v>408</v>
      </c>
      <c r="AD19" s="46" t="s">
        <v>408</v>
      </c>
      <c r="AE19" s="46" t="s">
        <v>408</v>
      </c>
      <c r="AF19" s="46" t="s">
        <v>408</v>
      </c>
      <c r="AG19" s="46" t="s">
        <v>408</v>
      </c>
      <c r="AH19" s="46" t="s">
        <v>408</v>
      </c>
      <c r="AI19" s="46" t="s">
        <v>408</v>
      </c>
      <c r="AJ19" s="46" t="s">
        <v>408</v>
      </c>
      <c r="AK19" s="46" t="s">
        <v>408</v>
      </c>
      <c r="AL19" s="46" t="s">
        <v>408</v>
      </c>
      <c r="AM19" s="46" t="s">
        <v>408</v>
      </c>
      <c r="AN19" s="46" t="s">
        <v>408</v>
      </c>
      <c r="AO19" s="46" t="s">
        <v>408</v>
      </c>
      <c r="AP19" s="46" t="s">
        <v>408</v>
      </c>
      <c r="AQ19" s="46" t="s">
        <v>408</v>
      </c>
      <c r="AR19" s="46" t="s">
        <v>408</v>
      </c>
      <c r="AS19" s="46" t="s">
        <v>408</v>
      </c>
      <c r="AT19" s="46" t="s">
        <v>408</v>
      </c>
      <c r="AU19" s="46" t="s">
        <v>408</v>
      </c>
      <c r="AV19" s="46" t="s">
        <v>408</v>
      </c>
      <c r="AW19" s="46" t="s">
        <v>408</v>
      </c>
      <c r="AX19" s="46" t="s">
        <v>408</v>
      </c>
      <c r="AY19" s="46" t="s">
        <v>408</v>
      </c>
      <c r="AZ19" s="46" t="s">
        <v>408</v>
      </c>
      <c r="BA19" s="46" t="s">
        <v>408</v>
      </c>
      <c r="BB19" s="46" t="s">
        <v>408</v>
      </c>
      <c r="BC19" s="46" t="s">
        <v>408</v>
      </c>
      <c r="BD19" s="46" t="s">
        <v>408</v>
      </c>
      <c r="BE19" s="46" t="s">
        <v>408</v>
      </c>
      <c r="BF19" s="46" t="s">
        <v>408</v>
      </c>
      <c r="BG19" s="46" t="s">
        <v>408</v>
      </c>
      <c r="BH19" s="46" t="s">
        <v>408</v>
      </c>
      <c r="BI19" s="46" t="s">
        <v>408</v>
      </c>
      <c r="BJ19" s="46" t="s">
        <v>408</v>
      </c>
      <c r="BK19" s="46" t="s">
        <v>408</v>
      </c>
      <c r="BL19" s="46" t="s">
        <v>408</v>
      </c>
      <c r="BM19" s="46" t="s">
        <v>408</v>
      </c>
      <c r="BN19" s="46" t="s">
        <v>408</v>
      </c>
      <c r="BO19" s="46" t="s">
        <v>408</v>
      </c>
      <c r="BP19" s="46" t="s">
        <v>408</v>
      </c>
      <c r="BQ19" s="46" t="s">
        <v>408</v>
      </c>
      <c r="BR19" s="46" t="s">
        <v>408</v>
      </c>
      <c r="BS19" s="46" t="s">
        <v>408</v>
      </c>
      <c r="BT19" s="46" t="s">
        <v>408</v>
      </c>
      <c r="BU19" s="46" t="s">
        <v>408</v>
      </c>
      <c r="BV19" s="46" t="s">
        <v>408</v>
      </c>
      <c r="BW19" s="46" t="s">
        <v>408</v>
      </c>
      <c r="BX19" s="46" t="s">
        <v>408</v>
      </c>
      <c r="BY19" s="46" t="s">
        <v>408</v>
      </c>
      <c r="BZ19" s="46" t="s">
        <v>408</v>
      </c>
      <c r="CA19" s="46" t="s">
        <v>408</v>
      </c>
      <c r="CB19" s="46" t="s">
        <v>408</v>
      </c>
      <c r="CC19" s="46" t="s">
        <v>408</v>
      </c>
      <c r="CD19" s="46" t="s">
        <v>408</v>
      </c>
      <c r="CE19" s="46" t="s">
        <v>408</v>
      </c>
      <c r="CF19" s="46" t="s">
        <v>408</v>
      </c>
      <c r="CG19" s="46" t="s">
        <v>408</v>
      </c>
      <c r="CH19" s="46" t="s">
        <v>408</v>
      </c>
      <c r="CI19" s="46" t="s">
        <v>408</v>
      </c>
      <c r="CJ19" s="46" t="s">
        <v>408</v>
      </c>
      <c r="CK19" s="46" t="s">
        <v>408</v>
      </c>
      <c r="CL19" s="46" t="s">
        <v>408</v>
      </c>
      <c r="CM19" s="46" t="s">
        <v>408</v>
      </c>
      <c r="CN19" s="46" t="s">
        <v>408</v>
      </c>
      <c r="CO19" s="46" t="s">
        <v>408</v>
      </c>
      <c r="CP19" s="46" t="s">
        <v>408</v>
      </c>
      <c r="CQ19" s="46" t="s">
        <v>408</v>
      </c>
      <c r="CR19" s="46" t="s">
        <v>408</v>
      </c>
      <c r="CS19" s="46" t="s">
        <v>408</v>
      </c>
      <c r="CT19" s="46" t="s">
        <v>408</v>
      </c>
      <c r="CU19" s="46" t="s">
        <v>408</v>
      </c>
      <c r="CV19" s="46" t="s">
        <v>408</v>
      </c>
      <c r="CW19" s="46" t="s">
        <v>408</v>
      </c>
      <c r="CX19" s="46" t="s">
        <v>408</v>
      </c>
      <c r="CY19" s="46" t="s">
        <v>408</v>
      </c>
      <c r="CZ19" s="46" t="s">
        <v>408</v>
      </c>
      <c r="DA19" s="46" t="s">
        <v>408</v>
      </c>
      <c r="DB19" s="46" t="s">
        <v>408</v>
      </c>
    </row>
    <row r="20" spans="1:106" s="42" customFormat="1" ht="33.75" x14ac:dyDescent="0.25">
      <c r="A20" s="34">
        <v>43622</v>
      </c>
      <c r="B20" s="39" t="s">
        <v>734</v>
      </c>
      <c r="C20" s="40" t="s">
        <v>271</v>
      </c>
      <c r="D20" s="40" t="s">
        <v>103</v>
      </c>
      <c r="E20" s="40" t="s">
        <v>111</v>
      </c>
      <c r="F20" s="40" t="s">
        <v>106</v>
      </c>
      <c r="G20" s="40" t="s">
        <v>353</v>
      </c>
      <c r="H20" s="33">
        <v>8112</v>
      </c>
      <c r="I20" s="33">
        <v>11700</v>
      </c>
      <c r="J20" s="38" t="s">
        <v>232</v>
      </c>
      <c r="K20" s="35" t="s">
        <v>767</v>
      </c>
      <c r="L20" s="41" t="s">
        <v>455</v>
      </c>
      <c r="M20" s="41" t="s">
        <v>767</v>
      </c>
      <c r="N20" s="41" t="s">
        <v>456</v>
      </c>
      <c r="O20" s="35" t="s">
        <v>457</v>
      </c>
      <c r="P20" s="35" t="s">
        <v>458</v>
      </c>
      <c r="Q20" s="35" t="s">
        <v>459</v>
      </c>
      <c r="R20" s="35" t="s">
        <v>460</v>
      </c>
      <c r="S20" s="46" t="s">
        <v>408</v>
      </c>
      <c r="T20" s="46" t="s">
        <v>408</v>
      </c>
      <c r="U20" s="46" t="s">
        <v>408</v>
      </c>
      <c r="V20" s="46" t="s">
        <v>408</v>
      </c>
      <c r="W20" s="46" t="s">
        <v>408</v>
      </c>
      <c r="X20" s="46" t="s">
        <v>408</v>
      </c>
      <c r="Y20" s="46" t="s">
        <v>408</v>
      </c>
      <c r="Z20" s="46" t="s">
        <v>408</v>
      </c>
      <c r="AA20" s="46" t="s">
        <v>408</v>
      </c>
      <c r="AB20" s="46" t="s">
        <v>408</v>
      </c>
      <c r="AC20" s="46" t="s">
        <v>408</v>
      </c>
      <c r="AD20" s="46" t="s">
        <v>408</v>
      </c>
      <c r="AE20" s="46" t="s">
        <v>408</v>
      </c>
      <c r="AF20" s="46" t="s">
        <v>408</v>
      </c>
      <c r="AG20" s="46" t="s">
        <v>408</v>
      </c>
      <c r="AH20" s="46" t="s">
        <v>408</v>
      </c>
      <c r="AI20" s="46" t="s">
        <v>408</v>
      </c>
      <c r="AJ20" s="46" t="s">
        <v>408</v>
      </c>
      <c r="AK20" s="46" t="s">
        <v>408</v>
      </c>
      <c r="AL20" s="46" t="s">
        <v>408</v>
      </c>
      <c r="AM20" s="46" t="s">
        <v>408</v>
      </c>
      <c r="AN20" s="46" t="s">
        <v>408</v>
      </c>
      <c r="AO20" s="46" t="s">
        <v>408</v>
      </c>
      <c r="AP20" s="46" t="s">
        <v>408</v>
      </c>
      <c r="AQ20" s="46" t="s">
        <v>408</v>
      </c>
      <c r="AR20" s="46" t="s">
        <v>408</v>
      </c>
      <c r="AS20" s="46" t="s">
        <v>408</v>
      </c>
      <c r="AT20" s="46" t="s">
        <v>408</v>
      </c>
      <c r="AU20" s="46" t="s">
        <v>408</v>
      </c>
      <c r="AV20" s="46" t="s">
        <v>408</v>
      </c>
      <c r="AW20" s="46" t="s">
        <v>408</v>
      </c>
      <c r="AX20" s="46" t="s">
        <v>408</v>
      </c>
      <c r="AY20" s="46" t="s">
        <v>408</v>
      </c>
      <c r="AZ20" s="46" t="s">
        <v>408</v>
      </c>
      <c r="BA20" s="46" t="s">
        <v>408</v>
      </c>
      <c r="BB20" s="46" t="s">
        <v>408</v>
      </c>
      <c r="BC20" s="46" t="s">
        <v>408</v>
      </c>
      <c r="BD20" s="46" t="s">
        <v>408</v>
      </c>
      <c r="BE20" s="46" t="s">
        <v>408</v>
      </c>
      <c r="BF20" s="46" t="s">
        <v>408</v>
      </c>
      <c r="BG20" s="46" t="s">
        <v>408</v>
      </c>
      <c r="BH20" s="46" t="s">
        <v>408</v>
      </c>
      <c r="BI20" s="46" t="s">
        <v>408</v>
      </c>
      <c r="BJ20" s="46" t="s">
        <v>408</v>
      </c>
      <c r="BK20" s="46" t="s">
        <v>408</v>
      </c>
      <c r="BL20" s="46" t="s">
        <v>408</v>
      </c>
      <c r="BM20" s="46" t="s">
        <v>408</v>
      </c>
      <c r="BN20" s="46" t="s">
        <v>408</v>
      </c>
      <c r="BO20" s="46" t="s">
        <v>408</v>
      </c>
      <c r="BP20" s="46" t="s">
        <v>408</v>
      </c>
      <c r="BQ20" s="46" t="s">
        <v>408</v>
      </c>
      <c r="BR20" s="46" t="s">
        <v>408</v>
      </c>
      <c r="BS20" s="46" t="s">
        <v>408</v>
      </c>
      <c r="BT20" s="46" t="s">
        <v>408</v>
      </c>
      <c r="BU20" s="46" t="s">
        <v>408</v>
      </c>
      <c r="BV20" s="46" t="s">
        <v>408</v>
      </c>
      <c r="BW20" s="46" t="s">
        <v>408</v>
      </c>
      <c r="BX20" s="46" t="s">
        <v>408</v>
      </c>
      <c r="BY20" s="46" t="s">
        <v>408</v>
      </c>
      <c r="BZ20" s="46" t="s">
        <v>408</v>
      </c>
      <c r="CA20" s="46" t="s">
        <v>408</v>
      </c>
      <c r="CB20" s="46" t="s">
        <v>408</v>
      </c>
      <c r="CC20" s="46" t="s">
        <v>408</v>
      </c>
      <c r="CD20" s="46" t="s">
        <v>408</v>
      </c>
      <c r="CE20" s="46" t="s">
        <v>408</v>
      </c>
      <c r="CF20" s="46" t="s">
        <v>408</v>
      </c>
      <c r="CG20" s="46" t="s">
        <v>408</v>
      </c>
      <c r="CH20" s="46" t="s">
        <v>408</v>
      </c>
      <c r="CI20" s="46" t="s">
        <v>408</v>
      </c>
      <c r="CJ20" s="46" t="s">
        <v>408</v>
      </c>
      <c r="CK20" s="46" t="s">
        <v>408</v>
      </c>
      <c r="CL20" s="46" t="s">
        <v>408</v>
      </c>
      <c r="CM20" s="46" t="s">
        <v>408</v>
      </c>
      <c r="CN20" s="46" t="s">
        <v>408</v>
      </c>
      <c r="CO20" s="46" t="s">
        <v>408</v>
      </c>
      <c r="CP20" s="46" t="s">
        <v>408</v>
      </c>
      <c r="CQ20" s="46" t="s">
        <v>408</v>
      </c>
      <c r="CR20" s="46" t="s">
        <v>408</v>
      </c>
      <c r="CS20" s="46" t="s">
        <v>408</v>
      </c>
      <c r="CT20" s="46" t="s">
        <v>408</v>
      </c>
      <c r="CU20" s="46" t="s">
        <v>408</v>
      </c>
      <c r="CV20" s="46" t="s">
        <v>408</v>
      </c>
      <c r="CW20" s="46" t="s">
        <v>408</v>
      </c>
      <c r="CX20" s="46" t="s">
        <v>408</v>
      </c>
      <c r="CY20" s="46" t="s">
        <v>408</v>
      </c>
      <c r="CZ20" s="46" t="s">
        <v>408</v>
      </c>
      <c r="DA20" s="46" t="s">
        <v>408</v>
      </c>
      <c r="DB20" s="46" t="s">
        <v>408</v>
      </c>
    </row>
    <row r="21" spans="1:106" s="42" customFormat="1" ht="45" x14ac:dyDescent="0.25">
      <c r="A21" s="34">
        <v>43626</v>
      </c>
      <c r="B21" s="39" t="s">
        <v>735</v>
      </c>
      <c r="C21" s="40" t="s">
        <v>272</v>
      </c>
      <c r="D21" s="40" t="s">
        <v>113</v>
      </c>
      <c r="E21" s="40" t="s">
        <v>114</v>
      </c>
      <c r="F21" s="40" t="s">
        <v>116</v>
      </c>
      <c r="G21" s="37" t="s">
        <v>408</v>
      </c>
      <c r="H21" s="33">
        <v>6120</v>
      </c>
      <c r="I21" s="37" t="s">
        <v>408</v>
      </c>
      <c r="J21" s="38" t="s">
        <v>233</v>
      </c>
      <c r="K21" s="40" t="s">
        <v>273</v>
      </c>
      <c r="L21" s="40" t="s">
        <v>274</v>
      </c>
      <c r="M21" s="46" t="s">
        <v>408</v>
      </c>
      <c r="N21" s="46" t="s">
        <v>408</v>
      </c>
      <c r="O21" s="46" t="s">
        <v>408</v>
      </c>
      <c r="P21" s="46" t="s">
        <v>408</v>
      </c>
      <c r="Q21" s="46" t="s">
        <v>408</v>
      </c>
      <c r="R21" s="46" t="s">
        <v>408</v>
      </c>
      <c r="S21" s="46" t="s">
        <v>408</v>
      </c>
      <c r="T21" s="46" t="s">
        <v>408</v>
      </c>
      <c r="U21" s="46" t="s">
        <v>408</v>
      </c>
      <c r="V21" s="46" t="s">
        <v>408</v>
      </c>
      <c r="W21" s="46" t="s">
        <v>408</v>
      </c>
      <c r="X21" s="46" t="s">
        <v>408</v>
      </c>
      <c r="Y21" s="46" t="s">
        <v>408</v>
      </c>
      <c r="Z21" s="46" t="s">
        <v>408</v>
      </c>
      <c r="AA21" s="46" t="s">
        <v>408</v>
      </c>
      <c r="AB21" s="46" t="s">
        <v>408</v>
      </c>
      <c r="AC21" s="46" t="s">
        <v>408</v>
      </c>
      <c r="AD21" s="46" t="s">
        <v>408</v>
      </c>
      <c r="AE21" s="46" t="s">
        <v>408</v>
      </c>
      <c r="AF21" s="46" t="s">
        <v>408</v>
      </c>
      <c r="AG21" s="46" t="s">
        <v>408</v>
      </c>
      <c r="AH21" s="46" t="s">
        <v>408</v>
      </c>
      <c r="AI21" s="46" t="s">
        <v>408</v>
      </c>
      <c r="AJ21" s="46" t="s">
        <v>408</v>
      </c>
      <c r="AK21" s="46" t="s">
        <v>408</v>
      </c>
      <c r="AL21" s="46" t="s">
        <v>408</v>
      </c>
      <c r="AM21" s="46" t="s">
        <v>408</v>
      </c>
      <c r="AN21" s="46" t="s">
        <v>408</v>
      </c>
      <c r="AO21" s="46" t="s">
        <v>408</v>
      </c>
      <c r="AP21" s="46" t="s">
        <v>408</v>
      </c>
      <c r="AQ21" s="46" t="s">
        <v>408</v>
      </c>
      <c r="AR21" s="46" t="s">
        <v>408</v>
      </c>
      <c r="AS21" s="46" t="s">
        <v>408</v>
      </c>
      <c r="AT21" s="46" t="s">
        <v>408</v>
      </c>
      <c r="AU21" s="46" t="s">
        <v>408</v>
      </c>
      <c r="AV21" s="46" t="s">
        <v>408</v>
      </c>
      <c r="AW21" s="46" t="s">
        <v>408</v>
      </c>
      <c r="AX21" s="46" t="s">
        <v>408</v>
      </c>
      <c r="AY21" s="46" t="s">
        <v>408</v>
      </c>
      <c r="AZ21" s="46" t="s">
        <v>408</v>
      </c>
      <c r="BA21" s="46" t="s">
        <v>408</v>
      </c>
      <c r="BB21" s="46" t="s">
        <v>408</v>
      </c>
      <c r="BC21" s="46" t="s">
        <v>408</v>
      </c>
      <c r="BD21" s="46" t="s">
        <v>408</v>
      </c>
      <c r="BE21" s="46" t="s">
        <v>408</v>
      </c>
      <c r="BF21" s="46" t="s">
        <v>408</v>
      </c>
      <c r="BG21" s="46" t="s">
        <v>408</v>
      </c>
      <c r="BH21" s="46" t="s">
        <v>408</v>
      </c>
      <c r="BI21" s="46" t="s">
        <v>408</v>
      </c>
      <c r="BJ21" s="46" t="s">
        <v>408</v>
      </c>
      <c r="BK21" s="46" t="s">
        <v>408</v>
      </c>
      <c r="BL21" s="46" t="s">
        <v>408</v>
      </c>
      <c r="BM21" s="46" t="s">
        <v>408</v>
      </c>
      <c r="BN21" s="46" t="s">
        <v>408</v>
      </c>
      <c r="BO21" s="46" t="s">
        <v>408</v>
      </c>
      <c r="BP21" s="46" t="s">
        <v>408</v>
      </c>
      <c r="BQ21" s="46" t="s">
        <v>408</v>
      </c>
      <c r="BR21" s="46" t="s">
        <v>408</v>
      </c>
      <c r="BS21" s="46" t="s">
        <v>408</v>
      </c>
      <c r="BT21" s="46" t="s">
        <v>408</v>
      </c>
      <c r="BU21" s="46" t="s">
        <v>408</v>
      </c>
      <c r="BV21" s="46" t="s">
        <v>408</v>
      </c>
      <c r="BW21" s="46" t="s">
        <v>408</v>
      </c>
      <c r="BX21" s="46" t="s">
        <v>408</v>
      </c>
      <c r="BY21" s="46" t="s">
        <v>408</v>
      </c>
      <c r="BZ21" s="46" t="s">
        <v>408</v>
      </c>
      <c r="CA21" s="46" t="s">
        <v>408</v>
      </c>
      <c r="CB21" s="46" t="s">
        <v>408</v>
      </c>
      <c r="CC21" s="46" t="s">
        <v>408</v>
      </c>
      <c r="CD21" s="46" t="s">
        <v>408</v>
      </c>
      <c r="CE21" s="46" t="s">
        <v>408</v>
      </c>
      <c r="CF21" s="46" t="s">
        <v>408</v>
      </c>
      <c r="CG21" s="46" t="s">
        <v>408</v>
      </c>
      <c r="CH21" s="46" t="s">
        <v>408</v>
      </c>
      <c r="CI21" s="46" t="s">
        <v>408</v>
      </c>
      <c r="CJ21" s="46" t="s">
        <v>408</v>
      </c>
      <c r="CK21" s="46" t="s">
        <v>408</v>
      </c>
      <c r="CL21" s="46" t="s">
        <v>408</v>
      </c>
      <c r="CM21" s="46" t="s">
        <v>408</v>
      </c>
      <c r="CN21" s="46" t="s">
        <v>408</v>
      </c>
      <c r="CO21" s="46" t="s">
        <v>408</v>
      </c>
      <c r="CP21" s="46" t="s">
        <v>408</v>
      </c>
      <c r="CQ21" s="46" t="s">
        <v>408</v>
      </c>
      <c r="CR21" s="46" t="s">
        <v>408</v>
      </c>
      <c r="CS21" s="46" t="s">
        <v>408</v>
      </c>
      <c r="CT21" s="46" t="s">
        <v>408</v>
      </c>
      <c r="CU21" s="46" t="s">
        <v>408</v>
      </c>
      <c r="CV21" s="46" t="s">
        <v>408</v>
      </c>
      <c r="CW21" s="46" t="s">
        <v>408</v>
      </c>
      <c r="CX21" s="46" t="s">
        <v>408</v>
      </c>
      <c r="CY21" s="46" t="s">
        <v>408</v>
      </c>
      <c r="CZ21" s="46" t="s">
        <v>408</v>
      </c>
      <c r="DA21" s="46" t="s">
        <v>408</v>
      </c>
      <c r="DB21" s="46" t="s">
        <v>408</v>
      </c>
    </row>
    <row r="22" spans="1:106" s="42" customFormat="1" ht="33.75" x14ac:dyDescent="0.25">
      <c r="A22" s="34">
        <v>43626</v>
      </c>
      <c r="B22" s="39" t="s">
        <v>736</v>
      </c>
      <c r="C22" s="40" t="s">
        <v>276</v>
      </c>
      <c r="D22" s="40" t="s">
        <v>29</v>
      </c>
      <c r="E22" s="40" t="s">
        <v>124</v>
      </c>
      <c r="F22" s="40" t="s">
        <v>116</v>
      </c>
      <c r="G22" s="40" t="s">
        <v>351</v>
      </c>
      <c r="H22" s="33">
        <v>76649.899999999994</v>
      </c>
      <c r="I22" s="33">
        <v>169763.92999999996</v>
      </c>
      <c r="J22" s="38" t="s">
        <v>232</v>
      </c>
      <c r="K22" s="40" t="s">
        <v>277</v>
      </c>
      <c r="L22" s="40" t="s">
        <v>278</v>
      </c>
      <c r="M22" s="35" t="s">
        <v>279</v>
      </c>
      <c r="N22" s="35" t="s">
        <v>280</v>
      </c>
      <c r="O22" s="37" t="s">
        <v>408</v>
      </c>
      <c r="P22" s="37" t="s">
        <v>408</v>
      </c>
      <c r="Q22" s="37" t="s">
        <v>408</v>
      </c>
      <c r="R22" s="37" t="s">
        <v>408</v>
      </c>
      <c r="S22" s="37" t="s">
        <v>408</v>
      </c>
      <c r="T22" s="37" t="s">
        <v>408</v>
      </c>
      <c r="U22" s="37" t="s">
        <v>408</v>
      </c>
      <c r="V22" s="37" t="s">
        <v>408</v>
      </c>
      <c r="W22" s="37" t="s">
        <v>408</v>
      </c>
      <c r="X22" s="37" t="s">
        <v>408</v>
      </c>
      <c r="Y22" s="37" t="s">
        <v>408</v>
      </c>
      <c r="Z22" s="37" t="s">
        <v>408</v>
      </c>
      <c r="AA22" s="37" t="s">
        <v>408</v>
      </c>
      <c r="AB22" s="37" t="s">
        <v>408</v>
      </c>
      <c r="AC22" s="37" t="s">
        <v>408</v>
      </c>
      <c r="AD22" s="37" t="s">
        <v>408</v>
      </c>
      <c r="AE22" s="37" t="s">
        <v>408</v>
      </c>
      <c r="AF22" s="37" t="s">
        <v>408</v>
      </c>
      <c r="AG22" s="37" t="s">
        <v>408</v>
      </c>
      <c r="AH22" s="37" t="s">
        <v>408</v>
      </c>
      <c r="AI22" s="37" t="s">
        <v>408</v>
      </c>
      <c r="AJ22" s="37" t="s">
        <v>408</v>
      </c>
      <c r="AK22" s="37" t="s">
        <v>408</v>
      </c>
      <c r="AL22" s="37" t="s">
        <v>408</v>
      </c>
      <c r="AM22" s="37" t="s">
        <v>408</v>
      </c>
      <c r="AN22" s="37" t="s">
        <v>408</v>
      </c>
      <c r="AO22" s="37" t="s">
        <v>408</v>
      </c>
      <c r="AP22" s="37" t="s">
        <v>408</v>
      </c>
      <c r="AQ22" s="37" t="s">
        <v>408</v>
      </c>
      <c r="AR22" s="37" t="s">
        <v>408</v>
      </c>
      <c r="AS22" s="37" t="s">
        <v>408</v>
      </c>
      <c r="AT22" s="37" t="s">
        <v>408</v>
      </c>
      <c r="AU22" s="37" t="s">
        <v>408</v>
      </c>
      <c r="AV22" s="37" t="s">
        <v>408</v>
      </c>
      <c r="AW22" s="37" t="s">
        <v>408</v>
      </c>
      <c r="AX22" s="37" t="s">
        <v>408</v>
      </c>
      <c r="AY22" s="37" t="s">
        <v>408</v>
      </c>
      <c r="AZ22" s="37" t="s">
        <v>408</v>
      </c>
      <c r="BA22" s="37" t="s">
        <v>408</v>
      </c>
      <c r="BB22" s="37" t="s">
        <v>408</v>
      </c>
      <c r="BC22" s="37" t="s">
        <v>408</v>
      </c>
      <c r="BD22" s="37" t="s">
        <v>408</v>
      </c>
      <c r="BE22" s="37" t="s">
        <v>408</v>
      </c>
      <c r="BF22" s="37" t="s">
        <v>408</v>
      </c>
      <c r="BG22" s="37" t="s">
        <v>408</v>
      </c>
      <c r="BH22" s="37" t="s">
        <v>408</v>
      </c>
      <c r="BI22" s="37" t="s">
        <v>408</v>
      </c>
      <c r="BJ22" s="37" t="s">
        <v>408</v>
      </c>
      <c r="BK22" s="37" t="s">
        <v>408</v>
      </c>
      <c r="BL22" s="37" t="s">
        <v>408</v>
      </c>
      <c r="BM22" s="37" t="s">
        <v>408</v>
      </c>
      <c r="BN22" s="37" t="s">
        <v>408</v>
      </c>
      <c r="BO22" s="37" t="s">
        <v>408</v>
      </c>
      <c r="BP22" s="37" t="s">
        <v>408</v>
      </c>
      <c r="BQ22" s="37" t="s">
        <v>408</v>
      </c>
      <c r="BR22" s="37" t="s">
        <v>408</v>
      </c>
      <c r="BS22" s="37" t="s">
        <v>408</v>
      </c>
      <c r="BT22" s="37" t="s">
        <v>408</v>
      </c>
      <c r="BU22" s="37" t="s">
        <v>408</v>
      </c>
      <c r="BV22" s="37" t="s">
        <v>408</v>
      </c>
      <c r="BW22" s="37" t="s">
        <v>408</v>
      </c>
      <c r="BX22" s="37" t="s">
        <v>408</v>
      </c>
      <c r="BY22" s="37" t="s">
        <v>408</v>
      </c>
      <c r="BZ22" s="37" t="s">
        <v>408</v>
      </c>
      <c r="CA22" s="37" t="s">
        <v>408</v>
      </c>
      <c r="CB22" s="37" t="s">
        <v>408</v>
      </c>
      <c r="CC22" s="37" t="s">
        <v>408</v>
      </c>
      <c r="CD22" s="37" t="s">
        <v>408</v>
      </c>
      <c r="CE22" s="37" t="s">
        <v>408</v>
      </c>
      <c r="CF22" s="37" t="s">
        <v>408</v>
      </c>
      <c r="CG22" s="37" t="s">
        <v>408</v>
      </c>
      <c r="CH22" s="37" t="s">
        <v>408</v>
      </c>
      <c r="CI22" s="37" t="s">
        <v>408</v>
      </c>
      <c r="CJ22" s="37" t="s">
        <v>408</v>
      </c>
      <c r="CK22" s="37" t="s">
        <v>408</v>
      </c>
      <c r="CL22" s="37" t="s">
        <v>408</v>
      </c>
      <c r="CM22" s="37" t="s">
        <v>408</v>
      </c>
      <c r="CN22" s="37" t="s">
        <v>408</v>
      </c>
      <c r="CO22" s="37" t="s">
        <v>408</v>
      </c>
      <c r="CP22" s="37" t="s">
        <v>408</v>
      </c>
      <c r="CQ22" s="37" t="s">
        <v>408</v>
      </c>
      <c r="CR22" s="37" t="s">
        <v>408</v>
      </c>
      <c r="CS22" s="37" t="s">
        <v>408</v>
      </c>
      <c r="CT22" s="37" t="s">
        <v>408</v>
      </c>
      <c r="CU22" s="37" t="s">
        <v>408</v>
      </c>
      <c r="CV22" s="37" t="s">
        <v>408</v>
      </c>
      <c r="CW22" s="37" t="s">
        <v>408</v>
      </c>
      <c r="CX22" s="37" t="s">
        <v>408</v>
      </c>
      <c r="CY22" s="37" t="s">
        <v>408</v>
      </c>
      <c r="CZ22" s="37" t="s">
        <v>408</v>
      </c>
      <c r="DA22" s="37" t="s">
        <v>408</v>
      </c>
      <c r="DB22" s="37" t="s">
        <v>408</v>
      </c>
    </row>
    <row r="23" spans="1:106" s="42" customFormat="1" ht="45" x14ac:dyDescent="0.25">
      <c r="A23" s="34">
        <v>43626</v>
      </c>
      <c r="B23" s="39" t="s">
        <v>737</v>
      </c>
      <c r="C23" s="40" t="s">
        <v>275</v>
      </c>
      <c r="D23" s="40" t="s">
        <v>119</v>
      </c>
      <c r="E23" s="40" t="s">
        <v>120</v>
      </c>
      <c r="F23" s="40" t="s">
        <v>116</v>
      </c>
      <c r="G23" s="40" t="s">
        <v>351</v>
      </c>
      <c r="H23" s="33">
        <v>1019418.87</v>
      </c>
      <c r="I23" s="33">
        <v>1174125.4100000001</v>
      </c>
      <c r="J23" s="38" t="s">
        <v>232</v>
      </c>
      <c r="K23" s="43" t="s">
        <v>461</v>
      </c>
      <c r="L23" s="43" t="s">
        <v>462</v>
      </c>
      <c r="M23" s="43" t="s">
        <v>463</v>
      </c>
      <c r="N23" s="43" t="s">
        <v>464</v>
      </c>
      <c r="O23" s="43" t="s">
        <v>465</v>
      </c>
      <c r="P23" s="43" t="s">
        <v>466</v>
      </c>
      <c r="Q23" s="43" t="s">
        <v>467</v>
      </c>
      <c r="R23" s="43" t="s">
        <v>468</v>
      </c>
      <c r="S23" s="43" t="s">
        <v>469</v>
      </c>
      <c r="T23" s="43" t="s">
        <v>470</v>
      </c>
      <c r="U23" s="43" t="s">
        <v>471</v>
      </c>
      <c r="V23" s="43" t="s">
        <v>472</v>
      </c>
      <c r="W23" s="43" t="s">
        <v>473</v>
      </c>
      <c r="X23" s="43" t="s">
        <v>474</v>
      </c>
      <c r="Y23" s="43" t="s">
        <v>475</v>
      </c>
      <c r="Z23" s="43" t="s">
        <v>476</v>
      </c>
      <c r="AA23" s="43" t="s">
        <v>477</v>
      </c>
      <c r="AB23" s="43" t="s">
        <v>478</v>
      </c>
      <c r="AC23" s="43" t="s">
        <v>479</v>
      </c>
      <c r="AD23" s="43" t="s">
        <v>480</v>
      </c>
      <c r="AE23" s="43" t="s">
        <v>481</v>
      </c>
      <c r="AF23" s="43" t="s">
        <v>482</v>
      </c>
      <c r="AG23" s="43" t="s">
        <v>766</v>
      </c>
      <c r="AH23" s="48" t="s">
        <v>483</v>
      </c>
      <c r="AI23" s="43" t="s">
        <v>484</v>
      </c>
      <c r="AJ23" s="43" t="s">
        <v>485</v>
      </c>
      <c r="AK23" s="43" t="s">
        <v>486</v>
      </c>
      <c r="AL23" s="43" t="s">
        <v>487</v>
      </c>
      <c r="AM23" s="43" t="s">
        <v>488</v>
      </c>
      <c r="AN23" s="43" t="s">
        <v>489</v>
      </c>
      <c r="AO23" s="43" t="s">
        <v>490</v>
      </c>
      <c r="AP23" s="43" t="s">
        <v>491</v>
      </c>
      <c r="AQ23" s="43" t="s">
        <v>492</v>
      </c>
      <c r="AR23" s="43" t="s">
        <v>493</v>
      </c>
      <c r="AS23" s="43" t="s">
        <v>494</v>
      </c>
      <c r="AT23" s="43" t="s">
        <v>495</v>
      </c>
      <c r="AU23" s="43" t="s">
        <v>496</v>
      </c>
      <c r="AV23" s="43" t="s">
        <v>497</v>
      </c>
      <c r="AW23" s="43" t="s">
        <v>498</v>
      </c>
      <c r="AX23" s="43" t="s">
        <v>499</v>
      </c>
      <c r="AY23" s="43" t="s">
        <v>500</v>
      </c>
      <c r="AZ23" s="43" t="s">
        <v>501</v>
      </c>
      <c r="BA23" s="43" t="s">
        <v>502</v>
      </c>
      <c r="BB23" s="43" t="s">
        <v>503</v>
      </c>
      <c r="BC23" s="43" t="s">
        <v>504</v>
      </c>
      <c r="BD23" s="43" t="s">
        <v>505</v>
      </c>
      <c r="BE23" s="43" t="s">
        <v>506</v>
      </c>
      <c r="BF23" s="43" t="s">
        <v>507</v>
      </c>
      <c r="BG23" s="43" t="s">
        <v>508</v>
      </c>
      <c r="BH23" s="43" t="s">
        <v>509</v>
      </c>
      <c r="BI23" s="43" t="s">
        <v>510</v>
      </c>
      <c r="BJ23" s="43" t="s">
        <v>511</v>
      </c>
      <c r="BK23" s="43" t="s">
        <v>512</v>
      </c>
      <c r="BL23" s="43" t="s">
        <v>513</v>
      </c>
      <c r="BM23" s="43" t="s">
        <v>514</v>
      </c>
      <c r="BN23" s="43" t="s">
        <v>515</v>
      </c>
      <c r="BO23" s="43" t="s">
        <v>516</v>
      </c>
      <c r="BP23" s="43" t="s">
        <v>517</v>
      </c>
      <c r="BQ23" s="43" t="s">
        <v>518</v>
      </c>
      <c r="BR23" s="43" t="s">
        <v>519</v>
      </c>
      <c r="BS23" s="43" t="s">
        <v>520</v>
      </c>
      <c r="BT23" s="43" t="s">
        <v>521</v>
      </c>
      <c r="BU23" s="43" t="s">
        <v>522</v>
      </c>
      <c r="BV23" s="43" t="s">
        <v>523</v>
      </c>
      <c r="BW23" s="43" t="s">
        <v>524</v>
      </c>
      <c r="BX23" s="43" t="s">
        <v>525</v>
      </c>
      <c r="BY23" s="43" t="s">
        <v>526</v>
      </c>
      <c r="BZ23" s="43" t="s">
        <v>527</v>
      </c>
      <c r="CA23" s="43" t="s">
        <v>528</v>
      </c>
      <c r="CB23" s="43" t="s">
        <v>529</v>
      </c>
      <c r="CC23" s="43" t="s">
        <v>530</v>
      </c>
      <c r="CD23" s="43" t="s">
        <v>531</v>
      </c>
      <c r="CE23" s="37" t="s">
        <v>408</v>
      </c>
      <c r="CF23" s="37" t="s">
        <v>408</v>
      </c>
      <c r="CG23" s="37" t="s">
        <v>408</v>
      </c>
      <c r="CH23" s="37" t="s">
        <v>408</v>
      </c>
      <c r="CI23" s="37" t="s">
        <v>408</v>
      </c>
      <c r="CJ23" s="37" t="s">
        <v>408</v>
      </c>
      <c r="CK23" s="37" t="s">
        <v>408</v>
      </c>
      <c r="CL23" s="37" t="s">
        <v>408</v>
      </c>
      <c r="CM23" s="37" t="s">
        <v>408</v>
      </c>
      <c r="CN23" s="37" t="s">
        <v>408</v>
      </c>
      <c r="CO23" s="37" t="s">
        <v>408</v>
      </c>
      <c r="CP23" s="37" t="s">
        <v>408</v>
      </c>
      <c r="CQ23" s="37" t="s">
        <v>408</v>
      </c>
      <c r="CR23" s="37" t="s">
        <v>408</v>
      </c>
      <c r="CS23" s="37" t="s">
        <v>408</v>
      </c>
      <c r="CT23" s="37" t="s">
        <v>408</v>
      </c>
      <c r="CU23" s="37" t="s">
        <v>408</v>
      </c>
      <c r="CV23" s="37" t="s">
        <v>408</v>
      </c>
      <c r="CW23" s="37" t="s">
        <v>408</v>
      </c>
      <c r="CX23" s="37" t="s">
        <v>408</v>
      </c>
      <c r="CY23" s="37" t="s">
        <v>408</v>
      </c>
      <c r="CZ23" s="37" t="s">
        <v>408</v>
      </c>
      <c r="DA23" s="37" t="s">
        <v>408</v>
      </c>
      <c r="DB23" s="37" t="s">
        <v>408</v>
      </c>
    </row>
    <row r="24" spans="1:106" s="42" customFormat="1" ht="33.75" x14ac:dyDescent="0.25">
      <c r="A24" s="34">
        <v>43630</v>
      </c>
      <c r="B24" s="39" t="s">
        <v>738</v>
      </c>
      <c r="C24" s="40" t="s">
        <v>281</v>
      </c>
      <c r="D24" s="40" t="s">
        <v>128</v>
      </c>
      <c r="E24" s="40" t="s">
        <v>129</v>
      </c>
      <c r="F24" s="40" t="s">
        <v>130</v>
      </c>
      <c r="G24" s="40" t="s">
        <v>354</v>
      </c>
      <c r="H24" s="33">
        <v>15435</v>
      </c>
      <c r="I24" s="33">
        <v>18862.8</v>
      </c>
      <c r="J24" s="38" t="s">
        <v>232</v>
      </c>
      <c r="K24" s="43" t="s">
        <v>282</v>
      </c>
      <c r="L24" s="43" t="s">
        <v>283</v>
      </c>
      <c r="M24" s="46" t="s">
        <v>408</v>
      </c>
      <c r="N24" s="46" t="s">
        <v>408</v>
      </c>
      <c r="O24" s="46" t="s">
        <v>408</v>
      </c>
      <c r="P24" s="46" t="s">
        <v>408</v>
      </c>
      <c r="Q24" s="46" t="s">
        <v>408</v>
      </c>
      <c r="R24" s="46" t="s">
        <v>408</v>
      </c>
      <c r="S24" s="46" t="s">
        <v>408</v>
      </c>
      <c r="T24" s="46" t="s">
        <v>408</v>
      </c>
      <c r="U24" s="46" t="s">
        <v>408</v>
      </c>
      <c r="V24" s="46" t="s">
        <v>408</v>
      </c>
      <c r="W24" s="46" t="s">
        <v>408</v>
      </c>
      <c r="X24" s="46" t="s">
        <v>408</v>
      </c>
      <c r="Y24" s="46" t="s">
        <v>408</v>
      </c>
      <c r="Z24" s="46" t="s">
        <v>408</v>
      </c>
      <c r="AA24" s="46" t="s">
        <v>408</v>
      </c>
      <c r="AB24" s="46" t="s">
        <v>408</v>
      </c>
      <c r="AC24" s="46" t="s">
        <v>408</v>
      </c>
      <c r="AD24" s="46" t="s">
        <v>408</v>
      </c>
      <c r="AE24" s="46" t="s">
        <v>408</v>
      </c>
      <c r="AF24" s="46" t="s">
        <v>408</v>
      </c>
      <c r="AG24" s="46" t="s">
        <v>408</v>
      </c>
      <c r="AH24" s="46" t="s">
        <v>408</v>
      </c>
      <c r="AI24" s="46" t="s">
        <v>408</v>
      </c>
      <c r="AJ24" s="46" t="s">
        <v>408</v>
      </c>
      <c r="AK24" s="46" t="s">
        <v>408</v>
      </c>
      <c r="AL24" s="46" t="s">
        <v>408</v>
      </c>
      <c r="AM24" s="46" t="s">
        <v>408</v>
      </c>
      <c r="AN24" s="46" t="s">
        <v>408</v>
      </c>
      <c r="AO24" s="46" t="s">
        <v>408</v>
      </c>
      <c r="AP24" s="46" t="s">
        <v>408</v>
      </c>
      <c r="AQ24" s="46" t="s">
        <v>408</v>
      </c>
      <c r="AR24" s="46" t="s">
        <v>408</v>
      </c>
      <c r="AS24" s="46" t="s">
        <v>408</v>
      </c>
      <c r="AT24" s="46" t="s">
        <v>408</v>
      </c>
      <c r="AU24" s="46" t="s">
        <v>408</v>
      </c>
      <c r="AV24" s="46" t="s">
        <v>408</v>
      </c>
      <c r="AW24" s="46" t="s">
        <v>408</v>
      </c>
      <c r="AX24" s="46" t="s">
        <v>408</v>
      </c>
      <c r="AY24" s="46" t="s">
        <v>408</v>
      </c>
      <c r="AZ24" s="46" t="s">
        <v>408</v>
      </c>
      <c r="BA24" s="46" t="s">
        <v>408</v>
      </c>
      <c r="BB24" s="46" t="s">
        <v>408</v>
      </c>
      <c r="BC24" s="46" t="s">
        <v>408</v>
      </c>
      <c r="BD24" s="46" t="s">
        <v>408</v>
      </c>
      <c r="BE24" s="46" t="s">
        <v>408</v>
      </c>
      <c r="BF24" s="46" t="s">
        <v>408</v>
      </c>
      <c r="BG24" s="46" t="s">
        <v>408</v>
      </c>
      <c r="BH24" s="46" t="s">
        <v>408</v>
      </c>
      <c r="BI24" s="46" t="s">
        <v>408</v>
      </c>
      <c r="BJ24" s="46" t="s">
        <v>408</v>
      </c>
      <c r="BK24" s="46" t="s">
        <v>408</v>
      </c>
      <c r="BL24" s="46" t="s">
        <v>408</v>
      </c>
      <c r="BM24" s="46" t="s">
        <v>408</v>
      </c>
      <c r="BN24" s="46" t="s">
        <v>408</v>
      </c>
      <c r="BO24" s="46" t="s">
        <v>408</v>
      </c>
      <c r="BP24" s="46" t="s">
        <v>408</v>
      </c>
      <c r="BQ24" s="46" t="s">
        <v>408</v>
      </c>
      <c r="BR24" s="46" t="s">
        <v>408</v>
      </c>
      <c r="BS24" s="46" t="s">
        <v>408</v>
      </c>
      <c r="BT24" s="46" t="s">
        <v>408</v>
      </c>
      <c r="BU24" s="46" t="s">
        <v>408</v>
      </c>
      <c r="BV24" s="46" t="s">
        <v>408</v>
      </c>
      <c r="BW24" s="46" t="s">
        <v>408</v>
      </c>
      <c r="BX24" s="46" t="s">
        <v>408</v>
      </c>
      <c r="BY24" s="46" t="s">
        <v>408</v>
      </c>
      <c r="BZ24" s="46" t="s">
        <v>408</v>
      </c>
      <c r="CA24" s="46" t="s">
        <v>408</v>
      </c>
      <c r="CB24" s="46" t="s">
        <v>408</v>
      </c>
      <c r="CC24" s="46" t="s">
        <v>408</v>
      </c>
      <c r="CD24" s="46" t="s">
        <v>408</v>
      </c>
      <c r="CE24" s="46" t="s">
        <v>408</v>
      </c>
      <c r="CF24" s="46" t="s">
        <v>408</v>
      </c>
      <c r="CG24" s="46" t="s">
        <v>408</v>
      </c>
      <c r="CH24" s="46" t="s">
        <v>408</v>
      </c>
      <c r="CI24" s="46" t="s">
        <v>408</v>
      </c>
      <c r="CJ24" s="46" t="s">
        <v>408</v>
      </c>
      <c r="CK24" s="46" t="s">
        <v>408</v>
      </c>
      <c r="CL24" s="46" t="s">
        <v>408</v>
      </c>
      <c r="CM24" s="46" t="s">
        <v>408</v>
      </c>
      <c r="CN24" s="46" t="s">
        <v>408</v>
      </c>
      <c r="CO24" s="46" t="s">
        <v>408</v>
      </c>
      <c r="CP24" s="46" t="s">
        <v>408</v>
      </c>
      <c r="CQ24" s="46" t="s">
        <v>408</v>
      </c>
      <c r="CR24" s="46" t="s">
        <v>408</v>
      </c>
      <c r="CS24" s="46" t="s">
        <v>408</v>
      </c>
      <c r="CT24" s="46" t="s">
        <v>408</v>
      </c>
      <c r="CU24" s="46" t="s">
        <v>408</v>
      </c>
      <c r="CV24" s="46" t="s">
        <v>408</v>
      </c>
      <c r="CW24" s="46" t="s">
        <v>408</v>
      </c>
      <c r="CX24" s="46" t="s">
        <v>408</v>
      </c>
      <c r="CY24" s="46" t="s">
        <v>408</v>
      </c>
      <c r="CZ24" s="46" t="s">
        <v>408</v>
      </c>
      <c r="DA24" s="46" t="s">
        <v>408</v>
      </c>
      <c r="DB24" s="46" t="s">
        <v>408</v>
      </c>
    </row>
    <row r="25" spans="1:106" s="42" customFormat="1" ht="33.75" x14ac:dyDescent="0.25">
      <c r="A25" s="34">
        <v>43647</v>
      </c>
      <c r="B25" s="39" t="s">
        <v>739</v>
      </c>
      <c r="C25" s="40" t="s">
        <v>254</v>
      </c>
      <c r="D25" s="40" t="s">
        <v>61</v>
      </c>
      <c r="E25" s="40" t="s">
        <v>133</v>
      </c>
      <c r="F25" s="40" t="s">
        <v>135</v>
      </c>
      <c r="G25" s="37" t="s">
        <v>408</v>
      </c>
      <c r="H25" s="33">
        <v>184567.19</v>
      </c>
      <c r="I25" s="37" t="s">
        <v>408</v>
      </c>
      <c r="J25" s="38" t="s">
        <v>233</v>
      </c>
      <c r="K25" s="40" t="s">
        <v>255</v>
      </c>
      <c r="L25" s="40" t="s">
        <v>256</v>
      </c>
      <c r="M25" s="40" t="s">
        <v>257</v>
      </c>
      <c r="N25" s="40" t="s">
        <v>258</v>
      </c>
      <c r="O25" s="35" t="s">
        <v>259</v>
      </c>
      <c r="P25" s="35" t="s">
        <v>260</v>
      </c>
      <c r="Q25" s="37" t="s">
        <v>408</v>
      </c>
      <c r="R25" s="37" t="s">
        <v>408</v>
      </c>
      <c r="S25" s="37" t="s">
        <v>408</v>
      </c>
      <c r="T25" s="37" t="s">
        <v>408</v>
      </c>
      <c r="U25" s="37" t="s">
        <v>408</v>
      </c>
      <c r="V25" s="37" t="s">
        <v>408</v>
      </c>
      <c r="W25" s="37" t="s">
        <v>408</v>
      </c>
      <c r="X25" s="37" t="s">
        <v>408</v>
      </c>
      <c r="Y25" s="37" t="s">
        <v>408</v>
      </c>
      <c r="Z25" s="37" t="s">
        <v>408</v>
      </c>
      <c r="AA25" s="37" t="s">
        <v>408</v>
      </c>
      <c r="AB25" s="37" t="s">
        <v>408</v>
      </c>
      <c r="AC25" s="37" t="s">
        <v>408</v>
      </c>
      <c r="AD25" s="37" t="s">
        <v>408</v>
      </c>
      <c r="AE25" s="37" t="s">
        <v>408</v>
      </c>
      <c r="AF25" s="37" t="s">
        <v>408</v>
      </c>
      <c r="AG25" s="37" t="s">
        <v>408</v>
      </c>
      <c r="AH25" s="37" t="s">
        <v>408</v>
      </c>
      <c r="AI25" s="37" t="s">
        <v>408</v>
      </c>
      <c r="AJ25" s="37" t="s">
        <v>408</v>
      </c>
      <c r="AK25" s="37" t="s">
        <v>408</v>
      </c>
      <c r="AL25" s="37" t="s">
        <v>408</v>
      </c>
      <c r="AM25" s="37" t="s">
        <v>408</v>
      </c>
      <c r="AN25" s="37" t="s">
        <v>408</v>
      </c>
      <c r="AO25" s="37" t="s">
        <v>408</v>
      </c>
      <c r="AP25" s="37" t="s">
        <v>408</v>
      </c>
      <c r="AQ25" s="37" t="s">
        <v>408</v>
      </c>
      <c r="AR25" s="37" t="s">
        <v>408</v>
      </c>
      <c r="AS25" s="37" t="s">
        <v>408</v>
      </c>
      <c r="AT25" s="37" t="s">
        <v>408</v>
      </c>
      <c r="AU25" s="37" t="s">
        <v>408</v>
      </c>
      <c r="AV25" s="37" t="s">
        <v>408</v>
      </c>
      <c r="AW25" s="37" t="s">
        <v>408</v>
      </c>
      <c r="AX25" s="37" t="s">
        <v>408</v>
      </c>
      <c r="AY25" s="37" t="s">
        <v>408</v>
      </c>
      <c r="AZ25" s="37" t="s">
        <v>408</v>
      </c>
      <c r="BA25" s="37" t="s">
        <v>408</v>
      </c>
      <c r="BB25" s="37" t="s">
        <v>408</v>
      </c>
      <c r="BC25" s="37" t="s">
        <v>408</v>
      </c>
      <c r="BD25" s="37" t="s">
        <v>408</v>
      </c>
      <c r="BE25" s="37" t="s">
        <v>408</v>
      </c>
      <c r="BF25" s="37" t="s">
        <v>408</v>
      </c>
      <c r="BG25" s="37" t="s">
        <v>408</v>
      </c>
      <c r="BH25" s="37" t="s">
        <v>408</v>
      </c>
      <c r="BI25" s="37" t="s">
        <v>408</v>
      </c>
      <c r="BJ25" s="37" t="s">
        <v>408</v>
      </c>
      <c r="BK25" s="37" t="s">
        <v>408</v>
      </c>
      <c r="BL25" s="37" t="s">
        <v>408</v>
      </c>
      <c r="BM25" s="37" t="s">
        <v>408</v>
      </c>
      <c r="BN25" s="37" t="s">
        <v>408</v>
      </c>
      <c r="BO25" s="37" t="s">
        <v>408</v>
      </c>
      <c r="BP25" s="37" t="s">
        <v>408</v>
      </c>
      <c r="BQ25" s="37" t="s">
        <v>408</v>
      </c>
      <c r="BR25" s="37" t="s">
        <v>408</v>
      </c>
      <c r="BS25" s="37" t="s">
        <v>408</v>
      </c>
      <c r="BT25" s="37" t="s">
        <v>408</v>
      </c>
      <c r="BU25" s="37" t="s">
        <v>408</v>
      </c>
      <c r="BV25" s="37" t="s">
        <v>408</v>
      </c>
      <c r="BW25" s="37" t="s">
        <v>408</v>
      </c>
      <c r="BX25" s="37" t="s">
        <v>408</v>
      </c>
      <c r="BY25" s="37" t="s">
        <v>408</v>
      </c>
      <c r="BZ25" s="37" t="s">
        <v>408</v>
      </c>
      <c r="CA25" s="37" t="s">
        <v>408</v>
      </c>
      <c r="CB25" s="37" t="s">
        <v>408</v>
      </c>
      <c r="CC25" s="37" t="s">
        <v>408</v>
      </c>
      <c r="CD25" s="37" t="s">
        <v>408</v>
      </c>
      <c r="CE25" s="37" t="s">
        <v>408</v>
      </c>
      <c r="CF25" s="37" t="s">
        <v>408</v>
      </c>
      <c r="CG25" s="37" t="s">
        <v>408</v>
      </c>
      <c r="CH25" s="37" t="s">
        <v>408</v>
      </c>
      <c r="CI25" s="37" t="s">
        <v>408</v>
      </c>
      <c r="CJ25" s="37" t="s">
        <v>408</v>
      </c>
      <c r="CK25" s="37" t="s">
        <v>408</v>
      </c>
      <c r="CL25" s="37" t="s">
        <v>408</v>
      </c>
      <c r="CM25" s="37" t="s">
        <v>408</v>
      </c>
      <c r="CN25" s="37" t="s">
        <v>408</v>
      </c>
      <c r="CO25" s="37" t="s">
        <v>408</v>
      </c>
      <c r="CP25" s="37" t="s">
        <v>408</v>
      </c>
      <c r="CQ25" s="37" t="s">
        <v>408</v>
      </c>
      <c r="CR25" s="37" t="s">
        <v>408</v>
      </c>
      <c r="CS25" s="37" t="s">
        <v>408</v>
      </c>
      <c r="CT25" s="37" t="s">
        <v>408</v>
      </c>
      <c r="CU25" s="37" t="s">
        <v>408</v>
      </c>
      <c r="CV25" s="37" t="s">
        <v>408</v>
      </c>
      <c r="CW25" s="37" t="s">
        <v>408</v>
      </c>
      <c r="CX25" s="37" t="s">
        <v>408</v>
      </c>
      <c r="CY25" s="37" t="s">
        <v>408</v>
      </c>
      <c r="CZ25" s="37" t="s">
        <v>408</v>
      </c>
      <c r="DA25" s="37" t="s">
        <v>408</v>
      </c>
      <c r="DB25" s="37" t="s">
        <v>408</v>
      </c>
    </row>
    <row r="26" spans="1:106" s="42" customFormat="1" ht="45" x14ac:dyDescent="0.25">
      <c r="A26" s="34">
        <v>43648</v>
      </c>
      <c r="B26" s="39" t="s">
        <v>740</v>
      </c>
      <c r="C26" s="40" t="s">
        <v>284</v>
      </c>
      <c r="D26" s="40" t="s">
        <v>9</v>
      </c>
      <c r="E26" s="40" t="s">
        <v>137</v>
      </c>
      <c r="F26" s="40" t="s">
        <v>139</v>
      </c>
      <c r="G26" s="40" t="s">
        <v>403</v>
      </c>
      <c r="H26" s="33">
        <v>27205.800000000003</v>
      </c>
      <c r="I26" s="33">
        <v>42618.7</v>
      </c>
      <c r="J26" s="38" t="s">
        <v>232</v>
      </c>
      <c r="K26" s="35" t="s">
        <v>285</v>
      </c>
      <c r="L26" s="35" t="s">
        <v>286</v>
      </c>
      <c r="M26" s="46" t="s">
        <v>408</v>
      </c>
      <c r="N26" s="46" t="s">
        <v>408</v>
      </c>
      <c r="O26" s="46" t="s">
        <v>408</v>
      </c>
      <c r="P26" s="46" t="s">
        <v>408</v>
      </c>
      <c r="Q26" s="46" t="s">
        <v>408</v>
      </c>
      <c r="R26" s="46" t="s">
        <v>408</v>
      </c>
      <c r="S26" s="46" t="s">
        <v>408</v>
      </c>
      <c r="T26" s="46" t="s">
        <v>408</v>
      </c>
      <c r="U26" s="46" t="s">
        <v>408</v>
      </c>
      <c r="V26" s="46" t="s">
        <v>408</v>
      </c>
      <c r="W26" s="46" t="s">
        <v>408</v>
      </c>
      <c r="X26" s="46" t="s">
        <v>408</v>
      </c>
      <c r="Y26" s="46" t="s">
        <v>408</v>
      </c>
      <c r="Z26" s="46" t="s">
        <v>408</v>
      </c>
      <c r="AA26" s="46" t="s">
        <v>408</v>
      </c>
      <c r="AB26" s="46" t="s">
        <v>408</v>
      </c>
      <c r="AC26" s="46" t="s">
        <v>408</v>
      </c>
      <c r="AD26" s="46" t="s">
        <v>408</v>
      </c>
      <c r="AE26" s="46" t="s">
        <v>408</v>
      </c>
      <c r="AF26" s="46" t="s">
        <v>408</v>
      </c>
      <c r="AG26" s="46" t="s">
        <v>408</v>
      </c>
      <c r="AH26" s="46" t="s">
        <v>408</v>
      </c>
      <c r="AI26" s="46" t="s">
        <v>408</v>
      </c>
      <c r="AJ26" s="46" t="s">
        <v>408</v>
      </c>
      <c r="AK26" s="46" t="s">
        <v>408</v>
      </c>
      <c r="AL26" s="46" t="s">
        <v>408</v>
      </c>
      <c r="AM26" s="46" t="s">
        <v>408</v>
      </c>
      <c r="AN26" s="46" t="s">
        <v>408</v>
      </c>
      <c r="AO26" s="46" t="s">
        <v>408</v>
      </c>
      <c r="AP26" s="46" t="s">
        <v>408</v>
      </c>
      <c r="AQ26" s="46" t="s">
        <v>408</v>
      </c>
      <c r="AR26" s="46" t="s">
        <v>408</v>
      </c>
      <c r="AS26" s="46" t="s">
        <v>408</v>
      </c>
      <c r="AT26" s="46" t="s">
        <v>408</v>
      </c>
      <c r="AU26" s="46" t="s">
        <v>408</v>
      </c>
      <c r="AV26" s="46" t="s">
        <v>408</v>
      </c>
      <c r="AW26" s="46" t="s">
        <v>408</v>
      </c>
      <c r="AX26" s="46" t="s">
        <v>408</v>
      </c>
      <c r="AY26" s="46" t="s">
        <v>408</v>
      </c>
      <c r="AZ26" s="46" t="s">
        <v>408</v>
      </c>
      <c r="BA26" s="46" t="s">
        <v>408</v>
      </c>
      <c r="BB26" s="46" t="s">
        <v>408</v>
      </c>
      <c r="BC26" s="46" t="s">
        <v>408</v>
      </c>
      <c r="BD26" s="46" t="s">
        <v>408</v>
      </c>
      <c r="BE26" s="46" t="s">
        <v>408</v>
      </c>
      <c r="BF26" s="46" t="s">
        <v>408</v>
      </c>
      <c r="BG26" s="46" t="s">
        <v>408</v>
      </c>
      <c r="BH26" s="46" t="s">
        <v>408</v>
      </c>
      <c r="BI26" s="46" t="s">
        <v>408</v>
      </c>
      <c r="BJ26" s="46" t="s">
        <v>408</v>
      </c>
      <c r="BK26" s="46" t="s">
        <v>408</v>
      </c>
      <c r="BL26" s="46" t="s">
        <v>408</v>
      </c>
      <c r="BM26" s="46" t="s">
        <v>408</v>
      </c>
      <c r="BN26" s="46" t="s">
        <v>408</v>
      </c>
      <c r="BO26" s="46" t="s">
        <v>408</v>
      </c>
      <c r="BP26" s="46" t="s">
        <v>408</v>
      </c>
      <c r="BQ26" s="46" t="s">
        <v>408</v>
      </c>
      <c r="BR26" s="46" t="s">
        <v>408</v>
      </c>
      <c r="BS26" s="46" t="s">
        <v>408</v>
      </c>
      <c r="BT26" s="46" t="s">
        <v>408</v>
      </c>
      <c r="BU26" s="46" t="s">
        <v>408</v>
      </c>
      <c r="BV26" s="46" t="s">
        <v>408</v>
      </c>
      <c r="BW26" s="46" t="s">
        <v>408</v>
      </c>
      <c r="BX26" s="46" t="s">
        <v>408</v>
      </c>
      <c r="BY26" s="46" t="s">
        <v>408</v>
      </c>
      <c r="BZ26" s="46" t="s">
        <v>408</v>
      </c>
      <c r="CA26" s="46" t="s">
        <v>408</v>
      </c>
      <c r="CB26" s="46" t="s">
        <v>408</v>
      </c>
      <c r="CC26" s="46" t="s">
        <v>408</v>
      </c>
      <c r="CD26" s="46" t="s">
        <v>408</v>
      </c>
      <c r="CE26" s="46" t="s">
        <v>408</v>
      </c>
      <c r="CF26" s="46" t="s">
        <v>408</v>
      </c>
      <c r="CG26" s="46" t="s">
        <v>408</v>
      </c>
      <c r="CH26" s="46" t="s">
        <v>408</v>
      </c>
      <c r="CI26" s="46" t="s">
        <v>408</v>
      </c>
      <c r="CJ26" s="46" t="s">
        <v>408</v>
      </c>
      <c r="CK26" s="46" t="s">
        <v>408</v>
      </c>
      <c r="CL26" s="46" t="s">
        <v>408</v>
      </c>
      <c r="CM26" s="46" t="s">
        <v>408</v>
      </c>
      <c r="CN26" s="46" t="s">
        <v>408</v>
      </c>
      <c r="CO26" s="46" t="s">
        <v>408</v>
      </c>
      <c r="CP26" s="46" t="s">
        <v>408</v>
      </c>
      <c r="CQ26" s="46" t="s">
        <v>408</v>
      </c>
      <c r="CR26" s="46" t="s">
        <v>408</v>
      </c>
      <c r="CS26" s="46" t="s">
        <v>408</v>
      </c>
      <c r="CT26" s="46" t="s">
        <v>408</v>
      </c>
      <c r="CU26" s="46" t="s">
        <v>408</v>
      </c>
      <c r="CV26" s="46" t="s">
        <v>408</v>
      </c>
      <c r="CW26" s="46" t="s">
        <v>408</v>
      </c>
      <c r="CX26" s="46" t="s">
        <v>408</v>
      </c>
      <c r="CY26" s="46" t="s">
        <v>408</v>
      </c>
      <c r="CZ26" s="46" t="s">
        <v>408</v>
      </c>
      <c r="DA26" s="46" t="s">
        <v>408</v>
      </c>
      <c r="DB26" s="46" t="s">
        <v>408</v>
      </c>
    </row>
    <row r="27" spans="1:106" s="42" customFormat="1" ht="33.75" x14ac:dyDescent="0.25">
      <c r="A27" s="34">
        <v>43672</v>
      </c>
      <c r="B27" s="39" t="s">
        <v>741</v>
      </c>
      <c r="C27" s="40" t="s">
        <v>287</v>
      </c>
      <c r="D27" s="40" t="s">
        <v>141</v>
      </c>
      <c r="E27" s="40" t="s">
        <v>142</v>
      </c>
      <c r="F27" s="40" t="s">
        <v>31</v>
      </c>
      <c r="G27" s="40" t="s">
        <v>356</v>
      </c>
      <c r="H27" s="33">
        <v>7003.04</v>
      </c>
      <c r="I27" s="33">
        <v>42429.88</v>
      </c>
      <c r="J27" s="38" t="s">
        <v>232</v>
      </c>
      <c r="K27" s="40" t="s">
        <v>288</v>
      </c>
      <c r="L27" s="40" t="s">
        <v>289</v>
      </c>
      <c r="M27" s="40" t="s">
        <v>290</v>
      </c>
      <c r="N27" s="40" t="s">
        <v>291</v>
      </c>
      <c r="O27" s="40" t="s">
        <v>292</v>
      </c>
      <c r="P27" s="40" t="s">
        <v>293</v>
      </c>
      <c r="Q27" s="37" t="s">
        <v>408</v>
      </c>
      <c r="R27" s="37" t="s">
        <v>408</v>
      </c>
      <c r="S27" s="37" t="s">
        <v>408</v>
      </c>
      <c r="T27" s="37" t="s">
        <v>408</v>
      </c>
      <c r="U27" s="37" t="s">
        <v>408</v>
      </c>
      <c r="V27" s="37" t="s">
        <v>408</v>
      </c>
      <c r="W27" s="37" t="s">
        <v>408</v>
      </c>
      <c r="X27" s="37" t="s">
        <v>408</v>
      </c>
      <c r="Y27" s="37" t="s">
        <v>408</v>
      </c>
      <c r="Z27" s="37" t="s">
        <v>408</v>
      </c>
      <c r="AA27" s="37" t="s">
        <v>408</v>
      </c>
      <c r="AB27" s="37" t="s">
        <v>408</v>
      </c>
      <c r="AC27" s="37" t="s">
        <v>408</v>
      </c>
      <c r="AD27" s="37" t="s">
        <v>408</v>
      </c>
      <c r="AE27" s="37" t="s">
        <v>408</v>
      </c>
      <c r="AF27" s="37" t="s">
        <v>408</v>
      </c>
      <c r="AG27" s="37" t="s">
        <v>408</v>
      </c>
      <c r="AH27" s="37" t="s">
        <v>408</v>
      </c>
      <c r="AI27" s="37" t="s">
        <v>408</v>
      </c>
      <c r="AJ27" s="37" t="s">
        <v>408</v>
      </c>
      <c r="AK27" s="37" t="s">
        <v>408</v>
      </c>
      <c r="AL27" s="37" t="s">
        <v>408</v>
      </c>
      <c r="AM27" s="37" t="s">
        <v>408</v>
      </c>
      <c r="AN27" s="37" t="s">
        <v>408</v>
      </c>
      <c r="AO27" s="37" t="s">
        <v>408</v>
      </c>
      <c r="AP27" s="37" t="s">
        <v>408</v>
      </c>
      <c r="AQ27" s="37" t="s">
        <v>408</v>
      </c>
      <c r="AR27" s="37" t="s">
        <v>408</v>
      </c>
      <c r="AS27" s="37" t="s">
        <v>408</v>
      </c>
      <c r="AT27" s="37" t="s">
        <v>408</v>
      </c>
      <c r="AU27" s="37" t="s">
        <v>408</v>
      </c>
      <c r="AV27" s="37" t="s">
        <v>408</v>
      </c>
      <c r="AW27" s="37" t="s">
        <v>408</v>
      </c>
      <c r="AX27" s="37" t="s">
        <v>408</v>
      </c>
      <c r="AY27" s="37" t="s">
        <v>408</v>
      </c>
      <c r="AZ27" s="37" t="s">
        <v>408</v>
      </c>
      <c r="BA27" s="37" t="s">
        <v>408</v>
      </c>
      <c r="BB27" s="37" t="s">
        <v>408</v>
      </c>
      <c r="BC27" s="37" t="s">
        <v>408</v>
      </c>
      <c r="BD27" s="37" t="s">
        <v>408</v>
      </c>
      <c r="BE27" s="37" t="s">
        <v>408</v>
      </c>
      <c r="BF27" s="37" t="s">
        <v>408</v>
      </c>
      <c r="BG27" s="37" t="s">
        <v>408</v>
      </c>
      <c r="BH27" s="37" t="s">
        <v>408</v>
      </c>
      <c r="BI27" s="37" t="s">
        <v>408</v>
      </c>
      <c r="BJ27" s="37" t="s">
        <v>408</v>
      </c>
      <c r="BK27" s="37" t="s">
        <v>408</v>
      </c>
      <c r="BL27" s="37" t="s">
        <v>408</v>
      </c>
      <c r="BM27" s="37" t="s">
        <v>408</v>
      </c>
      <c r="BN27" s="37" t="s">
        <v>408</v>
      </c>
      <c r="BO27" s="37" t="s">
        <v>408</v>
      </c>
      <c r="BP27" s="37" t="s">
        <v>408</v>
      </c>
      <c r="BQ27" s="37" t="s">
        <v>408</v>
      </c>
      <c r="BR27" s="37" t="s">
        <v>408</v>
      </c>
      <c r="BS27" s="37" t="s">
        <v>408</v>
      </c>
      <c r="BT27" s="37" t="s">
        <v>408</v>
      </c>
      <c r="BU27" s="37" t="s">
        <v>408</v>
      </c>
      <c r="BV27" s="37" t="s">
        <v>408</v>
      </c>
      <c r="BW27" s="37" t="s">
        <v>408</v>
      </c>
      <c r="BX27" s="37" t="s">
        <v>408</v>
      </c>
      <c r="BY27" s="37" t="s">
        <v>408</v>
      </c>
      <c r="BZ27" s="37" t="s">
        <v>408</v>
      </c>
      <c r="CA27" s="37" t="s">
        <v>408</v>
      </c>
      <c r="CB27" s="37" t="s">
        <v>408</v>
      </c>
      <c r="CC27" s="37" t="s">
        <v>408</v>
      </c>
      <c r="CD27" s="37" t="s">
        <v>408</v>
      </c>
      <c r="CE27" s="37" t="s">
        <v>408</v>
      </c>
      <c r="CF27" s="37" t="s">
        <v>408</v>
      </c>
      <c r="CG27" s="37" t="s">
        <v>408</v>
      </c>
      <c r="CH27" s="37" t="s">
        <v>408</v>
      </c>
      <c r="CI27" s="37" t="s">
        <v>408</v>
      </c>
      <c r="CJ27" s="37" t="s">
        <v>408</v>
      </c>
      <c r="CK27" s="37" t="s">
        <v>408</v>
      </c>
      <c r="CL27" s="37" t="s">
        <v>408</v>
      </c>
      <c r="CM27" s="37" t="s">
        <v>408</v>
      </c>
      <c r="CN27" s="37" t="s">
        <v>408</v>
      </c>
      <c r="CO27" s="37" t="s">
        <v>408</v>
      </c>
      <c r="CP27" s="37" t="s">
        <v>408</v>
      </c>
      <c r="CQ27" s="37" t="s">
        <v>408</v>
      </c>
      <c r="CR27" s="37" t="s">
        <v>408</v>
      </c>
      <c r="CS27" s="37" t="s">
        <v>408</v>
      </c>
      <c r="CT27" s="37" t="s">
        <v>408</v>
      </c>
      <c r="CU27" s="37" t="s">
        <v>408</v>
      </c>
      <c r="CV27" s="37" t="s">
        <v>408</v>
      </c>
      <c r="CW27" s="37" t="s">
        <v>408</v>
      </c>
      <c r="CX27" s="37" t="s">
        <v>408</v>
      </c>
      <c r="CY27" s="37" t="s">
        <v>408</v>
      </c>
      <c r="CZ27" s="37" t="s">
        <v>408</v>
      </c>
      <c r="DA27" s="37" t="s">
        <v>408</v>
      </c>
      <c r="DB27" s="37" t="s">
        <v>408</v>
      </c>
    </row>
    <row r="28" spans="1:106" s="42" customFormat="1" ht="33.75" x14ac:dyDescent="0.25">
      <c r="A28" s="34">
        <v>43675</v>
      </c>
      <c r="B28" s="39" t="s">
        <v>742</v>
      </c>
      <c r="C28" s="40" t="s">
        <v>294</v>
      </c>
      <c r="D28" s="40" t="s">
        <v>145</v>
      </c>
      <c r="E28" s="40" t="s">
        <v>146</v>
      </c>
      <c r="F28" s="40" t="s">
        <v>34</v>
      </c>
      <c r="G28" s="40" t="s">
        <v>357</v>
      </c>
      <c r="H28" s="33">
        <v>8400</v>
      </c>
      <c r="I28" s="33">
        <v>29400</v>
      </c>
      <c r="J28" s="38" t="s">
        <v>232</v>
      </c>
      <c r="K28" s="40" t="s">
        <v>295</v>
      </c>
      <c r="L28" s="40" t="s">
        <v>298</v>
      </c>
      <c r="M28" s="40" t="s">
        <v>296</v>
      </c>
      <c r="N28" s="40" t="s">
        <v>297</v>
      </c>
      <c r="O28" s="37" t="s">
        <v>408</v>
      </c>
      <c r="P28" s="37" t="s">
        <v>408</v>
      </c>
      <c r="Q28" s="37" t="s">
        <v>408</v>
      </c>
      <c r="R28" s="37" t="s">
        <v>408</v>
      </c>
      <c r="S28" s="37" t="s">
        <v>408</v>
      </c>
      <c r="T28" s="37" t="s">
        <v>408</v>
      </c>
      <c r="U28" s="37" t="s">
        <v>408</v>
      </c>
      <c r="V28" s="37" t="s">
        <v>408</v>
      </c>
      <c r="W28" s="37" t="s">
        <v>408</v>
      </c>
      <c r="X28" s="37" t="s">
        <v>408</v>
      </c>
      <c r="Y28" s="37" t="s">
        <v>408</v>
      </c>
      <c r="Z28" s="37" t="s">
        <v>408</v>
      </c>
      <c r="AA28" s="37" t="s">
        <v>408</v>
      </c>
      <c r="AB28" s="37" t="s">
        <v>408</v>
      </c>
      <c r="AC28" s="37" t="s">
        <v>408</v>
      </c>
      <c r="AD28" s="37" t="s">
        <v>408</v>
      </c>
      <c r="AE28" s="37" t="s">
        <v>408</v>
      </c>
      <c r="AF28" s="37" t="s">
        <v>408</v>
      </c>
      <c r="AG28" s="37" t="s">
        <v>408</v>
      </c>
      <c r="AH28" s="37" t="s">
        <v>408</v>
      </c>
      <c r="AI28" s="37" t="s">
        <v>408</v>
      </c>
      <c r="AJ28" s="37" t="s">
        <v>408</v>
      </c>
      <c r="AK28" s="37" t="s">
        <v>408</v>
      </c>
      <c r="AL28" s="37" t="s">
        <v>408</v>
      </c>
      <c r="AM28" s="37" t="s">
        <v>408</v>
      </c>
      <c r="AN28" s="37" t="s">
        <v>408</v>
      </c>
      <c r="AO28" s="37" t="s">
        <v>408</v>
      </c>
      <c r="AP28" s="37" t="s">
        <v>408</v>
      </c>
      <c r="AQ28" s="37" t="s">
        <v>408</v>
      </c>
      <c r="AR28" s="37" t="s">
        <v>408</v>
      </c>
      <c r="AS28" s="37" t="s">
        <v>408</v>
      </c>
      <c r="AT28" s="37" t="s">
        <v>408</v>
      </c>
      <c r="AU28" s="37" t="s">
        <v>408</v>
      </c>
      <c r="AV28" s="37" t="s">
        <v>408</v>
      </c>
      <c r="AW28" s="37" t="s">
        <v>408</v>
      </c>
      <c r="AX28" s="37" t="s">
        <v>408</v>
      </c>
      <c r="AY28" s="37" t="s">
        <v>408</v>
      </c>
      <c r="AZ28" s="37" t="s">
        <v>408</v>
      </c>
      <c r="BA28" s="37" t="s">
        <v>408</v>
      </c>
      <c r="BB28" s="37" t="s">
        <v>408</v>
      </c>
      <c r="BC28" s="37" t="s">
        <v>408</v>
      </c>
      <c r="BD28" s="37" t="s">
        <v>408</v>
      </c>
      <c r="BE28" s="37" t="s">
        <v>408</v>
      </c>
      <c r="BF28" s="37" t="s">
        <v>408</v>
      </c>
      <c r="BG28" s="37" t="s">
        <v>408</v>
      </c>
      <c r="BH28" s="37" t="s">
        <v>408</v>
      </c>
      <c r="BI28" s="37" t="s">
        <v>408</v>
      </c>
      <c r="BJ28" s="37" t="s">
        <v>408</v>
      </c>
      <c r="BK28" s="37" t="s">
        <v>408</v>
      </c>
      <c r="BL28" s="37" t="s">
        <v>408</v>
      </c>
      <c r="BM28" s="37" t="s">
        <v>408</v>
      </c>
      <c r="BN28" s="37" t="s">
        <v>408</v>
      </c>
      <c r="BO28" s="37" t="s">
        <v>408</v>
      </c>
      <c r="BP28" s="37" t="s">
        <v>408</v>
      </c>
      <c r="BQ28" s="37" t="s">
        <v>408</v>
      </c>
      <c r="BR28" s="37" t="s">
        <v>408</v>
      </c>
      <c r="BS28" s="37" t="s">
        <v>408</v>
      </c>
      <c r="BT28" s="37" t="s">
        <v>408</v>
      </c>
      <c r="BU28" s="37" t="s">
        <v>408</v>
      </c>
      <c r="BV28" s="37" t="s">
        <v>408</v>
      </c>
      <c r="BW28" s="37" t="s">
        <v>408</v>
      </c>
      <c r="BX28" s="37" t="s">
        <v>408</v>
      </c>
      <c r="BY28" s="37" t="s">
        <v>408</v>
      </c>
      <c r="BZ28" s="37" t="s">
        <v>408</v>
      </c>
      <c r="CA28" s="37" t="s">
        <v>408</v>
      </c>
      <c r="CB28" s="37" t="s">
        <v>408</v>
      </c>
      <c r="CC28" s="37" t="s">
        <v>408</v>
      </c>
      <c r="CD28" s="37" t="s">
        <v>408</v>
      </c>
      <c r="CE28" s="37" t="s">
        <v>408</v>
      </c>
      <c r="CF28" s="37" t="s">
        <v>408</v>
      </c>
      <c r="CG28" s="37" t="s">
        <v>408</v>
      </c>
      <c r="CH28" s="37" t="s">
        <v>408</v>
      </c>
      <c r="CI28" s="37" t="s">
        <v>408</v>
      </c>
      <c r="CJ28" s="37" t="s">
        <v>408</v>
      </c>
      <c r="CK28" s="37" t="s">
        <v>408</v>
      </c>
      <c r="CL28" s="37" t="s">
        <v>408</v>
      </c>
      <c r="CM28" s="37" t="s">
        <v>408</v>
      </c>
      <c r="CN28" s="37" t="s">
        <v>408</v>
      </c>
      <c r="CO28" s="37" t="s">
        <v>408</v>
      </c>
      <c r="CP28" s="37" t="s">
        <v>408</v>
      </c>
      <c r="CQ28" s="37" t="s">
        <v>408</v>
      </c>
      <c r="CR28" s="37" t="s">
        <v>408</v>
      </c>
      <c r="CS28" s="37" t="s">
        <v>408</v>
      </c>
      <c r="CT28" s="37" t="s">
        <v>408</v>
      </c>
      <c r="CU28" s="37" t="s">
        <v>408</v>
      </c>
      <c r="CV28" s="37" t="s">
        <v>408</v>
      </c>
      <c r="CW28" s="37" t="s">
        <v>408</v>
      </c>
      <c r="CX28" s="37" t="s">
        <v>408</v>
      </c>
      <c r="CY28" s="37" t="s">
        <v>408</v>
      </c>
      <c r="CZ28" s="37" t="s">
        <v>408</v>
      </c>
      <c r="DA28" s="37" t="s">
        <v>408</v>
      </c>
      <c r="DB28" s="37" t="s">
        <v>408</v>
      </c>
    </row>
    <row r="29" spans="1:106" s="42" customFormat="1" ht="33.75" x14ac:dyDescent="0.25">
      <c r="A29" s="34">
        <v>43692</v>
      </c>
      <c r="B29" s="39" t="s">
        <v>743</v>
      </c>
      <c r="C29" s="40" t="s">
        <v>239</v>
      </c>
      <c r="D29" s="40" t="s">
        <v>10</v>
      </c>
      <c r="E29" s="40" t="s">
        <v>149</v>
      </c>
      <c r="F29" s="40" t="s">
        <v>151</v>
      </c>
      <c r="G29" s="40" t="s">
        <v>358</v>
      </c>
      <c r="H29" s="33">
        <v>728.71</v>
      </c>
      <c r="I29" s="33">
        <v>5157.01</v>
      </c>
      <c r="J29" s="38" t="s">
        <v>232</v>
      </c>
      <c r="K29" s="40" t="s">
        <v>454</v>
      </c>
      <c r="L29" s="40" t="s">
        <v>454</v>
      </c>
      <c r="M29" s="46" t="s">
        <v>408</v>
      </c>
      <c r="N29" s="46" t="s">
        <v>408</v>
      </c>
      <c r="O29" s="46" t="s">
        <v>408</v>
      </c>
      <c r="P29" s="46" t="s">
        <v>408</v>
      </c>
      <c r="Q29" s="46" t="s">
        <v>408</v>
      </c>
      <c r="R29" s="46" t="s">
        <v>408</v>
      </c>
      <c r="S29" s="46" t="s">
        <v>408</v>
      </c>
      <c r="T29" s="46" t="s">
        <v>408</v>
      </c>
      <c r="U29" s="46" t="s">
        <v>408</v>
      </c>
      <c r="V29" s="46" t="s">
        <v>408</v>
      </c>
      <c r="W29" s="46" t="s">
        <v>408</v>
      </c>
      <c r="X29" s="46" t="s">
        <v>408</v>
      </c>
      <c r="Y29" s="46" t="s">
        <v>408</v>
      </c>
      <c r="Z29" s="46" t="s">
        <v>408</v>
      </c>
      <c r="AA29" s="46" t="s">
        <v>408</v>
      </c>
      <c r="AB29" s="46" t="s">
        <v>408</v>
      </c>
      <c r="AC29" s="46" t="s">
        <v>408</v>
      </c>
      <c r="AD29" s="46" t="s">
        <v>408</v>
      </c>
      <c r="AE29" s="46" t="s">
        <v>408</v>
      </c>
      <c r="AF29" s="46" t="s">
        <v>408</v>
      </c>
      <c r="AG29" s="46" t="s">
        <v>408</v>
      </c>
      <c r="AH29" s="46" t="s">
        <v>408</v>
      </c>
      <c r="AI29" s="46" t="s">
        <v>408</v>
      </c>
      <c r="AJ29" s="46" t="s">
        <v>408</v>
      </c>
      <c r="AK29" s="46" t="s">
        <v>408</v>
      </c>
      <c r="AL29" s="46" t="s">
        <v>408</v>
      </c>
      <c r="AM29" s="46" t="s">
        <v>408</v>
      </c>
      <c r="AN29" s="46" t="s">
        <v>408</v>
      </c>
      <c r="AO29" s="46" t="s">
        <v>408</v>
      </c>
      <c r="AP29" s="46" t="s">
        <v>408</v>
      </c>
      <c r="AQ29" s="46" t="s">
        <v>408</v>
      </c>
      <c r="AR29" s="46" t="s">
        <v>408</v>
      </c>
      <c r="AS29" s="46" t="s">
        <v>408</v>
      </c>
      <c r="AT29" s="46" t="s">
        <v>408</v>
      </c>
      <c r="AU29" s="46" t="s">
        <v>408</v>
      </c>
      <c r="AV29" s="46" t="s">
        <v>408</v>
      </c>
      <c r="AW29" s="46" t="s">
        <v>408</v>
      </c>
      <c r="AX29" s="46" t="s">
        <v>408</v>
      </c>
      <c r="AY29" s="46" t="s">
        <v>408</v>
      </c>
      <c r="AZ29" s="46" t="s">
        <v>408</v>
      </c>
      <c r="BA29" s="46" t="s">
        <v>408</v>
      </c>
      <c r="BB29" s="46" t="s">
        <v>408</v>
      </c>
      <c r="BC29" s="46" t="s">
        <v>408</v>
      </c>
      <c r="BD29" s="46" t="s">
        <v>408</v>
      </c>
      <c r="BE29" s="46" t="s">
        <v>408</v>
      </c>
      <c r="BF29" s="46" t="s">
        <v>408</v>
      </c>
      <c r="BG29" s="46" t="s">
        <v>408</v>
      </c>
      <c r="BH29" s="46" t="s">
        <v>408</v>
      </c>
      <c r="BI29" s="46" t="s">
        <v>408</v>
      </c>
      <c r="BJ29" s="46" t="s">
        <v>408</v>
      </c>
      <c r="BK29" s="46" t="s">
        <v>408</v>
      </c>
      <c r="BL29" s="46" t="s">
        <v>408</v>
      </c>
      <c r="BM29" s="46" t="s">
        <v>408</v>
      </c>
      <c r="BN29" s="46" t="s">
        <v>408</v>
      </c>
      <c r="BO29" s="46" t="s">
        <v>408</v>
      </c>
      <c r="BP29" s="46" t="s">
        <v>408</v>
      </c>
      <c r="BQ29" s="46" t="s">
        <v>408</v>
      </c>
      <c r="BR29" s="46" t="s">
        <v>408</v>
      </c>
      <c r="BS29" s="46" t="s">
        <v>408</v>
      </c>
      <c r="BT29" s="46" t="s">
        <v>408</v>
      </c>
      <c r="BU29" s="46" t="s">
        <v>408</v>
      </c>
      <c r="BV29" s="46" t="s">
        <v>408</v>
      </c>
      <c r="BW29" s="46" t="s">
        <v>408</v>
      </c>
      <c r="BX29" s="46" t="s">
        <v>408</v>
      </c>
      <c r="BY29" s="46" t="s">
        <v>408</v>
      </c>
      <c r="BZ29" s="46" t="s">
        <v>408</v>
      </c>
      <c r="CA29" s="46" t="s">
        <v>408</v>
      </c>
      <c r="CB29" s="46" t="s">
        <v>408</v>
      </c>
      <c r="CC29" s="46" t="s">
        <v>408</v>
      </c>
      <c r="CD29" s="46" t="s">
        <v>408</v>
      </c>
      <c r="CE29" s="46" t="s">
        <v>408</v>
      </c>
      <c r="CF29" s="46" t="s">
        <v>408</v>
      </c>
      <c r="CG29" s="46" t="s">
        <v>408</v>
      </c>
      <c r="CH29" s="46" t="s">
        <v>408</v>
      </c>
      <c r="CI29" s="46" t="s">
        <v>408</v>
      </c>
      <c r="CJ29" s="46" t="s">
        <v>408</v>
      </c>
      <c r="CK29" s="46" t="s">
        <v>408</v>
      </c>
      <c r="CL29" s="46" t="s">
        <v>408</v>
      </c>
      <c r="CM29" s="46" t="s">
        <v>408</v>
      </c>
      <c r="CN29" s="46" t="s">
        <v>408</v>
      </c>
      <c r="CO29" s="46" t="s">
        <v>408</v>
      </c>
      <c r="CP29" s="46" t="s">
        <v>408</v>
      </c>
      <c r="CQ29" s="46" t="s">
        <v>408</v>
      </c>
      <c r="CR29" s="46" t="s">
        <v>408</v>
      </c>
      <c r="CS29" s="46" t="s">
        <v>408</v>
      </c>
      <c r="CT29" s="46" t="s">
        <v>408</v>
      </c>
      <c r="CU29" s="46" t="s">
        <v>408</v>
      </c>
      <c r="CV29" s="46" t="s">
        <v>408</v>
      </c>
      <c r="CW29" s="46" t="s">
        <v>408</v>
      </c>
      <c r="CX29" s="46" t="s">
        <v>408</v>
      </c>
      <c r="CY29" s="46" t="s">
        <v>408</v>
      </c>
      <c r="CZ29" s="46" t="s">
        <v>408</v>
      </c>
      <c r="DA29" s="46" t="s">
        <v>408</v>
      </c>
      <c r="DB29" s="46" t="s">
        <v>408</v>
      </c>
    </row>
    <row r="30" spans="1:106" s="42" customFormat="1" ht="33.75" x14ac:dyDescent="0.25">
      <c r="A30" s="34">
        <v>43696</v>
      </c>
      <c r="B30" s="39" t="s">
        <v>217</v>
      </c>
      <c r="C30" s="40" t="s">
        <v>254</v>
      </c>
      <c r="D30" s="40" t="s">
        <v>61</v>
      </c>
      <c r="E30" s="40" t="s">
        <v>154</v>
      </c>
      <c r="F30" s="40" t="s">
        <v>156</v>
      </c>
      <c r="G30" s="37" t="s">
        <v>408</v>
      </c>
      <c r="H30" s="33">
        <v>43872.639999999999</v>
      </c>
      <c r="I30" s="37" t="s">
        <v>408</v>
      </c>
      <c r="J30" s="38" t="s">
        <v>233</v>
      </c>
      <c r="K30" s="40" t="s">
        <v>255</v>
      </c>
      <c r="L30" s="40" t="s">
        <v>256</v>
      </c>
      <c r="M30" s="40" t="s">
        <v>257</v>
      </c>
      <c r="N30" s="40" t="s">
        <v>258</v>
      </c>
      <c r="O30" s="40" t="s">
        <v>259</v>
      </c>
      <c r="P30" s="40" t="s">
        <v>260</v>
      </c>
      <c r="Q30" s="37" t="s">
        <v>408</v>
      </c>
      <c r="R30" s="37" t="s">
        <v>408</v>
      </c>
      <c r="S30" s="37" t="s">
        <v>408</v>
      </c>
      <c r="T30" s="37" t="s">
        <v>408</v>
      </c>
      <c r="U30" s="37" t="s">
        <v>408</v>
      </c>
      <c r="V30" s="37" t="s">
        <v>408</v>
      </c>
      <c r="W30" s="37" t="s">
        <v>408</v>
      </c>
      <c r="X30" s="37" t="s">
        <v>408</v>
      </c>
      <c r="Y30" s="37" t="s">
        <v>408</v>
      </c>
      <c r="Z30" s="37" t="s">
        <v>408</v>
      </c>
      <c r="AA30" s="37" t="s">
        <v>408</v>
      </c>
      <c r="AB30" s="37" t="s">
        <v>408</v>
      </c>
      <c r="AC30" s="37" t="s">
        <v>408</v>
      </c>
      <c r="AD30" s="37" t="s">
        <v>408</v>
      </c>
      <c r="AE30" s="37" t="s">
        <v>408</v>
      </c>
      <c r="AF30" s="37" t="s">
        <v>408</v>
      </c>
      <c r="AG30" s="37" t="s">
        <v>408</v>
      </c>
      <c r="AH30" s="37" t="s">
        <v>408</v>
      </c>
      <c r="AI30" s="37" t="s">
        <v>408</v>
      </c>
      <c r="AJ30" s="37" t="s">
        <v>408</v>
      </c>
      <c r="AK30" s="37" t="s">
        <v>408</v>
      </c>
      <c r="AL30" s="37" t="s">
        <v>408</v>
      </c>
      <c r="AM30" s="37" t="s">
        <v>408</v>
      </c>
      <c r="AN30" s="37" t="s">
        <v>408</v>
      </c>
      <c r="AO30" s="37" t="s">
        <v>408</v>
      </c>
      <c r="AP30" s="37" t="s">
        <v>408</v>
      </c>
      <c r="AQ30" s="37" t="s">
        <v>408</v>
      </c>
      <c r="AR30" s="37" t="s">
        <v>408</v>
      </c>
      <c r="AS30" s="37" t="s">
        <v>408</v>
      </c>
      <c r="AT30" s="37" t="s">
        <v>408</v>
      </c>
      <c r="AU30" s="37" t="s">
        <v>408</v>
      </c>
      <c r="AV30" s="37" t="s">
        <v>408</v>
      </c>
      <c r="AW30" s="37" t="s">
        <v>408</v>
      </c>
      <c r="AX30" s="37" t="s">
        <v>408</v>
      </c>
      <c r="AY30" s="37" t="s">
        <v>408</v>
      </c>
      <c r="AZ30" s="37" t="s">
        <v>408</v>
      </c>
      <c r="BA30" s="37" t="s">
        <v>408</v>
      </c>
      <c r="BB30" s="37" t="s">
        <v>408</v>
      </c>
      <c r="BC30" s="37" t="s">
        <v>408</v>
      </c>
      <c r="BD30" s="37" t="s">
        <v>408</v>
      </c>
      <c r="BE30" s="37" t="s">
        <v>408</v>
      </c>
      <c r="BF30" s="37" t="s">
        <v>408</v>
      </c>
      <c r="BG30" s="37" t="s">
        <v>408</v>
      </c>
      <c r="BH30" s="37" t="s">
        <v>408</v>
      </c>
      <c r="BI30" s="37" t="s">
        <v>408</v>
      </c>
      <c r="BJ30" s="37" t="s">
        <v>408</v>
      </c>
      <c r="BK30" s="37" t="s">
        <v>408</v>
      </c>
      <c r="BL30" s="37" t="s">
        <v>408</v>
      </c>
      <c r="BM30" s="37" t="s">
        <v>408</v>
      </c>
      <c r="BN30" s="37" t="s">
        <v>408</v>
      </c>
      <c r="BO30" s="37" t="s">
        <v>408</v>
      </c>
      <c r="BP30" s="37" t="s">
        <v>408</v>
      </c>
      <c r="BQ30" s="37" t="s">
        <v>408</v>
      </c>
      <c r="BR30" s="37" t="s">
        <v>408</v>
      </c>
      <c r="BS30" s="37" t="s">
        <v>408</v>
      </c>
      <c r="BT30" s="37" t="s">
        <v>408</v>
      </c>
      <c r="BU30" s="37" t="s">
        <v>408</v>
      </c>
      <c r="BV30" s="37" t="s">
        <v>408</v>
      </c>
      <c r="BW30" s="37" t="s">
        <v>408</v>
      </c>
      <c r="BX30" s="37" t="s">
        <v>408</v>
      </c>
      <c r="BY30" s="37" t="s">
        <v>408</v>
      </c>
      <c r="BZ30" s="37" t="s">
        <v>408</v>
      </c>
      <c r="CA30" s="37" t="s">
        <v>408</v>
      </c>
      <c r="CB30" s="37" t="s">
        <v>408</v>
      </c>
      <c r="CC30" s="37" t="s">
        <v>408</v>
      </c>
      <c r="CD30" s="37" t="s">
        <v>408</v>
      </c>
      <c r="CE30" s="37" t="s">
        <v>408</v>
      </c>
      <c r="CF30" s="37" t="s">
        <v>408</v>
      </c>
      <c r="CG30" s="37" t="s">
        <v>408</v>
      </c>
      <c r="CH30" s="37" t="s">
        <v>408</v>
      </c>
      <c r="CI30" s="37" t="s">
        <v>408</v>
      </c>
      <c r="CJ30" s="37" t="s">
        <v>408</v>
      </c>
      <c r="CK30" s="37" t="s">
        <v>408</v>
      </c>
      <c r="CL30" s="37" t="s">
        <v>408</v>
      </c>
      <c r="CM30" s="37" t="s">
        <v>408</v>
      </c>
      <c r="CN30" s="37" t="s">
        <v>408</v>
      </c>
      <c r="CO30" s="37" t="s">
        <v>408</v>
      </c>
      <c r="CP30" s="37" t="s">
        <v>408</v>
      </c>
      <c r="CQ30" s="37" t="s">
        <v>408</v>
      </c>
      <c r="CR30" s="37" t="s">
        <v>408</v>
      </c>
      <c r="CS30" s="37" t="s">
        <v>408</v>
      </c>
      <c r="CT30" s="37" t="s">
        <v>408</v>
      </c>
      <c r="CU30" s="37" t="s">
        <v>408</v>
      </c>
      <c r="CV30" s="37" t="s">
        <v>408</v>
      </c>
      <c r="CW30" s="37" t="s">
        <v>408</v>
      </c>
      <c r="CX30" s="37" t="s">
        <v>408</v>
      </c>
      <c r="CY30" s="37" t="s">
        <v>408</v>
      </c>
      <c r="CZ30" s="37" t="s">
        <v>408</v>
      </c>
      <c r="DA30" s="37" t="s">
        <v>408</v>
      </c>
      <c r="DB30" s="37" t="s">
        <v>408</v>
      </c>
    </row>
    <row r="31" spans="1:106" s="42" customFormat="1" ht="33.75" x14ac:dyDescent="0.25">
      <c r="A31" s="44">
        <v>43696</v>
      </c>
      <c r="B31" s="38" t="s">
        <v>744</v>
      </c>
      <c r="C31" s="35" t="s">
        <v>359</v>
      </c>
      <c r="D31" s="35" t="s">
        <v>26</v>
      </c>
      <c r="E31" s="40" t="s">
        <v>158</v>
      </c>
      <c r="F31" s="49" t="s">
        <v>360</v>
      </c>
      <c r="G31" s="40" t="s">
        <v>360</v>
      </c>
      <c r="H31" s="37" t="s">
        <v>408</v>
      </c>
      <c r="I31" s="45">
        <v>9298.2000000000007</v>
      </c>
      <c r="J31" s="38" t="s">
        <v>232</v>
      </c>
      <c r="K31" s="35" t="s">
        <v>540</v>
      </c>
      <c r="L31" s="35" t="s">
        <v>541</v>
      </c>
      <c r="M31" s="35" t="s">
        <v>542</v>
      </c>
      <c r="N31" s="35" t="s">
        <v>543</v>
      </c>
      <c r="O31" s="35" t="s">
        <v>544</v>
      </c>
      <c r="P31" s="35" t="s">
        <v>545</v>
      </c>
      <c r="Q31" s="35" t="s">
        <v>546</v>
      </c>
      <c r="R31" s="35" t="s">
        <v>547</v>
      </c>
      <c r="S31" s="35" t="s">
        <v>548</v>
      </c>
      <c r="T31" s="35" t="s">
        <v>549</v>
      </c>
      <c r="U31" s="35" t="s">
        <v>550</v>
      </c>
      <c r="V31" s="35" t="s">
        <v>551</v>
      </c>
      <c r="W31" s="35" t="s">
        <v>552</v>
      </c>
      <c r="X31" s="35" t="s">
        <v>553</v>
      </c>
      <c r="Y31" s="35" t="s">
        <v>554</v>
      </c>
      <c r="Z31" s="35" t="s">
        <v>555</v>
      </c>
      <c r="AA31" s="35" t="s">
        <v>556</v>
      </c>
      <c r="AB31" s="35" t="s">
        <v>557</v>
      </c>
      <c r="AC31" s="35" t="s">
        <v>558</v>
      </c>
      <c r="AD31" s="35" t="s">
        <v>559</v>
      </c>
      <c r="AE31" s="35" t="s">
        <v>560</v>
      </c>
      <c r="AF31" s="35" t="s">
        <v>561</v>
      </c>
      <c r="AG31" s="37" t="s">
        <v>408</v>
      </c>
      <c r="AH31" s="37" t="s">
        <v>408</v>
      </c>
      <c r="AI31" s="37" t="s">
        <v>408</v>
      </c>
      <c r="AJ31" s="37" t="s">
        <v>408</v>
      </c>
      <c r="AK31" s="37" t="s">
        <v>408</v>
      </c>
      <c r="AL31" s="37" t="s">
        <v>408</v>
      </c>
      <c r="AM31" s="37" t="s">
        <v>408</v>
      </c>
      <c r="AN31" s="37" t="s">
        <v>408</v>
      </c>
      <c r="AO31" s="37" t="s">
        <v>408</v>
      </c>
      <c r="AP31" s="37" t="s">
        <v>408</v>
      </c>
      <c r="AQ31" s="37" t="s">
        <v>408</v>
      </c>
      <c r="AR31" s="37" t="s">
        <v>408</v>
      </c>
      <c r="AS31" s="37" t="s">
        <v>408</v>
      </c>
      <c r="AT31" s="37" t="s">
        <v>408</v>
      </c>
      <c r="AU31" s="37" t="s">
        <v>408</v>
      </c>
      <c r="AV31" s="37" t="s">
        <v>408</v>
      </c>
      <c r="AW31" s="37" t="s">
        <v>408</v>
      </c>
      <c r="AX31" s="37" t="s">
        <v>408</v>
      </c>
      <c r="AY31" s="37" t="s">
        <v>408</v>
      </c>
      <c r="AZ31" s="37" t="s">
        <v>408</v>
      </c>
      <c r="BA31" s="37" t="s">
        <v>408</v>
      </c>
      <c r="BB31" s="37" t="s">
        <v>408</v>
      </c>
      <c r="BC31" s="37" t="s">
        <v>408</v>
      </c>
      <c r="BD31" s="37" t="s">
        <v>408</v>
      </c>
      <c r="BE31" s="37" t="s">
        <v>408</v>
      </c>
      <c r="BF31" s="37" t="s">
        <v>408</v>
      </c>
      <c r="BG31" s="37" t="s">
        <v>408</v>
      </c>
      <c r="BH31" s="37" t="s">
        <v>408</v>
      </c>
      <c r="BI31" s="37" t="s">
        <v>408</v>
      </c>
      <c r="BJ31" s="37" t="s">
        <v>408</v>
      </c>
      <c r="BK31" s="37" t="s">
        <v>408</v>
      </c>
      <c r="BL31" s="37" t="s">
        <v>408</v>
      </c>
      <c r="BM31" s="37" t="s">
        <v>408</v>
      </c>
      <c r="BN31" s="37" t="s">
        <v>408</v>
      </c>
      <c r="BO31" s="37" t="s">
        <v>408</v>
      </c>
      <c r="BP31" s="37" t="s">
        <v>408</v>
      </c>
      <c r="BQ31" s="37" t="s">
        <v>408</v>
      </c>
      <c r="BR31" s="37" t="s">
        <v>408</v>
      </c>
      <c r="BS31" s="37" t="s">
        <v>408</v>
      </c>
      <c r="BT31" s="37" t="s">
        <v>408</v>
      </c>
      <c r="BU31" s="37" t="s">
        <v>408</v>
      </c>
      <c r="BV31" s="37" t="s">
        <v>408</v>
      </c>
      <c r="BW31" s="37" t="s">
        <v>408</v>
      </c>
      <c r="BX31" s="37" t="s">
        <v>408</v>
      </c>
      <c r="BY31" s="37" t="s">
        <v>408</v>
      </c>
      <c r="BZ31" s="37" t="s">
        <v>408</v>
      </c>
      <c r="CA31" s="37" t="s">
        <v>408</v>
      </c>
      <c r="CB31" s="37" t="s">
        <v>408</v>
      </c>
      <c r="CC31" s="37" t="s">
        <v>408</v>
      </c>
      <c r="CD31" s="37" t="s">
        <v>408</v>
      </c>
      <c r="CE31" s="37" t="s">
        <v>408</v>
      </c>
      <c r="CF31" s="37" t="s">
        <v>408</v>
      </c>
      <c r="CG31" s="37" t="s">
        <v>408</v>
      </c>
      <c r="CH31" s="37" t="s">
        <v>408</v>
      </c>
      <c r="CI31" s="37" t="s">
        <v>408</v>
      </c>
      <c r="CJ31" s="37" t="s">
        <v>408</v>
      </c>
      <c r="CK31" s="37" t="s">
        <v>408</v>
      </c>
      <c r="CL31" s="37" t="s">
        <v>408</v>
      </c>
      <c r="CM31" s="37" t="s">
        <v>408</v>
      </c>
      <c r="CN31" s="37" t="s">
        <v>408</v>
      </c>
      <c r="CO31" s="37" t="s">
        <v>408</v>
      </c>
      <c r="CP31" s="37" t="s">
        <v>408</v>
      </c>
      <c r="CQ31" s="37" t="s">
        <v>408</v>
      </c>
      <c r="CR31" s="37" t="s">
        <v>408</v>
      </c>
      <c r="CS31" s="37" t="s">
        <v>408</v>
      </c>
      <c r="CT31" s="37" t="s">
        <v>408</v>
      </c>
      <c r="CU31" s="37" t="s">
        <v>408</v>
      </c>
      <c r="CV31" s="37" t="s">
        <v>408</v>
      </c>
      <c r="CW31" s="37" t="s">
        <v>408</v>
      </c>
      <c r="CX31" s="37" t="s">
        <v>408</v>
      </c>
      <c r="CY31" s="37" t="s">
        <v>408</v>
      </c>
      <c r="CZ31" s="37" t="s">
        <v>408</v>
      </c>
      <c r="DA31" s="37" t="s">
        <v>408</v>
      </c>
      <c r="DB31" s="37" t="s">
        <v>408</v>
      </c>
    </row>
    <row r="32" spans="1:106" s="42" customFormat="1" ht="45" x14ac:dyDescent="0.25">
      <c r="A32" s="34">
        <v>43710</v>
      </c>
      <c r="B32" s="39" t="s">
        <v>745</v>
      </c>
      <c r="C32" s="40" t="s">
        <v>299</v>
      </c>
      <c r="D32" s="40" t="s">
        <v>32</v>
      </c>
      <c r="E32" s="40" t="s">
        <v>162</v>
      </c>
      <c r="F32" s="40" t="s">
        <v>163</v>
      </c>
      <c r="G32" s="40" t="s">
        <v>361</v>
      </c>
      <c r="H32" s="33">
        <v>4221.71</v>
      </c>
      <c r="I32" s="33">
        <v>35903.75</v>
      </c>
      <c r="J32" s="38" t="s">
        <v>232</v>
      </c>
      <c r="K32" s="35" t="s">
        <v>532</v>
      </c>
      <c r="L32" s="35" t="s">
        <v>533</v>
      </c>
      <c r="M32" s="35" t="s">
        <v>761</v>
      </c>
      <c r="N32" s="41" t="s">
        <v>534</v>
      </c>
      <c r="O32" s="35" t="s">
        <v>535</v>
      </c>
      <c r="P32" s="35" t="s">
        <v>536</v>
      </c>
      <c r="Q32" s="35" t="s">
        <v>299</v>
      </c>
      <c r="R32" s="41" t="s">
        <v>537</v>
      </c>
      <c r="S32" s="35" t="s">
        <v>538</v>
      </c>
      <c r="T32" s="35" t="s">
        <v>539</v>
      </c>
      <c r="U32" s="37" t="s">
        <v>408</v>
      </c>
      <c r="V32" s="37" t="s">
        <v>408</v>
      </c>
      <c r="W32" s="37" t="s">
        <v>408</v>
      </c>
      <c r="X32" s="37" t="s">
        <v>408</v>
      </c>
      <c r="Y32" s="37" t="s">
        <v>408</v>
      </c>
      <c r="Z32" s="37" t="s">
        <v>408</v>
      </c>
      <c r="AA32" s="37" t="s">
        <v>408</v>
      </c>
      <c r="AB32" s="37" t="s">
        <v>408</v>
      </c>
      <c r="AC32" s="37" t="s">
        <v>408</v>
      </c>
      <c r="AD32" s="37" t="s">
        <v>408</v>
      </c>
      <c r="AE32" s="37" t="s">
        <v>408</v>
      </c>
      <c r="AF32" s="37" t="s">
        <v>408</v>
      </c>
      <c r="AG32" s="37" t="s">
        <v>408</v>
      </c>
      <c r="AH32" s="37" t="s">
        <v>408</v>
      </c>
      <c r="AI32" s="37" t="s">
        <v>408</v>
      </c>
      <c r="AJ32" s="37" t="s">
        <v>408</v>
      </c>
      <c r="AK32" s="37" t="s">
        <v>408</v>
      </c>
      <c r="AL32" s="37" t="s">
        <v>408</v>
      </c>
      <c r="AM32" s="37" t="s">
        <v>408</v>
      </c>
      <c r="AN32" s="37" t="s">
        <v>408</v>
      </c>
      <c r="AO32" s="37" t="s">
        <v>408</v>
      </c>
      <c r="AP32" s="37" t="s">
        <v>408</v>
      </c>
      <c r="AQ32" s="37" t="s">
        <v>408</v>
      </c>
      <c r="AR32" s="37" t="s">
        <v>408</v>
      </c>
      <c r="AS32" s="37" t="s">
        <v>408</v>
      </c>
      <c r="AT32" s="37" t="s">
        <v>408</v>
      </c>
      <c r="AU32" s="37" t="s">
        <v>408</v>
      </c>
      <c r="AV32" s="37" t="s">
        <v>408</v>
      </c>
      <c r="AW32" s="37" t="s">
        <v>408</v>
      </c>
      <c r="AX32" s="37" t="s">
        <v>408</v>
      </c>
      <c r="AY32" s="37" t="s">
        <v>408</v>
      </c>
      <c r="AZ32" s="37" t="s">
        <v>408</v>
      </c>
      <c r="BA32" s="37" t="s">
        <v>408</v>
      </c>
      <c r="BB32" s="37" t="s">
        <v>408</v>
      </c>
      <c r="BC32" s="37" t="s">
        <v>408</v>
      </c>
      <c r="BD32" s="37" t="s">
        <v>408</v>
      </c>
      <c r="BE32" s="37" t="s">
        <v>408</v>
      </c>
      <c r="BF32" s="37" t="s">
        <v>408</v>
      </c>
      <c r="BG32" s="37" t="s">
        <v>408</v>
      </c>
      <c r="BH32" s="37" t="s">
        <v>408</v>
      </c>
      <c r="BI32" s="37" t="s">
        <v>408</v>
      </c>
      <c r="BJ32" s="37" t="s">
        <v>408</v>
      </c>
      <c r="BK32" s="37" t="s">
        <v>408</v>
      </c>
      <c r="BL32" s="37" t="s">
        <v>408</v>
      </c>
      <c r="BM32" s="37" t="s">
        <v>408</v>
      </c>
      <c r="BN32" s="37" t="s">
        <v>408</v>
      </c>
      <c r="BO32" s="37" t="s">
        <v>408</v>
      </c>
      <c r="BP32" s="37" t="s">
        <v>408</v>
      </c>
      <c r="BQ32" s="37" t="s">
        <v>408</v>
      </c>
      <c r="BR32" s="37" t="s">
        <v>408</v>
      </c>
      <c r="BS32" s="37" t="s">
        <v>408</v>
      </c>
      <c r="BT32" s="37" t="s">
        <v>408</v>
      </c>
      <c r="BU32" s="37" t="s">
        <v>408</v>
      </c>
      <c r="BV32" s="37" t="s">
        <v>408</v>
      </c>
      <c r="BW32" s="37" t="s">
        <v>408</v>
      </c>
      <c r="BX32" s="37" t="s">
        <v>408</v>
      </c>
      <c r="BY32" s="37" t="s">
        <v>408</v>
      </c>
      <c r="BZ32" s="37" t="s">
        <v>408</v>
      </c>
      <c r="CA32" s="37" t="s">
        <v>408</v>
      </c>
      <c r="CB32" s="37" t="s">
        <v>408</v>
      </c>
      <c r="CC32" s="37" t="s">
        <v>408</v>
      </c>
      <c r="CD32" s="37" t="s">
        <v>408</v>
      </c>
      <c r="CE32" s="37" t="s">
        <v>408</v>
      </c>
      <c r="CF32" s="37" t="s">
        <v>408</v>
      </c>
      <c r="CG32" s="37" t="s">
        <v>408</v>
      </c>
      <c r="CH32" s="37" t="s">
        <v>408</v>
      </c>
      <c r="CI32" s="37" t="s">
        <v>408</v>
      </c>
      <c r="CJ32" s="37" t="s">
        <v>408</v>
      </c>
      <c r="CK32" s="37" t="s">
        <v>408</v>
      </c>
      <c r="CL32" s="37" t="s">
        <v>408</v>
      </c>
      <c r="CM32" s="37" t="s">
        <v>408</v>
      </c>
      <c r="CN32" s="37" t="s">
        <v>408</v>
      </c>
      <c r="CO32" s="37" t="s">
        <v>408</v>
      </c>
      <c r="CP32" s="37" t="s">
        <v>408</v>
      </c>
      <c r="CQ32" s="37" t="s">
        <v>408</v>
      </c>
      <c r="CR32" s="37" t="s">
        <v>408</v>
      </c>
      <c r="CS32" s="37" t="s">
        <v>408</v>
      </c>
      <c r="CT32" s="37" t="s">
        <v>408</v>
      </c>
      <c r="CU32" s="37" t="s">
        <v>408</v>
      </c>
      <c r="CV32" s="37" t="s">
        <v>408</v>
      </c>
      <c r="CW32" s="37" t="s">
        <v>408</v>
      </c>
      <c r="CX32" s="37" t="s">
        <v>408</v>
      </c>
      <c r="CY32" s="37" t="s">
        <v>408</v>
      </c>
      <c r="CZ32" s="37" t="s">
        <v>408</v>
      </c>
      <c r="DA32" s="37" t="s">
        <v>408</v>
      </c>
      <c r="DB32" s="37" t="s">
        <v>408</v>
      </c>
    </row>
    <row r="33" spans="1:106" s="47" customFormat="1" ht="33.75" x14ac:dyDescent="0.25">
      <c r="A33" s="44">
        <v>43754</v>
      </c>
      <c r="B33" s="38" t="s">
        <v>746</v>
      </c>
      <c r="C33" s="35" t="s">
        <v>364</v>
      </c>
      <c r="D33" s="35" t="s">
        <v>170</v>
      </c>
      <c r="E33" s="40" t="s">
        <v>171</v>
      </c>
      <c r="F33" s="49" t="s">
        <v>365</v>
      </c>
      <c r="G33" s="40" t="s">
        <v>365</v>
      </c>
      <c r="H33" s="37" t="s">
        <v>408</v>
      </c>
      <c r="I33" s="45">
        <v>75800</v>
      </c>
      <c r="J33" s="38" t="s">
        <v>232</v>
      </c>
      <c r="K33" s="35" t="s">
        <v>562</v>
      </c>
      <c r="L33" s="35" t="s">
        <v>563</v>
      </c>
      <c r="M33" s="46" t="s">
        <v>408</v>
      </c>
      <c r="N33" s="46" t="s">
        <v>408</v>
      </c>
      <c r="O33" s="46" t="s">
        <v>408</v>
      </c>
      <c r="P33" s="46" t="s">
        <v>408</v>
      </c>
      <c r="Q33" s="46" t="s">
        <v>408</v>
      </c>
      <c r="R33" s="46" t="s">
        <v>408</v>
      </c>
      <c r="S33" s="46" t="s">
        <v>408</v>
      </c>
      <c r="T33" s="46" t="s">
        <v>408</v>
      </c>
      <c r="U33" s="46" t="s">
        <v>408</v>
      </c>
      <c r="V33" s="46" t="s">
        <v>408</v>
      </c>
      <c r="W33" s="46" t="s">
        <v>408</v>
      </c>
      <c r="X33" s="46" t="s">
        <v>408</v>
      </c>
      <c r="Y33" s="46" t="s">
        <v>408</v>
      </c>
      <c r="Z33" s="46" t="s">
        <v>408</v>
      </c>
      <c r="AA33" s="46" t="s">
        <v>408</v>
      </c>
      <c r="AB33" s="46" t="s">
        <v>408</v>
      </c>
      <c r="AC33" s="46" t="s">
        <v>408</v>
      </c>
      <c r="AD33" s="46" t="s">
        <v>408</v>
      </c>
      <c r="AE33" s="46" t="s">
        <v>408</v>
      </c>
      <c r="AF33" s="46" t="s">
        <v>408</v>
      </c>
      <c r="AG33" s="46" t="s">
        <v>408</v>
      </c>
      <c r="AH33" s="46" t="s">
        <v>408</v>
      </c>
      <c r="AI33" s="46" t="s">
        <v>408</v>
      </c>
      <c r="AJ33" s="46" t="s">
        <v>408</v>
      </c>
      <c r="AK33" s="46" t="s">
        <v>408</v>
      </c>
      <c r="AL33" s="46" t="s">
        <v>408</v>
      </c>
      <c r="AM33" s="46" t="s">
        <v>408</v>
      </c>
      <c r="AN33" s="46" t="s">
        <v>408</v>
      </c>
      <c r="AO33" s="46" t="s">
        <v>408</v>
      </c>
      <c r="AP33" s="46" t="s">
        <v>408</v>
      </c>
      <c r="AQ33" s="46" t="s">
        <v>408</v>
      </c>
      <c r="AR33" s="46" t="s">
        <v>408</v>
      </c>
      <c r="AS33" s="46" t="s">
        <v>408</v>
      </c>
      <c r="AT33" s="46" t="s">
        <v>408</v>
      </c>
      <c r="AU33" s="46" t="s">
        <v>408</v>
      </c>
      <c r="AV33" s="46" t="s">
        <v>408</v>
      </c>
      <c r="AW33" s="46" t="s">
        <v>408</v>
      </c>
      <c r="AX33" s="46" t="s">
        <v>408</v>
      </c>
      <c r="AY33" s="46" t="s">
        <v>408</v>
      </c>
      <c r="AZ33" s="46" t="s">
        <v>408</v>
      </c>
      <c r="BA33" s="46" t="s">
        <v>408</v>
      </c>
      <c r="BB33" s="46" t="s">
        <v>408</v>
      </c>
      <c r="BC33" s="46" t="s">
        <v>408</v>
      </c>
      <c r="BD33" s="46" t="s">
        <v>408</v>
      </c>
      <c r="BE33" s="46" t="s">
        <v>408</v>
      </c>
      <c r="BF33" s="46" t="s">
        <v>408</v>
      </c>
      <c r="BG33" s="46" t="s">
        <v>408</v>
      </c>
      <c r="BH33" s="46" t="s">
        <v>408</v>
      </c>
      <c r="BI33" s="46" t="s">
        <v>408</v>
      </c>
      <c r="BJ33" s="46" t="s">
        <v>408</v>
      </c>
      <c r="BK33" s="46" t="s">
        <v>408</v>
      </c>
      <c r="BL33" s="46" t="s">
        <v>408</v>
      </c>
      <c r="BM33" s="46" t="s">
        <v>408</v>
      </c>
      <c r="BN33" s="46" t="s">
        <v>408</v>
      </c>
      <c r="BO33" s="46" t="s">
        <v>408</v>
      </c>
      <c r="BP33" s="46" t="s">
        <v>408</v>
      </c>
      <c r="BQ33" s="46" t="s">
        <v>408</v>
      </c>
      <c r="BR33" s="46" t="s">
        <v>408</v>
      </c>
      <c r="BS33" s="46" t="s">
        <v>408</v>
      </c>
      <c r="BT33" s="46" t="s">
        <v>408</v>
      </c>
      <c r="BU33" s="46" t="s">
        <v>408</v>
      </c>
      <c r="BV33" s="46" t="s">
        <v>408</v>
      </c>
      <c r="BW33" s="46" t="s">
        <v>408</v>
      </c>
      <c r="BX33" s="46" t="s">
        <v>408</v>
      </c>
      <c r="BY33" s="46" t="s">
        <v>408</v>
      </c>
      <c r="BZ33" s="46" t="s">
        <v>408</v>
      </c>
      <c r="CA33" s="46" t="s">
        <v>408</v>
      </c>
      <c r="CB33" s="46" t="s">
        <v>408</v>
      </c>
      <c r="CC33" s="46" t="s">
        <v>408</v>
      </c>
      <c r="CD33" s="46" t="s">
        <v>408</v>
      </c>
      <c r="CE33" s="46" t="s">
        <v>408</v>
      </c>
      <c r="CF33" s="46" t="s">
        <v>408</v>
      </c>
      <c r="CG33" s="46" t="s">
        <v>408</v>
      </c>
      <c r="CH33" s="46" t="s">
        <v>408</v>
      </c>
      <c r="CI33" s="46" t="s">
        <v>408</v>
      </c>
      <c r="CJ33" s="46" t="s">
        <v>408</v>
      </c>
      <c r="CK33" s="46" t="s">
        <v>408</v>
      </c>
      <c r="CL33" s="46" t="s">
        <v>408</v>
      </c>
      <c r="CM33" s="46" t="s">
        <v>408</v>
      </c>
      <c r="CN33" s="46" t="s">
        <v>408</v>
      </c>
      <c r="CO33" s="46" t="s">
        <v>408</v>
      </c>
      <c r="CP33" s="46" t="s">
        <v>408</v>
      </c>
      <c r="CQ33" s="46" t="s">
        <v>408</v>
      </c>
      <c r="CR33" s="46" t="s">
        <v>408</v>
      </c>
      <c r="CS33" s="46" t="s">
        <v>408</v>
      </c>
      <c r="CT33" s="46" t="s">
        <v>408</v>
      </c>
      <c r="CU33" s="46" t="s">
        <v>408</v>
      </c>
      <c r="CV33" s="46" t="s">
        <v>408</v>
      </c>
      <c r="CW33" s="46" t="s">
        <v>408</v>
      </c>
      <c r="CX33" s="46" t="s">
        <v>408</v>
      </c>
      <c r="CY33" s="46" t="s">
        <v>408</v>
      </c>
      <c r="CZ33" s="46" t="s">
        <v>408</v>
      </c>
      <c r="DA33" s="46" t="s">
        <v>408</v>
      </c>
      <c r="DB33" s="46" t="s">
        <v>408</v>
      </c>
    </row>
    <row r="34" spans="1:106" s="47" customFormat="1" ht="33.75" x14ac:dyDescent="0.25">
      <c r="A34" s="44">
        <v>43754</v>
      </c>
      <c r="B34" s="38" t="s">
        <v>747</v>
      </c>
      <c r="C34" s="35" t="s">
        <v>362</v>
      </c>
      <c r="D34" s="35" t="s">
        <v>165</v>
      </c>
      <c r="E34" s="40" t="s">
        <v>166</v>
      </c>
      <c r="F34" s="49" t="s">
        <v>363</v>
      </c>
      <c r="G34" s="40" t="s">
        <v>363</v>
      </c>
      <c r="H34" s="37" t="s">
        <v>408</v>
      </c>
      <c r="I34" s="45">
        <v>8907</v>
      </c>
      <c r="J34" s="38" t="s">
        <v>232</v>
      </c>
      <c r="K34" s="35" t="s">
        <v>564</v>
      </c>
      <c r="L34" s="35" t="s">
        <v>565</v>
      </c>
      <c r="M34" s="35" t="s">
        <v>566</v>
      </c>
      <c r="N34" s="35" t="s">
        <v>567</v>
      </c>
      <c r="O34" s="37" t="s">
        <v>408</v>
      </c>
      <c r="P34" s="37" t="s">
        <v>408</v>
      </c>
      <c r="Q34" s="37" t="s">
        <v>408</v>
      </c>
      <c r="R34" s="37" t="s">
        <v>408</v>
      </c>
      <c r="S34" s="37" t="s">
        <v>408</v>
      </c>
      <c r="T34" s="37" t="s">
        <v>408</v>
      </c>
      <c r="U34" s="37" t="s">
        <v>408</v>
      </c>
      <c r="V34" s="37" t="s">
        <v>408</v>
      </c>
      <c r="W34" s="37" t="s">
        <v>408</v>
      </c>
      <c r="X34" s="37" t="s">
        <v>408</v>
      </c>
      <c r="Y34" s="37" t="s">
        <v>408</v>
      </c>
      <c r="Z34" s="37" t="s">
        <v>408</v>
      </c>
      <c r="AA34" s="37" t="s">
        <v>408</v>
      </c>
      <c r="AB34" s="37" t="s">
        <v>408</v>
      </c>
      <c r="AC34" s="37" t="s">
        <v>408</v>
      </c>
      <c r="AD34" s="37" t="s">
        <v>408</v>
      </c>
      <c r="AE34" s="37" t="s">
        <v>408</v>
      </c>
      <c r="AF34" s="37" t="s">
        <v>408</v>
      </c>
      <c r="AG34" s="37" t="s">
        <v>408</v>
      </c>
      <c r="AH34" s="37" t="s">
        <v>408</v>
      </c>
      <c r="AI34" s="37" t="s">
        <v>408</v>
      </c>
      <c r="AJ34" s="37" t="s">
        <v>408</v>
      </c>
      <c r="AK34" s="37" t="s">
        <v>408</v>
      </c>
      <c r="AL34" s="37" t="s">
        <v>408</v>
      </c>
      <c r="AM34" s="37" t="s">
        <v>408</v>
      </c>
      <c r="AN34" s="37" t="s">
        <v>408</v>
      </c>
      <c r="AO34" s="37" t="s">
        <v>408</v>
      </c>
      <c r="AP34" s="37" t="s">
        <v>408</v>
      </c>
      <c r="AQ34" s="37" t="s">
        <v>408</v>
      </c>
      <c r="AR34" s="37" t="s">
        <v>408</v>
      </c>
      <c r="AS34" s="37" t="s">
        <v>408</v>
      </c>
      <c r="AT34" s="37" t="s">
        <v>408</v>
      </c>
      <c r="AU34" s="37" t="s">
        <v>408</v>
      </c>
      <c r="AV34" s="37" t="s">
        <v>408</v>
      </c>
      <c r="AW34" s="37" t="s">
        <v>408</v>
      </c>
      <c r="AX34" s="37" t="s">
        <v>408</v>
      </c>
      <c r="AY34" s="37" t="s">
        <v>408</v>
      </c>
      <c r="AZ34" s="37" t="s">
        <v>408</v>
      </c>
      <c r="BA34" s="37" t="s">
        <v>408</v>
      </c>
      <c r="BB34" s="37" t="s">
        <v>408</v>
      </c>
      <c r="BC34" s="37" t="s">
        <v>408</v>
      </c>
      <c r="BD34" s="37" t="s">
        <v>408</v>
      </c>
      <c r="BE34" s="37" t="s">
        <v>408</v>
      </c>
      <c r="BF34" s="37" t="s">
        <v>408</v>
      </c>
      <c r="BG34" s="37" t="s">
        <v>408</v>
      </c>
      <c r="BH34" s="37" t="s">
        <v>408</v>
      </c>
      <c r="BI34" s="37" t="s">
        <v>408</v>
      </c>
      <c r="BJ34" s="37" t="s">
        <v>408</v>
      </c>
      <c r="BK34" s="37" t="s">
        <v>408</v>
      </c>
      <c r="BL34" s="37" t="s">
        <v>408</v>
      </c>
      <c r="BM34" s="37" t="s">
        <v>408</v>
      </c>
      <c r="BN34" s="37" t="s">
        <v>408</v>
      </c>
      <c r="BO34" s="37" t="s">
        <v>408</v>
      </c>
      <c r="BP34" s="37" t="s">
        <v>408</v>
      </c>
      <c r="BQ34" s="37" t="s">
        <v>408</v>
      </c>
      <c r="BR34" s="37" t="s">
        <v>408</v>
      </c>
      <c r="BS34" s="37" t="s">
        <v>408</v>
      </c>
      <c r="BT34" s="37" t="s">
        <v>408</v>
      </c>
      <c r="BU34" s="37" t="s">
        <v>408</v>
      </c>
      <c r="BV34" s="37" t="s">
        <v>408</v>
      </c>
      <c r="BW34" s="37" t="s">
        <v>408</v>
      </c>
      <c r="BX34" s="37" t="s">
        <v>408</v>
      </c>
      <c r="BY34" s="37" t="s">
        <v>408</v>
      </c>
      <c r="BZ34" s="37" t="s">
        <v>408</v>
      </c>
      <c r="CA34" s="37" t="s">
        <v>408</v>
      </c>
      <c r="CB34" s="37" t="s">
        <v>408</v>
      </c>
      <c r="CC34" s="37" t="s">
        <v>408</v>
      </c>
      <c r="CD34" s="37" t="s">
        <v>408</v>
      </c>
      <c r="CE34" s="37" t="s">
        <v>408</v>
      </c>
      <c r="CF34" s="37" t="s">
        <v>408</v>
      </c>
      <c r="CG34" s="37" t="s">
        <v>408</v>
      </c>
      <c r="CH34" s="37" t="s">
        <v>408</v>
      </c>
      <c r="CI34" s="37" t="s">
        <v>408</v>
      </c>
      <c r="CJ34" s="37" t="s">
        <v>408</v>
      </c>
      <c r="CK34" s="37" t="s">
        <v>408</v>
      </c>
      <c r="CL34" s="37" t="s">
        <v>408</v>
      </c>
      <c r="CM34" s="37" t="s">
        <v>408</v>
      </c>
      <c r="CN34" s="37" t="s">
        <v>408</v>
      </c>
      <c r="CO34" s="37" t="s">
        <v>408</v>
      </c>
      <c r="CP34" s="37" t="s">
        <v>408</v>
      </c>
      <c r="CQ34" s="37" t="s">
        <v>408</v>
      </c>
      <c r="CR34" s="37" t="s">
        <v>408</v>
      </c>
      <c r="CS34" s="37" t="s">
        <v>408</v>
      </c>
      <c r="CT34" s="37" t="s">
        <v>408</v>
      </c>
      <c r="CU34" s="37" t="s">
        <v>408</v>
      </c>
      <c r="CV34" s="37" t="s">
        <v>408</v>
      </c>
      <c r="CW34" s="37" t="s">
        <v>408</v>
      </c>
      <c r="CX34" s="37" t="s">
        <v>408</v>
      </c>
      <c r="CY34" s="37" t="s">
        <v>408</v>
      </c>
      <c r="CZ34" s="37" t="s">
        <v>408</v>
      </c>
      <c r="DA34" s="37" t="s">
        <v>408</v>
      </c>
      <c r="DB34" s="37" t="s">
        <v>408</v>
      </c>
    </row>
    <row r="35" spans="1:106" s="47" customFormat="1" ht="45" x14ac:dyDescent="0.25">
      <c r="A35" s="44">
        <v>43761</v>
      </c>
      <c r="B35" s="38" t="s">
        <v>748</v>
      </c>
      <c r="C35" s="35" t="s">
        <v>366</v>
      </c>
      <c r="D35" s="35" t="s">
        <v>176</v>
      </c>
      <c r="E35" s="40" t="s">
        <v>367</v>
      </c>
      <c r="F35" s="49" t="s">
        <v>363</v>
      </c>
      <c r="G35" s="40" t="s">
        <v>363</v>
      </c>
      <c r="H35" s="37" t="s">
        <v>408</v>
      </c>
      <c r="I35" s="45">
        <v>8370</v>
      </c>
      <c r="J35" s="38" t="s">
        <v>232</v>
      </c>
      <c r="K35" s="35" t="s">
        <v>568</v>
      </c>
      <c r="L35" s="35" t="s">
        <v>569</v>
      </c>
      <c r="M35" s="35" t="s">
        <v>570</v>
      </c>
      <c r="N35" s="35" t="s">
        <v>571</v>
      </c>
      <c r="O35" s="37" t="s">
        <v>408</v>
      </c>
      <c r="P35" s="37" t="s">
        <v>408</v>
      </c>
      <c r="Q35" s="37" t="s">
        <v>408</v>
      </c>
      <c r="R35" s="37" t="s">
        <v>408</v>
      </c>
      <c r="S35" s="37" t="s">
        <v>408</v>
      </c>
      <c r="T35" s="37" t="s">
        <v>408</v>
      </c>
      <c r="U35" s="37" t="s">
        <v>408</v>
      </c>
      <c r="V35" s="37" t="s">
        <v>408</v>
      </c>
      <c r="W35" s="37" t="s">
        <v>408</v>
      </c>
      <c r="X35" s="37" t="s">
        <v>408</v>
      </c>
      <c r="Y35" s="37" t="s">
        <v>408</v>
      </c>
      <c r="Z35" s="37" t="s">
        <v>408</v>
      </c>
      <c r="AA35" s="37" t="s">
        <v>408</v>
      </c>
      <c r="AB35" s="37" t="s">
        <v>408</v>
      </c>
      <c r="AC35" s="37" t="s">
        <v>408</v>
      </c>
      <c r="AD35" s="37" t="s">
        <v>408</v>
      </c>
      <c r="AE35" s="37" t="s">
        <v>408</v>
      </c>
      <c r="AF35" s="37" t="s">
        <v>408</v>
      </c>
      <c r="AG35" s="37" t="s">
        <v>408</v>
      </c>
      <c r="AH35" s="37" t="s">
        <v>408</v>
      </c>
      <c r="AI35" s="37" t="s">
        <v>408</v>
      </c>
      <c r="AJ35" s="37" t="s">
        <v>408</v>
      </c>
      <c r="AK35" s="37" t="s">
        <v>408</v>
      </c>
      <c r="AL35" s="37" t="s">
        <v>408</v>
      </c>
      <c r="AM35" s="37" t="s">
        <v>408</v>
      </c>
      <c r="AN35" s="37" t="s">
        <v>408</v>
      </c>
      <c r="AO35" s="37" t="s">
        <v>408</v>
      </c>
      <c r="AP35" s="37" t="s">
        <v>408</v>
      </c>
      <c r="AQ35" s="37" t="s">
        <v>408</v>
      </c>
      <c r="AR35" s="37" t="s">
        <v>408</v>
      </c>
      <c r="AS35" s="37" t="s">
        <v>408</v>
      </c>
      <c r="AT35" s="37" t="s">
        <v>408</v>
      </c>
      <c r="AU35" s="37" t="s">
        <v>408</v>
      </c>
      <c r="AV35" s="37" t="s">
        <v>408</v>
      </c>
      <c r="AW35" s="37" t="s">
        <v>408</v>
      </c>
      <c r="AX35" s="37" t="s">
        <v>408</v>
      </c>
      <c r="AY35" s="37" t="s">
        <v>408</v>
      </c>
      <c r="AZ35" s="37" t="s">
        <v>408</v>
      </c>
      <c r="BA35" s="37" t="s">
        <v>408</v>
      </c>
      <c r="BB35" s="37" t="s">
        <v>408</v>
      </c>
      <c r="BC35" s="37" t="s">
        <v>408</v>
      </c>
      <c r="BD35" s="37" t="s">
        <v>408</v>
      </c>
      <c r="BE35" s="37" t="s">
        <v>408</v>
      </c>
      <c r="BF35" s="37" t="s">
        <v>408</v>
      </c>
      <c r="BG35" s="37" t="s">
        <v>408</v>
      </c>
      <c r="BH35" s="37" t="s">
        <v>408</v>
      </c>
      <c r="BI35" s="37" t="s">
        <v>408</v>
      </c>
      <c r="BJ35" s="37" t="s">
        <v>408</v>
      </c>
      <c r="BK35" s="37" t="s">
        <v>408</v>
      </c>
      <c r="BL35" s="37" t="s">
        <v>408</v>
      </c>
      <c r="BM35" s="37" t="s">
        <v>408</v>
      </c>
      <c r="BN35" s="37" t="s">
        <v>408</v>
      </c>
      <c r="BO35" s="37" t="s">
        <v>408</v>
      </c>
      <c r="BP35" s="37" t="s">
        <v>408</v>
      </c>
      <c r="BQ35" s="37" t="s">
        <v>408</v>
      </c>
      <c r="BR35" s="37" t="s">
        <v>408</v>
      </c>
      <c r="BS35" s="37" t="s">
        <v>408</v>
      </c>
      <c r="BT35" s="37" t="s">
        <v>408</v>
      </c>
      <c r="BU35" s="37" t="s">
        <v>408</v>
      </c>
      <c r="BV35" s="37" t="s">
        <v>408</v>
      </c>
      <c r="BW35" s="37" t="s">
        <v>408</v>
      </c>
      <c r="BX35" s="37" t="s">
        <v>408</v>
      </c>
      <c r="BY35" s="37" t="s">
        <v>408</v>
      </c>
      <c r="BZ35" s="37" t="s">
        <v>408</v>
      </c>
      <c r="CA35" s="37" t="s">
        <v>408</v>
      </c>
      <c r="CB35" s="37" t="s">
        <v>408</v>
      </c>
      <c r="CC35" s="37" t="s">
        <v>408</v>
      </c>
      <c r="CD35" s="37" t="s">
        <v>408</v>
      </c>
      <c r="CE35" s="37" t="s">
        <v>408</v>
      </c>
      <c r="CF35" s="37" t="s">
        <v>408</v>
      </c>
      <c r="CG35" s="37" t="s">
        <v>408</v>
      </c>
      <c r="CH35" s="37" t="s">
        <v>408</v>
      </c>
      <c r="CI35" s="37" t="s">
        <v>408</v>
      </c>
      <c r="CJ35" s="37" t="s">
        <v>408</v>
      </c>
      <c r="CK35" s="37" t="s">
        <v>408</v>
      </c>
      <c r="CL35" s="37" t="s">
        <v>408</v>
      </c>
      <c r="CM35" s="37" t="s">
        <v>408</v>
      </c>
      <c r="CN35" s="37" t="s">
        <v>408</v>
      </c>
      <c r="CO35" s="37" t="s">
        <v>408</v>
      </c>
      <c r="CP35" s="37" t="s">
        <v>408</v>
      </c>
      <c r="CQ35" s="37" t="s">
        <v>408</v>
      </c>
      <c r="CR35" s="37" t="s">
        <v>408</v>
      </c>
      <c r="CS35" s="37" t="s">
        <v>408</v>
      </c>
      <c r="CT35" s="37" t="s">
        <v>408</v>
      </c>
      <c r="CU35" s="37" t="s">
        <v>408</v>
      </c>
      <c r="CV35" s="37" t="s">
        <v>408</v>
      </c>
      <c r="CW35" s="37" t="s">
        <v>408</v>
      </c>
      <c r="CX35" s="37" t="s">
        <v>408</v>
      </c>
      <c r="CY35" s="37" t="s">
        <v>408</v>
      </c>
      <c r="CZ35" s="37" t="s">
        <v>408</v>
      </c>
      <c r="DA35" s="37" t="s">
        <v>408</v>
      </c>
      <c r="DB35" s="37" t="s">
        <v>408</v>
      </c>
    </row>
    <row r="36" spans="1:106" s="47" customFormat="1" ht="33.75" x14ac:dyDescent="0.25">
      <c r="A36" s="44">
        <v>43763</v>
      </c>
      <c r="B36" s="38" t="s">
        <v>749</v>
      </c>
      <c r="C36" s="35" t="s">
        <v>764</v>
      </c>
      <c r="D36" s="35" t="s">
        <v>400</v>
      </c>
      <c r="E36" s="40" t="s">
        <v>401</v>
      </c>
      <c r="F36" s="49" t="s">
        <v>402</v>
      </c>
      <c r="G36" s="40" t="s">
        <v>402</v>
      </c>
      <c r="H36" s="37" t="s">
        <v>408</v>
      </c>
      <c r="I36" s="45">
        <v>0</v>
      </c>
      <c r="J36" s="38" t="s">
        <v>232</v>
      </c>
      <c r="K36" s="46" t="s">
        <v>408</v>
      </c>
      <c r="L36" s="46" t="s">
        <v>408</v>
      </c>
      <c r="M36" s="46" t="s">
        <v>408</v>
      </c>
      <c r="N36" s="46" t="s">
        <v>408</v>
      </c>
      <c r="O36" s="46" t="s">
        <v>408</v>
      </c>
      <c r="P36" s="46" t="s">
        <v>408</v>
      </c>
      <c r="Q36" s="46" t="s">
        <v>408</v>
      </c>
      <c r="R36" s="46" t="s">
        <v>408</v>
      </c>
      <c r="S36" s="46" t="s">
        <v>408</v>
      </c>
      <c r="T36" s="46" t="s">
        <v>408</v>
      </c>
      <c r="U36" s="46" t="s">
        <v>408</v>
      </c>
      <c r="V36" s="46" t="s">
        <v>408</v>
      </c>
      <c r="W36" s="46" t="s">
        <v>408</v>
      </c>
      <c r="X36" s="46" t="s">
        <v>408</v>
      </c>
      <c r="Y36" s="46" t="s">
        <v>408</v>
      </c>
      <c r="Z36" s="46" t="s">
        <v>408</v>
      </c>
      <c r="AA36" s="46" t="s">
        <v>408</v>
      </c>
      <c r="AB36" s="46" t="s">
        <v>408</v>
      </c>
      <c r="AC36" s="46" t="s">
        <v>408</v>
      </c>
      <c r="AD36" s="46" t="s">
        <v>408</v>
      </c>
      <c r="AE36" s="46" t="s">
        <v>408</v>
      </c>
      <c r="AF36" s="46" t="s">
        <v>408</v>
      </c>
      <c r="AG36" s="46" t="s">
        <v>408</v>
      </c>
      <c r="AH36" s="46" t="s">
        <v>408</v>
      </c>
      <c r="AI36" s="46" t="s">
        <v>408</v>
      </c>
      <c r="AJ36" s="46" t="s">
        <v>408</v>
      </c>
      <c r="AK36" s="46" t="s">
        <v>408</v>
      </c>
      <c r="AL36" s="46" t="s">
        <v>408</v>
      </c>
      <c r="AM36" s="46" t="s">
        <v>408</v>
      </c>
      <c r="AN36" s="46" t="s">
        <v>408</v>
      </c>
      <c r="AO36" s="46" t="s">
        <v>408</v>
      </c>
      <c r="AP36" s="46" t="s">
        <v>408</v>
      </c>
      <c r="AQ36" s="46" t="s">
        <v>408</v>
      </c>
      <c r="AR36" s="46" t="s">
        <v>408</v>
      </c>
      <c r="AS36" s="46" t="s">
        <v>408</v>
      </c>
      <c r="AT36" s="46" t="s">
        <v>408</v>
      </c>
      <c r="AU36" s="46" t="s">
        <v>408</v>
      </c>
      <c r="AV36" s="46" t="s">
        <v>408</v>
      </c>
      <c r="AW36" s="46" t="s">
        <v>408</v>
      </c>
      <c r="AX36" s="46" t="s">
        <v>408</v>
      </c>
      <c r="AY36" s="46" t="s">
        <v>408</v>
      </c>
      <c r="AZ36" s="46" t="s">
        <v>408</v>
      </c>
      <c r="BA36" s="46" t="s">
        <v>408</v>
      </c>
      <c r="BB36" s="46" t="s">
        <v>408</v>
      </c>
      <c r="BC36" s="46" t="s">
        <v>408</v>
      </c>
      <c r="BD36" s="46" t="s">
        <v>408</v>
      </c>
      <c r="BE36" s="46" t="s">
        <v>408</v>
      </c>
      <c r="BF36" s="46" t="s">
        <v>408</v>
      </c>
      <c r="BG36" s="46" t="s">
        <v>408</v>
      </c>
      <c r="BH36" s="46" t="s">
        <v>408</v>
      </c>
      <c r="BI36" s="46" t="s">
        <v>408</v>
      </c>
      <c r="BJ36" s="46" t="s">
        <v>408</v>
      </c>
      <c r="BK36" s="46" t="s">
        <v>408</v>
      </c>
      <c r="BL36" s="46" t="s">
        <v>408</v>
      </c>
      <c r="BM36" s="46" t="s">
        <v>408</v>
      </c>
      <c r="BN36" s="46" t="s">
        <v>408</v>
      </c>
      <c r="BO36" s="46" t="s">
        <v>408</v>
      </c>
      <c r="BP36" s="46" t="s">
        <v>408</v>
      </c>
      <c r="BQ36" s="46" t="s">
        <v>408</v>
      </c>
      <c r="BR36" s="46" t="s">
        <v>408</v>
      </c>
      <c r="BS36" s="46" t="s">
        <v>408</v>
      </c>
      <c r="BT36" s="46" t="s">
        <v>408</v>
      </c>
      <c r="BU36" s="46" t="s">
        <v>408</v>
      </c>
      <c r="BV36" s="46" t="s">
        <v>408</v>
      </c>
      <c r="BW36" s="46" t="s">
        <v>408</v>
      </c>
      <c r="BX36" s="46" t="s">
        <v>408</v>
      </c>
      <c r="BY36" s="46" t="s">
        <v>408</v>
      </c>
      <c r="BZ36" s="46" t="s">
        <v>408</v>
      </c>
      <c r="CA36" s="46" t="s">
        <v>408</v>
      </c>
      <c r="CB36" s="46" t="s">
        <v>408</v>
      </c>
      <c r="CC36" s="46" t="s">
        <v>408</v>
      </c>
      <c r="CD36" s="46" t="s">
        <v>408</v>
      </c>
      <c r="CE36" s="46" t="s">
        <v>408</v>
      </c>
      <c r="CF36" s="46" t="s">
        <v>408</v>
      </c>
      <c r="CG36" s="46" t="s">
        <v>408</v>
      </c>
      <c r="CH36" s="46" t="s">
        <v>408</v>
      </c>
      <c r="CI36" s="46" t="s">
        <v>408</v>
      </c>
      <c r="CJ36" s="46" t="s">
        <v>408</v>
      </c>
      <c r="CK36" s="46" t="s">
        <v>408</v>
      </c>
      <c r="CL36" s="46" t="s">
        <v>408</v>
      </c>
      <c r="CM36" s="46" t="s">
        <v>408</v>
      </c>
      <c r="CN36" s="46" t="s">
        <v>408</v>
      </c>
      <c r="CO36" s="46" t="s">
        <v>408</v>
      </c>
      <c r="CP36" s="46" t="s">
        <v>408</v>
      </c>
      <c r="CQ36" s="46" t="s">
        <v>408</v>
      </c>
      <c r="CR36" s="46" t="s">
        <v>408</v>
      </c>
      <c r="CS36" s="46" t="s">
        <v>408</v>
      </c>
      <c r="CT36" s="46" t="s">
        <v>408</v>
      </c>
      <c r="CU36" s="46" t="s">
        <v>408</v>
      </c>
      <c r="CV36" s="46" t="s">
        <v>408</v>
      </c>
      <c r="CW36" s="46" t="s">
        <v>408</v>
      </c>
      <c r="CX36" s="46" t="s">
        <v>408</v>
      </c>
      <c r="CY36" s="46" t="s">
        <v>408</v>
      </c>
      <c r="CZ36" s="46" t="s">
        <v>408</v>
      </c>
      <c r="DA36" s="46" t="s">
        <v>408</v>
      </c>
      <c r="DB36" s="46" t="s">
        <v>408</v>
      </c>
    </row>
    <row r="37" spans="1:106" s="47" customFormat="1" ht="45" x14ac:dyDescent="0.25">
      <c r="A37" s="44">
        <v>43798</v>
      </c>
      <c r="B37" s="38" t="s">
        <v>750</v>
      </c>
      <c r="C37" s="35" t="s">
        <v>366</v>
      </c>
      <c r="D37" s="35" t="s">
        <v>176</v>
      </c>
      <c r="E37" s="40" t="s">
        <v>390</v>
      </c>
      <c r="F37" s="49" t="s">
        <v>391</v>
      </c>
      <c r="G37" s="40" t="s">
        <v>391</v>
      </c>
      <c r="H37" s="37" t="s">
        <v>408</v>
      </c>
      <c r="I37" s="45">
        <v>1233.93</v>
      </c>
      <c r="J37" s="38" t="s">
        <v>232</v>
      </c>
      <c r="K37" s="35" t="s">
        <v>568</v>
      </c>
      <c r="L37" s="35" t="s">
        <v>569</v>
      </c>
      <c r="M37" s="35" t="s">
        <v>570</v>
      </c>
      <c r="N37" s="35" t="s">
        <v>571</v>
      </c>
      <c r="O37" s="37" t="s">
        <v>408</v>
      </c>
      <c r="P37" s="37" t="s">
        <v>408</v>
      </c>
      <c r="Q37" s="37" t="s">
        <v>408</v>
      </c>
      <c r="R37" s="37" t="s">
        <v>408</v>
      </c>
      <c r="S37" s="37" t="s">
        <v>408</v>
      </c>
      <c r="T37" s="37" t="s">
        <v>408</v>
      </c>
      <c r="U37" s="37" t="s">
        <v>408</v>
      </c>
      <c r="V37" s="37" t="s">
        <v>408</v>
      </c>
      <c r="W37" s="37" t="s">
        <v>408</v>
      </c>
      <c r="X37" s="37" t="s">
        <v>408</v>
      </c>
      <c r="Y37" s="37" t="s">
        <v>408</v>
      </c>
      <c r="Z37" s="37" t="s">
        <v>408</v>
      </c>
      <c r="AA37" s="37" t="s">
        <v>408</v>
      </c>
      <c r="AB37" s="37" t="s">
        <v>408</v>
      </c>
      <c r="AC37" s="37" t="s">
        <v>408</v>
      </c>
      <c r="AD37" s="37" t="s">
        <v>408</v>
      </c>
      <c r="AE37" s="37" t="s">
        <v>408</v>
      </c>
      <c r="AF37" s="37" t="s">
        <v>408</v>
      </c>
      <c r="AG37" s="37" t="s">
        <v>408</v>
      </c>
      <c r="AH37" s="37" t="s">
        <v>408</v>
      </c>
      <c r="AI37" s="37" t="s">
        <v>408</v>
      </c>
      <c r="AJ37" s="37" t="s">
        <v>408</v>
      </c>
      <c r="AK37" s="37" t="s">
        <v>408</v>
      </c>
      <c r="AL37" s="37" t="s">
        <v>408</v>
      </c>
      <c r="AM37" s="37" t="s">
        <v>408</v>
      </c>
      <c r="AN37" s="37" t="s">
        <v>408</v>
      </c>
      <c r="AO37" s="37" t="s">
        <v>408</v>
      </c>
      <c r="AP37" s="37" t="s">
        <v>408</v>
      </c>
      <c r="AQ37" s="37" t="s">
        <v>408</v>
      </c>
      <c r="AR37" s="37" t="s">
        <v>408</v>
      </c>
      <c r="AS37" s="37" t="s">
        <v>408</v>
      </c>
      <c r="AT37" s="37" t="s">
        <v>408</v>
      </c>
      <c r="AU37" s="37" t="s">
        <v>408</v>
      </c>
      <c r="AV37" s="37" t="s">
        <v>408</v>
      </c>
      <c r="AW37" s="37" t="s">
        <v>408</v>
      </c>
      <c r="AX37" s="37" t="s">
        <v>408</v>
      </c>
      <c r="AY37" s="37" t="s">
        <v>408</v>
      </c>
      <c r="AZ37" s="37" t="s">
        <v>408</v>
      </c>
      <c r="BA37" s="37" t="s">
        <v>408</v>
      </c>
      <c r="BB37" s="37" t="s">
        <v>408</v>
      </c>
      <c r="BC37" s="37" t="s">
        <v>408</v>
      </c>
      <c r="BD37" s="37" t="s">
        <v>408</v>
      </c>
      <c r="BE37" s="37" t="s">
        <v>408</v>
      </c>
      <c r="BF37" s="37" t="s">
        <v>408</v>
      </c>
      <c r="BG37" s="37" t="s">
        <v>408</v>
      </c>
      <c r="BH37" s="37" t="s">
        <v>408</v>
      </c>
      <c r="BI37" s="37" t="s">
        <v>408</v>
      </c>
      <c r="BJ37" s="37" t="s">
        <v>408</v>
      </c>
      <c r="BK37" s="37" t="s">
        <v>408</v>
      </c>
      <c r="BL37" s="37" t="s">
        <v>408</v>
      </c>
      <c r="BM37" s="37" t="s">
        <v>408</v>
      </c>
      <c r="BN37" s="37" t="s">
        <v>408</v>
      </c>
      <c r="BO37" s="37" t="s">
        <v>408</v>
      </c>
      <c r="BP37" s="37" t="s">
        <v>408</v>
      </c>
      <c r="BQ37" s="37" t="s">
        <v>408</v>
      </c>
      <c r="BR37" s="37" t="s">
        <v>408</v>
      </c>
      <c r="BS37" s="37" t="s">
        <v>408</v>
      </c>
      <c r="BT37" s="37" t="s">
        <v>408</v>
      </c>
      <c r="BU37" s="37" t="s">
        <v>408</v>
      </c>
      <c r="BV37" s="37" t="s">
        <v>408</v>
      </c>
      <c r="BW37" s="37" t="s">
        <v>408</v>
      </c>
      <c r="BX37" s="37" t="s">
        <v>408</v>
      </c>
      <c r="BY37" s="37" t="s">
        <v>408</v>
      </c>
      <c r="BZ37" s="37" t="s">
        <v>408</v>
      </c>
      <c r="CA37" s="37" t="s">
        <v>408</v>
      </c>
      <c r="CB37" s="37" t="s">
        <v>408</v>
      </c>
      <c r="CC37" s="37" t="s">
        <v>408</v>
      </c>
      <c r="CD37" s="37" t="s">
        <v>408</v>
      </c>
      <c r="CE37" s="37" t="s">
        <v>408</v>
      </c>
      <c r="CF37" s="37" t="s">
        <v>408</v>
      </c>
      <c r="CG37" s="37" t="s">
        <v>408</v>
      </c>
      <c r="CH37" s="37" t="s">
        <v>408</v>
      </c>
      <c r="CI37" s="37" t="s">
        <v>408</v>
      </c>
      <c r="CJ37" s="37" t="s">
        <v>408</v>
      </c>
      <c r="CK37" s="37" t="s">
        <v>408</v>
      </c>
      <c r="CL37" s="37" t="s">
        <v>408</v>
      </c>
      <c r="CM37" s="37" t="s">
        <v>408</v>
      </c>
      <c r="CN37" s="37" t="s">
        <v>408</v>
      </c>
      <c r="CO37" s="37" t="s">
        <v>408</v>
      </c>
      <c r="CP37" s="37" t="s">
        <v>408</v>
      </c>
      <c r="CQ37" s="37" t="s">
        <v>408</v>
      </c>
      <c r="CR37" s="37" t="s">
        <v>408</v>
      </c>
      <c r="CS37" s="37" t="s">
        <v>408</v>
      </c>
      <c r="CT37" s="37" t="s">
        <v>408</v>
      </c>
      <c r="CU37" s="37" t="s">
        <v>408</v>
      </c>
      <c r="CV37" s="37" t="s">
        <v>408</v>
      </c>
      <c r="CW37" s="37" t="s">
        <v>408</v>
      </c>
      <c r="CX37" s="37" t="s">
        <v>408</v>
      </c>
      <c r="CY37" s="37" t="s">
        <v>408</v>
      </c>
      <c r="CZ37" s="37" t="s">
        <v>408</v>
      </c>
      <c r="DA37" s="37" t="s">
        <v>408</v>
      </c>
      <c r="DB37" s="37" t="s">
        <v>408</v>
      </c>
    </row>
    <row r="38" spans="1:106" s="47" customFormat="1" ht="33.75" x14ac:dyDescent="0.25">
      <c r="A38" s="44">
        <v>43854</v>
      </c>
      <c r="B38" s="38" t="s">
        <v>751</v>
      </c>
      <c r="C38" s="35" t="s">
        <v>268</v>
      </c>
      <c r="D38" s="35" t="s">
        <v>97</v>
      </c>
      <c r="E38" s="40" t="s">
        <v>368</v>
      </c>
      <c r="F38" s="37" t="s">
        <v>408</v>
      </c>
      <c r="G38" s="40" t="s">
        <v>369</v>
      </c>
      <c r="H38" s="37" t="s">
        <v>408</v>
      </c>
      <c r="I38" s="45">
        <v>39801.5</v>
      </c>
      <c r="J38" s="38" t="s">
        <v>232</v>
      </c>
      <c r="K38" s="35" t="s">
        <v>269</v>
      </c>
      <c r="L38" s="35" t="s">
        <v>572</v>
      </c>
      <c r="M38" s="46" t="s">
        <v>408</v>
      </c>
      <c r="N38" s="46" t="s">
        <v>408</v>
      </c>
      <c r="O38" s="46" t="s">
        <v>408</v>
      </c>
      <c r="P38" s="46" t="s">
        <v>408</v>
      </c>
      <c r="Q38" s="46" t="s">
        <v>408</v>
      </c>
      <c r="R38" s="46" t="s">
        <v>408</v>
      </c>
      <c r="S38" s="46" t="s">
        <v>408</v>
      </c>
      <c r="T38" s="46" t="s">
        <v>408</v>
      </c>
      <c r="U38" s="46" t="s">
        <v>408</v>
      </c>
      <c r="V38" s="46" t="s">
        <v>408</v>
      </c>
      <c r="W38" s="46" t="s">
        <v>408</v>
      </c>
      <c r="X38" s="46" t="s">
        <v>408</v>
      </c>
      <c r="Y38" s="46" t="s">
        <v>408</v>
      </c>
      <c r="Z38" s="46" t="s">
        <v>408</v>
      </c>
      <c r="AA38" s="46" t="s">
        <v>408</v>
      </c>
      <c r="AB38" s="46" t="s">
        <v>408</v>
      </c>
      <c r="AC38" s="46" t="s">
        <v>408</v>
      </c>
      <c r="AD38" s="46" t="s">
        <v>408</v>
      </c>
      <c r="AE38" s="46" t="s">
        <v>408</v>
      </c>
      <c r="AF38" s="46" t="s">
        <v>408</v>
      </c>
      <c r="AG38" s="46" t="s">
        <v>408</v>
      </c>
      <c r="AH38" s="46" t="s">
        <v>408</v>
      </c>
      <c r="AI38" s="46" t="s">
        <v>408</v>
      </c>
      <c r="AJ38" s="46" t="s">
        <v>408</v>
      </c>
      <c r="AK38" s="46" t="s">
        <v>408</v>
      </c>
      <c r="AL38" s="46" t="s">
        <v>408</v>
      </c>
      <c r="AM38" s="46" t="s">
        <v>408</v>
      </c>
      <c r="AN38" s="46" t="s">
        <v>408</v>
      </c>
      <c r="AO38" s="46" t="s">
        <v>408</v>
      </c>
      <c r="AP38" s="46" t="s">
        <v>408</v>
      </c>
      <c r="AQ38" s="46" t="s">
        <v>408</v>
      </c>
      <c r="AR38" s="46" t="s">
        <v>408</v>
      </c>
      <c r="AS38" s="46" t="s">
        <v>408</v>
      </c>
      <c r="AT38" s="46" t="s">
        <v>408</v>
      </c>
      <c r="AU38" s="46" t="s">
        <v>408</v>
      </c>
      <c r="AV38" s="46" t="s">
        <v>408</v>
      </c>
      <c r="AW38" s="46" t="s">
        <v>408</v>
      </c>
      <c r="AX38" s="46" t="s">
        <v>408</v>
      </c>
      <c r="AY38" s="46" t="s">
        <v>408</v>
      </c>
      <c r="AZ38" s="46" t="s">
        <v>408</v>
      </c>
      <c r="BA38" s="46" t="s">
        <v>408</v>
      </c>
      <c r="BB38" s="46" t="s">
        <v>408</v>
      </c>
      <c r="BC38" s="46" t="s">
        <v>408</v>
      </c>
      <c r="BD38" s="46" t="s">
        <v>408</v>
      </c>
      <c r="BE38" s="46" t="s">
        <v>408</v>
      </c>
      <c r="BF38" s="46" t="s">
        <v>408</v>
      </c>
      <c r="BG38" s="46" t="s">
        <v>408</v>
      </c>
      <c r="BH38" s="46" t="s">
        <v>408</v>
      </c>
      <c r="BI38" s="46" t="s">
        <v>408</v>
      </c>
      <c r="BJ38" s="46" t="s">
        <v>408</v>
      </c>
      <c r="BK38" s="46" t="s">
        <v>408</v>
      </c>
      <c r="BL38" s="46" t="s">
        <v>408</v>
      </c>
      <c r="BM38" s="46" t="s">
        <v>408</v>
      </c>
      <c r="BN38" s="46" t="s">
        <v>408</v>
      </c>
      <c r="BO38" s="46" t="s">
        <v>408</v>
      </c>
      <c r="BP38" s="46" t="s">
        <v>408</v>
      </c>
      <c r="BQ38" s="46" t="s">
        <v>408</v>
      </c>
      <c r="BR38" s="46" t="s">
        <v>408</v>
      </c>
      <c r="BS38" s="46" t="s">
        <v>408</v>
      </c>
      <c r="BT38" s="46" t="s">
        <v>408</v>
      </c>
      <c r="BU38" s="46" t="s">
        <v>408</v>
      </c>
      <c r="BV38" s="46" t="s">
        <v>408</v>
      </c>
      <c r="BW38" s="46" t="s">
        <v>408</v>
      </c>
      <c r="BX38" s="46" t="s">
        <v>408</v>
      </c>
      <c r="BY38" s="46" t="s">
        <v>408</v>
      </c>
      <c r="BZ38" s="46" t="s">
        <v>408</v>
      </c>
      <c r="CA38" s="46" t="s">
        <v>408</v>
      </c>
      <c r="CB38" s="46" t="s">
        <v>408</v>
      </c>
      <c r="CC38" s="46" t="s">
        <v>408</v>
      </c>
      <c r="CD38" s="46" t="s">
        <v>408</v>
      </c>
      <c r="CE38" s="46" t="s">
        <v>408</v>
      </c>
      <c r="CF38" s="46" t="s">
        <v>408</v>
      </c>
      <c r="CG38" s="46" t="s">
        <v>408</v>
      </c>
      <c r="CH38" s="46" t="s">
        <v>408</v>
      </c>
      <c r="CI38" s="46" t="s">
        <v>408</v>
      </c>
      <c r="CJ38" s="46" t="s">
        <v>408</v>
      </c>
      <c r="CK38" s="46" t="s">
        <v>408</v>
      </c>
      <c r="CL38" s="46" t="s">
        <v>408</v>
      </c>
      <c r="CM38" s="46" t="s">
        <v>408</v>
      </c>
      <c r="CN38" s="46" t="s">
        <v>408</v>
      </c>
      <c r="CO38" s="46" t="s">
        <v>408</v>
      </c>
      <c r="CP38" s="46" t="s">
        <v>408</v>
      </c>
      <c r="CQ38" s="46" t="s">
        <v>408</v>
      </c>
      <c r="CR38" s="46" t="s">
        <v>408</v>
      </c>
      <c r="CS38" s="46" t="s">
        <v>408</v>
      </c>
      <c r="CT38" s="46" t="s">
        <v>408</v>
      </c>
      <c r="CU38" s="46" t="s">
        <v>408</v>
      </c>
      <c r="CV38" s="46" t="s">
        <v>408</v>
      </c>
      <c r="CW38" s="46" t="s">
        <v>408</v>
      </c>
      <c r="CX38" s="46" t="s">
        <v>408</v>
      </c>
      <c r="CY38" s="46" t="s">
        <v>408</v>
      </c>
      <c r="CZ38" s="46" t="s">
        <v>408</v>
      </c>
      <c r="DA38" s="46" t="s">
        <v>408</v>
      </c>
      <c r="DB38" s="46" t="s">
        <v>408</v>
      </c>
    </row>
    <row r="39" spans="1:106" s="47" customFormat="1" ht="33.75" x14ac:dyDescent="0.25">
      <c r="A39" s="44">
        <v>43873</v>
      </c>
      <c r="B39" s="38" t="s">
        <v>752</v>
      </c>
      <c r="C39" s="35" t="s">
        <v>392</v>
      </c>
      <c r="D39" s="35" t="s">
        <v>393</v>
      </c>
      <c r="E39" s="40" t="s">
        <v>394</v>
      </c>
      <c r="F39" s="37" t="s">
        <v>408</v>
      </c>
      <c r="G39" s="40" t="s">
        <v>395</v>
      </c>
      <c r="H39" s="37" t="s">
        <v>408</v>
      </c>
      <c r="I39" s="45">
        <v>32700</v>
      </c>
      <c r="J39" s="38" t="s">
        <v>232</v>
      </c>
      <c r="K39" s="50" t="s">
        <v>768</v>
      </c>
      <c r="L39" s="50" t="s">
        <v>769</v>
      </c>
      <c r="M39" s="50" t="s">
        <v>770</v>
      </c>
      <c r="N39" s="46" t="s">
        <v>771</v>
      </c>
      <c r="O39" s="46" t="s">
        <v>408</v>
      </c>
      <c r="P39" s="46" t="s">
        <v>408</v>
      </c>
      <c r="Q39" s="46" t="s">
        <v>408</v>
      </c>
      <c r="R39" s="46" t="s">
        <v>408</v>
      </c>
      <c r="S39" s="46" t="s">
        <v>408</v>
      </c>
      <c r="T39" s="46" t="s">
        <v>408</v>
      </c>
      <c r="U39" s="46" t="s">
        <v>408</v>
      </c>
      <c r="V39" s="46" t="s">
        <v>408</v>
      </c>
      <c r="W39" s="46" t="s">
        <v>408</v>
      </c>
      <c r="X39" s="46" t="s">
        <v>408</v>
      </c>
      <c r="Y39" s="46" t="s">
        <v>408</v>
      </c>
      <c r="Z39" s="46" t="s">
        <v>408</v>
      </c>
      <c r="AA39" s="46" t="s">
        <v>408</v>
      </c>
      <c r="AB39" s="46" t="s">
        <v>408</v>
      </c>
      <c r="AC39" s="46" t="s">
        <v>408</v>
      </c>
      <c r="AD39" s="46" t="s">
        <v>408</v>
      </c>
      <c r="AE39" s="46" t="s">
        <v>408</v>
      </c>
      <c r="AF39" s="46" t="s">
        <v>408</v>
      </c>
      <c r="AG39" s="46" t="s">
        <v>408</v>
      </c>
      <c r="AH39" s="46" t="s">
        <v>408</v>
      </c>
      <c r="AI39" s="46" t="s">
        <v>408</v>
      </c>
      <c r="AJ39" s="46" t="s">
        <v>408</v>
      </c>
      <c r="AK39" s="46" t="s">
        <v>408</v>
      </c>
      <c r="AL39" s="46" t="s">
        <v>408</v>
      </c>
      <c r="AM39" s="46" t="s">
        <v>408</v>
      </c>
      <c r="AN39" s="46" t="s">
        <v>408</v>
      </c>
      <c r="AO39" s="46" t="s">
        <v>408</v>
      </c>
      <c r="AP39" s="46" t="s">
        <v>408</v>
      </c>
      <c r="AQ39" s="46" t="s">
        <v>408</v>
      </c>
      <c r="AR39" s="46" t="s">
        <v>408</v>
      </c>
      <c r="AS39" s="46" t="s">
        <v>408</v>
      </c>
      <c r="AT39" s="46" t="s">
        <v>408</v>
      </c>
      <c r="AU39" s="46" t="s">
        <v>408</v>
      </c>
      <c r="AV39" s="46" t="s">
        <v>408</v>
      </c>
      <c r="AW39" s="46" t="s">
        <v>408</v>
      </c>
      <c r="AX39" s="46" t="s">
        <v>408</v>
      </c>
      <c r="AY39" s="46" t="s">
        <v>408</v>
      </c>
      <c r="AZ39" s="46" t="s">
        <v>408</v>
      </c>
      <c r="BA39" s="46" t="s">
        <v>408</v>
      </c>
      <c r="BB39" s="46" t="s">
        <v>408</v>
      </c>
      <c r="BC39" s="46" t="s">
        <v>408</v>
      </c>
      <c r="BD39" s="46" t="s">
        <v>408</v>
      </c>
      <c r="BE39" s="46" t="s">
        <v>408</v>
      </c>
      <c r="BF39" s="46" t="s">
        <v>408</v>
      </c>
      <c r="BG39" s="46" t="s">
        <v>408</v>
      </c>
      <c r="BH39" s="46" t="s">
        <v>408</v>
      </c>
      <c r="BI39" s="46" t="s">
        <v>408</v>
      </c>
      <c r="BJ39" s="46" t="s">
        <v>408</v>
      </c>
      <c r="BK39" s="46" t="s">
        <v>408</v>
      </c>
      <c r="BL39" s="46" t="s">
        <v>408</v>
      </c>
      <c r="BM39" s="46" t="s">
        <v>408</v>
      </c>
      <c r="BN39" s="46" t="s">
        <v>408</v>
      </c>
      <c r="BO39" s="46" t="s">
        <v>408</v>
      </c>
      <c r="BP39" s="46" t="s">
        <v>408</v>
      </c>
      <c r="BQ39" s="46" t="s">
        <v>408</v>
      </c>
      <c r="BR39" s="46" t="s">
        <v>408</v>
      </c>
      <c r="BS39" s="46" t="s">
        <v>408</v>
      </c>
      <c r="BT39" s="46" t="s">
        <v>408</v>
      </c>
      <c r="BU39" s="46" t="s">
        <v>408</v>
      </c>
      <c r="BV39" s="46" t="s">
        <v>408</v>
      </c>
      <c r="BW39" s="46" t="s">
        <v>408</v>
      </c>
      <c r="BX39" s="46" t="s">
        <v>408</v>
      </c>
      <c r="BY39" s="46" t="s">
        <v>408</v>
      </c>
      <c r="BZ39" s="46" t="s">
        <v>408</v>
      </c>
      <c r="CA39" s="46" t="s">
        <v>408</v>
      </c>
      <c r="CB39" s="46" t="s">
        <v>408</v>
      </c>
      <c r="CC39" s="46" t="s">
        <v>408</v>
      </c>
      <c r="CD39" s="46" t="s">
        <v>408</v>
      </c>
      <c r="CE39" s="46" t="s">
        <v>408</v>
      </c>
      <c r="CF39" s="46" t="s">
        <v>408</v>
      </c>
      <c r="CG39" s="46" t="s">
        <v>408</v>
      </c>
      <c r="CH39" s="46" t="s">
        <v>408</v>
      </c>
      <c r="CI39" s="46" t="s">
        <v>408</v>
      </c>
      <c r="CJ39" s="46" t="s">
        <v>408</v>
      </c>
      <c r="CK39" s="46" t="s">
        <v>408</v>
      </c>
      <c r="CL39" s="46" t="s">
        <v>408</v>
      </c>
      <c r="CM39" s="46" t="s">
        <v>408</v>
      </c>
      <c r="CN39" s="46" t="s">
        <v>408</v>
      </c>
      <c r="CO39" s="46" t="s">
        <v>408</v>
      </c>
      <c r="CP39" s="46" t="s">
        <v>408</v>
      </c>
      <c r="CQ39" s="46" t="s">
        <v>408</v>
      </c>
      <c r="CR39" s="46" t="s">
        <v>408</v>
      </c>
      <c r="CS39" s="46" t="s">
        <v>408</v>
      </c>
      <c r="CT39" s="46" t="s">
        <v>408</v>
      </c>
      <c r="CU39" s="46" t="s">
        <v>408</v>
      </c>
      <c r="CV39" s="46" t="s">
        <v>408</v>
      </c>
      <c r="CW39" s="46" t="s">
        <v>408</v>
      </c>
      <c r="CX39" s="46" t="s">
        <v>408</v>
      </c>
      <c r="CY39" s="46" t="s">
        <v>408</v>
      </c>
      <c r="CZ39" s="46" t="s">
        <v>408</v>
      </c>
      <c r="DA39" s="46" t="s">
        <v>408</v>
      </c>
      <c r="DB39" s="46" t="s">
        <v>408</v>
      </c>
    </row>
    <row r="40" spans="1:106" s="47" customFormat="1" ht="45" x14ac:dyDescent="0.25">
      <c r="A40" s="44">
        <v>43879</v>
      </c>
      <c r="B40" s="38" t="s">
        <v>753</v>
      </c>
      <c r="C40" s="35" t="s">
        <v>370</v>
      </c>
      <c r="D40" s="35" t="s">
        <v>371</v>
      </c>
      <c r="E40" s="40" t="s">
        <v>372</v>
      </c>
      <c r="F40" s="37" t="s">
        <v>408</v>
      </c>
      <c r="G40" s="40" t="s">
        <v>373</v>
      </c>
      <c r="H40" s="37" t="s">
        <v>408</v>
      </c>
      <c r="I40" s="45">
        <v>2500</v>
      </c>
      <c r="J40" s="38" t="s">
        <v>232</v>
      </c>
      <c r="K40" s="43" t="s">
        <v>573</v>
      </c>
      <c r="L40" s="43" t="s">
        <v>574</v>
      </c>
      <c r="M40" s="43" t="s">
        <v>575</v>
      </c>
      <c r="N40" s="43" t="s">
        <v>576</v>
      </c>
      <c r="O40" s="43" t="s">
        <v>577</v>
      </c>
      <c r="P40" s="43" t="s">
        <v>578</v>
      </c>
      <c r="Q40" s="43" t="s">
        <v>579</v>
      </c>
      <c r="R40" s="43" t="s">
        <v>580</v>
      </c>
      <c r="S40" s="43" t="s">
        <v>581</v>
      </c>
      <c r="T40" s="43" t="s">
        <v>582</v>
      </c>
      <c r="U40" s="43" t="s">
        <v>583</v>
      </c>
      <c r="V40" s="43" t="s">
        <v>584</v>
      </c>
      <c r="W40" s="43" t="s">
        <v>585</v>
      </c>
      <c r="X40" s="43" t="s">
        <v>586</v>
      </c>
      <c r="Y40" s="43" t="s">
        <v>587</v>
      </c>
      <c r="Z40" s="43" t="s">
        <v>588</v>
      </c>
      <c r="AA40" s="43" t="s">
        <v>589</v>
      </c>
      <c r="AB40" s="43" t="s">
        <v>590</v>
      </c>
      <c r="AC40" s="43" t="s">
        <v>591</v>
      </c>
      <c r="AD40" s="43" t="s">
        <v>592</v>
      </c>
      <c r="AE40" s="43" t="s">
        <v>593</v>
      </c>
      <c r="AF40" s="43" t="s">
        <v>594</v>
      </c>
      <c r="AG40" s="43" t="s">
        <v>595</v>
      </c>
      <c r="AH40" s="43" t="s">
        <v>596</v>
      </c>
      <c r="AI40" s="43" t="s">
        <v>597</v>
      </c>
      <c r="AJ40" s="43" t="s">
        <v>598</v>
      </c>
      <c r="AK40" s="43" t="s">
        <v>599</v>
      </c>
      <c r="AL40" s="43" t="s">
        <v>600</v>
      </c>
      <c r="AM40" s="43" t="s">
        <v>601</v>
      </c>
      <c r="AN40" s="43" t="s">
        <v>602</v>
      </c>
      <c r="AO40" s="43" t="s">
        <v>603</v>
      </c>
      <c r="AP40" s="43" t="s">
        <v>604</v>
      </c>
      <c r="AQ40" s="43" t="s">
        <v>605</v>
      </c>
      <c r="AR40" s="43" t="s">
        <v>606</v>
      </c>
      <c r="AS40" s="43" t="s">
        <v>607</v>
      </c>
      <c r="AT40" s="43" t="s">
        <v>608</v>
      </c>
      <c r="AU40" s="43" t="s">
        <v>609</v>
      </c>
      <c r="AV40" s="43" t="s">
        <v>610</v>
      </c>
      <c r="AW40" s="43" t="s">
        <v>611</v>
      </c>
      <c r="AX40" s="43" t="s">
        <v>612</v>
      </c>
      <c r="AY40" s="43" t="s">
        <v>613</v>
      </c>
      <c r="AZ40" s="43" t="s">
        <v>614</v>
      </c>
      <c r="BA40" s="43" t="s">
        <v>615</v>
      </c>
      <c r="BB40" s="43" t="s">
        <v>616</v>
      </c>
      <c r="BC40" s="43" t="s">
        <v>617</v>
      </c>
      <c r="BD40" s="43" t="s">
        <v>618</v>
      </c>
      <c r="BE40" s="43" t="s">
        <v>619</v>
      </c>
      <c r="BF40" s="43" t="s">
        <v>620</v>
      </c>
      <c r="BG40" s="43" t="s">
        <v>621</v>
      </c>
      <c r="BH40" s="43" t="s">
        <v>622</v>
      </c>
      <c r="BI40" s="43" t="s">
        <v>623</v>
      </c>
      <c r="BJ40" s="43" t="s">
        <v>624</v>
      </c>
      <c r="BK40" s="43" t="s">
        <v>625</v>
      </c>
      <c r="BL40" s="43" t="s">
        <v>626</v>
      </c>
      <c r="BM40" s="43" t="s">
        <v>627</v>
      </c>
      <c r="BN40" s="43" t="s">
        <v>628</v>
      </c>
      <c r="BO40" s="43" t="s">
        <v>629</v>
      </c>
      <c r="BP40" s="43" t="s">
        <v>630</v>
      </c>
      <c r="BQ40" s="43" t="s">
        <v>631</v>
      </c>
      <c r="BR40" s="43" t="s">
        <v>632</v>
      </c>
      <c r="BS40" s="43" t="s">
        <v>633</v>
      </c>
      <c r="BT40" s="43" t="s">
        <v>634</v>
      </c>
      <c r="BU40" s="43" t="s">
        <v>635</v>
      </c>
      <c r="BV40" s="43" t="s">
        <v>636</v>
      </c>
      <c r="BW40" s="43" t="s">
        <v>637</v>
      </c>
      <c r="BX40" s="43" t="s">
        <v>638</v>
      </c>
      <c r="BY40" s="43" t="s">
        <v>639</v>
      </c>
      <c r="BZ40" s="43" t="s">
        <v>640</v>
      </c>
      <c r="CA40" s="43" t="s">
        <v>641</v>
      </c>
      <c r="CB40" s="43" t="s">
        <v>642</v>
      </c>
      <c r="CC40" s="43" t="s">
        <v>643</v>
      </c>
      <c r="CD40" s="43" t="s">
        <v>644</v>
      </c>
      <c r="CE40" s="43" t="s">
        <v>645</v>
      </c>
      <c r="CF40" s="43" t="s">
        <v>646</v>
      </c>
      <c r="CG40" s="43" t="s">
        <v>647</v>
      </c>
      <c r="CH40" s="43" t="s">
        <v>648</v>
      </c>
      <c r="CI40" s="43" t="s">
        <v>649</v>
      </c>
      <c r="CJ40" s="43" t="s">
        <v>650</v>
      </c>
      <c r="CK40" s="43" t="s">
        <v>651</v>
      </c>
      <c r="CL40" s="43" t="s">
        <v>652</v>
      </c>
      <c r="CM40" s="43" t="s">
        <v>653</v>
      </c>
      <c r="CN40" s="43" t="s">
        <v>654</v>
      </c>
      <c r="CO40" s="43" t="s">
        <v>655</v>
      </c>
      <c r="CP40" s="43" t="s">
        <v>656</v>
      </c>
      <c r="CQ40" s="43" t="s">
        <v>657</v>
      </c>
      <c r="CR40" s="43" t="s">
        <v>658</v>
      </c>
      <c r="CS40" s="43" t="s">
        <v>659</v>
      </c>
      <c r="CT40" s="43" t="s">
        <v>660</v>
      </c>
      <c r="CU40" s="43" t="s">
        <v>661</v>
      </c>
      <c r="CV40" s="43" t="s">
        <v>662</v>
      </c>
      <c r="CW40" s="43" t="s">
        <v>663</v>
      </c>
      <c r="CX40" s="43" t="s">
        <v>664</v>
      </c>
      <c r="CY40" s="43" t="s">
        <v>665</v>
      </c>
      <c r="CZ40" s="43" t="s">
        <v>666</v>
      </c>
      <c r="DA40" s="43" t="s">
        <v>667</v>
      </c>
      <c r="DB40" s="43" t="s">
        <v>668</v>
      </c>
    </row>
    <row r="41" spans="1:106" s="47" customFormat="1" ht="33.75" x14ac:dyDescent="0.25">
      <c r="A41" s="44">
        <v>43888</v>
      </c>
      <c r="B41" s="38" t="s">
        <v>754</v>
      </c>
      <c r="C41" s="35" t="s">
        <v>374</v>
      </c>
      <c r="D41" s="35" t="s">
        <v>375</v>
      </c>
      <c r="E41" s="40" t="s">
        <v>376</v>
      </c>
      <c r="F41" s="37" t="s">
        <v>408</v>
      </c>
      <c r="G41" s="40" t="s">
        <v>377</v>
      </c>
      <c r="H41" s="37" t="s">
        <v>408</v>
      </c>
      <c r="I41" s="45">
        <v>26505.039999999997</v>
      </c>
      <c r="J41" s="38" t="s">
        <v>232</v>
      </c>
      <c r="K41" s="35" t="s">
        <v>762</v>
      </c>
      <c r="L41" s="41" t="s">
        <v>669</v>
      </c>
      <c r="M41" s="35" t="s">
        <v>670</v>
      </c>
      <c r="N41" s="35" t="s">
        <v>671</v>
      </c>
      <c r="O41" s="35" t="s">
        <v>672</v>
      </c>
      <c r="P41" s="35" t="s">
        <v>673</v>
      </c>
      <c r="Q41" s="35" t="s">
        <v>674</v>
      </c>
      <c r="R41" s="35" t="s">
        <v>675</v>
      </c>
      <c r="S41" s="35" t="s">
        <v>763</v>
      </c>
      <c r="T41" s="41" t="s">
        <v>676</v>
      </c>
      <c r="U41" s="35" t="s">
        <v>677</v>
      </c>
      <c r="V41" s="35" t="s">
        <v>678</v>
      </c>
      <c r="W41" s="35" t="s">
        <v>679</v>
      </c>
      <c r="X41" s="35" t="s">
        <v>680</v>
      </c>
      <c r="Y41" s="46" t="s">
        <v>408</v>
      </c>
      <c r="Z41" s="46" t="s">
        <v>408</v>
      </c>
      <c r="AA41" s="46" t="s">
        <v>408</v>
      </c>
      <c r="AB41" s="46" t="s">
        <v>408</v>
      </c>
      <c r="AC41" s="46" t="s">
        <v>408</v>
      </c>
      <c r="AD41" s="46" t="s">
        <v>408</v>
      </c>
      <c r="AE41" s="46" t="s">
        <v>408</v>
      </c>
      <c r="AF41" s="46" t="s">
        <v>408</v>
      </c>
      <c r="AG41" s="46" t="s">
        <v>408</v>
      </c>
      <c r="AH41" s="46" t="s">
        <v>408</v>
      </c>
      <c r="AI41" s="46" t="s">
        <v>408</v>
      </c>
      <c r="AJ41" s="46" t="s">
        <v>408</v>
      </c>
      <c r="AK41" s="46" t="s">
        <v>408</v>
      </c>
      <c r="AL41" s="46" t="s">
        <v>408</v>
      </c>
      <c r="AM41" s="46" t="s">
        <v>408</v>
      </c>
      <c r="AN41" s="46" t="s">
        <v>408</v>
      </c>
      <c r="AO41" s="46" t="s">
        <v>408</v>
      </c>
      <c r="AP41" s="46" t="s">
        <v>408</v>
      </c>
      <c r="AQ41" s="46" t="s">
        <v>408</v>
      </c>
      <c r="AR41" s="46" t="s">
        <v>408</v>
      </c>
      <c r="AS41" s="46" t="s">
        <v>408</v>
      </c>
      <c r="AT41" s="46" t="s">
        <v>408</v>
      </c>
      <c r="AU41" s="46" t="s">
        <v>408</v>
      </c>
      <c r="AV41" s="46" t="s">
        <v>408</v>
      </c>
      <c r="AW41" s="46" t="s">
        <v>408</v>
      </c>
      <c r="AX41" s="46" t="s">
        <v>408</v>
      </c>
      <c r="AY41" s="46" t="s">
        <v>408</v>
      </c>
      <c r="AZ41" s="46" t="s">
        <v>408</v>
      </c>
      <c r="BA41" s="46" t="s">
        <v>408</v>
      </c>
      <c r="BB41" s="46" t="s">
        <v>408</v>
      </c>
      <c r="BC41" s="46" t="s">
        <v>408</v>
      </c>
      <c r="BD41" s="46" t="s">
        <v>408</v>
      </c>
      <c r="BE41" s="46" t="s">
        <v>408</v>
      </c>
      <c r="BF41" s="46" t="s">
        <v>408</v>
      </c>
      <c r="BG41" s="46" t="s">
        <v>408</v>
      </c>
      <c r="BH41" s="46" t="s">
        <v>408</v>
      </c>
      <c r="BI41" s="46" t="s">
        <v>408</v>
      </c>
      <c r="BJ41" s="46" t="s">
        <v>408</v>
      </c>
      <c r="BK41" s="46" t="s">
        <v>408</v>
      </c>
      <c r="BL41" s="46" t="s">
        <v>408</v>
      </c>
      <c r="BM41" s="46" t="s">
        <v>408</v>
      </c>
      <c r="BN41" s="46" t="s">
        <v>408</v>
      </c>
      <c r="BO41" s="46" t="s">
        <v>408</v>
      </c>
      <c r="BP41" s="46" t="s">
        <v>408</v>
      </c>
      <c r="BQ41" s="46" t="s">
        <v>408</v>
      </c>
      <c r="BR41" s="46" t="s">
        <v>408</v>
      </c>
      <c r="BS41" s="46" t="s">
        <v>408</v>
      </c>
      <c r="BT41" s="46" t="s">
        <v>408</v>
      </c>
      <c r="BU41" s="46" t="s">
        <v>408</v>
      </c>
      <c r="BV41" s="46" t="s">
        <v>408</v>
      </c>
      <c r="BW41" s="46" t="s">
        <v>408</v>
      </c>
      <c r="BX41" s="46" t="s">
        <v>408</v>
      </c>
      <c r="BY41" s="46" t="s">
        <v>408</v>
      </c>
      <c r="BZ41" s="46" t="s">
        <v>408</v>
      </c>
      <c r="CA41" s="46" t="s">
        <v>408</v>
      </c>
      <c r="CB41" s="46" t="s">
        <v>408</v>
      </c>
      <c r="CC41" s="46" t="s">
        <v>408</v>
      </c>
      <c r="CD41" s="46" t="s">
        <v>408</v>
      </c>
      <c r="CE41" s="46" t="s">
        <v>408</v>
      </c>
      <c r="CF41" s="46" t="s">
        <v>408</v>
      </c>
      <c r="CG41" s="46" t="s">
        <v>408</v>
      </c>
      <c r="CH41" s="46" t="s">
        <v>408</v>
      </c>
      <c r="CI41" s="46" t="s">
        <v>408</v>
      </c>
      <c r="CJ41" s="46" t="s">
        <v>408</v>
      </c>
      <c r="CK41" s="46" t="s">
        <v>408</v>
      </c>
      <c r="CL41" s="46" t="s">
        <v>408</v>
      </c>
      <c r="CM41" s="46" t="s">
        <v>408</v>
      </c>
      <c r="CN41" s="46" t="s">
        <v>408</v>
      </c>
      <c r="CO41" s="46" t="s">
        <v>408</v>
      </c>
      <c r="CP41" s="46" t="s">
        <v>408</v>
      </c>
      <c r="CQ41" s="46" t="s">
        <v>408</v>
      </c>
      <c r="CR41" s="46" t="s">
        <v>408</v>
      </c>
      <c r="CS41" s="46" t="s">
        <v>408</v>
      </c>
      <c r="CT41" s="46" t="s">
        <v>408</v>
      </c>
      <c r="CU41" s="46" t="s">
        <v>408</v>
      </c>
      <c r="CV41" s="46" t="s">
        <v>408</v>
      </c>
      <c r="CW41" s="46" t="s">
        <v>408</v>
      </c>
      <c r="CX41" s="46" t="s">
        <v>408</v>
      </c>
      <c r="CY41" s="46" t="s">
        <v>408</v>
      </c>
      <c r="CZ41" s="46" t="s">
        <v>408</v>
      </c>
      <c r="DA41" s="46" t="s">
        <v>408</v>
      </c>
      <c r="DB41" s="46" t="s">
        <v>408</v>
      </c>
    </row>
    <row r="42" spans="1:106" s="47" customFormat="1" ht="33.75" x14ac:dyDescent="0.25">
      <c r="A42" s="44">
        <v>43899</v>
      </c>
      <c r="B42" s="38" t="s">
        <v>755</v>
      </c>
      <c r="C42" s="35" t="s">
        <v>378</v>
      </c>
      <c r="D42" s="35" t="s">
        <v>379</v>
      </c>
      <c r="E42" s="40" t="s">
        <v>380</v>
      </c>
      <c r="F42" s="37" t="s">
        <v>408</v>
      </c>
      <c r="G42" s="40" t="s">
        <v>381</v>
      </c>
      <c r="H42" s="37" t="s">
        <v>408</v>
      </c>
      <c r="I42" s="45">
        <v>6187.5</v>
      </c>
      <c r="J42" s="38" t="s">
        <v>232</v>
      </c>
      <c r="K42" s="35" t="s">
        <v>681</v>
      </c>
      <c r="L42" s="35" t="s">
        <v>682</v>
      </c>
      <c r="M42" s="46" t="s">
        <v>408</v>
      </c>
      <c r="N42" s="46" t="s">
        <v>408</v>
      </c>
      <c r="O42" s="46" t="s">
        <v>408</v>
      </c>
      <c r="P42" s="46" t="s">
        <v>408</v>
      </c>
      <c r="Q42" s="46" t="s">
        <v>408</v>
      </c>
      <c r="R42" s="46" t="s">
        <v>408</v>
      </c>
      <c r="S42" s="46" t="s">
        <v>408</v>
      </c>
      <c r="T42" s="46" t="s">
        <v>408</v>
      </c>
      <c r="U42" s="46" t="s">
        <v>408</v>
      </c>
      <c r="V42" s="46" t="s">
        <v>408</v>
      </c>
      <c r="W42" s="46" t="s">
        <v>408</v>
      </c>
      <c r="X42" s="46" t="s">
        <v>408</v>
      </c>
      <c r="Y42" s="46" t="s">
        <v>408</v>
      </c>
      <c r="Z42" s="46" t="s">
        <v>408</v>
      </c>
      <c r="AA42" s="46" t="s">
        <v>408</v>
      </c>
      <c r="AB42" s="46" t="s">
        <v>408</v>
      </c>
      <c r="AC42" s="46" t="s">
        <v>408</v>
      </c>
      <c r="AD42" s="46" t="s">
        <v>408</v>
      </c>
      <c r="AE42" s="46" t="s">
        <v>408</v>
      </c>
      <c r="AF42" s="46" t="s">
        <v>408</v>
      </c>
      <c r="AG42" s="46" t="s">
        <v>408</v>
      </c>
      <c r="AH42" s="46" t="s">
        <v>408</v>
      </c>
      <c r="AI42" s="46" t="s">
        <v>408</v>
      </c>
      <c r="AJ42" s="46" t="s">
        <v>408</v>
      </c>
      <c r="AK42" s="46" t="s">
        <v>408</v>
      </c>
      <c r="AL42" s="46" t="s">
        <v>408</v>
      </c>
      <c r="AM42" s="46" t="s">
        <v>408</v>
      </c>
      <c r="AN42" s="46" t="s">
        <v>408</v>
      </c>
      <c r="AO42" s="46" t="s">
        <v>408</v>
      </c>
      <c r="AP42" s="46" t="s">
        <v>408</v>
      </c>
      <c r="AQ42" s="46" t="s">
        <v>408</v>
      </c>
      <c r="AR42" s="46" t="s">
        <v>408</v>
      </c>
      <c r="AS42" s="46" t="s">
        <v>408</v>
      </c>
      <c r="AT42" s="46" t="s">
        <v>408</v>
      </c>
      <c r="AU42" s="46" t="s">
        <v>408</v>
      </c>
      <c r="AV42" s="46" t="s">
        <v>408</v>
      </c>
      <c r="AW42" s="46" t="s">
        <v>408</v>
      </c>
      <c r="AX42" s="46" t="s">
        <v>408</v>
      </c>
      <c r="AY42" s="46" t="s">
        <v>408</v>
      </c>
      <c r="AZ42" s="46" t="s">
        <v>408</v>
      </c>
      <c r="BA42" s="46" t="s">
        <v>408</v>
      </c>
      <c r="BB42" s="46" t="s">
        <v>408</v>
      </c>
      <c r="BC42" s="46" t="s">
        <v>408</v>
      </c>
      <c r="BD42" s="46" t="s">
        <v>408</v>
      </c>
      <c r="BE42" s="46" t="s">
        <v>408</v>
      </c>
      <c r="BF42" s="46" t="s">
        <v>408</v>
      </c>
      <c r="BG42" s="46" t="s">
        <v>408</v>
      </c>
      <c r="BH42" s="46" t="s">
        <v>408</v>
      </c>
      <c r="BI42" s="46" t="s">
        <v>408</v>
      </c>
      <c r="BJ42" s="46" t="s">
        <v>408</v>
      </c>
      <c r="BK42" s="46" t="s">
        <v>408</v>
      </c>
      <c r="BL42" s="46" t="s">
        <v>408</v>
      </c>
      <c r="BM42" s="46" t="s">
        <v>408</v>
      </c>
      <c r="BN42" s="46" t="s">
        <v>408</v>
      </c>
      <c r="BO42" s="46" t="s">
        <v>408</v>
      </c>
      <c r="BP42" s="46" t="s">
        <v>408</v>
      </c>
      <c r="BQ42" s="46" t="s">
        <v>408</v>
      </c>
      <c r="BR42" s="46" t="s">
        <v>408</v>
      </c>
      <c r="BS42" s="46" t="s">
        <v>408</v>
      </c>
      <c r="BT42" s="46" t="s">
        <v>408</v>
      </c>
      <c r="BU42" s="46" t="s">
        <v>408</v>
      </c>
      <c r="BV42" s="46" t="s">
        <v>408</v>
      </c>
      <c r="BW42" s="46" t="s">
        <v>408</v>
      </c>
      <c r="BX42" s="46" t="s">
        <v>408</v>
      </c>
      <c r="BY42" s="46" t="s">
        <v>408</v>
      </c>
      <c r="BZ42" s="46" t="s">
        <v>408</v>
      </c>
      <c r="CA42" s="46" t="s">
        <v>408</v>
      </c>
      <c r="CB42" s="46" t="s">
        <v>408</v>
      </c>
      <c r="CC42" s="46" t="s">
        <v>408</v>
      </c>
      <c r="CD42" s="46" t="s">
        <v>408</v>
      </c>
      <c r="CE42" s="46" t="s">
        <v>408</v>
      </c>
      <c r="CF42" s="46" t="s">
        <v>408</v>
      </c>
      <c r="CG42" s="46" t="s">
        <v>408</v>
      </c>
      <c r="CH42" s="46" t="s">
        <v>408</v>
      </c>
      <c r="CI42" s="46" t="s">
        <v>408</v>
      </c>
      <c r="CJ42" s="46" t="s">
        <v>408</v>
      </c>
      <c r="CK42" s="46" t="s">
        <v>408</v>
      </c>
      <c r="CL42" s="46" t="s">
        <v>408</v>
      </c>
      <c r="CM42" s="46" t="s">
        <v>408</v>
      </c>
      <c r="CN42" s="46" t="s">
        <v>408</v>
      </c>
      <c r="CO42" s="46" t="s">
        <v>408</v>
      </c>
      <c r="CP42" s="46" t="s">
        <v>408</v>
      </c>
      <c r="CQ42" s="46" t="s">
        <v>408</v>
      </c>
      <c r="CR42" s="46" t="s">
        <v>408</v>
      </c>
      <c r="CS42" s="46" t="s">
        <v>408</v>
      </c>
      <c r="CT42" s="46" t="s">
        <v>408</v>
      </c>
      <c r="CU42" s="46" t="s">
        <v>408</v>
      </c>
      <c r="CV42" s="46" t="s">
        <v>408</v>
      </c>
      <c r="CW42" s="46" t="s">
        <v>408</v>
      </c>
      <c r="CX42" s="46" t="s">
        <v>408</v>
      </c>
      <c r="CY42" s="46" t="s">
        <v>408</v>
      </c>
      <c r="CZ42" s="46" t="s">
        <v>408</v>
      </c>
      <c r="DA42" s="46" t="s">
        <v>408</v>
      </c>
      <c r="DB42" s="46" t="s">
        <v>408</v>
      </c>
    </row>
    <row r="43" spans="1:106" s="47" customFormat="1" ht="33.75" x14ac:dyDescent="0.25">
      <c r="A43" s="44">
        <v>43948</v>
      </c>
      <c r="B43" s="38" t="s">
        <v>756</v>
      </c>
      <c r="C43" s="35" t="s">
        <v>382</v>
      </c>
      <c r="D43" s="35" t="s">
        <v>383</v>
      </c>
      <c r="E43" s="40" t="s">
        <v>384</v>
      </c>
      <c r="F43" s="37" t="s">
        <v>408</v>
      </c>
      <c r="G43" s="40" t="s">
        <v>385</v>
      </c>
      <c r="H43" s="37" t="s">
        <v>408</v>
      </c>
      <c r="I43" s="45">
        <v>1595</v>
      </c>
      <c r="J43" s="38" t="s">
        <v>232</v>
      </c>
      <c r="K43" s="35" t="s">
        <v>683</v>
      </c>
      <c r="L43" s="35" t="s">
        <v>684</v>
      </c>
      <c r="M43" s="46" t="s">
        <v>408</v>
      </c>
      <c r="N43" s="46" t="s">
        <v>408</v>
      </c>
      <c r="O43" s="46" t="s">
        <v>408</v>
      </c>
      <c r="P43" s="46" t="s">
        <v>408</v>
      </c>
      <c r="Q43" s="46" t="s">
        <v>408</v>
      </c>
      <c r="R43" s="46" t="s">
        <v>408</v>
      </c>
      <c r="S43" s="46" t="s">
        <v>408</v>
      </c>
      <c r="T43" s="46" t="s">
        <v>408</v>
      </c>
      <c r="U43" s="46" t="s">
        <v>408</v>
      </c>
      <c r="V43" s="46" t="s">
        <v>408</v>
      </c>
      <c r="W43" s="46" t="s">
        <v>408</v>
      </c>
      <c r="X43" s="46" t="s">
        <v>408</v>
      </c>
      <c r="Y43" s="46" t="s">
        <v>408</v>
      </c>
      <c r="Z43" s="46" t="s">
        <v>408</v>
      </c>
      <c r="AA43" s="46" t="s">
        <v>408</v>
      </c>
      <c r="AB43" s="46" t="s">
        <v>408</v>
      </c>
      <c r="AC43" s="46" t="s">
        <v>408</v>
      </c>
      <c r="AD43" s="46" t="s">
        <v>408</v>
      </c>
      <c r="AE43" s="46" t="s">
        <v>408</v>
      </c>
      <c r="AF43" s="46" t="s">
        <v>408</v>
      </c>
      <c r="AG43" s="46" t="s">
        <v>408</v>
      </c>
      <c r="AH43" s="46" t="s">
        <v>408</v>
      </c>
      <c r="AI43" s="46" t="s">
        <v>408</v>
      </c>
      <c r="AJ43" s="46" t="s">
        <v>408</v>
      </c>
      <c r="AK43" s="46" t="s">
        <v>408</v>
      </c>
      <c r="AL43" s="46" t="s">
        <v>408</v>
      </c>
      <c r="AM43" s="46" t="s">
        <v>408</v>
      </c>
      <c r="AN43" s="46" t="s">
        <v>408</v>
      </c>
      <c r="AO43" s="46" t="s">
        <v>408</v>
      </c>
      <c r="AP43" s="46" t="s">
        <v>408</v>
      </c>
      <c r="AQ43" s="46" t="s">
        <v>408</v>
      </c>
      <c r="AR43" s="46" t="s">
        <v>408</v>
      </c>
      <c r="AS43" s="46" t="s">
        <v>408</v>
      </c>
      <c r="AT43" s="46" t="s">
        <v>408</v>
      </c>
      <c r="AU43" s="46" t="s">
        <v>408</v>
      </c>
      <c r="AV43" s="46" t="s">
        <v>408</v>
      </c>
      <c r="AW43" s="46" t="s">
        <v>408</v>
      </c>
      <c r="AX43" s="46" t="s">
        <v>408</v>
      </c>
      <c r="AY43" s="46" t="s">
        <v>408</v>
      </c>
      <c r="AZ43" s="46" t="s">
        <v>408</v>
      </c>
      <c r="BA43" s="46" t="s">
        <v>408</v>
      </c>
      <c r="BB43" s="46" t="s">
        <v>408</v>
      </c>
      <c r="BC43" s="46" t="s">
        <v>408</v>
      </c>
      <c r="BD43" s="46" t="s">
        <v>408</v>
      </c>
      <c r="BE43" s="46" t="s">
        <v>408</v>
      </c>
      <c r="BF43" s="46" t="s">
        <v>408</v>
      </c>
      <c r="BG43" s="46" t="s">
        <v>408</v>
      </c>
      <c r="BH43" s="46" t="s">
        <v>408</v>
      </c>
      <c r="BI43" s="46" t="s">
        <v>408</v>
      </c>
      <c r="BJ43" s="46" t="s">
        <v>408</v>
      </c>
      <c r="BK43" s="46" t="s">
        <v>408</v>
      </c>
      <c r="BL43" s="46" t="s">
        <v>408</v>
      </c>
      <c r="BM43" s="46" t="s">
        <v>408</v>
      </c>
      <c r="BN43" s="46" t="s">
        <v>408</v>
      </c>
      <c r="BO43" s="46" t="s">
        <v>408</v>
      </c>
      <c r="BP43" s="46" t="s">
        <v>408</v>
      </c>
      <c r="BQ43" s="46" t="s">
        <v>408</v>
      </c>
      <c r="BR43" s="46" t="s">
        <v>408</v>
      </c>
      <c r="BS43" s="46" t="s">
        <v>408</v>
      </c>
      <c r="BT43" s="46" t="s">
        <v>408</v>
      </c>
      <c r="BU43" s="46" t="s">
        <v>408</v>
      </c>
      <c r="BV43" s="46" t="s">
        <v>408</v>
      </c>
      <c r="BW43" s="46" t="s">
        <v>408</v>
      </c>
      <c r="BX43" s="46" t="s">
        <v>408</v>
      </c>
      <c r="BY43" s="46" t="s">
        <v>408</v>
      </c>
      <c r="BZ43" s="46" t="s">
        <v>408</v>
      </c>
      <c r="CA43" s="46" t="s">
        <v>408</v>
      </c>
      <c r="CB43" s="46" t="s">
        <v>408</v>
      </c>
      <c r="CC43" s="46" t="s">
        <v>408</v>
      </c>
      <c r="CD43" s="46" t="s">
        <v>408</v>
      </c>
      <c r="CE43" s="46" t="s">
        <v>408</v>
      </c>
      <c r="CF43" s="46" t="s">
        <v>408</v>
      </c>
      <c r="CG43" s="46" t="s">
        <v>408</v>
      </c>
      <c r="CH43" s="46" t="s">
        <v>408</v>
      </c>
      <c r="CI43" s="46" t="s">
        <v>408</v>
      </c>
      <c r="CJ43" s="46" t="s">
        <v>408</v>
      </c>
      <c r="CK43" s="46" t="s">
        <v>408</v>
      </c>
      <c r="CL43" s="46" t="s">
        <v>408</v>
      </c>
      <c r="CM43" s="46" t="s">
        <v>408</v>
      </c>
      <c r="CN43" s="46" t="s">
        <v>408</v>
      </c>
      <c r="CO43" s="46" t="s">
        <v>408</v>
      </c>
      <c r="CP43" s="46" t="s">
        <v>408</v>
      </c>
      <c r="CQ43" s="46" t="s">
        <v>408</v>
      </c>
      <c r="CR43" s="46" t="s">
        <v>408</v>
      </c>
      <c r="CS43" s="46" t="s">
        <v>408</v>
      </c>
      <c r="CT43" s="46" t="s">
        <v>408</v>
      </c>
      <c r="CU43" s="46" t="s">
        <v>408</v>
      </c>
      <c r="CV43" s="46" t="s">
        <v>408</v>
      </c>
      <c r="CW43" s="46" t="s">
        <v>408</v>
      </c>
      <c r="CX43" s="46" t="s">
        <v>408</v>
      </c>
      <c r="CY43" s="46" t="s">
        <v>408</v>
      </c>
      <c r="CZ43" s="46" t="s">
        <v>408</v>
      </c>
      <c r="DA43" s="46" t="s">
        <v>408</v>
      </c>
      <c r="DB43" s="46" t="s">
        <v>408</v>
      </c>
    </row>
    <row r="44" spans="1:106" s="47" customFormat="1" ht="45" x14ac:dyDescent="0.25">
      <c r="A44" s="44">
        <v>43963</v>
      </c>
      <c r="B44" s="38" t="s">
        <v>757</v>
      </c>
      <c r="C44" s="35" t="s">
        <v>396</v>
      </c>
      <c r="D44" s="35" t="s">
        <v>397</v>
      </c>
      <c r="E44" s="40" t="s">
        <v>398</v>
      </c>
      <c r="F44" s="37" t="s">
        <v>408</v>
      </c>
      <c r="G44" s="40" t="s">
        <v>399</v>
      </c>
      <c r="H44" s="37" t="s">
        <v>408</v>
      </c>
      <c r="I44" s="45">
        <v>0</v>
      </c>
      <c r="J44" s="38" t="s">
        <v>232</v>
      </c>
      <c r="K44" s="43" t="s">
        <v>685</v>
      </c>
      <c r="L44" s="43" t="s">
        <v>686</v>
      </c>
      <c r="M44" s="43" t="s">
        <v>687</v>
      </c>
      <c r="N44" s="43" t="s">
        <v>688</v>
      </c>
      <c r="O44" s="43" t="s">
        <v>689</v>
      </c>
      <c r="P44" s="43" t="s">
        <v>690</v>
      </c>
      <c r="Q44" s="43" t="s">
        <v>691</v>
      </c>
      <c r="R44" s="43" t="s">
        <v>692</v>
      </c>
      <c r="S44" s="43" t="s">
        <v>693</v>
      </c>
      <c r="T44" s="43" t="s">
        <v>694</v>
      </c>
      <c r="U44" s="43" t="s">
        <v>695</v>
      </c>
      <c r="V44" s="43" t="s">
        <v>696</v>
      </c>
      <c r="W44" s="43" t="s">
        <v>697</v>
      </c>
      <c r="X44" s="43" t="s">
        <v>698</v>
      </c>
      <c r="Y44" s="43" t="s">
        <v>699</v>
      </c>
      <c r="Z44" s="43" t="s">
        <v>700</v>
      </c>
      <c r="AA44" s="43" t="s">
        <v>701</v>
      </c>
      <c r="AB44" s="43" t="s">
        <v>702</v>
      </c>
      <c r="AC44" s="43" t="s">
        <v>703</v>
      </c>
      <c r="AD44" s="43" t="s">
        <v>704</v>
      </c>
      <c r="AE44" s="43" t="s">
        <v>705</v>
      </c>
      <c r="AF44" s="43" t="s">
        <v>706</v>
      </c>
      <c r="AG44" s="43" t="s">
        <v>707</v>
      </c>
      <c r="AH44" s="43" t="s">
        <v>708</v>
      </c>
      <c r="AI44" s="46" t="s">
        <v>408</v>
      </c>
      <c r="AJ44" s="46" t="s">
        <v>408</v>
      </c>
      <c r="AK44" s="46" t="s">
        <v>408</v>
      </c>
      <c r="AL44" s="46" t="s">
        <v>408</v>
      </c>
      <c r="AM44" s="46" t="s">
        <v>408</v>
      </c>
      <c r="AN44" s="46" t="s">
        <v>408</v>
      </c>
      <c r="AO44" s="46" t="s">
        <v>408</v>
      </c>
      <c r="AP44" s="46" t="s">
        <v>408</v>
      </c>
      <c r="AQ44" s="46" t="s">
        <v>408</v>
      </c>
      <c r="AR44" s="46" t="s">
        <v>408</v>
      </c>
      <c r="AS44" s="46" t="s">
        <v>408</v>
      </c>
      <c r="AT44" s="46" t="s">
        <v>408</v>
      </c>
      <c r="AU44" s="46" t="s">
        <v>408</v>
      </c>
      <c r="AV44" s="46" t="s">
        <v>408</v>
      </c>
      <c r="AW44" s="46" t="s">
        <v>408</v>
      </c>
      <c r="AX44" s="46" t="s">
        <v>408</v>
      </c>
      <c r="AY44" s="46" t="s">
        <v>408</v>
      </c>
      <c r="AZ44" s="46" t="s">
        <v>408</v>
      </c>
      <c r="BA44" s="46" t="s">
        <v>408</v>
      </c>
      <c r="BB44" s="46" t="s">
        <v>408</v>
      </c>
      <c r="BC44" s="46" t="s">
        <v>408</v>
      </c>
      <c r="BD44" s="46" t="s">
        <v>408</v>
      </c>
      <c r="BE44" s="46" t="s">
        <v>408</v>
      </c>
      <c r="BF44" s="46" t="s">
        <v>408</v>
      </c>
      <c r="BG44" s="46" t="s">
        <v>408</v>
      </c>
      <c r="BH44" s="46" t="s">
        <v>408</v>
      </c>
      <c r="BI44" s="46" t="s">
        <v>408</v>
      </c>
      <c r="BJ44" s="46" t="s">
        <v>408</v>
      </c>
      <c r="BK44" s="46" t="s">
        <v>408</v>
      </c>
      <c r="BL44" s="46" t="s">
        <v>408</v>
      </c>
      <c r="BM44" s="46" t="s">
        <v>408</v>
      </c>
      <c r="BN44" s="46" t="s">
        <v>408</v>
      </c>
      <c r="BO44" s="46" t="s">
        <v>408</v>
      </c>
      <c r="BP44" s="46" t="s">
        <v>408</v>
      </c>
      <c r="BQ44" s="46" t="s">
        <v>408</v>
      </c>
      <c r="BR44" s="46" t="s">
        <v>408</v>
      </c>
      <c r="BS44" s="46" t="s">
        <v>408</v>
      </c>
      <c r="BT44" s="46" t="s">
        <v>408</v>
      </c>
      <c r="BU44" s="46" t="s">
        <v>408</v>
      </c>
      <c r="BV44" s="46" t="s">
        <v>408</v>
      </c>
      <c r="BW44" s="46" t="s">
        <v>408</v>
      </c>
      <c r="BX44" s="46" t="s">
        <v>408</v>
      </c>
      <c r="BY44" s="46" t="s">
        <v>408</v>
      </c>
      <c r="BZ44" s="46" t="s">
        <v>408</v>
      </c>
      <c r="CA44" s="46" t="s">
        <v>408</v>
      </c>
      <c r="CB44" s="46" t="s">
        <v>408</v>
      </c>
      <c r="CC44" s="46" t="s">
        <v>408</v>
      </c>
      <c r="CD44" s="46" t="s">
        <v>408</v>
      </c>
      <c r="CE44" s="46" t="s">
        <v>408</v>
      </c>
      <c r="CF44" s="46" t="s">
        <v>408</v>
      </c>
      <c r="CG44" s="46" t="s">
        <v>408</v>
      </c>
      <c r="CH44" s="46" t="s">
        <v>408</v>
      </c>
      <c r="CI44" s="46" t="s">
        <v>408</v>
      </c>
      <c r="CJ44" s="46" t="s">
        <v>408</v>
      </c>
      <c r="CK44" s="46" t="s">
        <v>408</v>
      </c>
      <c r="CL44" s="46" t="s">
        <v>408</v>
      </c>
      <c r="CM44" s="46" t="s">
        <v>408</v>
      </c>
      <c r="CN44" s="46" t="s">
        <v>408</v>
      </c>
      <c r="CO44" s="46" t="s">
        <v>408</v>
      </c>
      <c r="CP44" s="46" t="s">
        <v>408</v>
      </c>
      <c r="CQ44" s="46" t="s">
        <v>408</v>
      </c>
      <c r="CR44" s="46" t="s">
        <v>408</v>
      </c>
      <c r="CS44" s="46" t="s">
        <v>408</v>
      </c>
      <c r="CT44" s="46" t="s">
        <v>408</v>
      </c>
      <c r="CU44" s="46" t="s">
        <v>408</v>
      </c>
      <c r="CV44" s="46" t="s">
        <v>408</v>
      </c>
      <c r="CW44" s="46" t="s">
        <v>408</v>
      </c>
      <c r="CX44" s="46" t="s">
        <v>408</v>
      </c>
      <c r="CY44" s="46" t="s">
        <v>408</v>
      </c>
      <c r="CZ44" s="46" t="s">
        <v>408</v>
      </c>
      <c r="DA44" s="46" t="s">
        <v>408</v>
      </c>
      <c r="DB44" s="46" t="s">
        <v>408</v>
      </c>
    </row>
    <row r="45" spans="1:106" s="47" customFormat="1" ht="33.75" x14ac:dyDescent="0.25">
      <c r="A45" s="44">
        <v>43980</v>
      </c>
      <c r="B45" s="38" t="s">
        <v>758</v>
      </c>
      <c r="C45" s="35" t="s">
        <v>404</v>
      </c>
      <c r="D45" s="35" t="s">
        <v>405</v>
      </c>
      <c r="E45" s="40" t="s">
        <v>406</v>
      </c>
      <c r="F45" s="37" t="s">
        <v>408</v>
      </c>
      <c r="G45" s="40" t="s">
        <v>407</v>
      </c>
      <c r="H45" s="37" t="s">
        <v>408</v>
      </c>
      <c r="I45" s="45">
        <v>0</v>
      </c>
      <c r="J45" s="38" t="s">
        <v>232</v>
      </c>
      <c r="K45" s="35" t="s">
        <v>709</v>
      </c>
      <c r="L45" s="35" t="s">
        <v>710</v>
      </c>
      <c r="M45" s="46" t="s">
        <v>408</v>
      </c>
      <c r="N45" s="46" t="s">
        <v>408</v>
      </c>
      <c r="O45" s="46" t="s">
        <v>408</v>
      </c>
      <c r="P45" s="46" t="s">
        <v>408</v>
      </c>
      <c r="Q45" s="46" t="s">
        <v>408</v>
      </c>
      <c r="R45" s="46" t="s">
        <v>408</v>
      </c>
      <c r="S45" s="46" t="s">
        <v>408</v>
      </c>
      <c r="T45" s="46" t="s">
        <v>408</v>
      </c>
      <c r="U45" s="46" t="s">
        <v>408</v>
      </c>
      <c r="V45" s="46" t="s">
        <v>408</v>
      </c>
      <c r="W45" s="46" t="s">
        <v>408</v>
      </c>
      <c r="X45" s="46" t="s">
        <v>408</v>
      </c>
      <c r="Y45" s="46" t="s">
        <v>408</v>
      </c>
      <c r="Z45" s="46" t="s">
        <v>408</v>
      </c>
      <c r="AA45" s="46" t="s">
        <v>408</v>
      </c>
      <c r="AB45" s="46" t="s">
        <v>408</v>
      </c>
      <c r="AC45" s="46" t="s">
        <v>408</v>
      </c>
      <c r="AD45" s="46" t="s">
        <v>408</v>
      </c>
      <c r="AE45" s="46" t="s">
        <v>408</v>
      </c>
      <c r="AF45" s="46" t="s">
        <v>408</v>
      </c>
      <c r="AG45" s="46" t="s">
        <v>408</v>
      </c>
      <c r="AH45" s="46" t="s">
        <v>408</v>
      </c>
      <c r="AI45" s="46" t="s">
        <v>408</v>
      </c>
      <c r="AJ45" s="46" t="s">
        <v>408</v>
      </c>
      <c r="AK45" s="46" t="s">
        <v>408</v>
      </c>
      <c r="AL45" s="46" t="s">
        <v>408</v>
      </c>
      <c r="AM45" s="46" t="s">
        <v>408</v>
      </c>
      <c r="AN45" s="46" t="s">
        <v>408</v>
      </c>
      <c r="AO45" s="46" t="s">
        <v>408</v>
      </c>
      <c r="AP45" s="46" t="s">
        <v>408</v>
      </c>
      <c r="AQ45" s="46" t="s">
        <v>408</v>
      </c>
      <c r="AR45" s="46" t="s">
        <v>408</v>
      </c>
      <c r="AS45" s="46" t="s">
        <v>408</v>
      </c>
      <c r="AT45" s="46" t="s">
        <v>408</v>
      </c>
      <c r="AU45" s="46" t="s">
        <v>408</v>
      </c>
      <c r="AV45" s="46" t="s">
        <v>408</v>
      </c>
      <c r="AW45" s="46" t="s">
        <v>408</v>
      </c>
      <c r="AX45" s="46" t="s">
        <v>408</v>
      </c>
      <c r="AY45" s="46" t="s">
        <v>408</v>
      </c>
      <c r="AZ45" s="46" t="s">
        <v>408</v>
      </c>
      <c r="BA45" s="46" t="s">
        <v>408</v>
      </c>
      <c r="BB45" s="46" t="s">
        <v>408</v>
      </c>
      <c r="BC45" s="46" t="s">
        <v>408</v>
      </c>
      <c r="BD45" s="46" t="s">
        <v>408</v>
      </c>
      <c r="BE45" s="46" t="s">
        <v>408</v>
      </c>
      <c r="BF45" s="46" t="s">
        <v>408</v>
      </c>
      <c r="BG45" s="46" t="s">
        <v>408</v>
      </c>
      <c r="BH45" s="46" t="s">
        <v>408</v>
      </c>
      <c r="BI45" s="46" t="s">
        <v>408</v>
      </c>
      <c r="BJ45" s="46" t="s">
        <v>408</v>
      </c>
      <c r="BK45" s="46" t="s">
        <v>408</v>
      </c>
      <c r="BL45" s="46" t="s">
        <v>408</v>
      </c>
      <c r="BM45" s="46" t="s">
        <v>408</v>
      </c>
      <c r="BN45" s="46" t="s">
        <v>408</v>
      </c>
      <c r="BO45" s="46" t="s">
        <v>408</v>
      </c>
      <c r="BP45" s="46" t="s">
        <v>408</v>
      </c>
      <c r="BQ45" s="46" t="s">
        <v>408</v>
      </c>
      <c r="BR45" s="46" t="s">
        <v>408</v>
      </c>
      <c r="BS45" s="46" t="s">
        <v>408</v>
      </c>
      <c r="BT45" s="46" t="s">
        <v>408</v>
      </c>
      <c r="BU45" s="46" t="s">
        <v>408</v>
      </c>
      <c r="BV45" s="46" t="s">
        <v>408</v>
      </c>
      <c r="BW45" s="46" t="s">
        <v>408</v>
      </c>
      <c r="BX45" s="46" t="s">
        <v>408</v>
      </c>
      <c r="BY45" s="46" t="s">
        <v>408</v>
      </c>
      <c r="BZ45" s="46" t="s">
        <v>408</v>
      </c>
      <c r="CA45" s="46" t="s">
        <v>408</v>
      </c>
      <c r="CB45" s="46" t="s">
        <v>408</v>
      </c>
      <c r="CC45" s="46" t="s">
        <v>408</v>
      </c>
      <c r="CD45" s="46" t="s">
        <v>408</v>
      </c>
      <c r="CE45" s="46" t="s">
        <v>408</v>
      </c>
      <c r="CF45" s="46" t="s">
        <v>408</v>
      </c>
      <c r="CG45" s="46" t="s">
        <v>408</v>
      </c>
      <c r="CH45" s="46" t="s">
        <v>408</v>
      </c>
      <c r="CI45" s="46" t="s">
        <v>408</v>
      </c>
      <c r="CJ45" s="46" t="s">
        <v>408</v>
      </c>
      <c r="CK45" s="46" t="s">
        <v>408</v>
      </c>
      <c r="CL45" s="46" t="s">
        <v>408</v>
      </c>
      <c r="CM45" s="46" t="s">
        <v>408</v>
      </c>
      <c r="CN45" s="46" t="s">
        <v>408</v>
      </c>
      <c r="CO45" s="46" t="s">
        <v>408</v>
      </c>
      <c r="CP45" s="46" t="s">
        <v>408</v>
      </c>
      <c r="CQ45" s="46" t="s">
        <v>408</v>
      </c>
      <c r="CR45" s="46" t="s">
        <v>408</v>
      </c>
      <c r="CS45" s="46" t="s">
        <v>408</v>
      </c>
      <c r="CT45" s="46" t="s">
        <v>408</v>
      </c>
      <c r="CU45" s="46" t="s">
        <v>408</v>
      </c>
      <c r="CV45" s="46" t="s">
        <v>408</v>
      </c>
      <c r="CW45" s="46" t="s">
        <v>408</v>
      </c>
      <c r="CX45" s="46" t="s">
        <v>408</v>
      </c>
      <c r="CY45" s="46" t="s">
        <v>408</v>
      </c>
      <c r="CZ45" s="46" t="s">
        <v>408</v>
      </c>
      <c r="DA45" s="46" t="s">
        <v>408</v>
      </c>
      <c r="DB45" s="46" t="s">
        <v>408</v>
      </c>
    </row>
    <row r="46" spans="1:106" s="47" customFormat="1" ht="33.75" x14ac:dyDescent="0.25">
      <c r="A46" s="44">
        <v>43984</v>
      </c>
      <c r="B46" s="38" t="s">
        <v>759</v>
      </c>
      <c r="C46" s="35" t="s">
        <v>386</v>
      </c>
      <c r="D46" s="35" t="s">
        <v>387</v>
      </c>
      <c r="E46" s="40" t="s">
        <v>388</v>
      </c>
      <c r="F46" s="37" t="s">
        <v>408</v>
      </c>
      <c r="G46" s="40" t="s">
        <v>389</v>
      </c>
      <c r="H46" s="37" t="s">
        <v>408</v>
      </c>
      <c r="I46" s="45">
        <v>0</v>
      </c>
      <c r="J46" s="38" t="s">
        <v>232</v>
      </c>
      <c r="K46" s="43" t="s">
        <v>712</v>
      </c>
      <c r="L46" s="43" t="s">
        <v>711</v>
      </c>
      <c r="M46" s="43" t="s">
        <v>714</v>
      </c>
      <c r="N46" s="43" t="s">
        <v>713</v>
      </c>
      <c r="O46" s="48" t="s">
        <v>763</v>
      </c>
      <c r="P46" s="48" t="s">
        <v>715</v>
      </c>
      <c r="Q46" s="43" t="s">
        <v>717</v>
      </c>
      <c r="R46" s="43" t="s">
        <v>716</v>
      </c>
      <c r="S46" s="43" t="s">
        <v>719</v>
      </c>
      <c r="T46" s="43" t="s">
        <v>718</v>
      </c>
      <c r="U46" s="43" t="s">
        <v>721</v>
      </c>
      <c r="V46" s="43" t="s">
        <v>720</v>
      </c>
      <c r="W46" s="46" t="s">
        <v>408</v>
      </c>
      <c r="X46" s="46" t="s">
        <v>408</v>
      </c>
      <c r="Y46" s="46" t="s">
        <v>408</v>
      </c>
      <c r="Z46" s="46" t="s">
        <v>408</v>
      </c>
      <c r="AA46" s="46" t="s">
        <v>408</v>
      </c>
      <c r="AB46" s="46" t="s">
        <v>408</v>
      </c>
      <c r="AC46" s="46" t="s">
        <v>408</v>
      </c>
      <c r="AD46" s="46" t="s">
        <v>408</v>
      </c>
      <c r="AE46" s="46" t="s">
        <v>408</v>
      </c>
      <c r="AF46" s="46" t="s">
        <v>408</v>
      </c>
      <c r="AG46" s="46" t="s">
        <v>408</v>
      </c>
      <c r="AH46" s="46" t="s">
        <v>408</v>
      </c>
      <c r="AI46" s="46" t="s">
        <v>408</v>
      </c>
      <c r="AJ46" s="46" t="s">
        <v>408</v>
      </c>
      <c r="AK46" s="46" t="s">
        <v>408</v>
      </c>
      <c r="AL46" s="46" t="s">
        <v>408</v>
      </c>
      <c r="AM46" s="46" t="s">
        <v>408</v>
      </c>
      <c r="AN46" s="46" t="s">
        <v>408</v>
      </c>
      <c r="AO46" s="46" t="s">
        <v>408</v>
      </c>
      <c r="AP46" s="46" t="s">
        <v>408</v>
      </c>
      <c r="AQ46" s="46" t="s">
        <v>408</v>
      </c>
      <c r="AR46" s="46" t="s">
        <v>408</v>
      </c>
      <c r="AS46" s="46" t="s">
        <v>408</v>
      </c>
      <c r="AT46" s="46" t="s">
        <v>408</v>
      </c>
      <c r="AU46" s="46" t="s">
        <v>408</v>
      </c>
      <c r="AV46" s="46" t="s">
        <v>408</v>
      </c>
      <c r="AW46" s="46" t="s">
        <v>408</v>
      </c>
      <c r="AX46" s="46" t="s">
        <v>408</v>
      </c>
      <c r="AY46" s="46" t="s">
        <v>408</v>
      </c>
      <c r="AZ46" s="46" t="s">
        <v>408</v>
      </c>
      <c r="BA46" s="46" t="s">
        <v>408</v>
      </c>
      <c r="BB46" s="46" t="s">
        <v>408</v>
      </c>
      <c r="BC46" s="46" t="s">
        <v>408</v>
      </c>
      <c r="BD46" s="46" t="s">
        <v>408</v>
      </c>
      <c r="BE46" s="46" t="s">
        <v>408</v>
      </c>
      <c r="BF46" s="46" t="s">
        <v>408</v>
      </c>
      <c r="BG46" s="46" t="s">
        <v>408</v>
      </c>
      <c r="BH46" s="46" t="s">
        <v>408</v>
      </c>
      <c r="BI46" s="46" t="s">
        <v>408</v>
      </c>
      <c r="BJ46" s="46" t="s">
        <v>408</v>
      </c>
      <c r="BK46" s="46" t="s">
        <v>408</v>
      </c>
      <c r="BL46" s="46" t="s">
        <v>408</v>
      </c>
      <c r="BM46" s="46" t="s">
        <v>408</v>
      </c>
      <c r="BN46" s="46" t="s">
        <v>408</v>
      </c>
      <c r="BO46" s="46" t="s">
        <v>408</v>
      </c>
      <c r="BP46" s="46" t="s">
        <v>408</v>
      </c>
      <c r="BQ46" s="46" t="s">
        <v>408</v>
      </c>
      <c r="BR46" s="46" t="s">
        <v>408</v>
      </c>
      <c r="BS46" s="46" t="s">
        <v>408</v>
      </c>
      <c r="BT46" s="46" t="s">
        <v>408</v>
      </c>
      <c r="BU46" s="46" t="s">
        <v>408</v>
      </c>
      <c r="BV46" s="46" t="s">
        <v>408</v>
      </c>
      <c r="BW46" s="46" t="s">
        <v>408</v>
      </c>
      <c r="BX46" s="46" t="s">
        <v>408</v>
      </c>
      <c r="BY46" s="46" t="s">
        <v>408</v>
      </c>
      <c r="BZ46" s="46" t="s">
        <v>408</v>
      </c>
      <c r="CA46" s="46" t="s">
        <v>408</v>
      </c>
      <c r="CB46" s="46" t="s">
        <v>408</v>
      </c>
      <c r="CC46" s="46" t="s">
        <v>408</v>
      </c>
      <c r="CD46" s="46" t="s">
        <v>408</v>
      </c>
      <c r="CE46" s="46" t="s">
        <v>408</v>
      </c>
      <c r="CF46" s="46" t="s">
        <v>408</v>
      </c>
      <c r="CG46" s="46" t="s">
        <v>408</v>
      </c>
      <c r="CH46" s="46" t="s">
        <v>408</v>
      </c>
      <c r="CI46" s="46" t="s">
        <v>408</v>
      </c>
      <c r="CJ46" s="46" t="s">
        <v>408</v>
      </c>
      <c r="CK46" s="46" t="s">
        <v>408</v>
      </c>
      <c r="CL46" s="46" t="s">
        <v>408</v>
      </c>
      <c r="CM46" s="46" t="s">
        <v>408</v>
      </c>
      <c r="CN46" s="46" t="s">
        <v>408</v>
      </c>
      <c r="CO46" s="46" t="s">
        <v>408</v>
      </c>
      <c r="CP46" s="46" t="s">
        <v>408</v>
      </c>
      <c r="CQ46" s="46" t="s">
        <v>408</v>
      </c>
      <c r="CR46" s="46" t="s">
        <v>408</v>
      </c>
      <c r="CS46" s="46" t="s">
        <v>408</v>
      </c>
      <c r="CT46" s="46" t="s">
        <v>408</v>
      </c>
      <c r="CU46" s="46" t="s">
        <v>408</v>
      </c>
      <c r="CV46" s="46" t="s">
        <v>408</v>
      </c>
      <c r="CW46" s="46" t="s">
        <v>408</v>
      </c>
      <c r="CX46" s="46" t="s">
        <v>408</v>
      </c>
      <c r="CY46" s="46" t="s">
        <v>408</v>
      </c>
      <c r="CZ46" s="46" t="s">
        <v>408</v>
      </c>
      <c r="DA46" s="46" t="s">
        <v>408</v>
      </c>
      <c r="DB46" s="46" t="s">
        <v>408</v>
      </c>
    </row>
    <row r="47" spans="1:106" x14ac:dyDescent="0.25">
      <c r="H47" s="36"/>
      <c r="I47" s="36"/>
    </row>
  </sheetData>
  <autoFilter ref="A4:DB46"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  <filterColumn colId="30" showButton="0"/>
    <filterColumn colId="32" showButton="0"/>
    <filterColumn colId="34" showButton="0"/>
    <filterColumn colId="36" showButton="0"/>
    <filterColumn colId="38" showButton="0"/>
    <filterColumn colId="40" showButton="0"/>
    <filterColumn colId="42" showButton="0"/>
    <filterColumn colId="44" showButton="0"/>
    <filterColumn colId="46" showButton="0"/>
    <filterColumn colId="48" showButton="0"/>
    <filterColumn colId="50" showButton="0"/>
    <filterColumn colId="52" showButton="0"/>
    <filterColumn colId="54" showButton="0"/>
    <filterColumn colId="56" showButton="0"/>
    <filterColumn colId="58" showButton="0"/>
    <filterColumn colId="60" showButton="0"/>
    <filterColumn colId="62" showButton="0"/>
    <filterColumn colId="64" showButton="0"/>
    <filterColumn colId="66" showButton="0"/>
    <filterColumn colId="68" showButton="0"/>
    <filterColumn colId="70" showButton="0"/>
    <filterColumn colId="72" showButton="0"/>
    <filterColumn colId="74" showButton="0"/>
    <filterColumn colId="76" showButton="0"/>
    <filterColumn colId="78" showButton="0"/>
    <filterColumn colId="80" showButton="0"/>
    <filterColumn colId="82" showButton="0"/>
    <filterColumn colId="84" showButton="0"/>
    <filterColumn colId="86" showButton="0"/>
    <filterColumn colId="88" showButton="0"/>
    <filterColumn colId="90" showButton="0"/>
    <filterColumn colId="92" showButton="0"/>
    <filterColumn colId="94" showButton="0"/>
    <filterColumn colId="96" showButton="0"/>
    <filterColumn colId="98" showButton="0"/>
    <filterColumn colId="100" showButton="0"/>
    <filterColumn colId="102" showButton="0"/>
    <filterColumn colId="104" showButton="0"/>
  </autoFilter>
  <mergeCells count="59">
    <mergeCell ref="A2:E2"/>
    <mergeCell ref="M4:N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L4"/>
    <mergeCell ref="AQ4:AR4"/>
    <mergeCell ref="AA4:AB4"/>
    <mergeCell ref="AC4:AD4"/>
    <mergeCell ref="AE4:AF4"/>
    <mergeCell ref="O4:P4"/>
    <mergeCell ref="Q4:R4"/>
    <mergeCell ref="S4:T4"/>
    <mergeCell ref="U4:V4"/>
    <mergeCell ref="W4:X4"/>
    <mergeCell ref="Y4:Z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D4"/>
    <mergeCell ref="CE4:CF4"/>
    <mergeCell ref="CG4:CH4"/>
    <mergeCell ref="BQ4:BR4"/>
    <mergeCell ref="BS4:BT4"/>
    <mergeCell ref="BU4:BV4"/>
    <mergeCell ref="BW4:BX4"/>
    <mergeCell ref="BY4:BZ4"/>
    <mergeCell ref="CA4:CB4"/>
    <mergeCell ref="CU4:CV4"/>
    <mergeCell ref="CW4:CX4"/>
    <mergeCell ref="CY4:CZ4"/>
    <mergeCell ref="DA4:DB4"/>
    <mergeCell ref="CI4:CJ4"/>
    <mergeCell ref="CK4:CL4"/>
    <mergeCell ref="CM4:CN4"/>
    <mergeCell ref="CO4:CP4"/>
    <mergeCell ref="CQ4:CR4"/>
    <mergeCell ref="CS4:CT4"/>
  </mergeCells>
  <pageMargins left="0.511811024" right="0.511811024" top="0.78740157499999996" bottom="0.78740157499999996" header="0.31496062000000002" footer="0.31496062000000002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PRIMÁRIOS</vt:lpstr>
      <vt:lpstr>RETI-RATI</vt:lpstr>
      <vt:lpstr>PCONTAS</vt:lpstr>
      <vt:lpstr>CONFERIDOS</vt:lpstr>
      <vt:lpstr>CONFERIDOS DANIELA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2020-08-07T14:32:21Z</dcterms:modified>
</cp:coreProperties>
</file>