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930" windowWidth="24615" windowHeight="1114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J104" i="1" l="1"/>
  <c r="M104" i="1"/>
  <c r="L104" i="1"/>
  <c r="J105" i="1"/>
  <c r="B109" i="1" l="1"/>
  <c r="F110" i="1"/>
  <c r="F109" i="1"/>
  <c r="J109" i="1"/>
  <c r="J110" i="1" s="1"/>
  <c r="B110" i="1"/>
  <c r="H104" i="1"/>
  <c r="F105" i="1"/>
  <c r="B105" i="1"/>
  <c r="E104" i="1"/>
  <c r="F104" i="1"/>
  <c r="D104" i="1"/>
  <c r="B104" i="1"/>
  <c r="M89" i="1" l="1"/>
  <c r="L89" i="1"/>
  <c r="J90" i="1"/>
  <c r="J89" i="1"/>
  <c r="B90" i="1"/>
  <c r="B89" i="1"/>
  <c r="F90" i="1"/>
  <c r="F89" i="1"/>
  <c r="E89" i="1" l="1"/>
  <c r="G89" i="1"/>
  <c r="H89" i="1"/>
  <c r="I89" i="1"/>
  <c r="C89" i="1"/>
  <c r="D89" i="1"/>
  <c r="O90" i="1"/>
  <c r="O89" i="1" l="1"/>
  <c r="E52" i="1"/>
  <c r="M72" i="1"/>
  <c r="L72" i="1"/>
  <c r="K72" i="1"/>
  <c r="J72" i="1"/>
  <c r="I72" i="1"/>
  <c r="H72" i="1"/>
  <c r="G72" i="1"/>
  <c r="F72" i="1"/>
  <c r="E72" i="1"/>
  <c r="D72" i="1"/>
  <c r="C72" i="1"/>
  <c r="B72" i="1"/>
  <c r="M70" i="1"/>
  <c r="L70" i="1"/>
  <c r="K70" i="1"/>
  <c r="J70" i="1"/>
  <c r="J73" i="1" s="1"/>
  <c r="I70" i="1"/>
  <c r="H70" i="1"/>
  <c r="G70" i="1"/>
  <c r="F70" i="1"/>
  <c r="F73" i="1" s="1"/>
  <c r="E70" i="1"/>
  <c r="D70" i="1"/>
  <c r="C70" i="1"/>
  <c r="B70" i="1"/>
  <c r="B73" i="1" s="1"/>
  <c r="M69" i="1"/>
  <c r="L69" i="1"/>
  <c r="K69" i="1"/>
  <c r="J69" i="1"/>
  <c r="I69" i="1"/>
  <c r="H69" i="1"/>
  <c r="G69" i="1"/>
  <c r="F69" i="1"/>
  <c r="E69" i="1"/>
  <c r="D69" i="1"/>
  <c r="C69" i="1"/>
  <c r="B69" i="1"/>
  <c r="M54" i="1"/>
  <c r="L54" i="1"/>
  <c r="K54" i="1"/>
  <c r="J54" i="1"/>
  <c r="I54" i="1"/>
  <c r="H54" i="1"/>
  <c r="G54" i="1"/>
  <c r="F54" i="1"/>
  <c r="E54" i="1"/>
  <c r="D54" i="1"/>
  <c r="C54" i="1"/>
  <c r="B54" i="1"/>
  <c r="M52" i="1"/>
  <c r="L52" i="1"/>
  <c r="K52" i="1"/>
  <c r="J52" i="1"/>
  <c r="J55" i="1" s="1"/>
  <c r="I52" i="1"/>
  <c r="H52" i="1"/>
  <c r="G52" i="1"/>
  <c r="F52" i="1"/>
  <c r="F55" i="1" s="1"/>
  <c r="D52" i="1"/>
  <c r="C52" i="1"/>
  <c r="B52" i="1"/>
  <c r="B55" i="1" s="1"/>
  <c r="M51" i="1"/>
  <c r="L51" i="1"/>
  <c r="K51" i="1"/>
  <c r="J51" i="1"/>
  <c r="I51" i="1"/>
  <c r="H51" i="1"/>
  <c r="G51" i="1"/>
  <c r="F51" i="1"/>
  <c r="E51" i="1"/>
  <c r="D51" i="1"/>
  <c r="C51" i="1"/>
  <c r="B51" i="1"/>
  <c r="F38" i="1"/>
  <c r="J38" i="1"/>
  <c r="B38" i="1"/>
  <c r="C37" i="1"/>
  <c r="B37" i="1"/>
  <c r="D37" i="1"/>
  <c r="E37" i="1"/>
  <c r="F37" i="1"/>
  <c r="G37" i="1"/>
  <c r="H37" i="1"/>
  <c r="I37" i="1"/>
  <c r="J37" i="1"/>
  <c r="K37" i="1"/>
  <c r="L37" i="1"/>
  <c r="M37" i="1"/>
  <c r="M35" i="1"/>
  <c r="C35" i="1"/>
  <c r="D35" i="1"/>
  <c r="E35" i="1"/>
  <c r="F35" i="1"/>
  <c r="G35" i="1"/>
  <c r="H35" i="1"/>
  <c r="I35" i="1"/>
  <c r="J35" i="1"/>
  <c r="K35" i="1"/>
  <c r="L35" i="1"/>
  <c r="B35" i="1"/>
  <c r="C34" i="1"/>
  <c r="D34" i="1"/>
  <c r="E34" i="1"/>
  <c r="F34" i="1"/>
  <c r="G34" i="1"/>
  <c r="H34" i="1"/>
  <c r="I34" i="1"/>
  <c r="J34" i="1"/>
  <c r="K34" i="1"/>
  <c r="L34" i="1"/>
  <c r="M34" i="1"/>
  <c r="B34" i="1"/>
  <c r="C18" i="1" l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<sst xmlns="http://schemas.openxmlformats.org/spreadsheetml/2006/main" count="119" uniqueCount="46">
  <si>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</si>
  <si>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</si>
  <si>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</si>
  <si>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</si>
  <si>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</si>
  <si>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</si>
  <si>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</si>
  <si>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</si>
  <si>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</si>
  <si>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</si>
  <si>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</si>
  <si>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</si>
  <si>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</si>
  <si>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</si>
  <si>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</si>
  <si>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</si>
  <si>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</si>
  <si>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</si>
  <si>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</si>
  <si>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0</t>
  </si>
  <si>
    <t>10</t>
  </si>
  <si>
    <t>10000</t>
  </si>
  <si>
    <t>1</t>
  </si>
  <si>
    <t>100</t>
  </si>
  <si>
    <t>U</t>
  </si>
  <si>
    <t>4</t>
  </si>
  <si>
    <t>0.05</t>
  </si>
  <si>
    <t>0.98</t>
  </si>
  <si>
    <t>25</t>
  </si>
  <si>
    <t>0.9</t>
  </si>
  <si>
    <t>0.1</t>
  </si>
  <si>
    <t>0.3</t>
  </si>
  <si>
    <t>*LocalSearchTest and best tour*</t>
  </si>
  <si>
    <t>Problem</t>
  </si>
  <si>
    <t>Mutated Ant System</t>
  </si>
  <si>
    <t>Mean</t>
  </si>
  <si>
    <t>itter found</t>
  </si>
  <si>
    <t>Time taken</t>
  </si>
  <si>
    <t>Min Max Ant System</t>
  </si>
  <si>
    <t>Ant Colony System</t>
  </si>
  <si>
    <t>C:\tsp\gil262.tsp</t>
  </si>
  <si>
    <t>C:\tsp\vm1748.tsp</t>
  </si>
  <si>
    <t>C:\tsp\p654.tsp</t>
  </si>
  <si>
    <t>C:\tsp\d1291.tsp</t>
  </si>
  <si>
    <t>C:\tsp\ei8246.tsp</t>
  </si>
  <si>
    <t>C:\tsp\usa13509.tsp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</si>
</sst>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204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selection activeCell="O7" sqref="O7"/>
    </sheetView>
  </sheetViews>
  <sheetFormatPr defaultRowHeight="15" x14ac:dyDescent="0.25"/>
  <cols>
    <col min="1" max="1" width="20.7109375" customWidth="1"/>
    <col min="2" max="2" width="13.140625" style="2" customWidth="1"/>
    <col min="6" max="6" width="13.7109375" style="2" customWidth="1"/>
    <col min="10" max="10" width="12.5703125" style="2" customWidth="1"/>
  </cols>
  <sheetData>
    <row r="1" spans="1:1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2" t="s">
        <v>19</v>
      </c>
      <c r="D2" t="s">
        <v>20</v>
      </c>
      <c r="E2" t="s">
        <v>21</v>
      </c>
      <c r="F2" s="2" t="s">
        <v>22</v>
      </c>
      <c r="G2" t="s">
        <v>23</v>
      </c>
      <c r="H2" t="s">
        <v>24</v>
      </c>
      <c r="I2" t="s">
        <v>22</v>
      </c>
      <c r="J2" s="2" t="s">
        <v>25</v>
      </c>
      <c r="K2" t="s">
        <v>24</v>
      </c>
      <c r="L2" t="s">
        <v>26</v>
      </c>
      <c r="M2" t="s">
        <v>27</v>
      </c>
      <c r="N2" t="s">
        <v>28</v>
      </c>
      <c r="O2" t="s">
        <v>19</v>
      </c>
      <c r="P2" t="s">
        <v>29</v>
      </c>
      <c r="Q2" t="s">
        <v>30</v>
      </c>
      <c r="R2">
        <v>0.3</v>
      </c>
      <c r="S2" t="s">
        <v>31</v>
      </c>
    </row>
    <row r="4" spans="1:19" x14ac:dyDescent="0.25">
      <c r="A4" t="s">
        <v>32</v>
      </c>
    </row>
    <row r="5" spans="1:19" x14ac:dyDescent="0.25">
      <c r="A5" t="s">
        <v>33</v>
      </c>
      <c r="B5" s="2" t="s">
        <v>34</v>
      </c>
      <c r="C5" t="s">
        <v>35</v>
      </c>
      <c r="D5" t="s">
        <v>36</v>
      </c>
      <c r="E5" t="s">
        <v>37</v>
      </c>
      <c r="F5" s="2" t="s">
        <v>38</v>
      </c>
      <c r="G5" t="s">
        <v>35</v>
      </c>
      <c r="H5" t="s">
        <v>36</v>
      </c>
      <c r="I5" t="s">
        <v>37</v>
      </c>
      <c r="J5" s="2" t="s">
        <v>39</v>
      </c>
      <c r="K5" t="s">
        <v>35</v>
      </c>
      <c r="L5" t="s">
        <v>36</v>
      </c>
      <c r="M5" t="s">
        <v>37</v>
      </c>
    </row>
    <row r="6" spans="1:19" x14ac:dyDescent="0.25">
      <c r="A6" t="s">
        <v>40</v>
      </c>
      <c r="B6" s="2">
        <v>2378</v>
      </c>
      <c r="C6">
        <v>2383</v>
      </c>
      <c r="D6">
        <v>1037</v>
      </c>
      <c r="E6">
        <v>16.0657</v>
      </c>
      <c r="F6" s="2">
        <v>2378</v>
      </c>
      <c r="G6">
        <v>2380</v>
      </c>
      <c r="H6">
        <v>180</v>
      </c>
      <c r="I6">
        <v>9.4344199999999994</v>
      </c>
      <c r="J6" s="2">
        <v>2378</v>
      </c>
      <c r="K6">
        <v>2384</v>
      </c>
      <c r="L6">
        <v>9</v>
      </c>
      <c r="M6">
        <v>0.51280800000000004</v>
      </c>
    </row>
    <row r="7" spans="1:19" x14ac:dyDescent="0.25">
      <c r="A7" t="s">
        <v>40</v>
      </c>
      <c r="B7" s="2">
        <v>2378</v>
      </c>
      <c r="C7">
        <v>2383</v>
      </c>
      <c r="D7">
        <v>110</v>
      </c>
      <c r="E7">
        <v>1.59859</v>
      </c>
      <c r="F7" s="2">
        <v>2378</v>
      </c>
      <c r="G7">
        <v>2380</v>
      </c>
      <c r="H7">
        <v>102</v>
      </c>
      <c r="I7">
        <v>5.3428199999999997</v>
      </c>
      <c r="J7" s="2">
        <v>2378</v>
      </c>
      <c r="K7">
        <v>2381</v>
      </c>
      <c r="L7">
        <v>55</v>
      </c>
      <c r="M7">
        <v>2.7416299999999998</v>
      </c>
    </row>
    <row r="8" spans="1:19" x14ac:dyDescent="0.25">
      <c r="A8" t="s">
        <v>40</v>
      </c>
      <c r="B8" s="2">
        <v>2378</v>
      </c>
      <c r="C8">
        <v>2381</v>
      </c>
      <c r="D8">
        <v>350</v>
      </c>
      <c r="E8">
        <v>5.0161899999999999</v>
      </c>
      <c r="F8" s="2">
        <v>2378</v>
      </c>
      <c r="G8">
        <v>2385</v>
      </c>
      <c r="H8">
        <v>96</v>
      </c>
      <c r="I8">
        <v>5.0299100000000001</v>
      </c>
      <c r="J8" s="2">
        <v>2378</v>
      </c>
      <c r="K8">
        <v>2386</v>
      </c>
      <c r="L8">
        <v>88</v>
      </c>
      <c r="M8">
        <v>4.4549899999999996</v>
      </c>
    </row>
    <row r="9" spans="1:19" x14ac:dyDescent="0.25">
      <c r="A9" t="s">
        <v>40</v>
      </c>
      <c r="B9" s="2">
        <v>2378</v>
      </c>
      <c r="C9">
        <v>2389</v>
      </c>
      <c r="D9">
        <v>45</v>
      </c>
      <c r="E9">
        <v>0.68560399999999999</v>
      </c>
      <c r="F9" s="2">
        <v>2379</v>
      </c>
      <c r="G9">
        <v>2379</v>
      </c>
      <c r="H9">
        <v>68</v>
      </c>
      <c r="I9">
        <v>3.6702599999999999</v>
      </c>
      <c r="J9" s="2">
        <v>2378</v>
      </c>
      <c r="K9">
        <v>2384</v>
      </c>
      <c r="L9">
        <v>116</v>
      </c>
      <c r="M9">
        <v>5.9705599999999999</v>
      </c>
    </row>
    <row r="10" spans="1:19" x14ac:dyDescent="0.25">
      <c r="A10" t="s">
        <v>40</v>
      </c>
      <c r="B10" s="2">
        <v>2378</v>
      </c>
      <c r="C10">
        <v>2384</v>
      </c>
      <c r="D10">
        <v>1861</v>
      </c>
      <c r="E10">
        <v>26.849599999999999</v>
      </c>
      <c r="F10" s="2">
        <v>2379</v>
      </c>
      <c r="G10">
        <v>2379</v>
      </c>
      <c r="H10">
        <v>158</v>
      </c>
      <c r="I10">
        <v>8.4263399999999997</v>
      </c>
      <c r="J10" s="2">
        <v>2378</v>
      </c>
      <c r="K10">
        <v>2383</v>
      </c>
      <c r="L10">
        <v>34</v>
      </c>
      <c r="M10">
        <v>2.55816</v>
      </c>
    </row>
    <row r="11" spans="1:19" x14ac:dyDescent="0.25">
      <c r="A11" t="s">
        <v>40</v>
      </c>
      <c r="B11" s="2">
        <v>2378</v>
      </c>
      <c r="C11">
        <v>2380</v>
      </c>
      <c r="D11">
        <v>956</v>
      </c>
      <c r="E11">
        <v>13.6716</v>
      </c>
      <c r="F11" s="2">
        <v>2378</v>
      </c>
      <c r="G11">
        <v>2380</v>
      </c>
      <c r="H11">
        <v>170</v>
      </c>
      <c r="I11">
        <v>8.8009799999999991</v>
      </c>
      <c r="J11" s="2">
        <v>2378</v>
      </c>
      <c r="K11">
        <v>2381</v>
      </c>
      <c r="L11">
        <v>35</v>
      </c>
      <c r="M11">
        <v>1.77291</v>
      </c>
    </row>
    <row r="12" spans="1:19" x14ac:dyDescent="0.25">
      <c r="A12" t="s">
        <v>40</v>
      </c>
      <c r="B12" s="2">
        <v>2378</v>
      </c>
      <c r="C12">
        <v>2384</v>
      </c>
      <c r="D12">
        <v>78</v>
      </c>
      <c r="E12">
        <v>1.1457299999999999</v>
      </c>
      <c r="F12" s="2">
        <v>2378</v>
      </c>
      <c r="G12">
        <v>2386</v>
      </c>
      <c r="H12">
        <v>196</v>
      </c>
      <c r="I12">
        <v>10.436</v>
      </c>
      <c r="J12" s="2">
        <v>2378</v>
      </c>
      <c r="K12">
        <v>2386</v>
      </c>
      <c r="L12">
        <v>7</v>
      </c>
      <c r="M12">
        <v>0.42432199999999998</v>
      </c>
    </row>
    <row r="13" spans="1:19" x14ac:dyDescent="0.25">
      <c r="A13" t="s">
        <v>40</v>
      </c>
      <c r="B13" s="2">
        <v>2378</v>
      </c>
      <c r="C13">
        <v>2380</v>
      </c>
      <c r="D13">
        <v>473</v>
      </c>
      <c r="E13">
        <v>6.7832299999999996</v>
      </c>
      <c r="F13" s="2">
        <v>2378</v>
      </c>
      <c r="G13">
        <v>2381</v>
      </c>
      <c r="H13">
        <v>291</v>
      </c>
      <c r="I13">
        <v>15.017799999999999</v>
      </c>
      <c r="J13" s="2">
        <v>2378</v>
      </c>
      <c r="K13">
        <v>2394</v>
      </c>
      <c r="L13">
        <v>8</v>
      </c>
      <c r="M13">
        <v>0.45990599999999998</v>
      </c>
    </row>
    <row r="14" spans="1:19" x14ac:dyDescent="0.25">
      <c r="A14" t="s">
        <v>40</v>
      </c>
      <c r="B14" s="2">
        <v>2378</v>
      </c>
      <c r="C14">
        <v>2388</v>
      </c>
      <c r="D14">
        <v>262</v>
      </c>
      <c r="E14">
        <v>4.1813599999999997</v>
      </c>
      <c r="F14" s="2">
        <v>2379</v>
      </c>
      <c r="G14">
        <v>2380</v>
      </c>
      <c r="H14">
        <v>343</v>
      </c>
      <c r="I14">
        <v>19.122299999999999</v>
      </c>
      <c r="J14" s="2">
        <v>2378</v>
      </c>
      <c r="K14">
        <v>2382</v>
      </c>
      <c r="L14">
        <v>16</v>
      </c>
      <c r="M14">
        <v>0.86639100000000002</v>
      </c>
    </row>
    <row r="15" spans="1:19" x14ac:dyDescent="0.25">
      <c r="A15" t="s">
        <v>40</v>
      </c>
      <c r="B15" s="2">
        <v>2378</v>
      </c>
      <c r="C15">
        <v>2381</v>
      </c>
      <c r="D15">
        <v>482</v>
      </c>
      <c r="E15">
        <v>6.9912999999999998</v>
      </c>
      <c r="F15" s="2">
        <v>2380</v>
      </c>
      <c r="G15">
        <v>2380</v>
      </c>
      <c r="H15">
        <v>15</v>
      </c>
      <c r="I15">
        <v>0.87906099999999998</v>
      </c>
      <c r="J15" s="2">
        <v>2378</v>
      </c>
      <c r="K15">
        <v>2381</v>
      </c>
      <c r="L15">
        <v>79</v>
      </c>
      <c r="M15">
        <v>3.8645700000000001</v>
      </c>
    </row>
    <row r="18" spans="1:13" x14ac:dyDescent="0.25">
      <c r="B18" s="2">
        <f>AVERAGE(B6:B17)</f>
        <v>2378</v>
      </c>
      <c r="C18">
        <f t="shared" ref="C18:M18" si="0">AVERAGE(C6:C17)</f>
        <v>2383.3000000000002</v>
      </c>
      <c r="D18">
        <f t="shared" si="0"/>
        <v>565.4</v>
      </c>
      <c r="E18">
        <f t="shared" si="0"/>
        <v>8.2988903999999994</v>
      </c>
      <c r="F18" s="2">
        <f t="shared" si="0"/>
        <v>2378.5</v>
      </c>
      <c r="G18">
        <f t="shared" si="0"/>
        <v>2381</v>
      </c>
      <c r="H18">
        <f t="shared" si="0"/>
        <v>161.9</v>
      </c>
      <c r="I18">
        <f t="shared" si="0"/>
        <v>8.6159890999999984</v>
      </c>
      <c r="J18" s="2">
        <f t="shared" si="0"/>
        <v>2378</v>
      </c>
      <c r="K18">
        <f t="shared" si="0"/>
        <v>2384.1999999999998</v>
      </c>
      <c r="L18">
        <f t="shared" si="0"/>
        <v>44.7</v>
      </c>
      <c r="M18">
        <f t="shared" si="0"/>
        <v>2.3626247</v>
      </c>
    </row>
    <row r="22" spans="1:13" x14ac:dyDescent="0.25">
      <c r="A22" t="s">
        <v>32</v>
      </c>
    </row>
    <row r="23" spans="1:13" x14ac:dyDescent="0.25">
      <c r="A23" t="s">
        <v>33</v>
      </c>
      <c r="B23" s="2" t="s">
        <v>34</v>
      </c>
      <c r="C23" t="s">
        <v>35</v>
      </c>
      <c r="D23" t="s">
        <v>36</v>
      </c>
      <c r="E23" t="s">
        <v>37</v>
      </c>
      <c r="F23" s="2" t="s">
        <v>38</v>
      </c>
      <c r="G23" t="s">
        <v>35</v>
      </c>
      <c r="H23" t="s">
        <v>36</v>
      </c>
      <c r="I23" t="s">
        <v>37</v>
      </c>
      <c r="J23" s="2" t="s">
        <v>39</v>
      </c>
      <c r="K23" t="s">
        <v>35</v>
      </c>
      <c r="L23" t="s">
        <v>36</v>
      </c>
      <c r="M23" t="s">
        <v>37</v>
      </c>
    </row>
    <row r="24" spans="1:13" x14ac:dyDescent="0.25">
      <c r="A24" t="s">
        <v>41</v>
      </c>
      <c r="B24" s="2">
        <v>336943</v>
      </c>
      <c r="C24">
        <v>337675</v>
      </c>
      <c r="D24">
        <v>836</v>
      </c>
      <c r="E24">
        <v>483.22800000000001</v>
      </c>
      <c r="F24" s="2">
        <v>338546</v>
      </c>
      <c r="G24">
        <v>340303</v>
      </c>
      <c r="H24">
        <v>99</v>
      </c>
      <c r="I24">
        <v>231.99799999999999</v>
      </c>
      <c r="J24" s="2">
        <v>337424</v>
      </c>
      <c r="K24">
        <v>338452</v>
      </c>
      <c r="L24">
        <v>301</v>
      </c>
      <c r="M24">
        <v>497.98099999999999</v>
      </c>
    </row>
    <row r="25" spans="1:13" x14ac:dyDescent="0.25">
      <c r="A25" t="s">
        <v>41</v>
      </c>
      <c r="B25" s="2">
        <v>337086</v>
      </c>
      <c r="C25">
        <v>338129</v>
      </c>
      <c r="D25">
        <v>545</v>
      </c>
      <c r="E25">
        <v>310.00900000000001</v>
      </c>
      <c r="F25" s="2">
        <v>338021</v>
      </c>
      <c r="G25">
        <v>339821</v>
      </c>
      <c r="H25">
        <v>210</v>
      </c>
      <c r="I25">
        <v>469.69499999999999</v>
      </c>
      <c r="J25" s="2">
        <v>337582</v>
      </c>
      <c r="K25">
        <v>339011</v>
      </c>
      <c r="L25">
        <v>304</v>
      </c>
      <c r="M25">
        <v>491.214</v>
      </c>
    </row>
    <row r="26" spans="1:13" x14ac:dyDescent="0.25">
      <c r="A26" t="s">
        <v>41</v>
      </c>
      <c r="B26" s="2">
        <v>336955</v>
      </c>
      <c r="C26">
        <v>338296</v>
      </c>
      <c r="D26">
        <v>643</v>
      </c>
      <c r="E26">
        <v>371.88200000000001</v>
      </c>
      <c r="F26" s="2">
        <v>337229</v>
      </c>
      <c r="G26">
        <v>339058</v>
      </c>
      <c r="H26">
        <v>171</v>
      </c>
      <c r="I26">
        <v>413.12299999999999</v>
      </c>
      <c r="J26" s="2">
        <v>337634</v>
      </c>
      <c r="K26">
        <v>338515</v>
      </c>
      <c r="L26">
        <v>284</v>
      </c>
      <c r="M26">
        <v>486.35899999999998</v>
      </c>
    </row>
    <row r="27" spans="1:13" x14ac:dyDescent="0.25">
      <c r="A27" t="s">
        <v>41</v>
      </c>
      <c r="B27" s="2">
        <v>337525</v>
      </c>
      <c r="C27">
        <v>338168</v>
      </c>
      <c r="D27">
        <v>747</v>
      </c>
      <c r="E27">
        <v>426.03300000000002</v>
      </c>
      <c r="F27" s="2">
        <v>337498</v>
      </c>
      <c r="G27">
        <v>339480</v>
      </c>
      <c r="H27">
        <v>99</v>
      </c>
      <c r="I27">
        <v>234.929</v>
      </c>
      <c r="J27" s="2">
        <v>337282</v>
      </c>
      <c r="K27">
        <v>337958</v>
      </c>
      <c r="L27">
        <v>285</v>
      </c>
      <c r="M27">
        <v>469.60399999999998</v>
      </c>
    </row>
    <row r="28" spans="1:13" x14ac:dyDescent="0.25">
      <c r="A28" t="s">
        <v>41</v>
      </c>
      <c r="B28" s="2">
        <v>337265</v>
      </c>
      <c r="C28">
        <v>338690</v>
      </c>
      <c r="D28">
        <v>648</v>
      </c>
      <c r="E28">
        <v>375.404</v>
      </c>
      <c r="F28" s="2">
        <v>337788</v>
      </c>
      <c r="G28">
        <v>339931</v>
      </c>
      <c r="H28">
        <v>179</v>
      </c>
      <c r="I28">
        <v>402.96800000000002</v>
      </c>
      <c r="J28" s="2">
        <v>337504</v>
      </c>
      <c r="K28">
        <v>338373</v>
      </c>
      <c r="L28">
        <v>241</v>
      </c>
      <c r="M28">
        <v>387.61599999999999</v>
      </c>
    </row>
    <row r="29" spans="1:13" x14ac:dyDescent="0.25">
      <c r="A29" t="s">
        <v>41</v>
      </c>
      <c r="B29" s="2">
        <v>336847</v>
      </c>
      <c r="C29">
        <v>338072</v>
      </c>
      <c r="D29">
        <v>817</v>
      </c>
      <c r="E29">
        <v>474.82299999999998</v>
      </c>
      <c r="F29" s="2">
        <v>338135</v>
      </c>
      <c r="G29">
        <v>339224</v>
      </c>
      <c r="H29">
        <v>191</v>
      </c>
      <c r="I29">
        <v>432.096</v>
      </c>
      <c r="J29" s="2">
        <v>337283</v>
      </c>
      <c r="K29">
        <v>338847</v>
      </c>
      <c r="L29">
        <v>308</v>
      </c>
      <c r="M29">
        <v>497.42099999999999</v>
      </c>
    </row>
    <row r="30" spans="1:13" x14ac:dyDescent="0.25">
      <c r="A30" t="s">
        <v>41</v>
      </c>
      <c r="B30" s="2">
        <v>337389</v>
      </c>
      <c r="C30">
        <v>337972</v>
      </c>
      <c r="D30">
        <v>290</v>
      </c>
      <c r="E30">
        <v>173.994</v>
      </c>
      <c r="F30" s="2">
        <v>337926</v>
      </c>
      <c r="G30">
        <v>339434</v>
      </c>
      <c r="H30">
        <v>214</v>
      </c>
      <c r="I30">
        <v>479.36500000000001</v>
      </c>
      <c r="J30" s="2">
        <v>336847</v>
      </c>
      <c r="K30">
        <v>338275</v>
      </c>
      <c r="L30">
        <v>244</v>
      </c>
      <c r="M30">
        <v>401.93900000000002</v>
      </c>
    </row>
    <row r="31" spans="1:13" x14ac:dyDescent="0.25">
      <c r="A31" t="s">
        <v>41</v>
      </c>
      <c r="B31" s="2">
        <v>337730</v>
      </c>
      <c r="C31">
        <v>338757</v>
      </c>
      <c r="D31">
        <v>748</v>
      </c>
      <c r="E31">
        <v>420.19200000000001</v>
      </c>
      <c r="F31" s="2">
        <v>338717</v>
      </c>
      <c r="G31">
        <v>339790</v>
      </c>
      <c r="H31">
        <v>104</v>
      </c>
      <c r="I31">
        <v>233.803</v>
      </c>
      <c r="J31" s="2">
        <v>337522</v>
      </c>
      <c r="K31">
        <v>338363</v>
      </c>
      <c r="L31">
        <v>278</v>
      </c>
      <c r="M31">
        <v>443.98</v>
      </c>
    </row>
    <row r="32" spans="1:13" x14ac:dyDescent="0.25">
      <c r="A32" t="s">
        <v>41</v>
      </c>
      <c r="B32" s="2">
        <v>337042</v>
      </c>
      <c r="C32">
        <v>337955</v>
      </c>
      <c r="D32">
        <v>755</v>
      </c>
      <c r="E32">
        <v>425.47199999999998</v>
      </c>
      <c r="F32" s="2">
        <v>337945</v>
      </c>
      <c r="G32">
        <v>340118</v>
      </c>
      <c r="H32">
        <v>189</v>
      </c>
      <c r="I32">
        <v>415.78899999999999</v>
      </c>
      <c r="J32" s="2">
        <v>337502</v>
      </c>
      <c r="K32">
        <v>338235</v>
      </c>
      <c r="L32">
        <v>255</v>
      </c>
      <c r="M32">
        <v>410.21199999999999</v>
      </c>
    </row>
    <row r="33" spans="1:14" ht="20.25" customHeight="1" x14ac:dyDescent="0.25">
      <c r="A33" t="s">
        <v>41</v>
      </c>
      <c r="B33" s="2">
        <v>337397</v>
      </c>
      <c r="C33">
        <v>338136</v>
      </c>
      <c r="D33">
        <v>629</v>
      </c>
      <c r="E33">
        <v>363.63799999999998</v>
      </c>
      <c r="F33" s="2">
        <v>338547</v>
      </c>
      <c r="G33">
        <v>339790</v>
      </c>
      <c r="H33">
        <v>104</v>
      </c>
      <c r="I33">
        <v>230.68299999999999</v>
      </c>
      <c r="J33" s="2">
        <v>337278</v>
      </c>
      <c r="K33">
        <v>338285</v>
      </c>
      <c r="L33">
        <v>309</v>
      </c>
      <c r="M33">
        <v>492.09</v>
      </c>
    </row>
    <row r="34" spans="1:14" x14ac:dyDescent="0.25">
      <c r="A34" s="1"/>
      <c r="B34" s="2">
        <f>MIN(B24:B33)</f>
        <v>336847</v>
      </c>
      <c r="C34" s="1">
        <f t="shared" ref="C34:M34" si="1">MIN(C24:C33)</f>
        <v>337675</v>
      </c>
      <c r="D34" s="1">
        <f t="shared" si="1"/>
        <v>290</v>
      </c>
      <c r="E34" s="1">
        <f t="shared" si="1"/>
        <v>173.994</v>
      </c>
      <c r="F34" s="2">
        <f t="shared" si="1"/>
        <v>337229</v>
      </c>
      <c r="G34" s="1">
        <f t="shared" si="1"/>
        <v>339058</v>
      </c>
      <c r="H34" s="1">
        <f t="shared" si="1"/>
        <v>99</v>
      </c>
      <c r="I34" s="1">
        <f t="shared" si="1"/>
        <v>230.68299999999999</v>
      </c>
      <c r="J34" s="2">
        <f t="shared" si="1"/>
        <v>336847</v>
      </c>
      <c r="K34" s="1">
        <f t="shared" si="1"/>
        <v>337958</v>
      </c>
      <c r="L34" s="1">
        <f t="shared" si="1"/>
        <v>241</v>
      </c>
      <c r="M34" s="1">
        <f t="shared" si="1"/>
        <v>387.61599999999999</v>
      </c>
      <c r="N34" s="1"/>
    </row>
    <row r="35" spans="1:14" x14ac:dyDescent="0.25">
      <c r="B35" s="2">
        <f>AVERAGE(B24:B33)</f>
        <v>337217.9</v>
      </c>
      <c r="C35" s="1">
        <f t="shared" ref="C35:L35" si="2">AVERAGE(C24:C33)</f>
        <v>338185</v>
      </c>
      <c r="D35" s="1">
        <f t="shared" si="2"/>
        <v>665.8</v>
      </c>
      <c r="E35" s="1">
        <f t="shared" si="2"/>
        <v>382.46750000000003</v>
      </c>
      <c r="F35" s="2">
        <f t="shared" si="2"/>
        <v>338035.20000000001</v>
      </c>
      <c r="G35" s="1">
        <f t="shared" si="2"/>
        <v>339694.9</v>
      </c>
      <c r="H35" s="1">
        <f t="shared" si="2"/>
        <v>156</v>
      </c>
      <c r="I35" s="1">
        <f t="shared" si="2"/>
        <v>354.44489999999996</v>
      </c>
      <c r="J35" s="2">
        <f t="shared" si="2"/>
        <v>337385.8</v>
      </c>
      <c r="K35" s="1">
        <f t="shared" si="2"/>
        <v>338431.4</v>
      </c>
      <c r="L35" s="1">
        <f t="shared" si="2"/>
        <v>280.89999999999998</v>
      </c>
      <c r="M35" s="1">
        <f>AVERAGE(M24:M33)</f>
        <v>457.84159999999991</v>
      </c>
    </row>
    <row r="36" spans="1:14" ht="15.75" x14ac:dyDescent="0.25">
      <c r="B36" s="3">
        <v>336556</v>
      </c>
      <c r="F36" s="3">
        <v>336556</v>
      </c>
      <c r="J36" s="3">
        <v>336556</v>
      </c>
    </row>
    <row r="37" spans="1:14" x14ac:dyDescent="0.25">
      <c r="B37" s="2">
        <f>MIN(B24:B33)</f>
        <v>336847</v>
      </c>
      <c r="C37" s="1">
        <f>MIN(C24:C33)</f>
        <v>337675</v>
      </c>
      <c r="D37" s="1">
        <f t="shared" ref="D37:M37" si="3">MIN(D24:D33)</f>
        <v>290</v>
      </c>
      <c r="E37" s="1">
        <f t="shared" si="3"/>
        <v>173.994</v>
      </c>
      <c r="F37" s="2">
        <f t="shared" si="3"/>
        <v>337229</v>
      </c>
      <c r="G37" s="1">
        <f t="shared" si="3"/>
        <v>339058</v>
      </c>
      <c r="H37" s="1">
        <f t="shared" si="3"/>
        <v>99</v>
      </c>
      <c r="I37" s="1">
        <f t="shared" si="3"/>
        <v>230.68299999999999</v>
      </c>
      <c r="J37" s="2">
        <f t="shared" si="3"/>
        <v>336847</v>
      </c>
      <c r="K37" s="1">
        <f t="shared" si="3"/>
        <v>337958</v>
      </c>
      <c r="L37" s="1">
        <f t="shared" si="3"/>
        <v>241</v>
      </c>
      <c r="M37" s="1">
        <f t="shared" si="3"/>
        <v>387.61599999999999</v>
      </c>
    </row>
    <row r="38" spans="1:14" x14ac:dyDescent="0.25">
      <c r="B38" s="2">
        <f>((B35-B36)/B36) * 100</f>
        <v>0.196668607898841</v>
      </c>
      <c r="F38" s="2">
        <f>((F35-F36)/F36) * 100</f>
        <v>0.43951080949381727</v>
      </c>
      <c r="J38" s="2">
        <f>((J35-J36)/J36) * 100</f>
        <v>0.24655629375200214</v>
      </c>
    </row>
    <row r="41" spans="1:14" x14ac:dyDescent="0.25">
      <c r="A41" t="s">
        <v>42</v>
      </c>
      <c r="B41" s="2">
        <v>34643</v>
      </c>
      <c r="C41">
        <v>34658</v>
      </c>
      <c r="D41">
        <v>325</v>
      </c>
      <c r="E41">
        <v>24.856400000000001</v>
      </c>
      <c r="F41" s="2">
        <v>34669</v>
      </c>
      <c r="G41">
        <v>34697</v>
      </c>
      <c r="H41">
        <v>237</v>
      </c>
      <c r="I41">
        <v>65.001199999999997</v>
      </c>
      <c r="J41" s="2">
        <v>34643</v>
      </c>
      <c r="K41">
        <v>34664</v>
      </c>
      <c r="L41">
        <v>195</v>
      </c>
      <c r="M41">
        <v>44.990099999999998</v>
      </c>
    </row>
    <row r="42" spans="1:14" x14ac:dyDescent="0.25">
      <c r="A42" t="s">
        <v>42</v>
      </c>
      <c r="B42" s="2">
        <v>34645</v>
      </c>
      <c r="C42">
        <v>34645</v>
      </c>
      <c r="D42">
        <v>45</v>
      </c>
      <c r="E42">
        <v>3.4109699999999998</v>
      </c>
      <c r="F42" s="2">
        <v>34675</v>
      </c>
      <c r="G42">
        <v>34675</v>
      </c>
      <c r="H42">
        <v>0</v>
      </c>
      <c r="I42">
        <v>1.0000000000000001E-5</v>
      </c>
      <c r="J42" s="2">
        <v>34653</v>
      </c>
      <c r="K42">
        <v>34659</v>
      </c>
      <c r="L42">
        <v>100</v>
      </c>
      <c r="M42">
        <v>32.994700000000002</v>
      </c>
    </row>
    <row r="43" spans="1:14" x14ac:dyDescent="0.25">
      <c r="A43" t="s">
        <v>42</v>
      </c>
      <c r="B43" s="2">
        <v>34653</v>
      </c>
      <c r="C43">
        <v>34655</v>
      </c>
      <c r="D43">
        <v>149</v>
      </c>
      <c r="E43">
        <v>13.8971</v>
      </c>
      <c r="F43" s="2">
        <v>34650</v>
      </c>
      <c r="G43">
        <v>34704</v>
      </c>
      <c r="H43">
        <v>380</v>
      </c>
      <c r="I43">
        <v>104.023</v>
      </c>
      <c r="J43" s="2">
        <v>34657</v>
      </c>
      <c r="K43">
        <v>34658</v>
      </c>
      <c r="L43">
        <v>55</v>
      </c>
      <c r="M43">
        <v>12.4483</v>
      </c>
    </row>
    <row r="44" spans="1:14" x14ac:dyDescent="0.25">
      <c r="A44" t="s">
        <v>42</v>
      </c>
      <c r="B44" s="2">
        <v>34651</v>
      </c>
      <c r="C44">
        <v>34656</v>
      </c>
      <c r="D44">
        <v>420</v>
      </c>
      <c r="E44">
        <v>31.592300000000002</v>
      </c>
      <c r="F44" s="2">
        <v>34670</v>
      </c>
      <c r="G44">
        <v>34693</v>
      </c>
      <c r="H44">
        <v>252</v>
      </c>
      <c r="I44">
        <v>69.326899999999995</v>
      </c>
      <c r="J44" s="2">
        <v>34643</v>
      </c>
      <c r="K44">
        <v>34665</v>
      </c>
      <c r="L44">
        <v>224</v>
      </c>
      <c r="M44">
        <v>50.0505</v>
      </c>
    </row>
    <row r="45" spans="1:14" x14ac:dyDescent="0.25">
      <c r="A45" t="s">
        <v>42</v>
      </c>
      <c r="B45" s="2">
        <v>34649</v>
      </c>
      <c r="C45">
        <v>34652</v>
      </c>
      <c r="D45">
        <v>1090</v>
      </c>
      <c r="E45">
        <v>80.733199999999997</v>
      </c>
      <c r="F45" s="2">
        <v>34670</v>
      </c>
      <c r="G45">
        <v>34706</v>
      </c>
      <c r="H45">
        <v>215</v>
      </c>
      <c r="I45">
        <v>58.921100000000003</v>
      </c>
      <c r="J45" s="2">
        <v>34643</v>
      </c>
      <c r="K45">
        <v>34700</v>
      </c>
      <c r="L45">
        <v>46</v>
      </c>
      <c r="M45">
        <v>10.351900000000001</v>
      </c>
    </row>
    <row r="46" spans="1:14" x14ac:dyDescent="0.25">
      <c r="A46" t="s">
        <v>42</v>
      </c>
      <c r="B46" s="2">
        <v>34653</v>
      </c>
      <c r="C46">
        <v>34661</v>
      </c>
      <c r="D46">
        <v>1327</v>
      </c>
      <c r="E46">
        <v>98.429299999999998</v>
      </c>
      <c r="F46" s="2">
        <v>34655</v>
      </c>
      <c r="G46">
        <v>34699</v>
      </c>
      <c r="H46">
        <v>113</v>
      </c>
      <c r="I46">
        <v>30.812200000000001</v>
      </c>
      <c r="J46" s="2">
        <v>34657</v>
      </c>
      <c r="K46">
        <v>34660</v>
      </c>
      <c r="L46">
        <v>132</v>
      </c>
      <c r="M46">
        <v>29.461200000000002</v>
      </c>
    </row>
    <row r="47" spans="1:14" x14ac:dyDescent="0.25">
      <c r="A47" t="s">
        <v>42</v>
      </c>
      <c r="B47" s="2">
        <v>34643</v>
      </c>
      <c r="C47">
        <v>34645</v>
      </c>
      <c r="D47">
        <v>816</v>
      </c>
      <c r="E47">
        <v>59.734299999999998</v>
      </c>
      <c r="F47" s="2">
        <v>34643</v>
      </c>
      <c r="G47">
        <v>34746</v>
      </c>
      <c r="H47">
        <v>199</v>
      </c>
      <c r="I47">
        <v>59.842799999999997</v>
      </c>
      <c r="J47" s="2">
        <v>34643</v>
      </c>
      <c r="K47">
        <v>34646</v>
      </c>
      <c r="L47">
        <v>173</v>
      </c>
      <c r="M47">
        <v>38.464100000000002</v>
      </c>
    </row>
    <row r="48" spans="1:14" x14ac:dyDescent="0.25">
      <c r="A48" t="s">
        <v>42</v>
      </c>
      <c r="B48" s="2">
        <v>34653</v>
      </c>
      <c r="C48">
        <v>34660</v>
      </c>
      <c r="D48">
        <v>519</v>
      </c>
      <c r="E48">
        <v>39.071300000000001</v>
      </c>
      <c r="F48" s="2">
        <v>34669</v>
      </c>
      <c r="G48">
        <v>34669</v>
      </c>
      <c r="H48">
        <v>0</v>
      </c>
      <c r="I48">
        <v>1.0000000000000001E-5</v>
      </c>
      <c r="J48" s="2">
        <v>34643</v>
      </c>
      <c r="K48">
        <v>34645</v>
      </c>
      <c r="L48">
        <v>250</v>
      </c>
      <c r="M48">
        <v>57.081699999999998</v>
      </c>
    </row>
    <row r="49" spans="1:14" x14ac:dyDescent="0.25">
      <c r="A49" t="s">
        <v>42</v>
      </c>
      <c r="B49" s="2">
        <v>34657</v>
      </c>
      <c r="C49">
        <v>34671</v>
      </c>
      <c r="D49">
        <v>176</v>
      </c>
      <c r="E49">
        <v>13.2521</v>
      </c>
      <c r="F49" s="2">
        <v>34671</v>
      </c>
      <c r="G49">
        <v>34693</v>
      </c>
      <c r="H49">
        <v>189</v>
      </c>
      <c r="I49">
        <v>51.737299999999998</v>
      </c>
      <c r="J49" s="2">
        <v>34643</v>
      </c>
      <c r="K49">
        <v>34691</v>
      </c>
      <c r="L49">
        <v>77</v>
      </c>
      <c r="M49">
        <v>17.292100000000001</v>
      </c>
    </row>
    <row r="50" spans="1:14" x14ac:dyDescent="0.25">
      <c r="A50" t="s">
        <v>42</v>
      </c>
      <c r="B50" s="2">
        <v>34651</v>
      </c>
      <c r="C50">
        <v>34662</v>
      </c>
      <c r="D50">
        <v>1013</v>
      </c>
      <c r="E50">
        <v>75.146199999999993</v>
      </c>
      <c r="F50" s="2">
        <v>34643</v>
      </c>
      <c r="G50">
        <v>34694</v>
      </c>
      <c r="H50">
        <v>326</v>
      </c>
      <c r="I50">
        <v>88.987499999999997</v>
      </c>
      <c r="J50" s="2">
        <v>34653</v>
      </c>
      <c r="K50">
        <v>34658</v>
      </c>
      <c r="L50">
        <v>65</v>
      </c>
      <c r="M50">
        <v>14.320600000000001</v>
      </c>
    </row>
    <row r="51" spans="1:14" x14ac:dyDescent="0.25">
      <c r="A51" s="1"/>
      <c r="B51" s="2">
        <f>MIN(B41:B50)</f>
        <v>34643</v>
      </c>
      <c r="C51" s="1">
        <f t="shared" ref="C51" si="4">MIN(C41:C50)</f>
        <v>34645</v>
      </c>
      <c r="D51" s="1">
        <f t="shared" ref="D51" si="5">MIN(D41:D50)</f>
        <v>45</v>
      </c>
      <c r="E51" s="1">
        <f t="shared" ref="E51" si="6">MIN(E41:E50)</f>
        <v>3.4109699999999998</v>
      </c>
      <c r="F51" s="2">
        <f t="shared" ref="F51" si="7">MIN(F41:F50)</f>
        <v>34643</v>
      </c>
      <c r="G51" s="1">
        <f t="shared" ref="G51" si="8">MIN(G41:G50)</f>
        <v>34669</v>
      </c>
      <c r="H51" s="1">
        <f t="shared" ref="H51" si="9">MIN(H41:H50)</f>
        <v>0</v>
      </c>
      <c r="I51" s="1">
        <f t="shared" ref="I51" si="10">MIN(I41:I50)</f>
        <v>1.0000000000000001E-5</v>
      </c>
      <c r="J51" s="2">
        <f t="shared" ref="J51" si="11">MIN(J41:J50)</f>
        <v>34643</v>
      </c>
      <c r="K51" s="1">
        <f t="shared" ref="K51" si="12">MIN(K41:K50)</f>
        <v>34645</v>
      </c>
      <c r="L51" s="1">
        <f t="shared" ref="L51" si="13">MIN(L41:L50)</f>
        <v>46</v>
      </c>
      <c r="M51" s="1">
        <f t="shared" ref="M51" si="14">MIN(M41:M50)</f>
        <v>10.351900000000001</v>
      </c>
      <c r="N51" s="1"/>
    </row>
    <row r="52" spans="1:14" x14ac:dyDescent="0.25">
      <c r="B52" s="2">
        <f>AVERAGE(B41:B50)</f>
        <v>34649.800000000003</v>
      </c>
      <c r="C52" s="1">
        <f t="shared" ref="C52:L52" si="15">AVERAGE(C41:C50)</f>
        <v>34656.5</v>
      </c>
      <c r="D52" s="1">
        <f t="shared" si="15"/>
        <v>588</v>
      </c>
      <c r="E52" s="1">
        <f>AVERAGE(E41:E50)</f>
        <v>44.012316999999996</v>
      </c>
      <c r="F52" s="2">
        <f t="shared" si="15"/>
        <v>34661.5</v>
      </c>
      <c r="G52" s="1">
        <f t="shared" si="15"/>
        <v>34697.599999999999</v>
      </c>
      <c r="H52" s="1">
        <f t="shared" si="15"/>
        <v>191.1</v>
      </c>
      <c r="I52" s="1">
        <f t="shared" si="15"/>
        <v>52.865201999999996</v>
      </c>
      <c r="J52" s="2">
        <f t="shared" si="15"/>
        <v>34647.800000000003</v>
      </c>
      <c r="K52" s="1">
        <f t="shared" si="15"/>
        <v>34664.6</v>
      </c>
      <c r="L52" s="1">
        <f t="shared" si="15"/>
        <v>131.69999999999999</v>
      </c>
      <c r="M52" s="1">
        <f>AVERAGE(M41:M50)</f>
        <v>30.745520000000006</v>
      </c>
    </row>
    <row r="53" spans="1:14" ht="15.75" x14ac:dyDescent="0.25">
      <c r="B53" s="4">
        <v>34643</v>
      </c>
      <c r="F53" s="4">
        <v>34643</v>
      </c>
      <c r="J53" s="4">
        <v>34643</v>
      </c>
    </row>
    <row r="54" spans="1:14" x14ac:dyDescent="0.25">
      <c r="B54" s="2">
        <f>MIN(B41:B50)</f>
        <v>34643</v>
      </c>
      <c r="C54" s="1">
        <f>MIN(C41:C50)</f>
        <v>34645</v>
      </c>
      <c r="D54" s="1">
        <f t="shared" ref="D54:M54" si="16">MIN(D41:D50)</f>
        <v>45</v>
      </c>
      <c r="E54" s="1">
        <f t="shared" si="16"/>
        <v>3.4109699999999998</v>
      </c>
      <c r="F54" s="2">
        <f t="shared" si="16"/>
        <v>34643</v>
      </c>
      <c r="G54" s="1">
        <f t="shared" si="16"/>
        <v>34669</v>
      </c>
      <c r="H54" s="1">
        <f t="shared" si="16"/>
        <v>0</v>
      </c>
      <c r="I54" s="1">
        <f t="shared" si="16"/>
        <v>1.0000000000000001E-5</v>
      </c>
      <c r="J54" s="2">
        <f t="shared" si="16"/>
        <v>34643</v>
      </c>
      <c r="K54" s="1">
        <f t="shared" si="16"/>
        <v>34645</v>
      </c>
      <c r="L54" s="1">
        <f t="shared" si="16"/>
        <v>46</v>
      </c>
      <c r="M54" s="1">
        <f t="shared" si="16"/>
        <v>10.351900000000001</v>
      </c>
    </row>
    <row r="55" spans="1:14" x14ac:dyDescent="0.25">
      <c r="B55" s="2">
        <f>((B52-B53)/B53) * 100</f>
        <v>1.9628785035946398E-2</v>
      </c>
      <c r="F55" s="2">
        <f>((F52-F53)/F53) * 100</f>
        <v>5.3401841641890137E-2</v>
      </c>
      <c r="J55" s="2">
        <f>((J52-J53)/J53) * 100</f>
        <v>1.3855612966552869E-2</v>
      </c>
    </row>
    <row r="59" spans="1:14" x14ac:dyDescent="0.25">
      <c r="A59" t="s">
        <v>43</v>
      </c>
      <c r="B59" s="2">
        <v>50947</v>
      </c>
      <c r="C59">
        <v>51082</v>
      </c>
      <c r="D59">
        <v>1295</v>
      </c>
      <c r="E59">
        <v>380.90199999999999</v>
      </c>
      <c r="F59" s="2">
        <v>50820</v>
      </c>
      <c r="G59">
        <v>50949</v>
      </c>
      <c r="H59">
        <v>153</v>
      </c>
      <c r="I59">
        <v>188.048</v>
      </c>
      <c r="J59" s="2">
        <v>51179</v>
      </c>
      <c r="K59">
        <v>51209</v>
      </c>
      <c r="L59">
        <v>129</v>
      </c>
      <c r="M59">
        <v>140.96</v>
      </c>
    </row>
    <row r="60" spans="1:14" x14ac:dyDescent="0.25">
      <c r="A60" t="s">
        <v>43</v>
      </c>
      <c r="B60" s="2">
        <v>50960</v>
      </c>
      <c r="C60">
        <v>51104</v>
      </c>
      <c r="D60">
        <v>546</v>
      </c>
      <c r="E60">
        <v>195.102</v>
      </c>
      <c r="F60" s="2">
        <v>50868</v>
      </c>
      <c r="G60">
        <v>51088</v>
      </c>
      <c r="H60">
        <v>362</v>
      </c>
      <c r="I60">
        <v>464.46300000000002</v>
      </c>
      <c r="J60" s="2">
        <v>50820</v>
      </c>
      <c r="K60">
        <v>50873</v>
      </c>
      <c r="L60">
        <v>128</v>
      </c>
      <c r="M60">
        <v>137.58600000000001</v>
      </c>
    </row>
    <row r="61" spans="1:14" x14ac:dyDescent="0.25">
      <c r="A61" t="s">
        <v>43</v>
      </c>
      <c r="B61" s="2">
        <v>50842</v>
      </c>
      <c r="C61">
        <v>50901</v>
      </c>
      <c r="D61">
        <v>263</v>
      </c>
      <c r="E61">
        <v>95.334100000000007</v>
      </c>
      <c r="F61" s="2">
        <v>50825</v>
      </c>
      <c r="G61">
        <v>50995</v>
      </c>
      <c r="H61">
        <v>128</v>
      </c>
      <c r="I61">
        <v>171.00800000000001</v>
      </c>
      <c r="J61" s="2">
        <v>50868</v>
      </c>
      <c r="K61">
        <v>50913</v>
      </c>
      <c r="L61">
        <v>90</v>
      </c>
      <c r="M61">
        <v>93.449299999999994</v>
      </c>
    </row>
    <row r="62" spans="1:14" x14ac:dyDescent="0.25">
      <c r="A62" t="s">
        <v>43</v>
      </c>
      <c r="B62" s="2">
        <v>50868</v>
      </c>
      <c r="C62">
        <v>50945</v>
      </c>
      <c r="D62">
        <v>488</v>
      </c>
      <c r="E62">
        <v>183.22399999999999</v>
      </c>
      <c r="F62" s="2">
        <v>50803</v>
      </c>
      <c r="G62">
        <v>51023</v>
      </c>
      <c r="H62">
        <v>311</v>
      </c>
      <c r="I62">
        <v>452.15</v>
      </c>
      <c r="J62" s="2">
        <v>50868</v>
      </c>
      <c r="K62">
        <v>50907</v>
      </c>
      <c r="L62">
        <v>114</v>
      </c>
      <c r="M62">
        <v>139.10300000000001</v>
      </c>
    </row>
    <row r="63" spans="1:14" x14ac:dyDescent="0.25">
      <c r="A63" t="s">
        <v>43</v>
      </c>
      <c r="B63" s="2">
        <v>50999</v>
      </c>
      <c r="C63">
        <v>51056</v>
      </c>
      <c r="D63">
        <v>448</v>
      </c>
      <c r="E63">
        <v>170.37100000000001</v>
      </c>
      <c r="F63" s="2">
        <v>50914</v>
      </c>
      <c r="G63">
        <v>51057</v>
      </c>
      <c r="H63">
        <v>210</v>
      </c>
      <c r="I63">
        <v>279.87099999999998</v>
      </c>
      <c r="J63" s="2">
        <v>50825</v>
      </c>
      <c r="K63">
        <v>50884</v>
      </c>
      <c r="L63">
        <v>272</v>
      </c>
      <c r="M63">
        <v>313.75</v>
      </c>
    </row>
    <row r="64" spans="1:14" x14ac:dyDescent="0.25">
      <c r="A64" t="s">
        <v>43</v>
      </c>
      <c r="B64" s="2">
        <v>50918</v>
      </c>
      <c r="C64">
        <v>51026</v>
      </c>
      <c r="D64">
        <v>525</v>
      </c>
      <c r="E64">
        <v>212.21</v>
      </c>
      <c r="F64" s="2">
        <v>50868</v>
      </c>
      <c r="G64">
        <v>50973</v>
      </c>
      <c r="H64">
        <v>97</v>
      </c>
      <c r="I64">
        <v>150.20599999999999</v>
      </c>
      <c r="J64" s="2">
        <v>50868</v>
      </c>
      <c r="K64">
        <v>51206</v>
      </c>
      <c r="L64">
        <v>339</v>
      </c>
      <c r="M64">
        <v>378.99900000000002</v>
      </c>
    </row>
    <row r="65" spans="1:14" x14ac:dyDescent="0.25">
      <c r="A65" t="s">
        <v>43</v>
      </c>
      <c r="B65" s="2">
        <v>50909</v>
      </c>
      <c r="C65">
        <v>51047</v>
      </c>
      <c r="D65">
        <v>360</v>
      </c>
      <c r="E65">
        <v>174.43899999999999</v>
      </c>
      <c r="F65" s="2">
        <v>50983</v>
      </c>
      <c r="G65">
        <v>51239</v>
      </c>
      <c r="H65">
        <v>121</v>
      </c>
      <c r="I65">
        <v>311.31400000000002</v>
      </c>
      <c r="J65" s="2">
        <v>50851</v>
      </c>
      <c r="K65">
        <v>50887</v>
      </c>
      <c r="L65">
        <v>67</v>
      </c>
      <c r="M65">
        <v>145.66200000000001</v>
      </c>
    </row>
    <row r="66" spans="1:14" x14ac:dyDescent="0.25">
      <c r="A66" t="s">
        <v>43</v>
      </c>
      <c r="B66" s="2">
        <v>50801</v>
      </c>
      <c r="C66">
        <v>51174</v>
      </c>
      <c r="D66">
        <v>559</v>
      </c>
      <c r="E66">
        <v>337.61200000000002</v>
      </c>
      <c r="F66" s="2">
        <v>50803</v>
      </c>
      <c r="G66">
        <v>50968</v>
      </c>
      <c r="H66">
        <v>73</v>
      </c>
      <c r="I66">
        <v>195.096</v>
      </c>
      <c r="J66" s="2">
        <v>51001</v>
      </c>
      <c r="K66">
        <v>51056</v>
      </c>
      <c r="L66">
        <v>244</v>
      </c>
      <c r="M66">
        <v>245.62100000000001</v>
      </c>
    </row>
    <row r="67" spans="1:14" x14ac:dyDescent="0.25">
      <c r="A67" t="s">
        <v>43</v>
      </c>
      <c r="B67" s="2">
        <v>50851</v>
      </c>
      <c r="C67">
        <v>50926</v>
      </c>
      <c r="D67">
        <v>816</v>
      </c>
      <c r="E67">
        <v>269.99900000000002</v>
      </c>
      <c r="F67" s="2">
        <v>50820</v>
      </c>
      <c r="G67">
        <v>50957</v>
      </c>
      <c r="H67">
        <v>235</v>
      </c>
      <c r="I67">
        <v>294.22899999999998</v>
      </c>
      <c r="J67" s="2">
        <v>50801</v>
      </c>
      <c r="K67">
        <v>50851</v>
      </c>
      <c r="L67">
        <v>174</v>
      </c>
      <c r="M67">
        <v>171.64599999999999</v>
      </c>
    </row>
    <row r="68" spans="1:14" x14ac:dyDescent="0.25">
      <c r="A68" t="s">
        <v>43</v>
      </c>
      <c r="B68" s="2">
        <v>50987</v>
      </c>
      <c r="C68">
        <v>51052</v>
      </c>
      <c r="D68">
        <v>697</v>
      </c>
      <c r="E68">
        <v>235.49799999999999</v>
      </c>
      <c r="F68" s="2">
        <v>50820</v>
      </c>
      <c r="G68">
        <v>50946</v>
      </c>
      <c r="H68">
        <v>251</v>
      </c>
      <c r="I68">
        <v>302.93099999999998</v>
      </c>
      <c r="J68" s="2">
        <v>50820</v>
      </c>
      <c r="K68">
        <v>50866</v>
      </c>
      <c r="L68">
        <v>161</v>
      </c>
      <c r="M68">
        <v>161.53100000000001</v>
      </c>
    </row>
    <row r="69" spans="1:14" x14ac:dyDescent="0.25">
      <c r="A69" s="1"/>
      <c r="B69" s="2">
        <f>MIN(B59:B68)</f>
        <v>50801</v>
      </c>
      <c r="C69" s="1">
        <f t="shared" ref="C69" si="17">MIN(C59:C68)</f>
        <v>50901</v>
      </c>
      <c r="D69" s="1">
        <f t="shared" ref="D69" si="18">MIN(D59:D68)</f>
        <v>263</v>
      </c>
      <c r="E69" s="1">
        <f t="shared" ref="E69" si="19">MIN(E59:E68)</f>
        <v>95.334100000000007</v>
      </c>
      <c r="F69" s="2">
        <f t="shared" ref="F69" si="20">MIN(F59:F68)</f>
        <v>50803</v>
      </c>
      <c r="G69" s="1">
        <f t="shared" ref="G69" si="21">MIN(G59:G68)</f>
        <v>50946</v>
      </c>
      <c r="H69" s="1">
        <f t="shared" ref="H69" si="22">MIN(H59:H68)</f>
        <v>73</v>
      </c>
      <c r="I69" s="1">
        <f t="shared" ref="I69" si="23">MIN(I59:I68)</f>
        <v>150.20599999999999</v>
      </c>
      <c r="J69" s="2">
        <f t="shared" ref="J69" si="24">MIN(J59:J68)</f>
        <v>50801</v>
      </c>
      <c r="K69" s="1">
        <f t="shared" ref="K69" si="25">MIN(K59:K68)</f>
        <v>50851</v>
      </c>
      <c r="L69" s="1">
        <f t="shared" ref="L69" si="26">MIN(L59:L68)</f>
        <v>67</v>
      </c>
      <c r="M69" s="1">
        <f t="shared" ref="M69" si="27">MIN(M59:M68)</f>
        <v>93.449299999999994</v>
      </c>
      <c r="N69" s="1"/>
    </row>
    <row r="70" spans="1:14" x14ac:dyDescent="0.25">
      <c r="B70" s="2">
        <f>AVERAGE(B59:B68)</f>
        <v>50908.2</v>
      </c>
      <c r="C70" s="1">
        <f t="shared" ref="C70:L70" si="28">AVERAGE(C59:C68)</f>
        <v>51031.3</v>
      </c>
      <c r="D70" s="1">
        <f t="shared" si="28"/>
        <v>599.70000000000005</v>
      </c>
      <c r="E70" s="1">
        <f t="shared" si="28"/>
        <v>225.46911000000006</v>
      </c>
      <c r="F70" s="2">
        <f t="shared" si="28"/>
        <v>50852.4</v>
      </c>
      <c r="G70" s="1">
        <f t="shared" si="28"/>
        <v>51019.5</v>
      </c>
      <c r="H70" s="1">
        <f t="shared" si="28"/>
        <v>194.1</v>
      </c>
      <c r="I70" s="1">
        <f t="shared" si="28"/>
        <v>280.9316</v>
      </c>
      <c r="J70" s="2">
        <f t="shared" si="28"/>
        <v>50890.1</v>
      </c>
      <c r="K70" s="1">
        <f t="shared" si="28"/>
        <v>50965.2</v>
      </c>
      <c r="L70" s="1">
        <f t="shared" si="28"/>
        <v>171.8</v>
      </c>
      <c r="M70" s="1">
        <f>AVERAGE(M59:M68)</f>
        <v>192.83073000000002</v>
      </c>
    </row>
    <row r="71" spans="1:14" ht="15.75" x14ac:dyDescent="0.25">
      <c r="B71" s="4">
        <v>50801</v>
      </c>
      <c r="F71" s="4">
        <v>50801</v>
      </c>
      <c r="J71" s="4">
        <v>50801</v>
      </c>
    </row>
    <row r="72" spans="1:14" x14ac:dyDescent="0.25">
      <c r="B72" s="2">
        <f>MIN(B59:B68)</f>
        <v>50801</v>
      </c>
      <c r="C72" s="1">
        <f>MIN(C59:C68)</f>
        <v>50901</v>
      </c>
      <c r="D72" s="1">
        <f t="shared" ref="D72:M72" si="29">MIN(D59:D68)</f>
        <v>263</v>
      </c>
      <c r="E72" s="1">
        <f t="shared" si="29"/>
        <v>95.334100000000007</v>
      </c>
      <c r="F72" s="2">
        <f t="shared" si="29"/>
        <v>50803</v>
      </c>
      <c r="G72" s="1">
        <f t="shared" si="29"/>
        <v>50946</v>
      </c>
      <c r="H72" s="1">
        <f t="shared" si="29"/>
        <v>73</v>
      </c>
      <c r="I72" s="1">
        <f t="shared" si="29"/>
        <v>150.20599999999999</v>
      </c>
      <c r="J72" s="2">
        <f t="shared" si="29"/>
        <v>50801</v>
      </c>
      <c r="K72" s="1">
        <f t="shared" si="29"/>
        <v>50851</v>
      </c>
      <c r="L72" s="1">
        <f t="shared" si="29"/>
        <v>67</v>
      </c>
      <c r="M72" s="1">
        <f t="shared" si="29"/>
        <v>93.449299999999994</v>
      </c>
    </row>
    <row r="73" spans="1:14" x14ac:dyDescent="0.25">
      <c r="B73" s="2">
        <f>((B70-B71)/B71) * 100</f>
        <v>0.21101946812070055</v>
      </c>
      <c r="F73" s="2">
        <f>((F70-F71)/F71) * 100</f>
        <v>0.10117911064743107</v>
      </c>
      <c r="J73" s="2">
        <f>((J70-J71)/J71) * 100</f>
        <v>0.17539024822345731</v>
      </c>
    </row>
    <row r="79" spans="1:14" x14ac:dyDescent="0.25">
      <c r="A79" t="s">
        <v>44</v>
      </c>
      <c r="B79">
        <v>212338</v>
      </c>
      <c r="C79">
        <v>213026</v>
      </c>
      <c r="D79">
        <v>68</v>
      </c>
      <c r="E79">
        <v>1004.92</v>
      </c>
      <c r="F79">
        <v>216445</v>
      </c>
      <c r="G79">
        <v>217801</v>
      </c>
      <c r="H79">
        <v>15</v>
      </c>
      <c r="I79">
        <v>793.90499999999997</v>
      </c>
      <c r="J79">
        <v>212012</v>
      </c>
      <c r="K79">
        <v>213076</v>
      </c>
      <c r="L79">
        <v>27</v>
      </c>
      <c r="M79">
        <v>1035.22</v>
      </c>
    </row>
    <row r="80" spans="1:14" x14ac:dyDescent="0.25">
      <c r="A80" t="s">
        <v>44</v>
      </c>
      <c r="B80">
        <v>212428</v>
      </c>
      <c r="C80">
        <v>212959</v>
      </c>
      <c r="D80">
        <v>74</v>
      </c>
      <c r="E80">
        <v>996.83900000000006</v>
      </c>
      <c r="F80">
        <v>217295</v>
      </c>
      <c r="G80">
        <v>218040</v>
      </c>
      <c r="H80">
        <v>13</v>
      </c>
      <c r="I80">
        <v>733.04200000000003</v>
      </c>
      <c r="J80">
        <v>212454</v>
      </c>
      <c r="K80">
        <v>213351</v>
      </c>
      <c r="L80">
        <v>25</v>
      </c>
      <c r="M80">
        <v>971.75900000000001</v>
      </c>
    </row>
    <row r="81" spans="1:21" x14ac:dyDescent="0.25">
      <c r="A81" t="s">
        <v>44</v>
      </c>
      <c r="B81">
        <v>211732</v>
      </c>
      <c r="C81">
        <v>212605</v>
      </c>
      <c r="D81">
        <v>72</v>
      </c>
      <c r="E81">
        <v>1002.56</v>
      </c>
      <c r="F81">
        <v>217162</v>
      </c>
      <c r="G81">
        <v>217604</v>
      </c>
      <c r="H81">
        <v>13</v>
      </c>
      <c r="I81">
        <v>710.85500000000002</v>
      </c>
      <c r="J81">
        <v>212556</v>
      </c>
      <c r="K81">
        <v>213290</v>
      </c>
      <c r="L81">
        <v>25</v>
      </c>
      <c r="M81">
        <v>975.65</v>
      </c>
    </row>
    <row r="82" spans="1:21" x14ac:dyDescent="0.25">
      <c r="A82" t="s">
        <v>44</v>
      </c>
      <c r="B82">
        <v>212187</v>
      </c>
      <c r="C82">
        <v>213374</v>
      </c>
      <c r="D82">
        <v>75</v>
      </c>
      <c r="E82">
        <v>1007.81</v>
      </c>
      <c r="F82">
        <v>217619</v>
      </c>
      <c r="G82">
        <v>218357</v>
      </c>
      <c r="H82">
        <v>14</v>
      </c>
      <c r="I82">
        <v>753.36300000000006</v>
      </c>
      <c r="J82">
        <v>212661</v>
      </c>
      <c r="K82">
        <v>213471</v>
      </c>
      <c r="L82">
        <v>25</v>
      </c>
      <c r="M82">
        <v>973.36400000000003</v>
      </c>
    </row>
    <row r="83" spans="1:21" x14ac:dyDescent="0.25">
      <c r="A83" t="s">
        <v>44</v>
      </c>
      <c r="B83">
        <v>212740</v>
      </c>
      <c r="C83">
        <v>213327</v>
      </c>
      <c r="D83">
        <v>73</v>
      </c>
      <c r="E83">
        <v>1005.34</v>
      </c>
      <c r="F83">
        <v>216406</v>
      </c>
      <c r="G83">
        <v>217342</v>
      </c>
      <c r="H83">
        <v>18</v>
      </c>
      <c r="I83">
        <v>957.50900000000001</v>
      </c>
      <c r="J83">
        <v>212396</v>
      </c>
      <c r="K83">
        <v>213218</v>
      </c>
      <c r="L83">
        <v>26</v>
      </c>
      <c r="M83">
        <v>1026.6300000000001</v>
      </c>
    </row>
    <row r="84" spans="1:21" x14ac:dyDescent="0.25">
      <c r="A84" t="s">
        <v>44</v>
      </c>
      <c r="B84">
        <v>212639</v>
      </c>
      <c r="C84">
        <v>213441</v>
      </c>
      <c r="D84">
        <v>74</v>
      </c>
      <c r="E84">
        <v>976.23800000000006</v>
      </c>
      <c r="F84">
        <v>215957</v>
      </c>
      <c r="G84">
        <v>217338</v>
      </c>
      <c r="H84">
        <v>11</v>
      </c>
      <c r="I84">
        <v>592.59500000000003</v>
      </c>
      <c r="J84">
        <v>212324</v>
      </c>
      <c r="K84">
        <v>213108</v>
      </c>
      <c r="L84">
        <v>23</v>
      </c>
      <c r="M84">
        <v>914.95899999999995</v>
      </c>
    </row>
    <row r="85" spans="1:21" x14ac:dyDescent="0.25">
      <c r="A85" t="s">
        <v>44</v>
      </c>
      <c r="B85">
        <v>211781</v>
      </c>
      <c r="C85">
        <v>212920</v>
      </c>
      <c r="D85">
        <v>77</v>
      </c>
      <c r="E85">
        <v>1010.1</v>
      </c>
      <c r="F85">
        <v>218443</v>
      </c>
      <c r="G85">
        <v>218574</v>
      </c>
      <c r="H85">
        <v>11</v>
      </c>
      <c r="I85">
        <v>595.17499999999995</v>
      </c>
      <c r="J85">
        <v>212880</v>
      </c>
      <c r="K85">
        <v>213673</v>
      </c>
      <c r="L85">
        <v>25</v>
      </c>
      <c r="M85">
        <v>972.66499999999996</v>
      </c>
    </row>
    <row r="86" spans="1:21" x14ac:dyDescent="0.25">
      <c r="A86" t="s">
        <v>44</v>
      </c>
      <c r="B86">
        <v>212017</v>
      </c>
      <c r="C86">
        <v>212979</v>
      </c>
      <c r="D86">
        <v>77</v>
      </c>
      <c r="E86">
        <v>1013.98</v>
      </c>
      <c r="F86">
        <v>216791</v>
      </c>
      <c r="G86">
        <v>217754</v>
      </c>
      <c r="H86">
        <v>15</v>
      </c>
      <c r="I86">
        <v>867.95899999999995</v>
      </c>
      <c r="J86">
        <v>212621</v>
      </c>
      <c r="K86">
        <v>213346</v>
      </c>
      <c r="L86">
        <v>27</v>
      </c>
      <c r="M86">
        <v>1040.08</v>
      </c>
    </row>
    <row r="87" spans="1:21" x14ac:dyDescent="0.25">
      <c r="A87" t="s">
        <v>44</v>
      </c>
      <c r="B87">
        <v>212979</v>
      </c>
      <c r="C87">
        <v>213777</v>
      </c>
      <c r="D87">
        <v>74</v>
      </c>
      <c r="E87">
        <v>965.46900000000005</v>
      </c>
      <c r="F87">
        <v>217078</v>
      </c>
      <c r="G87">
        <v>217542</v>
      </c>
      <c r="H87">
        <v>11</v>
      </c>
      <c r="I87">
        <v>642.25</v>
      </c>
      <c r="J87">
        <v>213041</v>
      </c>
      <c r="K87">
        <v>213528</v>
      </c>
      <c r="L87">
        <v>26</v>
      </c>
      <c r="M87">
        <v>1000.97</v>
      </c>
      <c r="N87" s="1"/>
    </row>
    <row r="88" spans="1:21" x14ac:dyDescent="0.25">
      <c r="A88" t="s">
        <v>44</v>
      </c>
      <c r="B88">
        <v>212209</v>
      </c>
      <c r="C88">
        <v>213231</v>
      </c>
      <c r="D88">
        <v>75</v>
      </c>
      <c r="E88">
        <v>982.505</v>
      </c>
      <c r="F88">
        <v>216438</v>
      </c>
      <c r="G88">
        <v>216438</v>
      </c>
      <c r="H88">
        <v>16</v>
      </c>
      <c r="I88">
        <v>804.32</v>
      </c>
      <c r="J88">
        <v>212319</v>
      </c>
      <c r="K88">
        <v>213321</v>
      </c>
      <c r="L88">
        <v>26</v>
      </c>
      <c r="M88">
        <v>1004.35</v>
      </c>
    </row>
    <row r="89" spans="1:21" s="2" customFormat="1" ht="15.75" x14ac:dyDescent="0.25">
      <c r="B89" s="3">
        <f>MIN(B79:B88)</f>
        <v>211732</v>
      </c>
      <c r="C89" s="3">
        <f t="shared" ref="C89:D89" si="30">MIN(C79:C88)</f>
        <v>212605</v>
      </c>
      <c r="D89" s="3">
        <f t="shared" si="30"/>
        <v>68</v>
      </c>
      <c r="E89" s="3">
        <f>AVERAGE(E79:E88)</f>
        <v>996.5761</v>
      </c>
      <c r="F89" s="3">
        <f>MIN(F79:F88)</f>
        <v>215957</v>
      </c>
      <c r="G89" s="3">
        <f t="shared" ref="G89" si="31">MIN(G79:G88)</f>
        <v>216438</v>
      </c>
      <c r="H89" s="3">
        <f t="shared" ref="H89" si="32">MIN(H79:H88)</f>
        <v>11</v>
      </c>
      <c r="I89" s="3">
        <f t="shared" ref="I89" si="33">MIN(I79:I88)</f>
        <v>592.59500000000003</v>
      </c>
      <c r="J89" s="3">
        <f>MIN(J79:J88)</f>
        <v>212012</v>
      </c>
      <c r="L89" s="2">
        <f>AVERAGE(L79:L88)</f>
        <v>25.5</v>
      </c>
      <c r="M89" s="2">
        <f>AVERAGE(M79:M88)</f>
        <v>991.5646999999999</v>
      </c>
      <c r="O89" s="2">
        <f>MIN(B89:M89)</f>
        <v>11</v>
      </c>
    </row>
    <row r="90" spans="1:21" x14ac:dyDescent="0.25">
      <c r="B90" s="2">
        <f>AVERAGE(B79:B88)</f>
        <v>212305</v>
      </c>
      <c r="C90" s="1"/>
      <c r="D90" s="1"/>
      <c r="E90" s="1"/>
      <c r="F90" s="2">
        <f>AVERAGE(F79:F88)</f>
        <v>216963.4</v>
      </c>
      <c r="G90" s="1"/>
      <c r="H90" s="1"/>
      <c r="I90" s="1"/>
      <c r="J90" s="2">
        <f>AVERAGE(J79:J88)</f>
        <v>212526.4</v>
      </c>
      <c r="K90" s="1"/>
      <c r="L90" s="1"/>
      <c r="M90" s="1"/>
      <c r="O90" s="2">
        <f>MIN(B90:M90)</f>
        <v>212305</v>
      </c>
    </row>
    <row r="94" spans="1:21" x14ac:dyDescent="0.25">
      <c r="B94"/>
    </row>
    <row r="95" spans="1:21" x14ac:dyDescent="0.25">
      <c r="B95"/>
      <c r="U95" s="5">
        <v>19982859</v>
      </c>
    </row>
    <row r="96" spans="1:21" x14ac:dyDescent="0.25">
      <c r="B96"/>
    </row>
    <row r="97" spans="1:13" x14ac:dyDescent="0.25">
      <c r="B97"/>
    </row>
    <row r="98" spans="1:13" x14ac:dyDescent="0.25">
      <c r="B98"/>
    </row>
    <row r="99" spans="1:13" x14ac:dyDescent="0.25">
      <c r="A99" s="6" t="s">
        <v>45</v>
      </c>
      <c r="B99">
        <v>20615100</v>
      </c>
      <c r="C99">
        <v>20703200</v>
      </c>
      <c r="D99">
        <v>63</v>
      </c>
      <c r="E99">
        <v>2402.62</v>
      </c>
      <c r="F99">
        <v>21143300</v>
      </c>
      <c r="G99">
        <v>21143300</v>
      </c>
      <c r="H99">
        <v>15</v>
      </c>
      <c r="I99">
        <v>1.0000000000000001E-5</v>
      </c>
      <c r="J99">
        <v>20642100</v>
      </c>
      <c r="K99">
        <v>20683400</v>
      </c>
      <c r="L99">
        <v>25</v>
      </c>
      <c r="M99">
        <v>2460.6</v>
      </c>
    </row>
    <row r="100" spans="1:13" x14ac:dyDescent="0.25">
      <c r="A100" t="s">
        <v>45</v>
      </c>
      <c r="B100">
        <v>20606700</v>
      </c>
      <c r="C100">
        <v>20677900</v>
      </c>
      <c r="D100">
        <v>62</v>
      </c>
      <c r="E100">
        <v>2397.83</v>
      </c>
      <c r="F100">
        <v>21059200</v>
      </c>
      <c r="G100">
        <v>21059200</v>
      </c>
      <c r="H100">
        <v>13</v>
      </c>
      <c r="I100">
        <v>1.0000000000000001E-5</v>
      </c>
      <c r="J100">
        <v>20617100</v>
      </c>
      <c r="K100">
        <v>20709200</v>
      </c>
      <c r="L100">
        <v>25</v>
      </c>
      <c r="M100">
        <v>2468.02</v>
      </c>
    </row>
    <row r="101" spans="1:13" x14ac:dyDescent="0.25">
      <c r="A101" t="s">
        <v>45</v>
      </c>
      <c r="B101">
        <v>20638900</v>
      </c>
      <c r="C101">
        <v>20711400</v>
      </c>
      <c r="D101">
        <v>62</v>
      </c>
      <c r="E101">
        <v>2368.3000000000002</v>
      </c>
      <c r="F101">
        <v>20962400</v>
      </c>
      <c r="G101">
        <v>20962400</v>
      </c>
      <c r="H101">
        <v>15</v>
      </c>
      <c r="I101">
        <v>1.0000000000000001E-5</v>
      </c>
      <c r="J101">
        <v>20644000</v>
      </c>
      <c r="K101">
        <v>20721100</v>
      </c>
      <c r="L101">
        <v>24</v>
      </c>
      <c r="M101">
        <v>2464.66</v>
      </c>
    </row>
    <row r="102" spans="1:13" x14ac:dyDescent="0.25">
      <c r="A102" t="s">
        <v>45</v>
      </c>
      <c r="B102">
        <v>20605100</v>
      </c>
      <c r="C102">
        <v>20666800</v>
      </c>
      <c r="D102">
        <v>63</v>
      </c>
      <c r="E102">
        <v>2400.94</v>
      </c>
      <c r="F102">
        <v>21115000</v>
      </c>
      <c r="G102">
        <v>21115000</v>
      </c>
      <c r="H102">
        <v>16</v>
      </c>
      <c r="I102">
        <v>1.0000000000000001E-5</v>
      </c>
      <c r="J102">
        <v>20701000</v>
      </c>
      <c r="K102">
        <v>20732600</v>
      </c>
      <c r="L102">
        <v>22</v>
      </c>
      <c r="M102">
        <v>2339.5</v>
      </c>
    </row>
    <row r="103" spans="1:13" x14ac:dyDescent="0.25">
      <c r="A103" t="s">
        <v>45</v>
      </c>
      <c r="B103">
        <v>20610800</v>
      </c>
      <c r="C103">
        <v>20668300</v>
      </c>
      <c r="D103">
        <v>68</v>
      </c>
      <c r="E103">
        <v>2381.58</v>
      </c>
      <c r="F103">
        <v>20894400</v>
      </c>
      <c r="G103">
        <v>20894400</v>
      </c>
      <c r="H103">
        <v>14</v>
      </c>
      <c r="I103">
        <v>1.0000000000000001E-5</v>
      </c>
      <c r="J103">
        <v>20624999</v>
      </c>
      <c r="K103">
        <v>20624999</v>
      </c>
      <c r="L103">
        <v>18</v>
      </c>
      <c r="M103">
        <v>1982.22</v>
      </c>
    </row>
    <row r="104" spans="1:13" x14ac:dyDescent="0.25">
      <c r="B104" s="2">
        <f>AVERAGE(B99:B103)</f>
        <v>20615320</v>
      </c>
      <c r="D104" s="2">
        <f>AVERAGE(D99:D103)</f>
        <v>63.6</v>
      </c>
      <c r="E104" s="2">
        <f t="shared" ref="E104:F104" si="34">AVERAGE(E99:E103)</f>
        <v>2390.2539999999999</v>
      </c>
      <c r="F104" s="2">
        <f t="shared" si="34"/>
        <v>21034860</v>
      </c>
      <c r="H104">
        <f>AVERAGE(H99:H103)</f>
        <v>14.6</v>
      </c>
      <c r="J104" s="2">
        <f>AVERAGE(J99:J103)</f>
        <v>20645839.800000001</v>
      </c>
      <c r="L104">
        <f>AVERAGE(L99:L103)</f>
        <v>22.8</v>
      </c>
      <c r="M104">
        <f>AVERAGE(M99:M103)</f>
        <v>2342.9999999999995</v>
      </c>
    </row>
    <row r="105" spans="1:13" x14ac:dyDescent="0.25">
      <c r="B105" s="2">
        <f>MIN(B99:B104)</f>
        <v>20605100</v>
      </c>
      <c r="F105" s="2">
        <f>MIN(F99:F104)</f>
        <v>20894400</v>
      </c>
      <c r="J105" s="2">
        <f>MIN(J99:J104)</f>
        <v>20617100</v>
      </c>
    </row>
    <row r="107" spans="1:13" ht="20.25" customHeight="1" x14ac:dyDescent="0.25">
      <c r="B107" s="5">
        <v>19982859</v>
      </c>
      <c r="F107" s="5">
        <v>19982859</v>
      </c>
      <c r="J107" s="5">
        <v>19982859</v>
      </c>
    </row>
    <row r="109" spans="1:13" x14ac:dyDescent="0.25">
      <c r="B109" s="2">
        <f>(B105-B107)</f>
        <v>622241</v>
      </c>
      <c r="F109" s="2">
        <f t="shared" ref="F109" si="35">(F105-F107)</f>
        <v>911541</v>
      </c>
      <c r="J109" s="2">
        <f t="shared" ref="J109" si="36">(J105-J107)</f>
        <v>634241</v>
      </c>
    </row>
    <row r="110" spans="1:13" x14ac:dyDescent="0.25">
      <c r="B110" s="2">
        <f>(B109/B107) *100</f>
        <v>3.1138737454935752</v>
      </c>
      <c r="F110" s="2">
        <f t="shared" ref="F110" si="37">(F109/F107) *100</f>
        <v>4.5616145317344232</v>
      </c>
      <c r="J110" s="2">
        <f t="shared" ref="J110" si="38">(J109/J107) *100</f>
        <v>3.1739252126034616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2014-08-19T06:48:20Z</dcterms:created>
  <dcterms:modified xsi:type="dcterms:W3CDTF">2014-08-25T21:46:36Z</dcterms:modified>
</cp:coreProperties>
</file>