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GitHub\esphome_hisense_ac\docs\"/>
    </mc:Choice>
  </mc:AlternateContent>
  <bookViews>
    <workbookView xWindow="0" yWindow="0" windowWidth="23040" windowHeight="8616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20" i="2" l="1"/>
  <c r="AZ21" i="2" s="1"/>
  <c r="AU21" i="2"/>
  <c r="AV21" i="2"/>
  <c r="AW21" i="2"/>
  <c r="AX21" i="2"/>
  <c r="A21" i="2"/>
  <c r="B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A21" i="2" s="1"/>
  <c r="BA20" i="2" s="1"/>
  <c r="V14" i="2"/>
  <c r="W5" i="2"/>
  <c r="W6" i="2" s="1"/>
  <c r="V15" i="2"/>
  <c r="B6" i="2"/>
  <c r="C6" i="2"/>
  <c r="D6" i="2"/>
  <c r="X6" i="2" s="1"/>
  <c r="X5" i="2" s="1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A6" i="2"/>
  <c r="B15" i="2"/>
  <c r="C15" i="2"/>
  <c r="W15" i="2" s="1"/>
  <c r="W14" i="2" s="1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A15" i="2"/>
</calcChain>
</file>

<file path=xl/sharedStrings.xml><?xml version="1.0" encoding="utf-8"?>
<sst xmlns="http://schemas.openxmlformats.org/spreadsheetml/2006/main" count="198" uniqueCount="95">
  <si>
    <t>JSON</t>
  </si>
  <si>
    <t>-&gt; Serial protocol</t>
  </si>
  <si>
    <t>-&gt; bit: offset</t>
  </si>
  <si>
    <t>length</t>
  </si>
  <si>
    <t>values</t>
  </si>
  <si>
    <t>t_fan_speed</t>
  </si>
  <si>
    <t>-&gt; wind_status</t>
  </si>
  <si>
    <t>1 AUTO, 2 QUIET, 4 LOW, 6 MED, 8 (0001000) MAX</t>
  </si>
  <si>
    <t>t_sleep</t>
  </si>
  <si>
    <t>-&gt; sleep_status</t>
  </si>
  <si>
    <t>(ignore 1st bit) 0 STOP, 1, 2, 3, 4 (000100)</t>
  </si>
  <si>
    <t>t_work_mode</t>
  </si>
  <si>
    <t>-&gt; mode_status</t>
  </si>
  <si>
    <t>0 FAN, 1 HEAT, 2 COOL, 3 DRY, (maybe 4 for AUTO/SMART, but my multi split does not support AUTO mode)</t>
  </si>
  <si>
    <t>t_power</t>
  </si>
  <si>
    <t>-&gt; run_status</t>
  </si>
  <si>
    <t>0 OFF, 1 ON</t>
  </si>
  <si>
    <t>t_temp</t>
  </si>
  <si>
    <t>-&gt; indoor_temperature_setting</t>
  </si>
  <si>
    <t>°C or °F based on settings</t>
  </si>
  <si>
    <t>f_temp_in</t>
  </si>
  <si>
    <t>-&gt; indoor_temperature_status</t>
  </si>
  <si>
    <t>Not in JSON</t>
  </si>
  <si>
    <t>-&gt; indoor_pipe_temperature</t>
  </si>
  <si>
    <t>f_humidity</t>
  </si>
  <si>
    <t>-&gt; indoor_humidity_status</t>
  </si>
  <si>
    <t>(not set)</t>
  </si>
  <si>
    <t>-&gt; temperature_compensation</t>
  </si>
  <si>
    <t>-&gt; temperature_Fahrenheit</t>
  </si>
  <si>
    <t>-&gt; poweron_hour</t>
  </si>
  <si>
    <t>Hours left</t>
  </si>
  <si>
    <t>-&gt; poweron_minute</t>
  </si>
  <si>
    <t>Minutes left</t>
  </si>
  <si>
    <t>-&gt; poweron_status</t>
  </si>
  <si>
    <t xml:space="preserve">1 timer on set </t>
  </si>
  <si>
    <t>-&gt; poweroff_hour</t>
  </si>
  <si>
    <t>-&gt; poweroff_minute</t>
  </si>
  <si>
    <t>-&gt; poweroff_status</t>
  </si>
  <si>
    <t>1 timer off set</t>
  </si>
  <si>
    <t>t_fan_power</t>
  </si>
  <si>
    <t>-&gt; up_down</t>
  </si>
  <si>
    <t>0 directional, 1 swing</t>
  </si>
  <si>
    <t>t_fan_leftright</t>
  </si>
  <si>
    <t>-&gt; left_right</t>
  </si>
  <si>
    <t>t_eco</t>
  </si>
  <si>
    <t>-&gt; low_electricity</t>
  </si>
  <si>
    <t>1 enable</t>
  </si>
  <si>
    <t>t_temp_heatcold</t>
  </si>
  <si>
    <t>-&gt; efficient</t>
  </si>
  <si>
    <t>t_fan_mute</t>
  </si>
  <si>
    <t>-&gt; mute</t>
  </si>
  <si>
    <t>t_backlight</t>
  </si>
  <si>
    <t>-&gt; back_led</t>
  </si>
  <si>
    <t>0 off, 1 on</t>
  </si>
  <si>
    <t>-&gt; compressor_frequency</t>
  </si>
  <si>
    <t>Is it in hz?</t>
  </si>
  <si>
    <t>-&gt; compressor_frequency_setting</t>
  </si>
  <si>
    <t>-&gt; outdoor_temperature</t>
  </si>
  <si>
    <t>-&gt; outdoor_condenser_temp</t>
  </si>
  <si>
    <t xml:space="preserve">-&gt; compressor_exhaust_temp </t>
  </si>
  <si>
    <t>-&gt; IUV</t>
  </si>
  <si>
    <t>Unknown</t>
  </si>
  <si>
    <t>01</t>
  </si>
  <si>
    <t>40</t>
  </si>
  <si>
    <t>0B</t>
  </si>
  <si>
    <t>00</t>
  </si>
  <si>
    <t>FE</t>
  </si>
  <si>
    <t>65</t>
  </si>
  <si>
    <t>09</t>
  </si>
  <si>
    <t>04</t>
  </si>
  <si>
    <t>10</t>
  </si>
  <si>
    <t>29</t>
  </si>
  <si>
    <t>F4</t>
  </si>
  <si>
    <t>F5</t>
  </si>
  <si>
    <t>B5</t>
  </si>
  <si>
    <t>FB</t>
  </si>
  <si>
    <t>0C</t>
  </si>
  <si>
    <t>66</t>
  </si>
  <si>
    <t>B3</t>
  </si>
  <si>
    <t>CRC HEX</t>
  </si>
  <si>
    <t>CRC DEC</t>
  </si>
  <si>
    <t>F1</t>
  </si>
  <si>
    <t>To AC - ASK status packet</t>
  </si>
  <si>
    <t>From AC - OK response packet</t>
  </si>
  <si>
    <t>To AC - speed to max packet</t>
  </si>
  <si>
    <t>To AC - packet generator</t>
  </si>
  <si>
    <t>HEADER</t>
  </si>
  <si>
    <t>TYPE</t>
  </si>
  <si>
    <t>PADDING BYTE</t>
  </si>
  <si>
    <t>PACKET LENGTH</t>
  </si>
  <si>
    <t>PADDING BYTES</t>
  </si>
  <si>
    <t>PACKET TYPE</t>
  </si>
  <si>
    <t>DATA</t>
  </si>
  <si>
    <t>SUMM OF DATA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</si>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</sst>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2" sqref="I2"/>
    </sheetView>
  </sheetViews>
  <sheetFormatPr defaultRowHeight="14.4" x14ac:dyDescent="0.3"/>
  <cols>
    <col min="1" max="1" width="15.109375" bestFit="1" customWidth="1"/>
    <col min="3" max="3" width="28.6640625" bestFit="1" customWidth="1"/>
  </cols>
  <sheetData>
    <row r="1" spans="1:9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 x14ac:dyDescent="0.3">
      <c r="A2" t="s">
        <v>5</v>
      </c>
      <c r="C2" t="s">
        <v>6</v>
      </c>
      <c r="E2">
        <v>1</v>
      </c>
      <c r="G2">
        <v>8</v>
      </c>
      <c r="I2" t="s">
        <v>7</v>
      </c>
    </row>
    <row r="3" spans="1:9" x14ac:dyDescent="0.3">
      <c r="A3" t="s">
        <v>8</v>
      </c>
      <c r="C3" t="s">
        <v>9</v>
      </c>
      <c r="E3">
        <v>9</v>
      </c>
      <c r="G3">
        <v>8</v>
      </c>
      <c r="I3" t="s">
        <v>10</v>
      </c>
    </row>
    <row r="4" spans="1:9" x14ac:dyDescent="0.3">
      <c r="A4" t="s">
        <v>11</v>
      </c>
      <c r="C4" t="s">
        <v>12</v>
      </c>
      <c r="E4">
        <v>17</v>
      </c>
      <c r="G4">
        <v>4</v>
      </c>
      <c r="I4" t="s">
        <v>13</v>
      </c>
    </row>
    <row r="5" spans="1:9" x14ac:dyDescent="0.3">
      <c r="A5" t="s">
        <v>14</v>
      </c>
      <c r="C5" t="s">
        <v>15</v>
      </c>
      <c r="E5">
        <v>21</v>
      </c>
      <c r="G5">
        <v>2</v>
      </c>
      <c r="I5" t="s">
        <v>16</v>
      </c>
    </row>
    <row r="6" spans="1:9" x14ac:dyDescent="0.3">
      <c r="A6" t="s">
        <v>17</v>
      </c>
      <c r="C6" t="s">
        <v>18</v>
      </c>
      <c r="E6">
        <v>25</v>
      </c>
      <c r="G6">
        <v>8</v>
      </c>
      <c r="I6" t="s">
        <v>19</v>
      </c>
    </row>
    <row r="7" spans="1:9" x14ac:dyDescent="0.3">
      <c r="A7" t="s">
        <v>20</v>
      </c>
      <c r="C7" t="s">
        <v>21</v>
      </c>
      <c r="E7">
        <v>33</v>
      </c>
      <c r="G7">
        <v>8</v>
      </c>
      <c r="I7" t="s">
        <v>19</v>
      </c>
    </row>
    <row r="8" spans="1:9" x14ac:dyDescent="0.3">
      <c r="A8" t="s">
        <v>22</v>
      </c>
      <c r="C8" t="s">
        <v>23</v>
      </c>
      <c r="E8">
        <v>41</v>
      </c>
      <c r="G8">
        <v>8</v>
      </c>
      <c r="I8" t="s">
        <v>19</v>
      </c>
    </row>
    <row r="9" spans="1:9" x14ac:dyDescent="0.3">
      <c r="A9" t="s">
        <v>24</v>
      </c>
      <c r="C9" t="s">
        <v>25</v>
      </c>
      <c r="E9">
        <v>57</v>
      </c>
      <c r="G9">
        <v>8</v>
      </c>
      <c r="I9" t="s">
        <v>26</v>
      </c>
    </row>
    <row r="10" spans="1:9" x14ac:dyDescent="0.3">
      <c r="A10" t="s">
        <v>22</v>
      </c>
      <c r="C10" t="s">
        <v>27</v>
      </c>
      <c r="E10">
        <v>81</v>
      </c>
      <c r="G10">
        <v>5</v>
      </c>
    </row>
    <row r="11" spans="1:9" x14ac:dyDescent="0.3">
      <c r="A11" t="s">
        <v>22</v>
      </c>
      <c r="C11" t="s">
        <v>28</v>
      </c>
      <c r="E11">
        <v>86</v>
      </c>
      <c r="G11">
        <v>3</v>
      </c>
    </row>
    <row r="12" spans="1:9" x14ac:dyDescent="0.3">
      <c r="A12" t="s">
        <v>22</v>
      </c>
      <c r="C12" t="s">
        <v>29</v>
      </c>
      <c r="E12">
        <v>113</v>
      </c>
      <c r="G12">
        <v>5</v>
      </c>
      <c r="I12" t="s">
        <v>30</v>
      </c>
    </row>
    <row r="13" spans="1:9" x14ac:dyDescent="0.3">
      <c r="A13" t="s">
        <v>22</v>
      </c>
      <c r="C13" t="s">
        <v>31</v>
      </c>
      <c r="E13">
        <v>121</v>
      </c>
      <c r="G13">
        <v>6</v>
      </c>
      <c r="I13" t="s">
        <v>32</v>
      </c>
    </row>
    <row r="14" spans="1:9" x14ac:dyDescent="0.3">
      <c r="A14" t="s">
        <v>22</v>
      </c>
      <c r="C14" t="s">
        <v>33</v>
      </c>
      <c r="E14">
        <v>128</v>
      </c>
      <c r="G14">
        <v>1</v>
      </c>
      <c r="I14" t="s">
        <v>34</v>
      </c>
    </row>
    <row r="15" spans="1:9" x14ac:dyDescent="0.3">
      <c r="A15" t="s">
        <v>22</v>
      </c>
      <c r="C15" t="s">
        <v>35</v>
      </c>
      <c r="E15">
        <v>129</v>
      </c>
      <c r="G15">
        <v>5</v>
      </c>
      <c r="I15" t="s">
        <v>30</v>
      </c>
    </row>
    <row r="16" spans="1:9" x14ac:dyDescent="0.3">
      <c r="A16" t="s">
        <v>22</v>
      </c>
      <c r="C16" t="s">
        <v>36</v>
      </c>
      <c r="E16">
        <v>137</v>
      </c>
      <c r="G16">
        <v>6</v>
      </c>
      <c r="I16" t="s">
        <v>32</v>
      </c>
    </row>
    <row r="17" spans="1:9" x14ac:dyDescent="0.3">
      <c r="A17" t="s">
        <v>22</v>
      </c>
      <c r="C17" t="s">
        <v>37</v>
      </c>
      <c r="E17">
        <v>144</v>
      </c>
      <c r="G17">
        <v>1</v>
      </c>
      <c r="I17" t="s">
        <v>38</v>
      </c>
    </row>
    <row r="18" spans="1:9" x14ac:dyDescent="0.3">
      <c r="A18" t="s">
        <v>39</v>
      </c>
      <c r="C18" t="s">
        <v>40</v>
      </c>
      <c r="E18">
        <v>153</v>
      </c>
      <c r="G18">
        <v>1</v>
      </c>
      <c r="I18" t="s">
        <v>41</v>
      </c>
    </row>
    <row r="19" spans="1:9" x14ac:dyDescent="0.3">
      <c r="A19" t="s">
        <v>42</v>
      </c>
      <c r="C19" t="s">
        <v>43</v>
      </c>
      <c r="E19">
        <v>154</v>
      </c>
      <c r="G19">
        <v>1</v>
      </c>
      <c r="I19" t="s">
        <v>41</v>
      </c>
    </row>
    <row r="20" spans="1:9" x14ac:dyDescent="0.3">
      <c r="A20" t="s">
        <v>44</v>
      </c>
      <c r="C20" t="s">
        <v>45</v>
      </c>
      <c r="E20">
        <v>158</v>
      </c>
      <c r="G20">
        <v>1</v>
      </c>
      <c r="I20" t="s">
        <v>46</v>
      </c>
    </row>
    <row r="21" spans="1:9" x14ac:dyDescent="0.3">
      <c r="A21" t="s">
        <v>47</v>
      </c>
      <c r="C21" t="s">
        <v>48</v>
      </c>
      <c r="E21">
        <v>159</v>
      </c>
      <c r="G21">
        <v>1</v>
      </c>
      <c r="I21" t="s">
        <v>46</v>
      </c>
    </row>
    <row r="22" spans="1:9" x14ac:dyDescent="0.3">
      <c r="A22" t="s">
        <v>49</v>
      </c>
      <c r="C22" t="s">
        <v>50</v>
      </c>
      <c r="E22">
        <v>166</v>
      </c>
      <c r="G22">
        <v>1</v>
      </c>
      <c r="I22" t="s">
        <v>46</v>
      </c>
    </row>
    <row r="23" spans="1:9" x14ac:dyDescent="0.3">
      <c r="A23" t="s">
        <v>51</v>
      </c>
      <c r="C23" t="s">
        <v>52</v>
      </c>
      <c r="E23">
        <v>169</v>
      </c>
      <c r="G23">
        <v>1</v>
      </c>
      <c r="I23" t="s">
        <v>53</v>
      </c>
    </row>
    <row r="24" spans="1:9" x14ac:dyDescent="0.3">
      <c r="A24" t="s">
        <v>22</v>
      </c>
      <c r="C24" t="s">
        <v>54</v>
      </c>
      <c r="E24">
        <v>201</v>
      </c>
      <c r="G24">
        <v>8</v>
      </c>
      <c r="I24" t="s">
        <v>55</v>
      </c>
    </row>
    <row r="25" spans="1:9" x14ac:dyDescent="0.3">
      <c r="A25" t="s">
        <v>22</v>
      </c>
      <c r="C25" t="s">
        <v>56</v>
      </c>
      <c r="E25">
        <v>209</v>
      </c>
      <c r="G25">
        <v>8</v>
      </c>
      <c r="I25" t="s">
        <v>55</v>
      </c>
    </row>
    <row r="26" spans="1:9" x14ac:dyDescent="0.3">
      <c r="A26" t="s">
        <v>22</v>
      </c>
      <c r="C26" t="s">
        <v>57</v>
      </c>
      <c r="E26">
        <v>225</v>
      </c>
      <c r="G26">
        <v>8</v>
      </c>
      <c r="I26" t="s">
        <v>19</v>
      </c>
    </row>
    <row r="27" spans="1:9" x14ac:dyDescent="0.3">
      <c r="A27" t="s">
        <v>22</v>
      </c>
      <c r="C27" t="s">
        <v>58</v>
      </c>
      <c r="E27">
        <v>233</v>
      </c>
      <c r="G27">
        <v>8</v>
      </c>
      <c r="I27" t="s">
        <v>19</v>
      </c>
    </row>
    <row r="28" spans="1:9" x14ac:dyDescent="0.3">
      <c r="A28" t="s">
        <v>22</v>
      </c>
      <c r="C28" t="s">
        <v>59</v>
      </c>
      <c r="E28">
        <v>241</v>
      </c>
      <c r="G28">
        <v>8</v>
      </c>
      <c r="I28" t="s">
        <v>19</v>
      </c>
    </row>
    <row r="29" spans="1:9" x14ac:dyDescent="0.3">
      <c r="A29" t="s">
        <v>22</v>
      </c>
      <c r="C29" t="s">
        <v>60</v>
      </c>
      <c r="E29">
        <v>353</v>
      </c>
      <c r="G29">
        <v>8</v>
      </c>
      <c r="I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31"/>
  <sheetViews>
    <sheetView tabSelected="1" zoomScale="70" zoomScaleNormal="70" workbookViewId="0">
      <selection activeCell="E26" sqref="E26"/>
    </sheetView>
  </sheetViews>
  <sheetFormatPr defaultRowHeight="14.4" x14ac:dyDescent="0.3"/>
  <sheetData>
    <row r="3" spans="1:24" x14ac:dyDescent="0.3">
      <c r="A3" t="s">
        <v>82</v>
      </c>
    </row>
    <row r="4" spans="1:24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W4" s="4" t="s">
        <v>79</v>
      </c>
      <c r="X4" s="4" t="s">
        <v>80</v>
      </c>
    </row>
    <row r="5" spans="1:24" x14ac:dyDescent="0.3">
      <c r="A5" s="2" t="s">
        <v>72</v>
      </c>
      <c r="B5" s="2" t="s">
        <v>73</v>
      </c>
      <c r="C5" s="8" t="s">
        <v>65</v>
      </c>
      <c r="D5" s="8" t="s">
        <v>63</v>
      </c>
      <c r="E5" s="8" t="s">
        <v>76</v>
      </c>
      <c r="F5" s="8" t="s">
        <v>65</v>
      </c>
      <c r="G5" s="8" t="s">
        <v>65</v>
      </c>
      <c r="H5" s="8" t="s">
        <v>62</v>
      </c>
      <c r="I5" s="8" t="s">
        <v>62</v>
      </c>
      <c r="J5" s="8" t="s">
        <v>66</v>
      </c>
      <c r="K5" s="8" t="s">
        <v>62</v>
      </c>
      <c r="L5" s="8" t="s">
        <v>65</v>
      </c>
      <c r="M5" s="8" t="s">
        <v>65</v>
      </c>
      <c r="N5" s="8" t="s">
        <v>77</v>
      </c>
      <c r="O5" s="8" t="s">
        <v>65</v>
      </c>
      <c r="P5" s="8" t="s">
        <v>65</v>
      </c>
      <c r="Q5" s="8" t="s">
        <v>65</v>
      </c>
      <c r="R5" s="5" t="s">
        <v>62</v>
      </c>
      <c r="S5" s="5" t="s">
        <v>78</v>
      </c>
      <c r="T5" s="2" t="s">
        <v>72</v>
      </c>
      <c r="U5" s="2" t="s">
        <v>75</v>
      </c>
      <c r="W5" s="6" t="str">
        <f>CONCATENATE(R5,S5)</f>
        <v>01B3</v>
      </c>
      <c r="X5" s="7" t="str">
        <f>DEC2HEX(X6)</f>
        <v>1B3</v>
      </c>
    </row>
    <row r="6" spans="1:24" x14ac:dyDescent="0.3">
      <c r="A6" s="1">
        <f>HEX2DEC(A5)</f>
        <v>244</v>
      </c>
      <c r="B6" s="1">
        <f t="shared" ref="B6:U6" si="0">HEX2DEC(B5)</f>
        <v>245</v>
      </c>
      <c r="C6" s="1">
        <f t="shared" si="0"/>
        <v>0</v>
      </c>
      <c r="D6" s="1">
        <f t="shared" si="0"/>
        <v>64</v>
      </c>
      <c r="E6" s="1">
        <f t="shared" si="0"/>
        <v>12</v>
      </c>
      <c r="F6" s="1">
        <f t="shared" si="0"/>
        <v>0</v>
      </c>
      <c r="G6" s="1">
        <f t="shared" si="0"/>
        <v>0</v>
      </c>
      <c r="H6" s="1">
        <f t="shared" si="0"/>
        <v>1</v>
      </c>
      <c r="I6" s="1">
        <f t="shared" si="0"/>
        <v>1</v>
      </c>
      <c r="J6" s="1">
        <f t="shared" si="0"/>
        <v>254</v>
      </c>
      <c r="K6" s="1">
        <f t="shared" si="0"/>
        <v>1</v>
      </c>
      <c r="L6" s="1">
        <f t="shared" si="0"/>
        <v>0</v>
      </c>
      <c r="M6" s="1">
        <f t="shared" si="0"/>
        <v>0</v>
      </c>
      <c r="N6" s="1">
        <f t="shared" si="0"/>
        <v>102</v>
      </c>
      <c r="O6" s="1">
        <f t="shared" si="0"/>
        <v>0</v>
      </c>
      <c r="P6" s="1">
        <f t="shared" si="0"/>
        <v>0</v>
      </c>
      <c r="Q6" s="1">
        <f t="shared" si="0"/>
        <v>0</v>
      </c>
      <c r="R6" s="1">
        <f t="shared" si="0"/>
        <v>1</v>
      </c>
      <c r="S6" s="1">
        <f t="shared" si="0"/>
        <v>179</v>
      </c>
      <c r="T6" s="1">
        <f t="shared" si="0"/>
        <v>244</v>
      </c>
      <c r="U6" s="1">
        <f t="shared" si="0"/>
        <v>251</v>
      </c>
      <c r="W6" s="3">
        <f>HEX2DEC(W5)</f>
        <v>435</v>
      </c>
      <c r="X6" s="4">
        <f>SUM(D6:Q6)</f>
        <v>435</v>
      </c>
    </row>
    <row r="12" spans="1:24" x14ac:dyDescent="0.3">
      <c r="A12" t="s">
        <v>83</v>
      </c>
    </row>
    <row r="13" spans="1:24" x14ac:dyDescent="0.3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V13" s="4" t="s">
        <v>79</v>
      </c>
      <c r="W13" s="4" t="s">
        <v>80</v>
      </c>
    </row>
    <row r="14" spans="1:24" x14ac:dyDescent="0.3">
      <c r="A14" s="2" t="s">
        <v>72</v>
      </c>
      <c r="B14" s="2" t="s">
        <v>73</v>
      </c>
      <c r="C14" s="8" t="s">
        <v>62</v>
      </c>
      <c r="D14" s="8" t="s">
        <v>63</v>
      </c>
      <c r="E14" s="8" t="s">
        <v>64</v>
      </c>
      <c r="F14" s="8" t="s">
        <v>62</v>
      </c>
      <c r="G14" s="8" t="s">
        <v>65</v>
      </c>
      <c r="H14" s="8" t="s">
        <v>66</v>
      </c>
      <c r="I14" s="8" t="s">
        <v>62</v>
      </c>
      <c r="J14" s="8" t="s">
        <v>62</v>
      </c>
      <c r="K14" s="8" t="s">
        <v>62</v>
      </c>
      <c r="L14" s="8" t="s">
        <v>62</v>
      </c>
      <c r="M14" s="8" t="s">
        <v>65</v>
      </c>
      <c r="N14" s="8" t="s">
        <v>67</v>
      </c>
      <c r="O14" s="8" t="s">
        <v>65</v>
      </c>
      <c r="P14" s="8" t="s">
        <v>62</v>
      </c>
      <c r="Q14" s="5" t="s">
        <v>62</v>
      </c>
      <c r="R14" s="5" t="s">
        <v>74</v>
      </c>
      <c r="S14" s="2" t="s">
        <v>72</v>
      </c>
      <c r="T14" s="2" t="s">
        <v>75</v>
      </c>
      <c r="V14" s="7" t="str">
        <f>CONCATENATE(Q14,R14)</f>
        <v>01B5</v>
      </c>
      <c r="W14" s="7" t="str">
        <f>DEC2HEX(W15)</f>
        <v>1B5</v>
      </c>
    </row>
    <row r="15" spans="1:24" x14ac:dyDescent="0.3">
      <c r="A15" s="1">
        <f>HEX2DEC(A14)</f>
        <v>244</v>
      </c>
      <c r="B15" s="1">
        <f t="shared" ref="B15:T15" si="1">HEX2DEC(B14)</f>
        <v>245</v>
      </c>
      <c r="C15" s="1">
        <f t="shared" si="1"/>
        <v>1</v>
      </c>
      <c r="D15" s="1">
        <f t="shared" si="1"/>
        <v>64</v>
      </c>
      <c r="E15" s="1">
        <f t="shared" si="1"/>
        <v>11</v>
      </c>
      <c r="F15" s="1">
        <f t="shared" si="1"/>
        <v>1</v>
      </c>
      <c r="G15" s="1">
        <f t="shared" si="1"/>
        <v>0</v>
      </c>
      <c r="H15" s="1">
        <f t="shared" si="1"/>
        <v>254</v>
      </c>
      <c r="I15" s="1">
        <f t="shared" si="1"/>
        <v>1</v>
      </c>
      <c r="J15" s="1">
        <f t="shared" si="1"/>
        <v>1</v>
      </c>
      <c r="K15" s="1">
        <f t="shared" si="1"/>
        <v>1</v>
      </c>
      <c r="L15" s="1">
        <f t="shared" si="1"/>
        <v>1</v>
      </c>
      <c r="M15" s="1">
        <f t="shared" si="1"/>
        <v>0</v>
      </c>
      <c r="N15" s="1">
        <f t="shared" si="1"/>
        <v>101</v>
      </c>
      <c r="O15" s="1">
        <f t="shared" si="1"/>
        <v>0</v>
      </c>
      <c r="P15" s="1">
        <f t="shared" si="1"/>
        <v>1</v>
      </c>
      <c r="Q15" s="1">
        <f t="shared" si="1"/>
        <v>1</v>
      </c>
      <c r="R15" s="1">
        <f t="shared" si="1"/>
        <v>181</v>
      </c>
      <c r="S15" s="1">
        <f t="shared" si="1"/>
        <v>244</v>
      </c>
      <c r="T15" s="1">
        <f t="shared" si="1"/>
        <v>251</v>
      </c>
      <c r="V15" s="3">
        <f>HEX2DEC(V14)</f>
        <v>437</v>
      </c>
      <c r="W15" s="4">
        <f>SUM(C15:P15)</f>
        <v>437</v>
      </c>
    </row>
    <row r="18" spans="1:53" x14ac:dyDescent="0.3">
      <c r="A18" t="s">
        <v>84</v>
      </c>
    </row>
    <row r="19" spans="1:53" x14ac:dyDescent="0.3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Z19" s="4" t="s">
        <v>79</v>
      </c>
      <c r="BA19" s="4" t="s">
        <v>80</v>
      </c>
    </row>
    <row r="20" spans="1:53" x14ac:dyDescent="0.3">
      <c r="A20" s="2" t="s">
        <v>72</v>
      </c>
      <c r="B20" s="2" t="s">
        <v>73</v>
      </c>
      <c r="C20" s="8" t="s">
        <v>65</v>
      </c>
      <c r="D20" s="8" t="s">
        <v>63</v>
      </c>
      <c r="E20" s="8" t="s">
        <v>71</v>
      </c>
      <c r="F20" s="8" t="s">
        <v>65</v>
      </c>
      <c r="G20" s="8" t="s">
        <v>65</v>
      </c>
      <c r="H20" s="8" t="s">
        <v>62</v>
      </c>
      <c r="I20" s="8" t="s">
        <v>62</v>
      </c>
      <c r="J20" s="8" t="s">
        <v>66</v>
      </c>
      <c r="K20" s="8" t="s">
        <v>62</v>
      </c>
      <c r="L20" s="8" t="s">
        <v>65</v>
      </c>
      <c r="M20" s="8" t="s">
        <v>65</v>
      </c>
      <c r="N20" s="8" t="s">
        <v>67</v>
      </c>
      <c r="O20" s="8" t="s">
        <v>65</v>
      </c>
      <c r="P20" s="8" t="s">
        <v>65</v>
      </c>
      <c r="Q20" s="8" t="s">
        <v>68</v>
      </c>
      <c r="R20" s="8" t="s">
        <v>62</v>
      </c>
      <c r="S20" s="8" t="s">
        <v>65</v>
      </c>
      <c r="T20" s="8" t="s">
        <v>65</v>
      </c>
      <c r="U20" s="8" t="s">
        <v>65</v>
      </c>
      <c r="V20" s="8" t="s">
        <v>65</v>
      </c>
      <c r="W20" s="8" t="s">
        <v>65</v>
      </c>
      <c r="X20" s="8" t="s">
        <v>69</v>
      </c>
      <c r="Y20" s="8" t="s">
        <v>65</v>
      </c>
      <c r="Z20" s="8" t="s">
        <v>65</v>
      </c>
      <c r="AA20" s="8" t="s">
        <v>65</v>
      </c>
      <c r="AB20" s="8" t="s">
        <v>65</v>
      </c>
      <c r="AC20" s="8" t="s">
        <v>65</v>
      </c>
      <c r="AD20" s="8" t="s">
        <v>65</v>
      </c>
      <c r="AE20" s="8" t="s">
        <v>65</v>
      </c>
      <c r="AF20" s="8" t="s">
        <v>65</v>
      </c>
      <c r="AG20" s="8" t="s">
        <v>65</v>
      </c>
      <c r="AH20" s="8" t="s">
        <v>69</v>
      </c>
      <c r="AI20" s="8" t="s">
        <v>65</v>
      </c>
      <c r="AJ20" s="8" t="s">
        <v>70</v>
      </c>
      <c r="AK20" s="8" t="s">
        <v>65</v>
      </c>
      <c r="AL20" s="8" t="s">
        <v>65</v>
      </c>
      <c r="AM20" s="8" t="s">
        <v>65</v>
      </c>
      <c r="AN20" s="8" t="s">
        <v>65</v>
      </c>
      <c r="AO20" s="8" t="s">
        <v>65</v>
      </c>
      <c r="AP20" s="8" t="s">
        <v>65</v>
      </c>
      <c r="AQ20" s="8" t="s">
        <v>65</v>
      </c>
      <c r="AR20" s="8" t="s">
        <v>65</v>
      </c>
      <c r="AS20" s="8" t="s">
        <v>65</v>
      </c>
      <c r="AT20" s="8" t="s">
        <v>65</v>
      </c>
      <c r="AU20" s="5" t="s">
        <v>62</v>
      </c>
      <c r="AV20" s="5" t="s">
        <v>81</v>
      </c>
      <c r="AW20" s="2" t="s">
        <v>72</v>
      </c>
      <c r="AX20" s="2" t="s">
        <v>75</v>
      </c>
      <c r="AZ20" s="7" t="str">
        <f>CONCATENATE(AU20,AV20)</f>
        <v>01F1</v>
      </c>
      <c r="BA20" s="7" t="str">
        <f>DEC2HEX(BA21)</f>
        <v>1F1</v>
      </c>
    </row>
    <row r="21" spans="1:53" x14ac:dyDescent="0.3">
      <c r="A21" s="1">
        <f t="shared" ref="A21:P21" si="2">HEX2DEC(A20)</f>
        <v>244</v>
      </c>
      <c r="B21" s="1">
        <f t="shared" si="2"/>
        <v>245</v>
      </c>
      <c r="C21" s="1">
        <f t="shared" si="2"/>
        <v>0</v>
      </c>
      <c r="D21" s="1">
        <f t="shared" si="2"/>
        <v>64</v>
      </c>
      <c r="E21" s="1">
        <f t="shared" si="2"/>
        <v>41</v>
      </c>
      <c r="F21" s="1">
        <f t="shared" si="2"/>
        <v>0</v>
      </c>
      <c r="G21" s="1">
        <f t="shared" si="2"/>
        <v>0</v>
      </c>
      <c r="H21" s="1">
        <f t="shared" si="2"/>
        <v>1</v>
      </c>
      <c r="I21" s="1">
        <f t="shared" si="2"/>
        <v>1</v>
      </c>
      <c r="J21" s="1">
        <f t="shared" si="2"/>
        <v>254</v>
      </c>
      <c r="K21" s="1">
        <f t="shared" si="2"/>
        <v>1</v>
      </c>
      <c r="L21" s="1">
        <f t="shared" si="2"/>
        <v>0</v>
      </c>
      <c r="M21" s="1">
        <f t="shared" si="2"/>
        <v>0</v>
      </c>
      <c r="N21" s="1">
        <f t="shared" si="2"/>
        <v>101</v>
      </c>
      <c r="O21" s="1">
        <f t="shared" si="2"/>
        <v>0</v>
      </c>
      <c r="P21" s="1">
        <f t="shared" si="2"/>
        <v>0</v>
      </c>
      <c r="Q21" s="1">
        <f>HEX2DEC(Q20)</f>
        <v>9</v>
      </c>
      <c r="R21" s="1">
        <f t="shared" ref="R21:AX21" si="3">HEX2DEC(R20)</f>
        <v>1</v>
      </c>
      <c r="S21" s="1">
        <f t="shared" si="3"/>
        <v>0</v>
      </c>
      <c r="T21" s="1">
        <f t="shared" si="3"/>
        <v>0</v>
      </c>
      <c r="U21" s="1">
        <f t="shared" si="3"/>
        <v>0</v>
      </c>
      <c r="V21" s="1">
        <f t="shared" si="3"/>
        <v>0</v>
      </c>
      <c r="W21" s="1">
        <f t="shared" si="3"/>
        <v>0</v>
      </c>
      <c r="X21" s="1">
        <f t="shared" si="3"/>
        <v>4</v>
      </c>
      <c r="Y21" s="1">
        <f t="shared" si="3"/>
        <v>0</v>
      </c>
      <c r="Z21" s="1">
        <f t="shared" si="3"/>
        <v>0</v>
      </c>
      <c r="AA21" s="1">
        <f t="shared" si="3"/>
        <v>0</v>
      </c>
      <c r="AB21" s="1">
        <f t="shared" si="3"/>
        <v>0</v>
      </c>
      <c r="AC21" s="1">
        <f t="shared" si="3"/>
        <v>0</v>
      </c>
      <c r="AD21" s="1">
        <f t="shared" si="3"/>
        <v>0</v>
      </c>
      <c r="AE21" s="1">
        <f t="shared" si="3"/>
        <v>0</v>
      </c>
      <c r="AF21" s="1">
        <f t="shared" si="3"/>
        <v>0</v>
      </c>
      <c r="AG21" s="1">
        <f t="shared" si="3"/>
        <v>0</v>
      </c>
      <c r="AH21" s="1">
        <f t="shared" si="3"/>
        <v>4</v>
      </c>
      <c r="AI21" s="1">
        <f t="shared" si="3"/>
        <v>0</v>
      </c>
      <c r="AJ21" s="1">
        <f t="shared" si="3"/>
        <v>16</v>
      </c>
      <c r="AK21" s="1">
        <f t="shared" si="3"/>
        <v>0</v>
      </c>
      <c r="AL21" s="1">
        <f t="shared" si="3"/>
        <v>0</v>
      </c>
      <c r="AM21" s="1">
        <f t="shared" si="3"/>
        <v>0</v>
      </c>
      <c r="AN21" s="1">
        <f t="shared" si="3"/>
        <v>0</v>
      </c>
      <c r="AO21" s="1">
        <f t="shared" si="3"/>
        <v>0</v>
      </c>
      <c r="AP21" s="1">
        <f t="shared" si="3"/>
        <v>0</v>
      </c>
      <c r="AQ21" s="1">
        <f t="shared" si="3"/>
        <v>0</v>
      </c>
      <c r="AR21" s="1">
        <f t="shared" si="3"/>
        <v>0</v>
      </c>
      <c r="AS21" s="1">
        <f t="shared" si="3"/>
        <v>0</v>
      </c>
      <c r="AT21" s="1">
        <f t="shared" si="3"/>
        <v>0</v>
      </c>
      <c r="AU21" s="1">
        <f t="shared" si="3"/>
        <v>1</v>
      </c>
      <c r="AV21" s="1">
        <f t="shared" si="3"/>
        <v>241</v>
      </c>
      <c r="AW21" s="1">
        <f t="shared" si="3"/>
        <v>244</v>
      </c>
      <c r="AX21" s="1">
        <f t="shared" si="3"/>
        <v>251</v>
      </c>
      <c r="AZ21" s="3">
        <f>HEX2DEC(AZ20)</f>
        <v>497</v>
      </c>
      <c r="BA21" s="4">
        <f>SUM(C21:AT21)</f>
        <v>497</v>
      </c>
    </row>
    <row r="27" spans="1:53" x14ac:dyDescent="0.3">
      <c r="A27" t="s">
        <v>85</v>
      </c>
    </row>
    <row r="28" spans="1:53" ht="28.8" x14ac:dyDescent="0.3">
      <c r="A28" s="9" t="s">
        <v>86</v>
      </c>
      <c r="B28" s="9"/>
      <c r="C28" s="4" t="s">
        <v>87</v>
      </c>
      <c r="D28" s="10" t="s">
        <v>88</v>
      </c>
      <c r="E28" s="10" t="s">
        <v>89</v>
      </c>
      <c r="F28" s="9" t="s">
        <v>90</v>
      </c>
      <c r="G28" s="9"/>
      <c r="H28" s="9"/>
      <c r="I28" s="9"/>
      <c r="J28" s="9"/>
      <c r="K28" s="9"/>
      <c r="L28" s="9"/>
      <c r="M28" s="9"/>
      <c r="N28" s="9" t="s">
        <v>91</v>
      </c>
      <c r="O28" s="9"/>
      <c r="P28" s="10" t="s">
        <v>88</v>
      </c>
      <c r="Q28" s="9" t="s">
        <v>92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 t="s">
        <v>93</v>
      </c>
      <c r="AV28" s="9"/>
      <c r="AW28" s="9" t="s">
        <v>94</v>
      </c>
      <c r="AX28" s="9"/>
    </row>
    <row r="29" spans="1:53" x14ac:dyDescent="0.3">
      <c r="A29" s="11">
        <v>1</v>
      </c>
      <c r="B29" s="11">
        <v>2</v>
      </c>
      <c r="C29" s="11">
        <v>3</v>
      </c>
      <c r="D29" s="11">
        <v>4</v>
      </c>
      <c r="E29" s="11">
        <v>5</v>
      </c>
      <c r="F29" s="11">
        <v>6</v>
      </c>
      <c r="G29" s="11">
        <v>7</v>
      </c>
      <c r="H29" s="11">
        <v>8</v>
      </c>
      <c r="I29" s="11">
        <v>9</v>
      </c>
      <c r="J29" s="11">
        <v>10</v>
      </c>
      <c r="K29" s="11">
        <v>11</v>
      </c>
      <c r="L29" s="11">
        <v>12</v>
      </c>
      <c r="M29" s="11">
        <v>13</v>
      </c>
      <c r="N29" s="11">
        <v>14</v>
      </c>
      <c r="O29" s="11">
        <v>15</v>
      </c>
      <c r="P29" s="11">
        <v>16</v>
      </c>
      <c r="Q29" s="11">
        <v>17</v>
      </c>
      <c r="R29" s="11">
        <v>18</v>
      </c>
      <c r="S29" s="11">
        <v>19</v>
      </c>
      <c r="T29" s="11">
        <v>20</v>
      </c>
      <c r="U29" s="11">
        <v>21</v>
      </c>
      <c r="V29" s="11">
        <v>22</v>
      </c>
      <c r="W29" s="11">
        <v>23</v>
      </c>
      <c r="X29" s="11">
        <v>24</v>
      </c>
      <c r="Y29" s="11">
        <v>25</v>
      </c>
      <c r="Z29" s="11">
        <v>26</v>
      </c>
      <c r="AA29" s="11">
        <v>27</v>
      </c>
      <c r="AB29" s="11">
        <v>28</v>
      </c>
      <c r="AC29" s="11">
        <v>29</v>
      </c>
      <c r="AD29" s="11">
        <v>30</v>
      </c>
      <c r="AE29" s="11">
        <v>31</v>
      </c>
      <c r="AF29" s="11">
        <v>32</v>
      </c>
      <c r="AG29" s="11">
        <v>33</v>
      </c>
      <c r="AH29" s="11">
        <v>34</v>
      </c>
      <c r="AI29" s="11">
        <v>35</v>
      </c>
      <c r="AJ29" s="11">
        <v>36</v>
      </c>
      <c r="AK29" s="11">
        <v>37</v>
      </c>
      <c r="AL29" s="11">
        <v>38</v>
      </c>
      <c r="AM29" s="11">
        <v>39</v>
      </c>
      <c r="AN29" s="11">
        <v>40</v>
      </c>
      <c r="AO29" s="11">
        <v>41</v>
      </c>
      <c r="AP29" s="11">
        <v>42</v>
      </c>
      <c r="AQ29" s="11">
        <v>43</v>
      </c>
      <c r="AR29" s="11">
        <v>44</v>
      </c>
      <c r="AS29" s="11">
        <v>45</v>
      </c>
      <c r="AT29" s="11">
        <v>46</v>
      </c>
      <c r="AU29" s="11">
        <v>47</v>
      </c>
      <c r="AV29" s="11">
        <v>48</v>
      </c>
      <c r="AW29" s="11">
        <v>49</v>
      </c>
      <c r="AX29" s="11">
        <v>50</v>
      </c>
    </row>
    <row r="30" spans="1:53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 spans="1:53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</sheetData>
  <mergeCells count="6">
    <mergeCell ref="A28:B28"/>
    <mergeCell ref="F28:M28"/>
    <mergeCell ref="N28:O28"/>
    <mergeCell ref="Q28:AT28"/>
    <mergeCell ref="AU28:AV28"/>
    <mergeCell ref="AW28:AX28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2023-07-18T14:12:52Z</dcterms:created>
  <dcterms:modified xsi:type="dcterms:W3CDTF">2023-07-25T13:59:08Z</dcterms:modified>
</cp:coreProperties>
</file>