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/>
  <mc:AlternateContent xmlns:mc="http://schemas.openxmlformats.org/markup-compatibility/2006">
    <mc:Choice Requires="x15">
      <x15ac:absPath xmlns:x15ac="http://schemas.microsoft.com/office/spreadsheetml/2010/11/ac" url="D:\Diego\git\6s7p\"/>
    </mc:Choice>
  </mc:AlternateContent>
  <xr:revisionPtr revIDLastSave="0" documentId="13_ncr:1_{E3221CEF-9A9C-4C7F-9302-ADF53F604D20}" xr6:coauthVersionLast="47" xr6:coauthVersionMax="47" xr10:uidLastSave="{00000000-0000-0000-0000-000000000000}"/>
  <bookViews>
    <workbookView xWindow="28680" yWindow="-120" windowWidth="29040" windowHeight="15720" xr2:uid="{3D080EF3-E891-48AE-ADEA-FE9E1802C9D2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O5" i="1" l="1"/>
  <c r="N3" i="1"/>
  <c r="N4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" i="1"/>
</calcChain>
</file>

<file path=xl/sharedStrings.xml><?xml version="1.0" encoding="utf-8"?>
<sst xmlns="http://schemas.openxmlformats.org/spreadsheetml/2006/main" count="27" uniqueCount="27">
  <si>
    <t>Date</t>
  </si>
  <si>
    <t>Temp0</t>
  </si>
  <si>
    <t>Temp1</t>
  </si>
  <si>
    <t>Temp2</t>
  </si>
  <si>
    <t>456alph</t>
  </si>
  <si>
    <t>456err</t>
  </si>
  <si>
    <t>894alph</t>
  </si>
  <si>
    <t>894err</t>
  </si>
  <si>
    <t>Sep24,2025+10-12-48PM</t>
  </si>
  <si>
    <t>Sep24,2025+3-26-48PM</t>
  </si>
  <si>
    <t>Sep24,2025+4-09-10PM</t>
  </si>
  <si>
    <t>Sep24,2025+5-06-06PM</t>
  </si>
  <si>
    <t>Sep24,2025+5-25-16PM</t>
  </si>
  <si>
    <t>Sep24,2025+5-44-28PM</t>
  </si>
  <si>
    <t>Sep24,2025+6-03-51PM</t>
  </si>
  <si>
    <t>Sep24,2025+6-23-00PM</t>
  </si>
  <si>
    <t>Sep24,2025+6-42-12PM</t>
  </si>
  <si>
    <t>Sep24,2025+7-01-25PM</t>
  </si>
  <si>
    <t>Sep24,2025+7-20-40PM</t>
  </si>
  <si>
    <t>Sep24,2025+7-39-54PM</t>
  </si>
  <si>
    <t>Sep24,2025+7-59-05PM</t>
  </si>
  <si>
    <t>Sep24,2025+8-18-20PM</t>
  </si>
  <si>
    <t>Sep24,2025+8-37-32PM</t>
  </si>
  <si>
    <t>Sep24,2025+8-56-31PM</t>
  </si>
  <si>
    <t>Sep24,2025+9-15-31PM</t>
  </si>
  <si>
    <t>Sep24,2025+9-34-27PM</t>
  </si>
  <si>
    <t>Sep24,2025+9-53-28PM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</si>
</sst>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 wrapText="1"/>
    </xf>
    <xf numFmtId="11" fontId="0" fillId="0" borderId="0" xfId="0" applyNumberForma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Sep</a:t>
            </a:r>
            <a:r>
              <a:rPr lang="en-US" baseline="0"/>
              <a:t> 24 ratios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Sheet1!$L$2:$L$20</c:f>
              <c:numCache>
                <c:formatCode>General</c:formatCode>
                <c:ptCount val="19"/>
                <c:pt idx="0">
                  <c:v>4.6256173765732933E-2</c:v>
                </c:pt>
                <c:pt idx="1">
                  <c:v>4.4187863844358993E-2</c:v>
                </c:pt>
                <c:pt idx="2">
                  <c:v>4.5406795054042264E-2</c:v>
                </c:pt>
                <c:pt idx="3">
                  <c:v>4.5820706661105749E-2</c:v>
                </c:pt>
                <c:pt idx="4">
                  <c:v>4.6273691103692165E-2</c:v>
                </c:pt>
                <c:pt idx="5">
                  <c:v>4.7271256363399454E-2</c:v>
                </c:pt>
                <c:pt idx="6">
                  <c:v>4.7823014268921625E-2</c:v>
                </c:pt>
                <c:pt idx="7">
                  <c:v>4.7019900916961961E-2</c:v>
                </c:pt>
                <c:pt idx="8">
                  <c:v>4.730093238673129E-2</c:v>
                </c:pt>
                <c:pt idx="9">
                  <c:v>3.4746562759157225E-2</c:v>
                </c:pt>
                <c:pt idx="10">
                  <c:v>4.8149040464313994E-2</c:v>
                </c:pt>
                <c:pt idx="11">
                  <c:v>4.9610617464659244E-2</c:v>
                </c:pt>
                <c:pt idx="12">
                  <c:v>4.9338076888171059E-2</c:v>
                </c:pt>
                <c:pt idx="13">
                  <c:v>4.8591681484778874E-2</c:v>
                </c:pt>
                <c:pt idx="14">
                  <c:v>4.8346755261808455E-2</c:v>
                </c:pt>
                <c:pt idx="15">
                  <c:v>4.9052850108599055E-2</c:v>
                </c:pt>
                <c:pt idx="16">
                  <c:v>4.9643573035553931E-2</c:v>
                </c:pt>
                <c:pt idx="17">
                  <c:v>3.6009212354332451E-2</c:v>
                </c:pt>
                <c:pt idx="18">
                  <c:v>5.043667976610277E-2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7E-47C9-88C2-73E1745635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0340096"/>
        <c:axId val="1673135952"/>
      </c:scatterChart>
      <c:valAx>
        <c:axId val="1670340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3135952"/>
        <c:crosses val="autoZero"/>
        <c:crossBetween val="midCat"/>
      </c:valAx>
      <c:valAx>
        <c:axId val="167313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0340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Sep</a:t>
            </a:r>
            <a:r>
              <a:rPr lang="en-US" baseline="0"/>
              <a:t>24 Temperatures, 7 avged measurements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Temp0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Sheet1!$C$2:$C$20</c:f>
              <c:numCache>
                <c:formatCode>General</c:formatCode>
                <c:ptCount val="19"/>
                <c:pt idx="0">
                  <c:v>14.3542857142857</c:v>
                </c:pt>
                <c:pt idx="1">
                  <c:v>14.337142857142799</c:v>
                </c:pt>
                <c:pt idx="2">
                  <c:v>14.322857142857099</c:v>
                </c:pt>
                <c:pt idx="3">
                  <c:v>14.374285714285699</c:v>
                </c:pt>
                <c:pt idx="4">
                  <c:v>14.314285714285701</c:v>
                </c:pt>
                <c:pt idx="5">
                  <c:v>14.3485714285714</c:v>
                </c:pt>
                <c:pt idx="6">
                  <c:v>14.342857142857101</c:v>
                </c:pt>
                <c:pt idx="7">
                  <c:v>14.3542857142857</c:v>
                </c:pt>
                <c:pt idx="8">
                  <c:v>14.3485714285714</c:v>
                </c:pt>
                <c:pt idx="9">
                  <c:v>14.34</c:v>
                </c:pt>
                <c:pt idx="10">
                  <c:v>14.3542857142857</c:v>
                </c:pt>
                <c:pt idx="11">
                  <c:v>14.351428571428499</c:v>
                </c:pt>
                <c:pt idx="12">
                  <c:v>14.3628571428571</c:v>
                </c:pt>
                <c:pt idx="13">
                  <c:v>14.3599999999999</c:v>
                </c:pt>
                <c:pt idx="14">
                  <c:v>14.36</c:v>
                </c:pt>
                <c:pt idx="15">
                  <c:v>14.36</c:v>
                </c:pt>
                <c:pt idx="16">
                  <c:v>14.3314285714285</c:v>
                </c:pt>
                <c:pt idx="17">
                  <c:v>14.357142857142801</c:v>
                </c:pt>
                <c:pt idx="18">
                  <c:v>14.357142857142801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AB-4538-A50D-45207CF2B52B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Temp1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Sheet1!$B$2:$B$20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Sheet1!$D$2:$D$20</c:f>
              <c:numCache>
                <c:formatCode>General</c:formatCode>
                <c:ptCount val="19"/>
                <c:pt idx="0">
                  <c:v>14.351428571428499</c:v>
                </c:pt>
                <c:pt idx="1">
                  <c:v>14.342857142857101</c:v>
                </c:pt>
                <c:pt idx="2">
                  <c:v>14.342857142857101</c:v>
                </c:pt>
                <c:pt idx="3">
                  <c:v>14.34</c:v>
                </c:pt>
                <c:pt idx="4">
                  <c:v>14.3657142857142</c:v>
                </c:pt>
                <c:pt idx="5">
                  <c:v>14.34</c:v>
                </c:pt>
                <c:pt idx="6">
                  <c:v>14.342857142857101</c:v>
                </c:pt>
                <c:pt idx="7">
                  <c:v>14.34</c:v>
                </c:pt>
                <c:pt idx="8">
                  <c:v>14.3542857142857</c:v>
                </c:pt>
                <c:pt idx="9">
                  <c:v>14.3628571428571</c:v>
                </c:pt>
                <c:pt idx="10">
                  <c:v>14.3457142857142</c:v>
                </c:pt>
                <c:pt idx="11">
                  <c:v>14.3657142857142</c:v>
                </c:pt>
                <c:pt idx="12">
                  <c:v>14.351428571428499</c:v>
                </c:pt>
                <c:pt idx="13">
                  <c:v>14.3485714285714</c:v>
                </c:pt>
                <c:pt idx="14">
                  <c:v>14.3485714285714</c:v>
                </c:pt>
                <c:pt idx="15">
                  <c:v>14.357142857142801</c:v>
                </c:pt>
                <c:pt idx="16">
                  <c:v>14.357142857142801</c:v>
                </c:pt>
                <c:pt idx="17">
                  <c:v>14.34</c:v>
                </c:pt>
                <c:pt idx="18">
                  <c:v>14.3657142857142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AB-4538-A50D-45207CF2B52B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Temp2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Sheet1!$B$2:$B$20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Sheet1!$E$2:$E$20</c:f>
              <c:numCache>
                <c:formatCode>General</c:formatCode>
                <c:ptCount val="19"/>
                <c:pt idx="0">
                  <c:v>14.357142857142801</c:v>
                </c:pt>
                <c:pt idx="1">
                  <c:v>14.328571428571401</c:v>
                </c:pt>
                <c:pt idx="2">
                  <c:v>14.3485714285714</c:v>
                </c:pt>
                <c:pt idx="3">
                  <c:v>14.3457142857142</c:v>
                </c:pt>
                <c:pt idx="4">
                  <c:v>14.3342857142857</c:v>
                </c:pt>
                <c:pt idx="5">
                  <c:v>14.3485714285714</c:v>
                </c:pt>
                <c:pt idx="6">
                  <c:v>14.3028571428571</c:v>
                </c:pt>
                <c:pt idx="7">
                  <c:v>14.34</c:v>
                </c:pt>
                <c:pt idx="8">
                  <c:v>14.36</c:v>
                </c:pt>
                <c:pt idx="9">
                  <c:v>14.351428571428499</c:v>
                </c:pt>
                <c:pt idx="10">
                  <c:v>14.3542857142857</c:v>
                </c:pt>
                <c:pt idx="11">
                  <c:v>14.351428571428499</c:v>
                </c:pt>
                <c:pt idx="12">
                  <c:v>14.36</c:v>
                </c:pt>
                <c:pt idx="13">
                  <c:v>14.351428571428499</c:v>
                </c:pt>
                <c:pt idx="14">
                  <c:v>14.3542857142857</c:v>
                </c:pt>
                <c:pt idx="15">
                  <c:v>14.3657142857142</c:v>
                </c:pt>
                <c:pt idx="16">
                  <c:v>14.3457142857142</c:v>
                </c:pt>
                <c:pt idx="17">
                  <c:v>14.36</c:v>
                </c:pt>
                <c:pt idx="18">
                  <c:v>14.3657142857142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DAB-4538-A50D-45207CF2B5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2630912"/>
        <c:axId val="1682630080"/>
      </c:scatterChart>
      <c:valAx>
        <c:axId val="1682630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2630080"/>
        <c:crosses val="autoZero"/>
        <c:crossBetween val="midCat"/>
      </c:valAx>
      <c:valAx>
        <c:axId val="168263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2630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456alph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Sheet1!$F$2:$F$20</c:f>
              <c:numCache>
                <c:formatCode>General</c:formatCode>
                <c:ptCount val="19"/>
                <c:pt idx="0">
                  <c:v>8.5519768469580107E-2</c:v>
                </c:pt>
                <c:pt idx="1">
                  <c:v>8.0790548385631794E-2</c:v>
                </c:pt>
                <c:pt idx="2">
                  <c:v>8.4305514592665498E-2</c:v>
                </c:pt>
                <c:pt idx="3">
                  <c:v>8.5374923158791999E-2</c:v>
                </c:pt>
                <c:pt idx="4">
                  <c:v>8.4990247682185896E-2</c:v>
                </c:pt>
                <c:pt idx="5">
                  <c:v>8.7189555199875396E-2</c:v>
                </c:pt>
                <c:pt idx="6">
                  <c:v>8.8119899879089497E-2</c:v>
                </c:pt>
                <c:pt idx="7">
                  <c:v>8.6752290344375801E-2</c:v>
                </c:pt>
                <c:pt idx="8">
                  <c:v>8.7614194115352304E-2</c:v>
                </c:pt>
                <c:pt idx="9">
                  <c:v>6.3221122547735598E-2</c:v>
                </c:pt>
                <c:pt idx="10">
                  <c:v>8.7942594399636198E-2</c:v>
                </c:pt>
                <c:pt idx="11">
                  <c:v>8.9771981438747706E-2</c:v>
                </c:pt>
                <c:pt idx="12">
                  <c:v>9.0114271971595106E-2</c:v>
                </c:pt>
                <c:pt idx="13">
                  <c:v>9.1125934214879398E-2</c:v>
                </c:pt>
                <c:pt idx="14">
                  <c:v>9.0862963109148098E-2</c:v>
                </c:pt>
                <c:pt idx="15">
                  <c:v>9.0369736343305002E-2</c:v>
                </c:pt>
                <c:pt idx="16">
                  <c:v>9.1415861556441894E-2</c:v>
                </c:pt>
                <c:pt idx="17">
                  <c:v>6.6383392822958007E-2</c:v>
                </c:pt>
                <c:pt idx="18">
                  <c:v>9.1971690370060699E-2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27-4AC6-BB85-6321564577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0004480"/>
        <c:axId val="1680004896"/>
      </c:scatterChart>
      <c:valAx>
        <c:axId val="1680004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0004896"/>
        <c:crosses val="autoZero"/>
        <c:crossBetween val="midCat"/>
      </c:valAx>
      <c:valAx>
        <c:axId val="168000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0004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894alph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Sheet1!$H$2:$H$20</c:f>
              <c:numCache>
                <c:formatCode>General</c:formatCode>
                <c:ptCount val="19"/>
                <c:pt idx="0">
                  <c:v>1.8488292806642399</c:v>
                </c:pt>
                <c:pt idx="1">
                  <c:v>1.82834247589331</c:v>
                </c:pt>
                <c:pt idx="2">
                  <c:v>1.8566717710934399</c:v>
                </c:pt>
                <c:pt idx="3">
                  <c:v>1.8632389017968001</c:v>
                </c:pt>
                <c:pt idx="4">
                  <c:v>1.8366861526506699</c:v>
                </c:pt>
                <c:pt idx="5">
                  <c:v>1.84445182775771</c:v>
                </c:pt>
                <c:pt idx="6">
                  <c:v>1.8426253808170201</c:v>
                </c:pt>
                <c:pt idx="7">
                  <c:v>1.84501218957441</c:v>
                </c:pt>
                <c:pt idx="8">
                  <c:v>1.8522720313210901</c:v>
                </c:pt>
                <c:pt idx="9">
                  <c:v>1.8194928513058199</c:v>
                </c:pt>
                <c:pt idx="10">
                  <c:v>1.82646618814378</c:v>
                </c:pt>
                <c:pt idx="11">
                  <c:v>1.80953162904489</c:v>
                </c:pt>
                <c:pt idx="12">
                  <c:v>1.82646502772791</c:v>
                </c:pt>
                <c:pt idx="13">
                  <c:v>1.87534021113108</c:v>
                </c:pt>
                <c:pt idx="14">
                  <c:v>1.87940147414454</c:v>
                </c:pt>
                <c:pt idx="15">
                  <c:v>1.8422932845539799</c:v>
                </c:pt>
                <c:pt idx="16">
                  <c:v>1.84144403729706</c:v>
                </c:pt>
                <c:pt idx="17">
                  <c:v>1.8435113817470401</c:v>
                </c:pt>
                <c:pt idx="18">
                  <c:v>1.8235080262335699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2A-40B7-B20C-3E47CED80E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3366608"/>
        <c:axId val="1673367856"/>
      </c:scatterChart>
      <c:valAx>
        <c:axId val="1673366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3367856"/>
        <c:crosses val="autoZero"/>
        <c:crossBetween val="midCat"/>
      </c:valAx>
      <c:valAx>
        <c:axId val="167336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3366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133350</xdr:colOff>
      <xdr:row>9</xdr:row>
      <xdr:rowOff>352425</xdr:rowOff>
    </xdr:from>
    <xdr:to>
      <xdr:col>43</xdr:col>
      <xdr:colOff>676275</xdr:colOff>
      <xdr:row>24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3593B0-DBD9-4E92-AAB4-34BA9AD155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381003</xdr:colOff>
      <xdr:row>17</xdr:row>
      <xdr:rowOff>161926</xdr:rowOff>
    </xdr:from>
    <xdr:to>
      <xdr:col>25</xdr:col>
      <xdr:colOff>19050</xdr:colOff>
      <xdr:row>41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522720E-67A0-4149-B636-7EB138C662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304800</xdr:colOff>
      <xdr:row>2</xdr:row>
      <xdr:rowOff>257175</xdr:rowOff>
    </xdr:from>
    <xdr:to>
      <xdr:col>24</xdr:col>
      <xdr:colOff>304799</xdr:colOff>
      <xdr:row>10</xdr:row>
      <xdr:rowOff>276225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C01EE4A-A83F-43A4-A811-CA764B27A3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342900</xdr:colOff>
      <xdr:row>2</xdr:row>
      <xdr:rowOff>285750</xdr:rowOff>
    </xdr:from>
    <xdr:to>
      <xdr:col>13</xdr:col>
      <xdr:colOff>552450</xdr:colOff>
      <xdr:row>10</xdr:row>
      <xdr:rowOff>447675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3413C65-2B1D-4897-8CFE-D3C85A07F6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FACBB-4B69-4D31-96B7-FB051F410F11}">
  <dimension ref="A1:O20"/>
  <sheetViews>
    <sheetView tabSelected="1" workbookViewId="0">
      <selection activeCell="H1" sqref="H1:H1048576"/>
    </sheetView>
  </sheetViews>
  <sheetFormatPr defaultRowHeight="14.25"/>
  <sheetData>
    <row r="1" spans="1:15">
      <c r="A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15" ht="42.75">
      <c r="A2" s="1" t="s">
        <v>8</v>
      </c>
      <c r="B2">
        <v>1</v>
      </c>
      <c r="C2" s="1">
        <v>14.3542857142857</v>
      </c>
      <c r="D2" s="1">
        <v>14.351428571428499</v>
      </c>
      <c r="E2" s="1">
        <v>14.357142857142801</v>
      </c>
      <c r="F2" s="1">
        <v>8.5519768469580107E-2</v>
      </c>
      <c r="G2" s="1">
        <v>3.0121007122254399E-2</v>
      </c>
      <c r="H2" s="1">
        <v>1.8488292806642399</v>
      </c>
      <c r="I2" s="1">
        <v>5.0605751298131397E-3</v>
      </c>
      <c r="K2">
        <f t="shared" ref="K2:K20" si="0">STDEV(C2:E2)</f>
        <v>2.857142857150663E-3</v>
      </c>
      <c r="L2">
        <f t="shared" ref="L2:L20" si="1">F2/H2</f>
        <v>4.6256173765732933E-2</v>
      </c>
    </row>
    <row r="3" spans="1:15" ht="42.75">
      <c r="A3" s="1" t="s">
        <v>9</v>
      </c>
      <c r="B3">
        <v>2</v>
      </c>
      <c r="C3" s="1">
        <v>14.337142857142799</v>
      </c>
      <c r="D3" s="1">
        <v>14.342857142857101</v>
      </c>
      <c r="E3" s="1">
        <v>14.328571428571401</v>
      </c>
      <c r="F3" s="1">
        <v>8.0790548385631794E-2</v>
      </c>
      <c r="G3" s="1">
        <v>2.2838537176059302E-2</v>
      </c>
      <c r="H3" s="1">
        <v>1.82834247589331</v>
      </c>
      <c r="I3" s="1">
        <v>4.41407097448588E-3</v>
      </c>
      <c r="K3">
        <f t="shared" si="0"/>
        <v>7.1903185097730764E-3</v>
      </c>
      <c r="L3">
        <f t="shared" si="1"/>
        <v>4.4187863844358993E-2</v>
      </c>
      <c r="N3">
        <f>AVERAGE(L2:L10,L12:L18,L20)</f>
        <v>4.7678212284643161E-2</v>
      </c>
    </row>
    <row r="4" spans="1:15" ht="42.75">
      <c r="A4" s="1" t="s">
        <v>10</v>
      </c>
      <c r="B4">
        <v>3</v>
      </c>
      <c r="C4" s="1">
        <v>14.322857142857099</v>
      </c>
      <c r="D4" s="1">
        <v>14.342857142857101</v>
      </c>
      <c r="E4" s="1">
        <v>14.3485714285714</v>
      </c>
      <c r="F4" s="1">
        <v>8.4305514592665498E-2</v>
      </c>
      <c r="G4" s="1">
        <v>3.1694822785851097E-2</v>
      </c>
      <c r="H4" s="1">
        <v>1.8566717710934399</v>
      </c>
      <c r="I4" s="1">
        <v>4.6278982445172199E-3</v>
      </c>
      <c r="K4">
        <f t="shared" si="0"/>
        <v>1.3502330360727868E-2</v>
      </c>
      <c r="L4">
        <f t="shared" si="1"/>
        <v>4.5406795054042264E-2</v>
      </c>
      <c r="N4">
        <f>STDEV(L2:L10,L12:L18,L20)</f>
        <v>1.7121472929891226E-3</v>
      </c>
    </row>
    <row r="5" spans="1:15" ht="42.75">
      <c r="A5" s="1" t="s">
        <v>11</v>
      </c>
      <c r="B5">
        <v>4</v>
      </c>
      <c r="C5" s="1">
        <v>14.374285714285699</v>
      </c>
      <c r="D5" s="1">
        <v>14.34</v>
      </c>
      <c r="E5" s="1">
        <v>14.3457142857142</v>
      </c>
      <c r="F5" s="1">
        <v>8.5374923158791999E-2</v>
      </c>
      <c r="G5" s="1">
        <v>3.4939179204859998E-2</v>
      </c>
      <c r="H5" s="1">
        <v>1.8632389017968001</v>
      </c>
      <c r="I5" s="1">
        <v>5.1075578570158797E-3</v>
      </c>
      <c r="K5">
        <f t="shared" si="0"/>
        <v>1.836885859237692E-2</v>
      </c>
      <c r="L5">
        <f t="shared" si="1"/>
        <v>4.5820706661105749E-2</v>
      </c>
      <c r="O5">
        <f>100*N4/N3</f>
        <v>3.5910475895519136</v>
      </c>
    </row>
    <row r="6" spans="1:15" ht="42.75">
      <c r="A6" s="1" t="s">
        <v>12</v>
      </c>
      <c r="B6">
        <v>5</v>
      </c>
      <c r="C6" s="1">
        <v>14.314285714285701</v>
      </c>
      <c r="D6" s="1">
        <v>14.3657142857142</v>
      </c>
      <c r="E6" s="1">
        <v>14.3342857142857</v>
      </c>
      <c r="F6" s="1">
        <v>8.4990247682185896E-2</v>
      </c>
      <c r="G6" s="1">
        <v>2.91036574533034E-2</v>
      </c>
      <c r="H6" s="1">
        <v>1.8366861526506699</v>
      </c>
      <c r="I6" s="1">
        <v>4.7899085846879299E-3</v>
      </c>
      <c r="K6">
        <f t="shared" si="0"/>
        <v>2.5925062073896946E-2</v>
      </c>
      <c r="L6">
        <f t="shared" si="1"/>
        <v>4.6273691103692165E-2</v>
      </c>
    </row>
    <row r="7" spans="1:15" ht="42.75">
      <c r="A7" s="1" t="s">
        <v>13</v>
      </c>
      <c r="B7">
        <v>6</v>
      </c>
      <c r="C7" s="1">
        <v>14.3485714285714</v>
      </c>
      <c r="D7" s="1">
        <v>14.34</v>
      </c>
      <c r="E7" s="1">
        <v>14.3485714285714</v>
      </c>
      <c r="F7" s="1">
        <v>8.7189555199875396E-2</v>
      </c>
      <c r="G7" s="1">
        <v>2.32515459077548E-2</v>
      </c>
      <c r="H7" s="1">
        <v>1.84445182775771</v>
      </c>
      <c r="I7" s="1">
        <v>5.2594245689663701E-3</v>
      </c>
      <c r="K7">
        <f t="shared" si="0"/>
        <v>4.9487165930377141E-3</v>
      </c>
      <c r="L7">
        <f t="shared" si="1"/>
        <v>4.7271256363399454E-2</v>
      </c>
    </row>
    <row r="8" spans="1:15" ht="42.75">
      <c r="A8" s="1" t="s">
        <v>14</v>
      </c>
      <c r="B8">
        <v>7</v>
      </c>
      <c r="C8" s="1">
        <v>14.342857142857101</v>
      </c>
      <c r="D8" s="1">
        <v>14.342857142857101</v>
      </c>
      <c r="E8" s="1">
        <v>14.3028571428571</v>
      </c>
      <c r="F8" s="1">
        <v>8.8119899879089497E-2</v>
      </c>
      <c r="G8" s="1">
        <v>2.79561289281786E-2</v>
      </c>
      <c r="H8" s="1">
        <v>1.8426253808170201</v>
      </c>
      <c r="I8" s="1">
        <v>5.0606267366959199E-3</v>
      </c>
      <c r="K8">
        <f t="shared" si="0"/>
        <v>2.3094010767585563E-2</v>
      </c>
      <c r="L8">
        <f t="shared" si="1"/>
        <v>4.7823014268921625E-2</v>
      </c>
    </row>
    <row r="9" spans="1:15" ht="42.75">
      <c r="A9" s="1" t="s">
        <v>15</v>
      </c>
      <c r="B9">
        <v>8</v>
      </c>
      <c r="C9" s="1">
        <v>14.3542857142857</v>
      </c>
      <c r="D9" s="1">
        <v>14.34</v>
      </c>
      <c r="E9" s="1">
        <v>14.34</v>
      </c>
      <c r="F9" s="1">
        <v>8.6752290344375801E-2</v>
      </c>
      <c r="G9" s="1">
        <v>3.2908415131991997E-2</v>
      </c>
      <c r="H9" s="1">
        <v>1.84501218957441</v>
      </c>
      <c r="I9" s="1">
        <v>5.1010130099909097E-3</v>
      </c>
      <c r="K9">
        <f t="shared" si="0"/>
        <v>8.2478609884149914E-3</v>
      </c>
      <c r="L9">
        <f t="shared" si="1"/>
        <v>4.7019900916961961E-2</v>
      </c>
    </row>
    <row r="10" spans="1:15" ht="42.75">
      <c r="A10" s="1" t="s">
        <v>16</v>
      </c>
      <c r="B10">
        <v>9</v>
      </c>
      <c r="C10" s="1">
        <v>14.3485714285714</v>
      </c>
      <c r="D10" s="1">
        <v>14.3542857142857</v>
      </c>
      <c r="E10" s="1">
        <v>14.36</v>
      </c>
      <c r="F10" s="1">
        <v>8.7614194115352304E-2</v>
      </c>
      <c r="G10" s="1">
        <v>3.2296752647429899E-2</v>
      </c>
      <c r="H10" s="1">
        <v>1.8522720313210901</v>
      </c>
      <c r="I10" s="1">
        <v>4.5274343651853996E-3</v>
      </c>
      <c r="K10">
        <f t="shared" si="0"/>
        <v>5.7142857142995496E-3</v>
      </c>
      <c r="L10">
        <f t="shared" si="1"/>
        <v>4.730093238673129E-2</v>
      </c>
    </row>
    <row r="11" spans="1:15" ht="42.75">
      <c r="A11" s="1" t="s">
        <v>17</v>
      </c>
      <c r="B11">
        <v>10</v>
      </c>
      <c r="C11" s="1">
        <v>14.34</v>
      </c>
      <c r="D11" s="1">
        <v>14.3628571428571</v>
      </c>
      <c r="E11" s="1">
        <v>14.351428571428499</v>
      </c>
      <c r="F11" s="1">
        <v>6.3221122547735598E-2</v>
      </c>
      <c r="G11" s="1">
        <v>3.3198575323523903E-2</v>
      </c>
      <c r="H11" s="1">
        <v>1.8194928513058199</v>
      </c>
      <c r="I11" s="1">
        <v>4.8774700302210696E-3</v>
      </c>
      <c r="K11">
        <f t="shared" si="0"/>
        <v>1.1428571428550249E-2</v>
      </c>
      <c r="L11">
        <f t="shared" si="1"/>
        <v>3.4746562759157225E-2</v>
      </c>
    </row>
    <row r="12" spans="1:15" ht="42.75">
      <c r="A12" s="1" t="s">
        <v>18</v>
      </c>
      <c r="B12">
        <v>11</v>
      </c>
      <c r="C12" s="1">
        <v>14.3542857142857</v>
      </c>
      <c r="D12" s="1">
        <v>14.3457142857142</v>
      </c>
      <c r="E12" s="1">
        <v>14.3542857142857</v>
      </c>
      <c r="F12" s="1">
        <v>8.7942594399636198E-2</v>
      </c>
      <c r="G12" s="1">
        <v>2.95474199170516E-2</v>
      </c>
      <c r="H12" s="1">
        <v>1.82646618814378</v>
      </c>
      <c r="I12" s="1">
        <v>4.1777596190140801E-3</v>
      </c>
      <c r="K12">
        <f t="shared" si="0"/>
        <v>4.9487165930951456E-3</v>
      </c>
      <c r="L12">
        <f t="shared" si="1"/>
        <v>4.8149040464313994E-2</v>
      </c>
    </row>
    <row r="13" spans="1:15" ht="42.75">
      <c r="A13" s="1" t="s">
        <v>19</v>
      </c>
      <c r="B13">
        <v>12</v>
      </c>
      <c r="C13" s="1">
        <v>14.351428571428499</v>
      </c>
      <c r="D13" s="1">
        <v>14.3657142857142</v>
      </c>
      <c r="E13" s="1">
        <v>14.351428571428499</v>
      </c>
      <c r="F13" s="1">
        <v>8.9771981438747706E-2</v>
      </c>
      <c r="G13" s="1">
        <v>2.9096639139764301E-2</v>
      </c>
      <c r="H13" s="1">
        <v>1.80953162904489</v>
      </c>
      <c r="I13" s="1">
        <v>4.7641403858142504E-3</v>
      </c>
      <c r="K13">
        <f t="shared" si="0"/>
        <v>8.2478609884149914E-3</v>
      </c>
      <c r="L13">
        <f t="shared" si="1"/>
        <v>4.9610617464659244E-2</v>
      </c>
    </row>
    <row r="14" spans="1:15" ht="42.75">
      <c r="A14" s="1" t="s">
        <v>20</v>
      </c>
      <c r="B14">
        <v>13</v>
      </c>
      <c r="C14" s="1">
        <v>14.3628571428571</v>
      </c>
      <c r="D14" s="1">
        <v>14.351428571428499</v>
      </c>
      <c r="E14" s="1">
        <v>14.36</v>
      </c>
      <c r="F14" s="1">
        <v>9.0114271971595106E-2</v>
      </c>
      <c r="G14" s="1">
        <v>2.7599984628663799E-2</v>
      </c>
      <c r="H14" s="1">
        <v>1.82646502772791</v>
      </c>
      <c r="I14" s="1">
        <v>4.5227496699860601E-3</v>
      </c>
      <c r="K14">
        <f t="shared" si="0"/>
        <v>5.9476171413550254E-3</v>
      </c>
      <c r="L14">
        <f t="shared" si="1"/>
        <v>4.9338076888171059E-2</v>
      </c>
    </row>
    <row r="15" spans="1:15" ht="42.75">
      <c r="A15" s="1" t="s">
        <v>21</v>
      </c>
      <c r="B15">
        <v>14</v>
      </c>
      <c r="C15" s="1">
        <v>14.3599999999999</v>
      </c>
      <c r="D15" s="1">
        <v>14.3485714285714</v>
      </c>
      <c r="E15" s="1">
        <v>14.351428571428499</v>
      </c>
      <c r="F15" s="1">
        <v>9.1125934214879398E-2</v>
      </c>
      <c r="G15" s="1">
        <v>2.74628016301567E-2</v>
      </c>
      <c r="H15" s="1">
        <v>1.87534021113108</v>
      </c>
      <c r="I15" s="1">
        <v>4.6290547995942299E-3</v>
      </c>
      <c r="K15">
        <f t="shared" si="0"/>
        <v>5.9476171412985637E-3</v>
      </c>
      <c r="L15">
        <f t="shared" si="1"/>
        <v>4.8591681484778874E-2</v>
      </c>
    </row>
    <row r="16" spans="1:15" ht="42.75">
      <c r="A16" s="1" t="s">
        <v>22</v>
      </c>
      <c r="B16">
        <v>15</v>
      </c>
      <c r="C16" s="1">
        <v>14.36</v>
      </c>
      <c r="D16" s="1">
        <v>14.3485714285714</v>
      </c>
      <c r="E16" s="1">
        <v>14.3542857142857</v>
      </c>
      <c r="F16" s="1">
        <v>9.0862963109148098E-2</v>
      </c>
      <c r="G16" s="1">
        <v>2.7929868184854399E-2</v>
      </c>
      <c r="H16" s="1">
        <v>1.87940147414454</v>
      </c>
      <c r="I16" s="2">
        <v>1.8034738787176699E-6</v>
      </c>
      <c r="K16">
        <f t="shared" si="0"/>
        <v>5.7142857142995496E-3</v>
      </c>
      <c r="L16">
        <f t="shared" si="1"/>
        <v>4.8346755261808455E-2</v>
      </c>
    </row>
    <row r="17" spans="1:12" ht="42.75">
      <c r="A17" s="1" t="s">
        <v>23</v>
      </c>
      <c r="B17">
        <v>16</v>
      </c>
      <c r="C17" s="1">
        <v>14.36</v>
      </c>
      <c r="D17" s="1">
        <v>14.357142857142801</v>
      </c>
      <c r="E17" s="1">
        <v>14.3657142857142</v>
      </c>
      <c r="F17" s="1">
        <v>9.0369736343305002E-2</v>
      </c>
      <c r="G17" s="1">
        <v>2.82217364721093E-2</v>
      </c>
      <c r="H17" s="1">
        <v>1.8422932845539799</v>
      </c>
      <c r="I17" s="1">
        <v>4.6194509396900096E-3</v>
      </c>
      <c r="K17">
        <f t="shared" si="0"/>
        <v>4.3643578046974659E-3</v>
      </c>
      <c r="L17">
        <f t="shared" si="1"/>
        <v>4.9052850108599055E-2</v>
      </c>
    </row>
    <row r="18" spans="1:12" ht="42.75">
      <c r="A18" s="1" t="s">
        <v>24</v>
      </c>
      <c r="B18">
        <v>17</v>
      </c>
      <c r="C18" s="1">
        <v>14.3314285714285</v>
      </c>
      <c r="D18" s="1">
        <v>14.357142857142801</v>
      </c>
      <c r="E18" s="1">
        <v>14.3457142857142</v>
      </c>
      <c r="F18" s="1">
        <v>9.1415861556441894E-2</v>
      </c>
      <c r="G18" s="1">
        <v>2.5402078479503699E-2</v>
      </c>
      <c r="H18" s="1">
        <v>1.84144403729706</v>
      </c>
      <c r="I18" s="1">
        <v>4.4790143957952801E-3</v>
      </c>
      <c r="K18">
        <f t="shared" si="0"/>
        <v>1.2883570722357896E-2</v>
      </c>
      <c r="L18">
        <f t="shared" si="1"/>
        <v>4.9643573035553931E-2</v>
      </c>
    </row>
    <row r="19" spans="1:12" ht="42.75">
      <c r="A19" s="1" t="s">
        <v>25</v>
      </c>
      <c r="B19">
        <v>18</v>
      </c>
      <c r="C19" s="1">
        <v>14.357142857142801</v>
      </c>
      <c r="D19" s="1">
        <v>14.34</v>
      </c>
      <c r="E19" s="1">
        <v>14.36</v>
      </c>
      <c r="F19" s="1">
        <v>6.6383392822958007E-2</v>
      </c>
      <c r="G19" s="1">
        <v>2.79112955945966E-2</v>
      </c>
      <c r="H19" s="1">
        <v>1.8435113817470401</v>
      </c>
      <c r="I19" s="1">
        <v>4.7226914920551798E-3</v>
      </c>
      <c r="K19">
        <f t="shared" si="0"/>
        <v>1.0816968277702288E-2</v>
      </c>
      <c r="L19">
        <f t="shared" si="1"/>
        <v>3.6009212354332451E-2</v>
      </c>
    </row>
    <row r="20" spans="1:12" ht="42.75">
      <c r="A20" s="1" t="s">
        <v>26</v>
      </c>
      <c r="B20">
        <v>19</v>
      </c>
      <c r="C20" s="1">
        <v>14.357142857142801</v>
      </c>
      <c r="D20" s="1">
        <v>14.3657142857142</v>
      </c>
      <c r="E20" s="1">
        <v>14.3657142857142</v>
      </c>
      <c r="F20" s="1">
        <v>9.1971690370060699E-2</v>
      </c>
      <c r="G20" s="1">
        <v>2.6989539574021101E-2</v>
      </c>
      <c r="H20" s="1">
        <v>1.8235080262335699</v>
      </c>
      <c r="I20" s="1">
        <v>4.9953275036153499E-3</v>
      </c>
      <c r="K20">
        <f t="shared" si="0"/>
        <v>4.948716593036688E-3</v>
      </c>
      <c r="L20">
        <f t="shared" si="1"/>
        <v>5.043667976610277E-2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Garcia</dc:creator>
  <cp:lastModifiedBy>Diego Esteban Garcia</cp:lastModifiedBy>
  <dcterms:created xsi:type="dcterms:W3CDTF">2025-09-28T23:32:53Z</dcterms:created>
  <dcterms:modified xsi:type="dcterms:W3CDTF">2025-10-29T15:05:21Z</dcterms:modified>
</cp:coreProperties>
</file>