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ntabilidade\"/>
    </mc:Choice>
  </mc:AlternateContent>
  <bookViews>
    <workbookView xWindow="0" yWindow="0" windowWidth="17256" windowHeight="5916" activeTab="2"/>
  </bookViews>
  <sheets>
    <sheet name="BP" sheetId="1" r:id="rId1"/>
    <sheet name="DRE" sheetId="2" r:id="rId2"/>
    <sheet name="teste2" sheetId="3" r:id="rId3"/>
  </sheets>
  <calcPr calcId="152511"/>
</workbook>
</file>

<file path=xl/calcChain.xml><?xml version="1.0" encoding="utf-8"?>
<calcChain xmlns="http://schemas.openxmlformats.org/spreadsheetml/2006/main">
  <c r="L2" i="3" l="1"/>
  <c r="G2" i="3"/>
  <c r="E2" i="3"/>
  <c r="B2" i="3"/>
  <c r="B9" i="2"/>
  <c r="B6" i="2"/>
  <c r="B8" i="2" s="1"/>
  <c r="B18" i="2" s="1"/>
  <c r="B21" i="2" s="1"/>
  <c r="B23" i="2" s="1"/>
  <c r="K2" i="3" s="1"/>
  <c r="B2" i="2"/>
  <c r="J2" i="3" s="1"/>
  <c r="D35" i="1"/>
  <c r="I2" i="3" s="1"/>
  <c r="B30" i="1"/>
  <c r="B32" i="1" s="1"/>
  <c r="A2" i="3" s="1"/>
  <c r="D25" i="1"/>
  <c r="D37" i="1" s="1"/>
  <c r="F2" i="3" s="1"/>
  <c r="D15" i="1"/>
  <c r="B15" i="1"/>
  <c r="C2" i="3" s="1"/>
  <c r="D2" i="3" l="1"/>
  <c r="H2" i="3"/>
</calcChain>
</file>

<file path=xl/sharedStrings.xml><?xml version="1.0" encoding="utf-8"?>
<sst xmlns="http://schemas.openxmlformats.org/spreadsheetml/2006/main" count="97" uniqueCount="84">
  <si>
    <t>BALANÇO PATRIMONIAL</t>
  </si>
  <si>
    <t>ATIVO</t>
  </si>
  <si>
    <t>PASSIVO</t>
  </si>
  <si>
    <t>Ativo Circulante</t>
  </si>
  <si>
    <t>Passivo Circulante</t>
  </si>
  <si>
    <t>Caixa e equivalentes</t>
  </si>
  <si>
    <t>Empréstimos e financiamento</t>
  </si>
  <si>
    <t>Aplicacoes financeiras</t>
  </si>
  <si>
    <t>Valores a pagar de contratos futuros</t>
  </si>
  <si>
    <t xml:space="preserve">   -  Títulos para negociacaao</t>
  </si>
  <si>
    <t>Fornecedores</t>
  </si>
  <si>
    <t xml:space="preserve">   -  Títulos disponíveis para venda</t>
  </si>
  <si>
    <t>Adiantamentos de controladas</t>
  </si>
  <si>
    <t>Valores a receber - contratos futuros</t>
  </si>
  <si>
    <t>salários, férias e encargos a pagar</t>
  </si>
  <si>
    <t>Contas a receber - clientes</t>
  </si>
  <si>
    <t>impostos e contribuicoes a recolher</t>
  </si>
  <si>
    <t>Estoques</t>
  </si>
  <si>
    <t>dividendos a distribuir</t>
  </si>
  <si>
    <t>Impostos a compensar</t>
  </si>
  <si>
    <t>participacao de empregados no resultado</t>
  </si>
  <si>
    <t>Impostos diferidos</t>
  </si>
  <si>
    <t>impostos diferidos</t>
  </si>
  <si>
    <t>Outros Créditos</t>
  </si>
  <si>
    <t>outras obrigações</t>
  </si>
  <si>
    <t>TOTAL AC</t>
  </si>
  <si>
    <t>PC:</t>
  </si>
  <si>
    <t>Ativo Não Circulante</t>
  </si>
  <si>
    <t>Passivo Não Circulante</t>
  </si>
  <si>
    <t>Plano de benefícios a empregados</t>
  </si>
  <si>
    <t>Contingências</t>
  </si>
  <si>
    <t>Depósitos Judiciais</t>
  </si>
  <si>
    <t>Partes relacionadas</t>
  </si>
  <si>
    <t>Planos de opções de compra de ações</t>
  </si>
  <si>
    <t>Adiantamentos a fornecedores</t>
  </si>
  <si>
    <t>outros créditos</t>
  </si>
  <si>
    <t>PNC:</t>
  </si>
  <si>
    <t>Investimentos</t>
  </si>
  <si>
    <t>Imobilizado</t>
  </si>
  <si>
    <t>Patrimônio Líquido</t>
  </si>
  <si>
    <t>Diferido</t>
  </si>
  <si>
    <t>Capital social</t>
  </si>
  <si>
    <t>Intangíveis</t>
  </si>
  <si>
    <t>Reservas de capital</t>
  </si>
  <si>
    <t>TOTAL ANC</t>
  </si>
  <si>
    <t>Reservas de lucros</t>
  </si>
  <si>
    <t>Ações em tesouraria</t>
  </si>
  <si>
    <t>ATIVO TOTAL</t>
  </si>
  <si>
    <t>Ajustes de avaliação patrimonial</t>
  </si>
  <si>
    <t>Ajustes acumulados de conversão</t>
  </si>
  <si>
    <t>Resultados acumulados</t>
  </si>
  <si>
    <t>PL:</t>
  </si>
  <si>
    <t>TOTAL PASSIVO:</t>
  </si>
  <si>
    <t>DRE</t>
  </si>
  <si>
    <t>Receita Operacional Bruta</t>
  </si>
  <si>
    <t>Mercado interno</t>
  </si>
  <si>
    <t>Mercado externo</t>
  </si>
  <si>
    <t>Deduções da receita bruta</t>
  </si>
  <si>
    <t>Receita operacional Líquida</t>
  </si>
  <si>
    <t>Custos dos produtos vendidos</t>
  </si>
  <si>
    <t>Lucro Bruto</t>
  </si>
  <si>
    <t>Despesas Totais:</t>
  </si>
  <si>
    <t>Despesas com vendas</t>
  </si>
  <si>
    <t>Despesas administrativas</t>
  </si>
  <si>
    <t>Honorarios dos administradores</t>
  </si>
  <si>
    <t>Outros resultados operacionais</t>
  </si>
  <si>
    <t>Resultado Financeiro Líquido</t>
  </si>
  <si>
    <t>Resultado de equivalência patrimonial</t>
  </si>
  <si>
    <t>Participação de empregados nos resutlados</t>
  </si>
  <si>
    <t>Outros resultados não recorrentes</t>
  </si>
  <si>
    <t>Resultado antes dos Impostos e participações</t>
  </si>
  <si>
    <t>IR e contribuição social do exercício</t>
  </si>
  <si>
    <t>IR e contribuição social diferidos</t>
  </si>
  <si>
    <t>Resultado antes das participações dos acionaistas</t>
  </si>
  <si>
    <t>Participação de acionistas</t>
  </si>
  <si>
    <t>Resutado líquido do exercício</t>
  </si>
  <si>
    <t>Ativo Total</t>
  </si>
  <si>
    <t>Disponiveis</t>
  </si>
  <si>
    <t>Passivo Total</t>
  </si>
  <si>
    <t>Passivo não circulante</t>
  </si>
  <si>
    <t>PL</t>
  </si>
  <si>
    <t xml:space="preserve">Vendas </t>
  </si>
  <si>
    <t>Lucro Liquido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</si>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</sst>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[$R$-416]\ #,##0.00;[Red]\-[$R$-416]\ #,##0.00"/>
  </numFmts>
  <fonts count="3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6"/>
      <name val="Calibri"/>
      <family val="2"/>
    </font>
    <font>
      <sz val="10"/>
      <color indexed="8"/>
      <name val="Calibri"/>
      <family val="2"/>
      <charset val="1"/>
    </font>
    <font>
      <u/>
      <sz val="10"/>
      <color indexed="8"/>
      <name val="Calibri"/>
      <family val="2"/>
      <charset val="1"/>
    </font>
    <font>
      <b/>
      <u/>
      <sz val="10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sz val="11"/>
      <name val="Calibri"/>
      <family val="2"/>
    </font>
    <font>
      <u/>
      <sz val="10"/>
      <color indexed="8"/>
      <name val="Calibri"/>
      <family val="2"/>
    </font>
    <font>
      <b/>
      <i/>
      <sz val="12"/>
      <color indexed="8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3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0" fillId="33" borderId="14" xfId="44" applyFont="1" applyFill="1" applyBorder="1" applyAlignment="1">
      <alignment horizontal="center"/>
    </xf>
    <xf numFmtId="0" fontId="20" fillId="33" borderId="15" xfId="44" applyFont="1" applyFill="1" applyBorder="1" applyAlignment="1">
      <alignment horizontal="center"/>
    </xf>
    <xf numFmtId="0" fontId="20" fillId="33" borderId="16" xfId="44" applyFont="1" applyFill="1" applyBorder="1" applyAlignment="1">
      <alignment horizontal="center"/>
    </xf>
    <xf numFmtId="0" fontId="20" fillId="33" borderId="17" xfId="44" applyFont="1" applyFill="1" applyBorder="1" applyAlignment="1">
      <alignment horizontal="center"/>
    </xf>
    <xf numFmtId="0" fontId="20" fillId="33" borderId="10" xfId="44" applyFont="1" applyFill="1" applyBorder="1"/>
    <xf numFmtId="43" fontId="18" fillId="33" borderId="0" xfId="1" applyFont="1" applyFill="1" applyBorder="1"/>
    <xf numFmtId="43" fontId="21" fillId="33" borderId="11" xfId="1" applyFont="1" applyFill="1" applyBorder="1"/>
    <xf numFmtId="0" fontId="20" fillId="33" borderId="10" xfId="44" applyFont="1" applyFill="1" applyBorder="1" applyAlignment="1">
      <alignment horizontal="left"/>
    </xf>
    <xf numFmtId="168" fontId="20" fillId="33" borderId="11" xfId="44" applyNumberFormat="1" applyFont="1" applyFill="1" applyBorder="1" applyAlignment="1">
      <alignment horizontal="center"/>
    </xf>
    <xf numFmtId="0" fontId="23" fillId="33" borderId="10" xfId="44" applyFont="1" applyFill="1" applyBorder="1"/>
    <xf numFmtId="0" fontId="23" fillId="33" borderId="10" xfId="44" applyFont="1" applyFill="1" applyBorder="1" applyAlignment="1">
      <alignment horizontal="left"/>
    </xf>
    <xf numFmtId="0" fontId="20" fillId="33" borderId="18" xfId="44" applyFont="1" applyFill="1" applyBorder="1"/>
    <xf numFmtId="43" fontId="18" fillId="33" borderId="19" xfId="1" applyFont="1" applyFill="1" applyBorder="1"/>
    <xf numFmtId="0" fontId="20" fillId="33" borderId="18" xfId="44" applyFont="1" applyFill="1" applyBorder="1" applyAlignment="1">
      <alignment horizontal="left"/>
    </xf>
    <xf numFmtId="168" fontId="20" fillId="33" borderId="20" xfId="44" applyNumberFormat="1" applyFont="1" applyFill="1" applyBorder="1" applyAlignment="1">
      <alignment horizontal="center"/>
    </xf>
    <xf numFmtId="43" fontId="21" fillId="33" borderId="0" xfId="1" applyFont="1" applyFill="1" applyBorder="1"/>
    <xf numFmtId="0" fontId="24" fillId="33" borderId="10" xfId="44" applyFont="1" applyFill="1" applyBorder="1" applyAlignment="1">
      <alignment horizontal="left"/>
    </xf>
    <xf numFmtId="168" fontId="24" fillId="33" borderId="11" xfId="44" applyNumberFormat="1" applyFont="1" applyFill="1" applyBorder="1" applyAlignment="1">
      <alignment horizontal="center"/>
    </xf>
    <xf numFmtId="168" fontId="20" fillId="33" borderId="11" xfId="1" applyNumberFormat="1" applyFont="1" applyFill="1" applyBorder="1" applyAlignment="1" applyProtection="1">
      <alignment horizontal="center"/>
    </xf>
    <xf numFmtId="168" fontId="20" fillId="33" borderId="11" xfId="2" applyNumberFormat="1" applyFont="1" applyFill="1" applyBorder="1" applyAlignment="1" applyProtection="1">
      <alignment horizontal="center"/>
    </xf>
    <xf numFmtId="0" fontId="20" fillId="33" borderId="21" xfId="44" applyFont="1" applyFill="1" applyBorder="1"/>
    <xf numFmtId="43" fontId="21" fillId="33" borderId="22" xfId="1" applyFont="1" applyFill="1" applyBorder="1"/>
    <xf numFmtId="0" fontId="20" fillId="33" borderId="23" xfId="44" applyFont="1" applyFill="1" applyBorder="1"/>
    <xf numFmtId="43" fontId="21" fillId="33" borderId="24" xfId="1" applyFont="1" applyFill="1" applyBorder="1"/>
    <xf numFmtId="0" fontId="24" fillId="33" borderId="21" xfId="44" applyFont="1" applyFill="1" applyBorder="1" applyAlignment="1">
      <alignment horizontal="left"/>
    </xf>
    <xf numFmtId="168" fontId="24" fillId="33" borderId="25" xfId="44" applyNumberFormat="1" applyFont="1" applyFill="1" applyBorder="1" applyAlignment="1">
      <alignment horizontal="center"/>
    </xf>
    <xf numFmtId="0" fontId="31" fillId="33" borderId="0" xfId="0" applyFont="1" applyFill="1"/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168" fontId="28" fillId="33" borderId="11" xfId="44" applyNumberFormat="1" applyFont="1" applyFill="1" applyBorder="1" applyAlignment="1">
      <alignment horizontal="center"/>
    </xf>
    <xf numFmtId="0" fontId="25" fillId="33" borderId="10" xfId="44" applyFont="1" applyFill="1" applyBorder="1" applyAlignment="1">
      <alignment horizontal="left" indent="2"/>
    </xf>
    <xf numFmtId="168" fontId="29" fillId="33" borderId="11" xfId="44" applyNumberFormat="1" applyFont="1" applyFill="1" applyBorder="1" applyAlignment="1">
      <alignment horizontal="center"/>
    </xf>
    <xf numFmtId="0" fontId="26" fillId="33" borderId="10" xfId="44" applyFont="1" applyFill="1" applyBorder="1" applyAlignment="1">
      <alignment horizontal="left"/>
    </xf>
    <xf numFmtId="168" fontId="30" fillId="33" borderId="11" xfId="44" applyNumberFormat="1" applyFont="1" applyFill="1" applyBorder="1" applyAlignment="1">
      <alignment horizontal="center"/>
    </xf>
    <xf numFmtId="0" fontId="20" fillId="33" borderId="12" xfId="44" applyFont="1" applyFill="1" applyBorder="1" applyAlignment="1">
      <alignment horizontal="left"/>
    </xf>
    <xf numFmtId="168" fontId="28" fillId="33" borderId="13" xfId="44" applyNumberFormat="1" applyFont="1" applyFill="1" applyBorder="1" applyAlignment="1">
      <alignment horizontal="center"/>
    </xf>
    <xf numFmtId="0" fontId="27" fillId="33" borderId="10" xfId="44" applyFont="1" applyFill="1" applyBorder="1" applyAlignment="1">
      <alignment horizontal="left"/>
    </xf>
    <xf numFmtId="0" fontId="25" fillId="33" borderId="10" xfId="44" applyFont="1" applyFill="1" applyBorder="1" applyAlignment="1">
      <alignment horizontal="left"/>
    </xf>
    <xf numFmtId="168" fontId="29" fillId="33" borderId="20" xfId="44" applyNumberFormat="1" applyFont="1" applyFill="1" applyBorder="1" applyAlignment="1">
      <alignment horizontal="center"/>
    </xf>
    <xf numFmtId="0" fontId="25" fillId="33" borderId="10" xfId="44" applyFont="1" applyFill="1" applyBorder="1" applyAlignment="1">
      <alignment horizontal="center"/>
    </xf>
    <xf numFmtId="0" fontId="25" fillId="33" borderId="18" xfId="44" applyFont="1" applyFill="1" applyBorder="1" applyAlignment="1">
      <alignment horizontal="center"/>
    </xf>
    <xf numFmtId="0" fontId="22" fillId="33" borderId="10" xfId="44" applyFont="1" applyFill="1" applyBorder="1" applyAlignment="1">
      <alignment horizontal="left"/>
    </xf>
    <xf numFmtId="0" fontId="32" fillId="33" borderId="10" xfId="44" applyFont="1" applyFill="1" applyBorder="1" applyAlignment="1">
      <alignment horizontal="left"/>
    </xf>
    <xf numFmtId="0" fontId="20" fillId="33" borderId="23" xfId="44" applyFont="1" applyFill="1" applyBorder="1" applyAlignment="1">
      <alignment horizontal="left"/>
    </xf>
    <xf numFmtId="168" fontId="28" fillId="33" borderId="26" xfId="44" applyNumberFormat="1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33" borderId="23" xfId="44" applyFont="1" applyFill="1" applyBorder="1" applyAlignment="1">
      <alignment horizontal="center"/>
    </xf>
    <xf numFmtId="0" fontId="33" fillId="33" borderId="24" xfId="44" applyFont="1" applyFill="1" applyBorder="1" applyAlignment="1">
      <alignment horizontal="center"/>
    </xf>
    <xf numFmtId="0" fontId="33" fillId="33" borderId="26" xfId="44" applyFont="1" applyFill="1" applyBorder="1" applyAlignment="1">
      <alignment horizontal="center"/>
    </xf>
    <xf numFmtId="0" fontId="21" fillId="34" borderId="27" xfId="0" applyFont="1" applyFill="1" applyBorder="1" applyAlignment="1">
      <alignment horizontal="center"/>
    </xf>
    <xf numFmtId="0" fontId="21" fillId="34" borderId="28" xfId="0" applyFont="1" applyFill="1" applyBorder="1" applyAlignment="1">
      <alignment horizontal="center"/>
    </xf>
    <xf numFmtId="0" fontId="21" fillId="34" borderId="29" xfId="0" applyFont="1" applyFill="1" applyBorder="1" applyAlignment="1">
      <alignment horizontal="center"/>
    </xf>
    <xf numFmtId="0" fontId="21" fillId="34" borderId="30" xfId="0" applyFont="1" applyFill="1" applyBorder="1" applyAlignment="1">
      <alignment horizontal="center"/>
    </xf>
    <xf numFmtId="43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/>
    <xf numFmtId="0" fontId="35" fillId="0" borderId="0" xfId="0" applyFont="1"/>
  </cellXfs>
  <cellStyles count="45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Excel Built-in Normal" xfId="44"/>
    <cellStyle name="Incorreto" xfId="9" builtinId="27" customBuiltin="1"/>
    <cellStyle name="Neutra" xfId="10" builtinId="28" customBuiltin="1"/>
    <cellStyle name="Normal" xfId="0" builtinId="0" customBuiltin="1"/>
    <cellStyle name="Nota" xfId="17" builtinId="10" customBuiltin="1"/>
    <cellStyle name="Porcentagem" xfId="2" builtinId="5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E6" sqref="E6"/>
    </sheetView>
  </sheetViews>
  <sheetFormatPr defaultRowHeight="14.55" customHeight="1" x14ac:dyDescent="0.3"/>
  <cols>
    <col min="1" max="1" width="30.33203125" style="1" bestFit="1" customWidth="1"/>
    <col min="2" max="2" width="13.21875" style="2" bestFit="1" customWidth="1"/>
    <col min="3" max="3" width="34.88671875" style="2" bestFit="1" customWidth="1"/>
    <col min="4" max="4" width="14.21875" style="3" bestFit="1" customWidth="1"/>
  </cols>
  <sheetData>
    <row r="1" spans="1:4" ht="14.55" customHeight="1" thickBot="1" x14ac:dyDescent="0.35">
      <c r="A1" s="54" t="s">
        <v>83</v>
      </c>
      <c r="B1" s="55"/>
      <c r="C1" s="57">
        <v>2007</v>
      </c>
      <c r="D1" s="56"/>
    </row>
    <row r="2" spans="1:4" ht="15" customHeight="1" thickBot="1" x14ac:dyDescent="0.35">
      <c r="A2" s="51" t="s">
        <v>0</v>
      </c>
      <c r="B2" s="52"/>
      <c r="C2" s="52"/>
      <c r="D2" s="53"/>
    </row>
    <row r="3" spans="1:4" ht="14.55" customHeight="1" x14ac:dyDescent="0.3">
      <c r="A3" s="4" t="s">
        <v>1</v>
      </c>
      <c r="B3" s="5"/>
      <c r="C3" s="6" t="s">
        <v>2</v>
      </c>
      <c r="D3" s="7"/>
    </row>
    <row r="4" spans="1:4" ht="14.55" customHeight="1" x14ac:dyDescent="0.3">
      <c r="A4" s="8" t="s">
        <v>3</v>
      </c>
      <c r="B4" s="9"/>
      <c r="C4" s="8" t="s">
        <v>4</v>
      </c>
      <c r="D4" s="10"/>
    </row>
    <row r="5" spans="1:4" ht="14.55" customHeight="1" x14ac:dyDescent="0.3">
      <c r="A5" s="8" t="s">
        <v>5</v>
      </c>
      <c r="B5" s="9">
        <v>251587</v>
      </c>
      <c r="C5" s="11" t="s">
        <v>6</v>
      </c>
      <c r="D5" s="12">
        <v>448223</v>
      </c>
    </row>
    <row r="6" spans="1:4" ht="14.55" customHeight="1" x14ac:dyDescent="0.3">
      <c r="A6" s="8" t="s">
        <v>7</v>
      </c>
      <c r="B6" s="9"/>
      <c r="C6" s="11" t="s">
        <v>8</v>
      </c>
      <c r="D6" s="12">
        <v>10949</v>
      </c>
    </row>
    <row r="7" spans="1:4" ht="14.55" customHeight="1" x14ac:dyDescent="0.3">
      <c r="A7" s="13" t="s">
        <v>9</v>
      </c>
      <c r="B7" s="9">
        <v>190624</v>
      </c>
      <c r="C7" s="11" t="s">
        <v>10</v>
      </c>
      <c r="D7" s="12">
        <v>583965</v>
      </c>
    </row>
    <row r="8" spans="1:4" ht="14.55" customHeight="1" x14ac:dyDescent="0.3">
      <c r="A8" s="13" t="s">
        <v>11</v>
      </c>
      <c r="B8" s="9">
        <v>194586</v>
      </c>
      <c r="C8" s="11" t="s">
        <v>12</v>
      </c>
      <c r="D8" s="12">
        <v>1169098</v>
      </c>
    </row>
    <row r="9" spans="1:4" ht="14.55" customHeight="1" x14ac:dyDescent="0.3">
      <c r="A9" s="8" t="s">
        <v>13</v>
      </c>
      <c r="B9" s="9">
        <v>0</v>
      </c>
      <c r="C9" s="11" t="s">
        <v>14</v>
      </c>
      <c r="D9" s="12">
        <v>128432</v>
      </c>
    </row>
    <row r="10" spans="1:4" ht="14.55" customHeight="1" x14ac:dyDescent="0.3">
      <c r="A10" s="8" t="s">
        <v>15</v>
      </c>
      <c r="B10" s="9">
        <v>439944</v>
      </c>
      <c r="C10" s="11" t="s">
        <v>16</v>
      </c>
      <c r="D10" s="12">
        <v>51109</v>
      </c>
    </row>
    <row r="11" spans="1:4" ht="14.55" customHeight="1" x14ac:dyDescent="0.3">
      <c r="A11" s="8" t="s">
        <v>17</v>
      </c>
      <c r="B11" s="9">
        <v>1086944</v>
      </c>
      <c r="C11" s="11" t="s">
        <v>18</v>
      </c>
      <c r="D11" s="12">
        <v>135666</v>
      </c>
    </row>
    <row r="12" spans="1:4" ht="14.55" customHeight="1" x14ac:dyDescent="0.3">
      <c r="A12" s="8" t="s">
        <v>19</v>
      </c>
      <c r="B12" s="9">
        <v>256717</v>
      </c>
      <c r="C12" s="14" t="s">
        <v>20</v>
      </c>
      <c r="D12" s="12">
        <v>74215</v>
      </c>
    </row>
    <row r="13" spans="1:4" ht="14.55" customHeight="1" x14ac:dyDescent="0.3">
      <c r="A13" s="8" t="s">
        <v>21</v>
      </c>
      <c r="B13" s="9">
        <v>32533</v>
      </c>
      <c r="C13" s="11" t="s">
        <v>22</v>
      </c>
      <c r="D13" s="12">
        <v>10969</v>
      </c>
    </row>
    <row r="14" spans="1:4" ht="14.55" customHeight="1" x14ac:dyDescent="0.3">
      <c r="A14" s="15" t="s">
        <v>23</v>
      </c>
      <c r="B14" s="16">
        <v>80516</v>
      </c>
      <c r="C14" s="17" t="s">
        <v>24</v>
      </c>
      <c r="D14" s="18">
        <v>137202</v>
      </c>
    </row>
    <row r="15" spans="1:4" ht="14.55" customHeight="1" x14ac:dyDescent="0.3">
      <c r="A15" s="8" t="s">
        <v>25</v>
      </c>
      <c r="B15" s="19">
        <f>SUM(B5:B14)</f>
        <v>2533451</v>
      </c>
      <c r="C15" s="20" t="s">
        <v>26</v>
      </c>
      <c r="D15" s="21">
        <f>SUM(D5:D14)</f>
        <v>2749828</v>
      </c>
    </row>
    <row r="16" spans="1:4" ht="14.55" customHeight="1" x14ac:dyDescent="0.3">
      <c r="A16" s="8"/>
      <c r="B16" s="9"/>
      <c r="C16" s="20"/>
      <c r="D16" s="21"/>
    </row>
    <row r="17" spans="1:4" ht="14.55" customHeight="1" x14ac:dyDescent="0.3">
      <c r="A17" s="8" t="s">
        <v>27</v>
      </c>
      <c r="B17" s="9"/>
      <c r="C17" s="8" t="s">
        <v>28</v>
      </c>
      <c r="D17" s="12"/>
    </row>
    <row r="18" spans="1:4" ht="14.55" customHeight="1" x14ac:dyDescent="0.3">
      <c r="A18" s="8" t="s">
        <v>7</v>
      </c>
      <c r="B18" s="9"/>
      <c r="C18" s="11" t="s">
        <v>6</v>
      </c>
      <c r="D18" s="12">
        <v>1170111</v>
      </c>
    </row>
    <row r="19" spans="1:4" ht="14.55" customHeight="1" x14ac:dyDescent="0.3">
      <c r="A19" s="13" t="s">
        <v>11</v>
      </c>
      <c r="B19" s="9">
        <v>180111</v>
      </c>
      <c r="C19" s="11" t="s">
        <v>12</v>
      </c>
      <c r="D19" s="12">
        <v>624029</v>
      </c>
    </row>
    <row r="20" spans="1:4" ht="14.55" customHeight="1" x14ac:dyDescent="0.3">
      <c r="A20" s="8" t="s">
        <v>19</v>
      </c>
      <c r="B20" s="9">
        <v>163752</v>
      </c>
      <c r="C20" s="11" t="s">
        <v>29</v>
      </c>
      <c r="D20" s="22">
        <v>107418</v>
      </c>
    </row>
    <row r="21" spans="1:4" ht="14.55" customHeight="1" x14ac:dyDescent="0.3">
      <c r="A21" s="8" t="s">
        <v>21</v>
      </c>
      <c r="B21" s="9">
        <v>95375</v>
      </c>
      <c r="C21" s="11" t="s">
        <v>30</v>
      </c>
      <c r="D21" s="12">
        <v>51870</v>
      </c>
    </row>
    <row r="22" spans="1:4" ht="14.55" customHeight="1" x14ac:dyDescent="0.3">
      <c r="A22" s="8" t="s">
        <v>31</v>
      </c>
      <c r="B22" s="9">
        <v>41782</v>
      </c>
      <c r="C22" s="11" t="s">
        <v>22</v>
      </c>
      <c r="D22" s="12">
        <v>98725</v>
      </c>
    </row>
    <row r="23" spans="1:4" ht="14.55" customHeight="1" x14ac:dyDescent="0.3">
      <c r="A23" s="8" t="s">
        <v>32</v>
      </c>
      <c r="B23" s="9">
        <v>5280</v>
      </c>
      <c r="C23" s="11" t="s">
        <v>33</v>
      </c>
      <c r="D23" s="12">
        <v>14763</v>
      </c>
    </row>
    <row r="24" spans="1:4" ht="14.55" customHeight="1" x14ac:dyDescent="0.3">
      <c r="A24" s="8" t="s">
        <v>34</v>
      </c>
      <c r="B24" s="9">
        <v>61753</v>
      </c>
      <c r="C24" s="17" t="s">
        <v>24</v>
      </c>
      <c r="D24" s="18">
        <v>48214</v>
      </c>
    </row>
    <row r="25" spans="1:4" ht="14.55" customHeight="1" x14ac:dyDescent="0.3">
      <c r="A25" s="15" t="s">
        <v>35</v>
      </c>
      <c r="B25" s="16">
        <v>25721</v>
      </c>
      <c r="C25" s="20" t="s">
        <v>36</v>
      </c>
      <c r="D25" s="21">
        <f>SUM(D18:D24)</f>
        <v>2115130</v>
      </c>
    </row>
    <row r="26" spans="1:4" ht="14.55" customHeight="1" x14ac:dyDescent="0.3">
      <c r="A26" s="8" t="s">
        <v>37</v>
      </c>
      <c r="B26" s="9">
        <v>2038992</v>
      </c>
      <c r="C26" s="11"/>
      <c r="D26" s="23"/>
    </row>
    <row r="27" spans="1:4" ht="14.55" customHeight="1" x14ac:dyDescent="0.3">
      <c r="A27" s="8" t="s">
        <v>38</v>
      </c>
      <c r="B27" s="9">
        <v>2731851</v>
      </c>
      <c r="C27" s="8" t="s">
        <v>39</v>
      </c>
      <c r="D27" s="12"/>
    </row>
    <row r="28" spans="1:4" ht="14.55" customHeight="1" x14ac:dyDescent="0.3">
      <c r="A28" s="8" t="s">
        <v>40</v>
      </c>
      <c r="B28" s="9">
        <v>75123</v>
      </c>
      <c r="C28" s="11" t="s">
        <v>41</v>
      </c>
      <c r="D28" s="12">
        <v>2000000</v>
      </c>
    </row>
    <row r="29" spans="1:4" ht="14.55" customHeight="1" x14ac:dyDescent="0.3">
      <c r="A29" s="15" t="s">
        <v>42</v>
      </c>
      <c r="B29" s="16">
        <v>102300</v>
      </c>
      <c r="C29" s="11" t="s">
        <v>43</v>
      </c>
      <c r="D29" s="12">
        <v>1650</v>
      </c>
    </row>
    <row r="30" spans="1:4" ht="14.55" customHeight="1" x14ac:dyDescent="0.3">
      <c r="A30" s="8" t="s">
        <v>44</v>
      </c>
      <c r="B30" s="19">
        <f>SUM(B18:B29)</f>
        <v>5522040</v>
      </c>
      <c r="C30" s="11" t="s">
        <v>45</v>
      </c>
      <c r="D30" s="12">
        <v>980828</v>
      </c>
    </row>
    <row r="31" spans="1:4" ht="15" customHeight="1" thickBot="1" x14ac:dyDescent="0.35">
      <c r="A31" s="8"/>
      <c r="B31" s="19"/>
      <c r="C31" s="11" t="s">
        <v>46</v>
      </c>
      <c r="D31" s="12">
        <v>-84118</v>
      </c>
    </row>
    <row r="32" spans="1:4" ht="15" customHeight="1" thickBot="1" x14ac:dyDescent="0.35">
      <c r="A32" s="24" t="s">
        <v>47</v>
      </c>
      <c r="B32" s="25">
        <f>B30+B15</f>
        <v>8055491</v>
      </c>
      <c r="C32" s="11" t="s">
        <v>48</v>
      </c>
      <c r="D32" s="12">
        <v>228830</v>
      </c>
    </row>
    <row r="33" spans="1:4" ht="14.55" customHeight="1" x14ac:dyDescent="0.3">
      <c r="A33" s="8"/>
      <c r="B33" s="19"/>
      <c r="C33" s="11" t="s">
        <v>49</v>
      </c>
      <c r="D33" s="12">
        <v>0</v>
      </c>
    </row>
    <row r="34" spans="1:4" ht="14.55" customHeight="1" x14ac:dyDescent="0.3">
      <c r="A34" s="8"/>
      <c r="B34" s="19"/>
      <c r="C34" s="17" t="s">
        <v>50</v>
      </c>
      <c r="D34" s="18">
        <v>63343</v>
      </c>
    </row>
    <row r="35" spans="1:4" ht="14.55" customHeight="1" x14ac:dyDescent="0.3">
      <c r="A35" s="8"/>
      <c r="B35" s="19"/>
      <c r="C35" s="20" t="s">
        <v>51</v>
      </c>
      <c r="D35" s="21">
        <f>SUM(D28:D34)</f>
        <v>3190533</v>
      </c>
    </row>
    <row r="36" spans="1:4" ht="15" customHeight="1" thickBot="1" x14ac:dyDescent="0.35">
      <c r="A36" s="8"/>
      <c r="B36" s="19"/>
      <c r="C36" s="11"/>
      <c r="D36" s="12"/>
    </row>
    <row r="37" spans="1:4" ht="15" customHeight="1" thickBot="1" x14ac:dyDescent="0.35">
      <c r="A37" s="26"/>
      <c r="B37" s="27"/>
      <c r="C37" s="28" t="s">
        <v>52</v>
      </c>
      <c r="D37" s="29">
        <f>D35+D25+D15</f>
        <v>8055491</v>
      </c>
    </row>
  </sheetData>
  <mergeCells count="5">
    <mergeCell ref="A2:D2"/>
    <mergeCell ref="A3:B3"/>
    <mergeCell ref="C3:D3"/>
    <mergeCell ref="A1:B1"/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4.55" customHeight="1" x14ac:dyDescent="0.3"/>
  <cols>
    <col min="1" max="1" width="40.109375" bestFit="1" customWidth="1"/>
    <col min="2" max="2" width="14.44140625" style="30" bestFit="1" customWidth="1"/>
  </cols>
  <sheetData>
    <row r="1" spans="1:2" ht="15" customHeight="1" thickBot="1" x14ac:dyDescent="0.35">
      <c r="A1" s="31" t="s">
        <v>53</v>
      </c>
      <c r="B1" s="32"/>
    </row>
    <row r="2" spans="1:2" ht="14.55" customHeight="1" x14ac:dyDescent="0.3">
      <c r="A2" s="11" t="s">
        <v>54</v>
      </c>
      <c r="B2" s="33">
        <f>SUM(B3:B4)</f>
        <v>9122842</v>
      </c>
    </row>
    <row r="3" spans="1:2" ht="14.55" customHeight="1" x14ac:dyDescent="0.3">
      <c r="A3" s="34" t="s">
        <v>55</v>
      </c>
      <c r="B3" s="35">
        <v>5316561</v>
      </c>
    </row>
    <row r="4" spans="1:2" ht="14.55" customHeight="1" x14ac:dyDescent="0.3">
      <c r="A4" s="34" t="s">
        <v>56</v>
      </c>
      <c r="B4" s="35">
        <v>3806281</v>
      </c>
    </row>
    <row r="5" spans="1:2" ht="15" customHeight="1" thickBot="1" x14ac:dyDescent="0.35">
      <c r="A5" s="36" t="s">
        <v>57</v>
      </c>
      <c r="B5" s="37">
        <v>-1065220</v>
      </c>
    </row>
    <row r="6" spans="1:2" ht="15" customHeight="1" thickBot="1" x14ac:dyDescent="0.35">
      <c r="A6" s="38" t="s">
        <v>58</v>
      </c>
      <c r="B6" s="39">
        <f>SUM(B3:B5)</f>
        <v>8057622</v>
      </c>
    </row>
    <row r="7" spans="1:2" ht="14.55" customHeight="1" x14ac:dyDescent="0.3">
      <c r="A7" s="40" t="s">
        <v>59</v>
      </c>
      <c r="B7" s="37">
        <v>-6284379</v>
      </c>
    </row>
    <row r="8" spans="1:2" ht="14.55" customHeight="1" x14ac:dyDescent="0.3">
      <c r="A8" s="41" t="s">
        <v>60</v>
      </c>
      <c r="B8" s="35">
        <f>SUM(B6:B7)</f>
        <v>1773243</v>
      </c>
    </row>
    <row r="9" spans="1:2" ht="14.55" customHeight="1" x14ac:dyDescent="0.3">
      <c r="A9" s="17" t="s">
        <v>61</v>
      </c>
      <c r="B9" s="42">
        <f>SUM(B10:B17)</f>
        <v>-974393</v>
      </c>
    </row>
    <row r="10" spans="1:2" ht="14.55" customHeight="1" x14ac:dyDescent="0.3">
      <c r="A10" s="43" t="s">
        <v>62</v>
      </c>
      <c r="B10" s="35">
        <v>-1330507</v>
      </c>
    </row>
    <row r="11" spans="1:2" ht="14.55" customHeight="1" x14ac:dyDescent="0.3">
      <c r="A11" s="43" t="s">
        <v>63</v>
      </c>
      <c r="B11" s="35">
        <v>-97639</v>
      </c>
    </row>
    <row r="12" spans="1:2" ht="14.55" customHeight="1" x14ac:dyDescent="0.3">
      <c r="A12" s="43" t="s">
        <v>64</v>
      </c>
      <c r="B12" s="35">
        <v>-16433</v>
      </c>
    </row>
    <row r="13" spans="1:2" ht="14.55" customHeight="1" x14ac:dyDescent="0.3">
      <c r="A13" s="43" t="s">
        <v>65</v>
      </c>
      <c r="B13" s="35">
        <v>5135</v>
      </c>
    </row>
    <row r="14" spans="1:2" ht="14.55" customHeight="1" x14ac:dyDescent="0.3">
      <c r="A14" s="43" t="s">
        <v>66</v>
      </c>
      <c r="B14" s="35">
        <v>3719</v>
      </c>
    </row>
    <row r="15" spans="1:2" ht="14.55" customHeight="1" x14ac:dyDescent="0.3">
      <c r="A15" s="43" t="s">
        <v>67</v>
      </c>
      <c r="B15" s="35">
        <v>549010</v>
      </c>
    </row>
    <row r="16" spans="1:2" ht="14.55" customHeight="1" x14ac:dyDescent="0.3">
      <c r="A16" s="43" t="s">
        <v>68</v>
      </c>
      <c r="B16" s="35">
        <v>-74217</v>
      </c>
    </row>
    <row r="17" spans="1:2" ht="14.55" customHeight="1" x14ac:dyDescent="0.3">
      <c r="A17" s="44" t="s">
        <v>69</v>
      </c>
      <c r="B17" s="42">
        <v>-13461</v>
      </c>
    </row>
    <row r="18" spans="1:2" ht="14.55" customHeight="1" x14ac:dyDescent="0.3">
      <c r="A18" s="11" t="s">
        <v>70</v>
      </c>
      <c r="B18" s="33">
        <f>SUM(B8:B9)</f>
        <v>798850</v>
      </c>
    </row>
    <row r="19" spans="1:2" ht="14.55" customHeight="1" x14ac:dyDescent="0.3">
      <c r="A19" s="45" t="s">
        <v>71</v>
      </c>
      <c r="B19" s="35">
        <v>-8682</v>
      </c>
    </row>
    <row r="20" spans="1:2" ht="14.55" customHeight="1" x14ac:dyDescent="0.3">
      <c r="A20" s="46" t="s">
        <v>72</v>
      </c>
      <c r="B20" s="37">
        <v>-22859</v>
      </c>
    </row>
    <row r="21" spans="1:2" ht="14.55" customHeight="1" x14ac:dyDescent="0.3">
      <c r="A21" s="41" t="s">
        <v>73</v>
      </c>
      <c r="B21" s="35">
        <f>SUM(B18:B20)</f>
        <v>767309</v>
      </c>
    </row>
    <row r="22" spans="1:2" ht="14.55" customHeight="1" x14ac:dyDescent="0.3">
      <c r="A22" s="36" t="s">
        <v>74</v>
      </c>
      <c r="B22" s="37">
        <v>0</v>
      </c>
    </row>
    <row r="23" spans="1:2" ht="15" customHeight="1" thickBot="1" x14ac:dyDescent="0.35">
      <c r="A23" s="47" t="s">
        <v>75</v>
      </c>
      <c r="B23" s="48">
        <f>SUM(B21)</f>
        <v>767309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12" sqref="G12"/>
    </sheetView>
  </sheetViews>
  <sheetFormatPr defaultRowHeight="14.55" customHeight="1" x14ac:dyDescent="0.3"/>
  <cols>
    <col min="1" max="2" width="12.88671875" bestFit="1" customWidth="1"/>
    <col min="3" max="3" width="14" bestFit="1" customWidth="1"/>
    <col min="4" max="4" width="18" bestFit="1" customWidth="1"/>
    <col min="5" max="5" width="12.88671875" bestFit="1" customWidth="1"/>
    <col min="6" max="6" width="11.88671875" bestFit="1" customWidth="1"/>
    <col min="7" max="7" width="15.77734375" bestFit="1" customWidth="1"/>
    <col min="8" max="8" width="19.21875" bestFit="1" customWidth="1"/>
    <col min="9" max="10" width="8" bestFit="1" customWidth="1"/>
    <col min="11" max="11" width="11.88671875" bestFit="1" customWidth="1"/>
    <col min="12" max="12" width="10.109375" bestFit="1" customWidth="1"/>
  </cols>
  <sheetData>
    <row r="1" spans="1:12" ht="14.55" customHeight="1" x14ac:dyDescent="0.3">
      <c r="A1" s="49" t="s">
        <v>76</v>
      </c>
      <c r="B1" s="50" t="s">
        <v>38</v>
      </c>
      <c r="C1" s="50" t="s">
        <v>3</v>
      </c>
      <c r="D1" s="50" t="s">
        <v>27</v>
      </c>
      <c r="E1" s="50" t="s">
        <v>77</v>
      </c>
      <c r="F1" s="49" t="s">
        <v>78</v>
      </c>
      <c r="G1" s="50" t="s">
        <v>4</v>
      </c>
      <c r="H1" s="50" t="s">
        <v>79</v>
      </c>
      <c r="I1" s="50" t="s">
        <v>80</v>
      </c>
      <c r="J1" s="50" t="s">
        <v>81</v>
      </c>
      <c r="K1" s="50" t="s">
        <v>82</v>
      </c>
      <c r="L1" s="50" t="s">
        <v>83</v>
      </c>
    </row>
    <row r="2" spans="1:12" s="61" customFormat="1" ht="14.55" customHeight="1" x14ac:dyDescent="0.3">
      <c r="A2" s="58">
        <f>BP!B32</f>
        <v>8055491</v>
      </c>
      <c r="B2" s="58">
        <f>BP!B27</f>
        <v>2731851</v>
      </c>
      <c r="C2" s="58">
        <f>BP!B15</f>
        <v>2533451</v>
      </c>
      <c r="D2" s="58">
        <f>BP!B30</f>
        <v>5522040</v>
      </c>
      <c r="E2" s="58">
        <f>SUM(BP!B5:B10)</f>
        <v>1076741</v>
      </c>
      <c r="F2" s="59">
        <f>BP!D37</f>
        <v>8055491</v>
      </c>
      <c r="G2" s="59">
        <f>BP!D15</f>
        <v>2749828</v>
      </c>
      <c r="H2" s="59">
        <f>BP!D25</f>
        <v>2115130</v>
      </c>
      <c r="I2" s="59">
        <f>BP!D35</f>
        <v>3190533</v>
      </c>
      <c r="J2" s="59">
        <f>DRE!B2</f>
        <v>9122842</v>
      </c>
      <c r="K2" s="59">
        <f>DRE!B23</f>
        <v>767309</v>
      </c>
      <c r="L2" s="60">
        <f>BP!C1</f>
        <v>2007</v>
      </c>
    </row>
    <row r="12" spans="1:12" ht="14.55" customHeight="1" x14ac:dyDescent="0.3">
      <c r="G12" s="6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BP</vt:lpstr>
      <vt:lpstr>DRE</vt:lpstr>
      <vt:lpstr>teste2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Henrique</dc:creator>
  <cp:lastModifiedBy>Jonas Henrique</cp:lastModifiedBy>
  <dcterms:created xsi:type="dcterms:W3CDTF">2017-06-06T01:19:16Z</dcterms:created>
  <dcterms:modified xsi:type="dcterms:W3CDTF">2017-06-13T18:58:06Z</dcterms:modified>
</cp:coreProperties>
</file>