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R404" i="1"/>
  <c r="S404"/>
  <c r="T404"/>
  <c r="U404"/>
  <c r="V404"/>
  <c r="W404"/>
  <c r="X404"/>
  <c r="Y404"/>
  <c r="R405"/>
  <c r="S405"/>
  <c r="T405"/>
  <c r="U405"/>
  <c r="V405"/>
  <c r="W405"/>
  <c r="X405"/>
  <c r="Y405"/>
  <c r="R406"/>
  <c r="S406"/>
  <c r="T406"/>
  <c r="U406"/>
  <c r="V406"/>
  <c r="W406"/>
  <c r="X406"/>
  <c r="Y406"/>
  <c r="R407"/>
  <c r="S407"/>
  <c r="T407"/>
  <c r="U407"/>
  <c r="V407"/>
  <c r="W407"/>
  <c r="X407"/>
  <c r="Y407"/>
  <c r="R408"/>
  <c r="S408"/>
  <c r="T408"/>
  <c r="U408"/>
  <c r="V408"/>
  <c r="W408"/>
  <c r="X408"/>
  <c r="Y408"/>
  <c r="R409"/>
  <c r="S409"/>
  <c r="T409"/>
  <c r="U409"/>
  <c r="V409"/>
  <c r="W409"/>
  <c r="X409"/>
  <c r="Y409"/>
  <c r="R410"/>
  <c r="S410"/>
  <c r="T410"/>
  <c r="U410"/>
  <c r="V410"/>
  <c r="W410"/>
  <c r="X410"/>
  <c r="Y410"/>
  <c r="R411"/>
  <c r="S411"/>
  <c r="T411"/>
  <c r="U411"/>
  <c r="V411"/>
  <c r="W411"/>
  <c r="X411"/>
  <c r="Y411"/>
  <c r="R412"/>
  <c r="S412"/>
  <c r="T412"/>
  <c r="U412"/>
  <c r="V412"/>
  <c r="W412"/>
  <c r="X412"/>
  <c r="Y412"/>
  <c r="Q405"/>
  <c r="Q406"/>
  <c r="Q407"/>
  <c r="Q408"/>
  <c r="Q409"/>
  <c r="Q410"/>
  <c r="Q411"/>
  <c r="Q412"/>
  <c r="Q404"/>
  <c r="AQ178"/>
  <c r="AR178"/>
  <c r="AS178"/>
  <c r="AT178"/>
  <c r="AU178"/>
  <c r="AV178"/>
  <c r="AW178"/>
  <c r="AX178"/>
  <c r="AQ179"/>
  <c r="AR179"/>
  <c r="AS179"/>
  <c r="AT179"/>
  <c r="AU179"/>
  <c r="AV179"/>
  <c r="AW179"/>
  <c r="AX179"/>
  <c r="AQ180"/>
  <c r="AR180"/>
  <c r="AS180"/>
  <c r="AT180"/>
  <c r="AU180"/>
  <c r="AV180"/>
  <c r="AW180"/>
  <c r="AX180"/>
  <c r="AQ181"/>
  <c r="AR181"/>
  <c r="AS181"/>
  <c r="AT181"/>
  <c r="AU181"/>
  <c r="AV181"/>
  <c r="AW181"/>
  <c r="AX181"/>
  <c r="AQ182"/>
  <c r="AR182"/>
  <c r="AS182"/>
  <c r="AT182"/>
  <c r="AU182"/>
  <c r="AV182"/>
  <c r="AW182"/>
  <c r="AX182"/>
  <c r="AQ183"/>
  <c r="AR183"/>
  <c r="AS183"/>
  <c r="AT183"/>
  <c r="AU183"/>
  <c r="AV183"/>
  <c r="AW183"/>
  <c r="AX183"/>
  <c r="AQ184"/>
  <c r="AR184"/>
  <c r="AS184"/>
  <c r="AT184"/>
  <c r="AU184"/>
  <c r="AV184"/>
  <c r="AW184"/>
  <c r="AX184"/>
  <c r="AQ185"/>
  <c r="AR185"/>
  <c r="AS185"/>
  <c r="AT185"/>
  <c r="AU185"/>
  <c r="AV185"/>
  <c r="AW185"/>
  <c r="AX185"/>
  <c r="AP179"/>
  <c r="AP180"/>
  <c r="AP181"/>
  <c r="AP182"/>
  <c r="AP183"/>
  <c r="AP184"/>
  <c r="AP185"/>
  <c r="AP178"/>
  <c r="AF393" a="1"/>
  <c r="AK401" s="1"/>
  <c r="AF384" a="1"/>
  <c r="AK392" s="1"/>
  <c r="AF375" a="1"/>
  <c r="AK383" s="1"/>
  <c r="AF366" a="1"/>
  <c r="AK374" s="1"/>
  <c r="AF357" a="1"/>
  <c r="AK365" s="1"/>
  <c r="AF348" a="1"/>
  <c r="AK356" s="1"/>
  <c r="AF339" a="1"/>
  <c r="AK347" s="1"/>
  <c r="AN338"/>
  <c r="AJ338"/>
  <c r="AF338"/>
  <c r="AK337"/>
  <c r="AG337"/>
  <c r="AL336"/>
  <c r="AH336"/>
  <c r="AM335"/>
  <c r="AI335"/>
  <c r="AN334"/>
  <c r="AJ334"/>
  <c r="AF334"/>
  <c r="AK333"/>
  <c r="AG333"/>
  <c r="AL332"/>
  <c r="AH332"/>
  <c r="AM331"/>
  <c r="AI331"/>
  <c r="AN330"/>
  <c r="AJ330"/>
  <c r="AF330"/>
  <c r="AF330" a="1"/>
  <c r="AK338" s="1"/>
  <c r="AF321" a="1"/>
  <c r="AK329" s="1"/>
  <c r="AF312" a="1"/>
  <c r="AK320" s="1"/>
  <c r="AF303" a="1"/>
  <c r="AK311" s="1"/>
  <c r="AF294" a="1"/>
  <c r="AK302" s="1"/>
  <c r="AF285" a="1"/>
  <c r="AK293" s="1"/>
  <c r="AF276" a="1"/>
  <c r="AK284" s="1"/>
  <c r="AF267" a="1"/>
  <c r="AK275" s="1"/>
  <c r="AF258" a="1"/>
  <c r="AK266" s="1"/>
  <c r="AF249" a="1"/>
  <c r="AK257" s="1"/>
  <c r="AF240" a="1"/>
  <c r="AK248" s="1"/>
  <c r="AN239"/>
  <c r="AJ239"/>
  <c r="AF239"/>
  <c r="AK238"/>
  <c r="AG238"/>
  <c r="AL237"/>
  <c r="AH237"/>
  <c r="AM236"/>
  <c r="AI236"/>
  <c r="AN235"/>
  <c r="AJ235"/>
  <c r="AF235"/>
  <c r="AK234"/>
  <c r="AG234"/>
  <c r="AL233"/>
  <c r="AH233"/>
  <c r="AM232"/>
  <c r="AI232"/>
  <c r="AN231"/>
  <c r="AJ231"/>
  <c r="AF231"/>
  <c r="AF231" a="1"/>
  <c r="AK239" s="1"/>
  <c r="AN230"/>
  <c r="AJ230"/>
  <c r="AF230"/>
  <c r="AK229"/>
  <c r="AG229"/>
  <c r="AL228"/>
  <c r="AH228"/>
  <c r="AM227"/>
  <c r="AI227"/>
  <c r="AN226"/>
  <c r="AJ226"/>
  <c r="AF226"/>
  <c r="AK225"/>
  <c r="AG225"/>
  <c r="AL224"/>
  <c r="AH224"/>
  <c r="AM223"/>
  <c r="AI223"/>
  <c r="AN222"/>
  <c r="AJ222"/>
  <c r="AF222"/>
  <c r="AF222" a="1"/>
  <c r="AK230" s="1"/>
  <c r="AF213" a="1"/>
  <c r="AK221" s="1"/>
  <c r="AN212"/>
  <c r="AJ212"/>
  <c r="AF212"/>
  <c r="AK211"/>
  <c r="AG211"/>
  <c r="AL210"/>
  <c r="AH210"/>
  <c r="AM209"/>
  <c r="AI209"/>
  <c r="AN208"/>
  <c r="AJ208"/>
  <c r="AF208"/>
  <c r="AK207"/>
  <c r="AG207"/>
  <c r="AL206"/>
  <c r="AH206"/>
  <c r="AM205"/>
  <c r="AI205"/>
  <c r="AN204"/>
  <c r="AJ204"/>
  <c r="AF204"/>
  <c r="AF204" a="1"/>
  <c r="AK212" s="1"/>
  <c r="AN203"/>
  <c r="AJ203"/>
  <c r="AF203"/>
  <c r="AK202"/>
  <c r="AG202"/>
  <c r="AL201"/>
  <c r="AH201"/>
  <c r="AM200"/>
  <c r="AI200"/>
  <c r="AN199"/>
  <c r="AJ199"/>
  <c r="AF199"/>
  <c r="AK198"/>
  <c r="AG198"/>
  <c r="AL197"/>
  <c r="AH197"/>
  <c r="AM196"/>
  <c r="AI196"/>
  <c r="AN195"/>
  <c r="AJ195"/>
  <c r="AF195"/>
  <c r="AF195" a="1"/>
  <c r="AK203" s="1"/>
  <c r="AF186" a="1"/>
  <c r="AH186" s="1"/>
  <c r="AI186"/>
  <c r="AM186"/>
  <c r="AH187"/>
  <c r="AL187"/>
  <c r="AG188"/>
  <c r="AK188"/>
  <c r="AF189"/>
  <c r="AJ189"/>
  <c r="AN189"/>
  <c r="AI190"/>
  <c r="AM190"/>
  <c r="AH191"/>
  <c r="AL191"/>
  <c r="AG192"/>
  <c r="AK192"/>
  <c r="AF193"/>
  <c r="AJ193"/>
  <c r="AN193"/>
  <c r="AI194"/>
  <c r="AM194"/>
  <c r="AF178" a="1"/>
  <c r="AH178" s="1"/>
  <c r="AI178"/>
  <c r="AM178"/>
  <c r="AH179"/>
  <c r="AL179"/>
  <c r="AG180"/>
  <c r="AK180"/>
  <c r="AF181"/>
  <c r="AJ181"/>
  <c r="AN181"/>
  <c r="AI182"/>
  <c r="AM182"/>
  <c r="AH183"/>
  <c r="AL183"/>
  <c r="AG184"/>
  <c r="AK184"/>
  <c r="AF185"/>
  <c r="AJ185"/>
  <c r="AN185"/>
  <c r="U396" a="1"/>
  <c r="W396" s="1"/>
  <c r="U387" a="1"/>
  <c r="U387" s="1"/>
  <c r="V387"/>
  <c r="W387"/>
  <c r="X387"/>
  <c r="Z387"/>
  <c r="AA387"/>
  <c r="AB387"/>
  <c r="U378" a="1"/>
  <c r="W378" s="1"/>
  <c r="U369" a="1"/>
  <c r="W369" s="1"/>
  <c r="X369"/>
  <c r="AB369"/>
  <c r="U360" a="1"/>
  <c r="W360" s="1"/>
  <c r="X360"/>
  <c r="AB360"/>
  <c r="U351" a="1"/>
  <c r="V351" s="1"/>
  <c r="U351"/>
  <c r="W351"/>
  <c r="X351"/>
  <c r="Y351"/>
  <c r="AA351"/>
  <c r="AB351"/>
  <c r="AC351"/>
  <c r="U342" a="1"/>
  <c r="W342" s="1"/>
  <c r="X342"/>
  <c r="AB342"/>
  <c r="U333" a="1"/>
  <c r="W333" s="1"/>
  <c r="X333"/>
  <c r="AB333"/>
  <c r="U324" a="1"/>
  <c r="W324" s="1"/>
  <c r="X324"/>
  <c r="AB324"/>
  <c r="U315" a="1"/>
  <c r="W315" s="1"/>
  <c r="X315"/>
  <c r="AB315"/>
  <c r="U306" a="1"/>
  <c r="W306" s="1"/>
  <c r="X306"/>
  <c r="AB306"/>
  <c r="U297" a="1"/>
  <c r="W297" s="1"/>
  <c r="X297"/>
  <c r="AB297"/>
  <c r="U288" a="1"/>
  <c r="W288" s="1"/>
  <c r="X288"/>
  <c r="AB288"/>
  <c r="U279" a="1"/>
  <c r="V279" s="1"/>
  <c r="U279"/>
  <c r="W279"/>
  <c r="X279"/>
  <c r="Y279"/>
  <c r="AA279"/>
  <c r="AB279"/>
  <c r="AC279"/>
  <c r="U270" a="1"/>
  <c r="W270" s="1"/>
  <c r="U270"/>
  <c r="X270"/>
  <c r="Y270"/>
  <c r="AB270"/>
  <c r="AC270"/>
  <c r="U261" a="1"/>
  <c r="W261" s="1"/>
  <c r="X261"/>
  <c r="AB261"/>
  <c r="U252" a="1"/>
  <c r="W252" s="1"/>
  <c r="U252"/>
  <c r="X252"/>
  <c r="Y252"/>
  <c r="AB252"/>
  <c r="AC252"/>
  <c r="U243" a="1"/>
  <c r="U243" s="1"/>
  <c r="V243"/>
  <c r="W243"/>
  <c r="X243"/>
  <c r="Z243"/>
  <c r="AA243"/>
  <c r="AB243"/>
  <c r="U234" a="1"/>
  <c r="W234" s="1"/>
  <c r="X234"/>
  <c r="AB234"/>
  <c r="U225" a="1"/>
  <c r="W225" s="1"/>
  <c r="U216" a="1"/>
  <c r="W216" s="1"/>
  <c r="X216"/>
  <c r="AB216"/>
  <c r="U207" a="1"/>
  <c r="V207" s="1"/>
  <c r="U207"/>
  <c r="W207"/>
  <c r="X207"/>
  <c r="Y207"/>
  <c r="AA207"/>
  <c r="AB207"/>
  <c r="AC207"/>
  <c r="U198" a="1"/>
  <c r="W198" s="1"/>
  <c r="X198"/>
  <c r="AB198"/>
  <c r="U189" a="1"/>
  <c r="W189" s="1"/>
  <c r="X189"/>
  <c r="AB189"/>
  <c r="U180" a="1"/>
  <c r="V180" s="1"/>
  <c r="U180"/>
  <c r="W180"/>
  <c r="X180"/>
  <c r="Y180"/>
  <c r="AA180"/>
  <c r="AB180"/>
  <c r="AC180"/>
  <c r="R394"/>
  <c r="R395"/>
  <c r="R396"/>
  <c r="R397"/>
  <c r="R398"/>
  <c r="R399"/>
  <c r="R400"/>
  <c r="R401"/>
  <c r="R393"/>
  <c r="R385"/>
  <c r="R386"/>
  <c r="R387"/>
  <c r="R388"/>
  <c r="R389"/>
  <c r="R390"/>
  <c r="R391"/>
  <c r="R392"/>
  <c r="R384"/>
  <c r="R376"/>
  <c r="R377"/>
  <c r="R378"/>
  <c r="R379"/>
  <c r="R380"/>
  <c r="R381"/>
  <c r="R382"/>
  <c r="R383"/>
  <c r="R375"/>
  <c r="R367"/>
  <c r="R368"/>
  <c r="R369"/>
  <c r="R370"/>
  <c r="R371"/>
  <c r="R372"/>
  <c r="R373"/>
  <c r="R374"/>
  <c r="R366"/>
  <c r="R358"/>
  <c r="R359"/>
  <c r="R360"/>
  <c r="R361"/>
  <c r="R362"/>
  <c r="R363"/>
  <c r="R364"/>
  <c r="R365"/>
  <c r="R357"/>
  <c r="R349"/>
  <c r="R350"/>
  <c r="R351"/>
  <c r="R352"/>
  <c r="R353"/>
  <c r="R354"/>
  <c r="R355"/>
  <c r="R356"/>
  <c r="R348"/>
  <c r="R340"/>
  <c r="R341"/>
  <c r="R342"/>
  <c r="R343"/>
  <c r="R344"/>
  <c r="R345"/>
  <c r="R346"/>
  <c r="R347"/>
  <c r="R339"/>
  <c r="R331"/>
  <c r="R332"/>
  <c r="R333"/>
  <c r="R334"/>
  <c r="R335"/>
  <c r="R336"/>
  <c r="R337"/>
  <c r="R338"/>
  <c r="R330"/>
  <c r="R322"/>
  <c r="R323"/>
  <c r="R324"/>
  <c r="R325"/>
  <c r="R326"/>
  <c r="R327"/>
  <c r="R328"/>
  <c r="R329"/>
  <c r="R321"/>
  <c r="R313"/>
  <c r="R314"/>
  <c r="R315"/>
  <c r="R316"/>
  <c r="R317"/>
  <c r="R318"/>
  <c r="R319"/>
  <c r="R320"/>
  <c r="R312"/>
  <c r="R304"/>
  <c r="R305"/>
  <c r="R306"/>
  <c r="R307"/>
  <c r="R308"/>
  <c r="R309"/>
  <c r="R310"/>
  <c r="R311"/>
  <c r="R303"/>
  <c r="R295"/>
  <c r="R296"/>
  <c r="R297"/>
  <c r="R298"/>
  <c r="R299"/>
  <c r="R300"/>
  <c r="R301"/>
  <c r="R302"/>
  <c r="R294"/>
  <c r="R286"/>
  <c r="R287"/>
  <c r="R288"/>
  <c r="R289"/>
  <c r="R290"/>
  <c r="R291"/>
  <c r="R292"/>
  <c r="R293"/>
  <c r="R285"/>
  <c r="R277"/>
  <c r="R278"/>
  <c r="R279"/>
  <c r="R280"/>
  <c r="R281"/>
  <c r="R282"/>
  <c r="R283"/>
  <c r="R284"/>
  <c r="R276"/>
  <c r="R268"/>
  <c r="R269"/>
  <c r="R270"/>
  <c r="R271"/>
  <c r="R272"/>
  <c r="R273"/>
  <c r="R274"/>
  <c r="R275"/>
  <c r="R267"/>
  <c r="R259"/>
  <c r="R260"/>
  <c r="R261"/>
  <c r="R262"/>
  <c r="R263"/>
  <c r="R264"/>
  <c r="R265"/>
  <c r="R266"/>
  <c r="R258"/>
  <c r="R250"/>
  <c r="R251"/>
  <c r="R252"/>
  <c r="R253"/>
  <c r="R254"/>
  <c r="R255"/>
  <c r="R256"/>
  <c r="R257"/>
  <c r="R249"/>
  <c r="R241"/>
  <c r="R242"/>
  <c r="R243"/>
  <c r="R244"/>
  <c r="R245"/>
  <c r="R246"/>
  <c r="R247"/>
  <c r="R248"/>
  <c r="R240"/>
  <c r="R232"/>
  <c r="R233"/>
  <c r="R234"/>
  <c r="R235"/>
  <c r="R236"/>
  <c r="R237"/>
  <c r="R238"/>
  <c r="R239"/>
  <c r="R231"/>
  <c r="R223"/>
  <c r="R224"/>
  <c r="R225"/>
  <c r="R226"/>
  <c r="R227"/>
  <c r="R228"/>
  <c r="R229"/>
  <c r="R230"/>
  <c r="R222"/>
  <c r="R214"/>
  <c r="R215"/>
  <c r="R216"/>
  <c r="R217"/>
  <c r="R218"/>
  <c r="R219"/>
  <c r="R220"/>
  <c r="R221"/>
  <c r="R213"/>
  <c r="R205"/>
  <c r="R206"/>
  <c r="R207"/>
  <c r="R208"/>
  <c r="R209"/>
  <c r="R210"/>
  <c r="R211"/>
  <c r="R212"/>
  <c r="R204"/>
  <c r="R196"/>
  <c r="R197"/>
  <c r="R198"/>
  <c r="R199"/>
  <c r="R200"/>
  <c r="R201"/>
  <c r="R202"/>
  <c r="R203"/>
  <c r="R195"/>
  <c r="R187"/>
  <c r="R188"/>
  <c r="R189"/>
  <c r="R190"/>
  <c r="R191"/>
  <c r="R192"/>
  <c r="R193"/>
  <c r="R194"/>
  <c r="R186"/>
  <c r="R178"/>
  <c r="R179"/>
  <c r="R180"/>
  <c r="R181"/>
  <c r="R182"/>
  <c r="R183"/>
  <c r="R184"/>
  <c r="R185"/>
  <c r="R177"/>
  <c r="AE150"/>
  <c r="AF150"/>
  <c r="AG150"/>
  <c r="AH150"/>
  <c r="AI150"/>
  <c r="AJ150"/>
  <c r="AK150"/>
  <c r="AL150"/>
  <c r="AE151"/>
  <c r="AF151"/>
  <c r="AG151"/>
  <c r="AH151"/>
  <c r="AI151"/>
  <c r="AJ151"/>
  <c r="AK151"/>
  <c r="AL151"/>
  <c r="AE152"/>
  <c r="AF152"/>
  <c r="AG152"/>
  <c r="AH152"/>
  <c r="AI152"/>
  <c r="AJ152"/>
  <c r="AK152"/>
  <c r="AL152"/>
  <c r="AE153"/>
  <c r="AF153"/>
  <c r="AG153"/>
  <c r="AH153"/>
  <c r="AI153"/>
  <c r="AJ153"/>
  <c r="AK153"/>
  <c r="AL153"/>
  <c r="AE154"/>
  <c r="AF154"/>
  <c r="AG154"/>
  <c r="AH154"/>
  <c r="AI154"/>
  <c r="AJ154"/>
  <c r="AK154"/>
  <c r="AL154"/>
  <c r="AE155"/>
  <c r="AF155"/>
  <c r="AG155"/>
  <c r="AH155"/>
  <c r="AI155"/>
  <c r="AJ155"/>
  <c r="AK155"/>
  <c r="AL155"/>
  <c r="AE156"/>
  <c r="AF156"/>
  <c r="AG156"/>
  <c r="AH156"/>
  <c r="AI156"/>
  <c r="AJ156"/>
  <c r="AK156"/>
  <c r="AL156"/>
  <c r="AE157"/>
  <c r="AF157"/>
  <c r="AG157"/>
  <c r="AH157"/>
  <c r="AI157"/>
  <c r="AJ157"/>
  <c r="AK157"/>
  <c r="AL157"/>
  <c r="AE158"/>
  <c r="AF158"/>
  <c r="AG158"/>
  <c r="AH158"/>
  <c r="AI158"/>
  <c r="AJ158"/>
  <c r="AK158"/>
  <c r="AL158"/>
  <c r="AD151"/>
  <c r="AD152"/>
  <c r="AD153"/>
  <c r="AD154"/>
  <c r="AD155"/>
  <c r="AD156"/>
  <c r="AD157"/>
  <c r="AD158"/>
  <c r="AD150"/>
  <c r="R37"/>
  <c r="R38"/>
  <c r="R39"/>
  <c r="R40"/>
  <c r="R41"/>
  <c r="R42"/>
  <c r="R43"/>
  <c r="R44"/>
  <c r="R36"/>
  <c r="AE140"/>
  <c r="AF140"/>
  <c r="AG140"/>
  <c r="AH140"/>
  <c r="AI140"/>
  <c r="AJ140"/>
  <c r="AK140"/>
  <c r="AL140"/>
  <c r="AE141"/>
  <c r="AF141"/>
  <c r="AG141"/>
  <c r="AH141"/>
  <c r="AI141"/>
  <c r="AJ141"/>
  <c r="AK141"/>
  <c r="AL141"/>
  <c r="AE142"/>
  <c r="AF142"/>
  <c r="AG142"/>
  <c r="AH142"/>
  <c r="AI142"/>
  <c r="AJ142"/>
  <c r="AK142"/>
  <c r="AL142"/>
  <c r="AE143"/>
  <c r="AF143"/>
  <c r="AG143"/>
  <c r="AH143"/>
  <c r="AI143"/>
  <c r="AJ143"/>
  <c r="AK143"/>
  <c r="AL143"/>
  <c r="AE144"/>
  <c r="AF144"/>
  <c r="AG144"/>
  <c r="AH144"/>
  <c r="AI144"/>
  <c r="AJ144"/>
  <c r="AK144"/>
  <c r="AL144"/>
  <c r="AE145"/>
  <c r="AF145"/>
  <c r="AG145"/>
  <c r="AH145"/>
  <c r="AI145"/>
  <c r="AJ145"/>
  <c r="AK145"/>
  <c r="AL145"/>
  <c r="AE146"/>
  <c r="AF146"/>
  <c r="AG146"/>
  <c r="AH146"/>
  <c r="AI146"/>
  <c r="AJ146"/>
  <c r="AK146"/>
  <c r="AL146"/>
  <c r="AE147"/>
  <c r="AF147"/>
  <c r="AG147"/>
  <c r="AH147"/>
  <c r="AI147"/>
  <c r="AJ147"/>
  <c r="AK147"/>
  <c r="AL147"/>
  <c r="AE148"/>
  <c r="AF148"/>
  <c r="AG148"/>
  <c r="AH148"/>
  <c r="AI148"/>
  <c r="AJ148"/>
  <c r="AK148"/>
  <c r="AL148"/>
  <c r="AD141"/>
  <c r="AD142"/>
  <c r="AD143"/>
  <c r="AD144"/>
  <c r="AD145"/>
  <c r="AD146"/>
  <c r="AD147"/>
  <c r="AD148"/>
  <c r="AD140"/>
  <c r="S167" a="1"/>
  <c r="U167" s="1"/>
  <c r="V167"/>
  <c r="Z167"/>
  <c r="U168"/>
  <c r="Y168"/>
  <c r="T169"/>
  <c r="X169"/>
  <c r="S170"/>
  <c r="W170"/>
  <c r="AA170"/>
  <c r="V171"/>
  <c r="Z171"/>
  <c r="U172"/>
  <c r="Y172"/>
  <c r="T173"/>
  <c r="X173"/>
  <c r="S174"/>
  <c r="W174"/>
  <c r="AA174"/>
  <c r="V175"/>
  <c r="Z175"/>
  <c r="S158" a="1"/>
  <c r="U158" s="1"/>
  <c r="S149" a="1"/>
  <c r="U149" s="1"/>
  <c r="S140" a="1"/>
  <c r="U140" s="1"/>
  <c r="V140"/>
  <c r="Z140"/>
  <c r="U141"/>
  <c r="Y141"/>
  <c r="T142"/>
  <c r="X142"/>
  <c r="S143"/>
  <c r="W143"/>
  <c r="AA143"/>
  <c r="V144"/>
  <c r="Z144"/>
  <c r="U145"/>
  <c r="Y145"/>
  <c r="T146"/>
  <c r="X146"/>
  <c r="S147"/>
  <c r="W147"/>
  <c r="AA147"/>
  <c r="V148"/>
  <c r="Z148"/>
  <c r="U133" a="1"/>
  <c r="W133" s="1"/>
  <c r="X133"/>
  <c r="AB133"/>
  <c r="U124" a="1"/>
  <c r="W124" s="1"/>
  <c r="X124"/>
  <c r="AB124"/>
  <c r="U115" a="1"/>
  <c r="V115" s="1"/>
  <c r="U115"/>
  <c r="W115"/>
  <c r="X115"/>
  <c r="Y115"/>
  <c r="AA115"/>
  <c r="AB115"/>
  <c r="AC115"/>
  <c r="U106" a="1"/>
  <c r="W106" s="1"/>
  <c r="X106"/>
  <c r="AB106"/>
  <c r="R136"/>
  <c r="R129"/>
  <c r="R120"/>
  <c r="R131"/>
  <c r="R132"/>
  <c r="R133"/>
  <c r="R134"/>
  <c r="R135"/>
  <c r="R137"/>
  <c r="R138"/>
  <c r="R130"/>
  <c r="R122"/>
  <c r="R123"/>
  <c r="R124"/>
  <c r="R125"/>
  <c r="R126"/>
  <c r="R127"/>
  <c r="R128"/>
  <c r="R121"/>
  <c r="R111"/>
  <c r="R113"/>
  <c r="R114"/>
  <c r="R115"/>
  <c r="R116"/>
  <c r="R117"/>
  <c r="R118"/>
  <c r="R119"/>
  <c r="R112"/>
  <c r="R104"/>
  <c r="R105"/>
  <c r="R106"/>
  <c r="R107"/>
  <c r="R108"/>
  <c r="R109"/>
  <c r="R110"/>
  <c r="R103"/>
  <c r="AF32"/>
  <c r="AF26"/>
  <c r="AF24"/>
  <c r="R82"/>
  <c r="R75"/>
  <c r="R76"/>
  <c r="R77"/>
  <c r="R78"/>
  <c r="R79"/>
  <c r="R80"/>
  <c r="R81"/>
  <c r="R74"/>
  <c r="R73"/>
  <c r="R66"/>
  <c r="R67"/>
  <c r="R68"/>
  <c r="R69"/>
  <c r="R70"/>
  <c r="R71"/>
  <c r="R72"/>
  <c r="R65"/>
  <c r="T68" s="1" a="1"/>
  <c r="AB39"/>
  <c r="AA39"/>
  <c r="Z39"/>
  <c r="Y39"/>
  <c r="X39"/>
  <c r="W39"/>
  <c r="V39"/>
  <c r="U39"/>
  <c r="T39"/>
  <c r="S55" s="1" a="1"/>
  <c r="AA30"/>
  <c r="Z30"/>
  <c r="Y30"/>
  <c r="X30"/>
  <c r="W30"/>
  <c r="U30"/>
  <c r="R27"/>
  <c r="T30" s="1"/>
  <c r="R35"/>
  <c r="AB30" s="1"/>
  <c r="R28"/>
  <c r="R29"/>
  <c r="V30" s="1"/>
  <c r="R30"/>
  <c r="R31"/>
  <c r="R32"/>
  <c r="R33"/>
  <c r="R34"/>
  <c r="AF25"/>
  <c r="AF27"/>
  <c r="AF28"/>
  <c r="AF29"/>
  <c r="AF30"/>
  <c r="AF31"/>
  <c r="AG22"/>
  <c r="AG21"/>
  <c r="AG20"/>
  <c r="AG19"/>
  <c r="AG18"/>
  <c r="AG17"/>
  <c r="AG16"/>
  <c r="AG15"/>
  <c r="AG14"/>
  <c r="AF22"/>
  <c r="AF21"/>
  <c r="AF20"/>
  <c r="AF19"/>
  <c r="AF18"/>
  <c r="AF17"/>
  <c r="AF16"/>
  <c r="AF15"/>
  <c r="AF14"/>
  <c r="AE22"/>
  <c r="AE21"/>
  <c r="AE20"/>
  <c r="AE19"/>
  <c r="AE18"/>
  <c r="AE17"/>
  <c r="AE16"/>
  <c r="AE15"/>
  <c r="AE14"/>
  <c r="AD22"/>
  <c r="AD21"/>
  <c r="AD20"/>
  <c r="AD19"/>
  <c r="AD18"/>
  <c r="AD17"/>
  <c r="AD16"/>
  <c r="AD15"/>
  <c r="AD14"/>
  <c r="AC22"/>
  <c r="AC21"/>
  <c r="AC20"/>
  <c r="AC19"/>
  <c r="AC18"/>
  <c r="AC17"/>
  <c r="AC16"/>
  <c r="AC15"/>
  <c r="AC14"/>
  <c r="AB22"/>
  <c r="AB21"/>
  <c r="AB20"/>
  <c r="AB19"/>
  <c r="AB18"/>
  <c r="AB17"/>
  <c r="AB16"/>
  <c r="AB15"/>
  <c r="AB14"/>
  <c r="AA21"/>
  <c r="AA22"/>
  <c r="AA20"/>
  <c r="AA19"/>
  <c r="AA18"/>
  <c r="AA17"/>
  <c r="AA16"/>
  <c r="AA15"/>
  <c r="AA14"/>
  <c r="Z22"/>
  <c r="Z21"/>
  <c r="Z20"/>
  <c r="Z19"/>
  <c r="Z18"/>
  <c r="Z17"/>
  <c r="Z16"/>
  <c r="Z15"/>
  <c r="Z14"/>
  <c r="Y22"/>
  <c r="Y21"/>
  <c r="Y20"/>
  <c r="Y19"/>
  <c r="Y18"/>
  <c r="Y17"/>
  <c r="Y16"/>
  <c r="Y15"/>
  <c r="Y14"/>
  <c r="X22"/>
  <c r="X21"/>
  <c r="X20"/>
  <c r="X19"/>
  <c r="X18"/>
  <c r="X17"/>
  <c r="X16"/>
  <c r="X15"/>
  <c r="X14"/>
  <c r="AC13"/>
  <c r="AC12"/>
  <c r="AC11"/>
  <c r="AC10"/>
  <c r="AC9"/>
  <c r="AC8"/>
  <c r="AC7"/>
  <c r="AC6"/>
  <c r="AC5"/>
  <c r="AB13"/>
  <c r="AB12"/>
  <c r="AB11"/>
  <c r="AB10"/>
  <c r="AB9"/>
  <c r="AB8"/>
  <c r="AB7"/>
  <c r="AB6"/>
  <c r="AB5"/>
  <c r="AA13"/>
  <c r="AA12"/>
  <c r="AA11"/>
  <c r="AA10"/>
  <c r="AA9"/>
  <c r="AA8"/>
  <c r="AA7"/>
  <c r="AA6"/>
  <c r="AA5"/>
  <c r="Z13"/>
  <c r="Z12"/>
  <c r="Z11"/>
  <c r="Z10"/>
  <c r="Z9"/>
  <c r="Z8"/>
  <c r="Z7"/>
  <c r="Z6"/>
  <c r="Z5"/>
  <c r="Y13"/>
  <c r="Y12"/>
  <c r="Y11"/>
  <c r="Y10"/>
  <c r="Y9"/>
  <c r="Y8"/>
  <c r="Y7"/>
  <c r="Y6"/>
  <c r="Y5"/>
  <c r="X13"/>
  <c r="X12"/>
  <c r="X11"/>
  <c r="X10"/>
  <c r="X9"/>
  <c r="X8"/>
  <c r="X7"/>
  <c r="X6"/>
  <c r="X5"/>
  <c r="W22"/>
  <c r="W21"/>
  <c r="W20"/>
  <c r="W19"/>
  <c r="W18"/>
  <c r="W17"/>
  <c r="W16"/>
  <c r="W15"/>
  <c r="W14"/>
  <c r="V22"/>
  <c r="V21"/>
  <c r="V20"/>
  <c r="V19"/>
  <c r="V18"/>
  <c r="V17"/>
  <c r="V16"/>
  <c r="V15"/>
  <c r="V14"/>
  <c r="U22"/>
  <c r="U21"/>
  <c r="U20"/>
  <c r="U19"/>
  <c r="U18"/>
  <c r="U17"/>
  <c r="U16"/>
  <c r="U15"/>
  <c r="U14"/>
  <c r="T22"/>
  <c r="T21"/>
  <c r="T20"/>
  <c r="T19"/>
  <c r="T18"/>
  <c r="T17"/>
  <c r="T16"/>
  <c r="T15"/>
  <c r="T14"/>
  <c r="S22"/>
  <c r="S21"/>
  <c r="S20"/>
  <c r="S19"/>
  <c r="S18"/>
  <c r="S17"/>
  <c r="S16"/>
  <c r="S15"/>
  <c r="S14"/>
  <c r="R22"/>
  <c r="R21"/>
  <c r="R20"/>
  <c r="R19"/>
  <c r="R18"/>
  <c r="R17"/>
  <c r="R16"/>
  <c r="R15"/>
  <c r="R14"/>
  <c r="T13"/>
  <c r="T12"/>
  <c r="T11"/>
  <c r="T10"/>
  <c r="T9"/>
  <c r="T8"/>
  <c r="T7"/>
  <c r="T6"/>
  <c r="T5"/>
  <c r="S13"/>
  <c r="S12"/>
  <c r="S11"/>
  <c r="S10"/>
  <c r="S9"/>
  <c r="S8"/>
  <c r="S7"/>
  <c r="S6"/>
  <c r="S5"/>
  <c r="AF393" l="1"/>
  <c r="AJ393"/>
  <c r="AN393"/>
  <c r="AI394"/>
  <c r="AM394"/>
  <c r="AH395"/>
  <c r="AL395"/>
  <c r="AG396"/>
  <c r="AK396"/>
  <c r="AF397"/>
  <c r="AJ397"/>
  <c r="AN397"/>
  <c r="AI398"/>
  <c r="AM398"/>
  <c r="AH399"/>
  <c r="AL399"/>
  <c r="AG400"/>
  <c r="AK400"/>
  <c r="AF401"/>
  <c r="AJ401"/>
  <c r="AN401"/>
  <c r="AI393"/>
  <c r="AM393"/>
  <c r="AH394"/>
  <c r="AL394"/>
  <c r="AG395"/>
  <c r="AK395"/>
  <c r="AF396"/>
  <c r="AJ396"/>
  <c r="AN396"/>
  <c r="AI397"/>
  <c r="AM397"/>
  <c r="AH398"/>
  <c r="AL398"/>
  <c r="AG399"/>
  <c r="AK399"/>
  <c r="AF400"/>
  <c r="AJ400"/>
  <c r="AN400"/>
  <c r="AI401"/>
  <c r="AM401"/>
  <c r="AH393"/>
  <c r="AL393"/>
  <c r="AG394"/>
  <c r="AK394"/>
  <c r="AF395"/>
  <c r="AJ395"/>
  <c r="AN395"/>
  <c r="AI396"/>
  <c r="AM396"/>
  <c r="AH397"/>
  <c r="AL397"/>
  <c r="AG398"/>
  <c r="AK398"/>
  <c r="AF399"/>
  <c r="AJ399"/>
  <c r="AN399"/>
  <c r="AI400"/>
  <c r="AM400"/>
  <c r="AH401"/>
  <c r="AL401"/>
  <c r="AG393"/>
  <c r="AK393"/>
  <c r="AF394"/>
  <c r="AJ394"/>
  <c r="AN394"/>
  <c r="AI395"/>
  <c r="AM395"/>
  <c r="AH396"/>
  <c r="AL396"/>
  <c r="AG397"/>
  <c r="AK397"/>
  <c r="AF398"/>
  <c r="AJ398"/>
  <c r="AN398"/>
  <c r="AI399"/>
  <c r="AM399"/>
  <c r="AH400"/>
  <c r="AL400"/>
  <c r="AG401"/>
  <c r="AF384"/>
  <c r="AJ384"/>
  <c r="AN384"/>
  <c r="AI385"/>
  <c r="AM385"/>
  <c r="AH386"/>
  <c r="AL386"/>
  <c r="AG387"/>
  <c r="AK387"/>
  <c r="AF388"/>
  <c r="AJ388"/>
  <c r="AN388"/>
  <c r="AI389"/>
  <c r="AM389"/>
  <c r="AH390"/>
  <c r="AL390"/>
  <c r="AG391"/>
  <c r="AK391"/>
  <c r="AF392"/>
  <c r="AJ392"/>
  <c r="AN392"/>
  <c r="AI384"/>
  <c r="AM384"/>
  <c r="AH385"/>
  <c r="AL385"/>
  <c r="AG386"/>
  <c r="AK386"/>
  <c r="AF387"/>
  <c r="AJ387"/>
  <c r="AN387"/>
  <c r="AI388"/>
  <c r="AM388"/>
  <c r="AH389"/>
  <c r="AL389"/>
  <c r="AG390"/>
  <c r="AK390"/>
  <c r="AF391"/>
  <c r="AJ391"/>
  <c r="AN391"/>
  <c r="AI392"/>
  <c r="AM392"/>
  <c r="AH384"/>
  <c r="AL384"/>
  <c r="AG385"/>
  <c r="AK385"/>
  <c r="AF386"/>
  <c r="AJ386"/>
  <c r="AN386"/>
  <c r="AI387"/>
  <c r="AM387"/>
  <c r="AH388"/>
  <c r="AL388"/>
  <c r="AG389"/>
  <c r="AK389"/>
  <c r="AF390"/>
  <c r="AJ390"/>
  <c r="AN390"/>
  <c r="AI391"/>
  <c r="AM391"/>
  <c r="AH392"/>
  <c r="AL392"/>
  <c r="AG384"/>
  <c r="AK384"/>
  <c r="AF385"/>
  <c r="AJ385"/>
  <c r="AN385"/>
  <c r="AI386"/>
  <c r="AM386"/>
  <c r="AH387"/>
  <c r="AL387"/>
  <c r="AG388"/>
  <c r="AK388"/>
  <c r="AF389"/>
  <c r="AJ389"/>
  <c r="AN389"/>
  <c r="AI390"/>
  <c r="AM390"/>
  <c r="AH391"/>
  <c r="AL391"/>
  <c r="AG392"/>
  <c r="AF375"/>
  <c r="AJ375"/>
  <c r="AN375"/>
  <c r="AI376"/>
  <c r="AM376"/>
  <c r="AH377"/>
  <c r="AL377"/>
  <c r="AG378"/>
  <c r="AK378"/>
  <c r="AF379"/>
  <c r="AJ379"/>
  <c r="AN379"/>
  <c r="AI380"/>
  <c r="AM380"/>
  <c r="AH381"/>
  <c r="AL381"/>
  <c r="AG382"/>
  <c r="AK382"/>
  <c r="AF383"/>
  <c r="AJ383"/>
  <c r="AN383"/>
  <c r="AI375"/>
  <c r="AM375"/>
  <c r="AH376"/>
  <c r="AL376"/>
  <c r="AG377"/>
  <c r="AK377"/>
  <c r="AF378"/>
  <c r="AJ378"/>
  <c r="AN378"/>
  <c r="AI379"/>
  <c r="AM379"/>
  <c r="AH380"/>
  <c r="AL380"/>
  <c r="AG381"/>
  <c r="AK381"/>
  <c r="AF382"/>
  <c r="AJ382"/>
  <c r="AN382"/>
  <c r="AI383"/>
  <c r="AM383"/>
  <c r="AH375"/>
  <c r="AL375"/>
  <c r="AG376"/>
  <c r="AK376"/>
  <c r="AF377"/>
  <c r="AJ377"/>
  <c r="AN377"/>
  <c r="AI378"/>
  <c r="AM378"/>
  <c r="AH379"/>
  <c r="AL379"/>
  <c r="AG380"/>
  <c r="AK380"/>
  <c r="AF381"/>
  <c r="AJ381"/>
  <c r="AN381"/>
  <c r="AI382"/>
  <c r="AM382"/>
  <c r="AH383"/>
  <c r="AL383"/>
  <c r="AG375"/>
  <c r="AK375"/>
  <c r="AF376"/>
  <c r="AJ376"/>
  <c r="AN376"/>
  <c r="AI377"/>
  <c r="AM377"/>
  <c r="AH378"/>
  <c r="AL378"/>
  <c r="AG379"/>
  <c r="AK379"/>
  <c r="AF380"/>
  <c r="AJ380"/>
  <c r="AN380"/>
  <c r="AI381"/>
  <c r="AM381"/>
  <c r="AH382"/>
  <c r="AL382"/>
  <c r="AG383"/>
  <c r="AF366"/>
  <c r="AJ366"/>
  <c r="AN366"/>
  <c r="AI367"/>
  <c r="AM367"/>
  <c r="AH368"/>
  <c r="AL368"/>
  <c r="AG369"/>
  <c r="AK369"/>
  <c r="AF370"/>
  <c r="AJ370"/>
  <c r="AN370"/>
  <c r="AI371"/>
  <c r="AM371"/>
  <c r="AH372"/>
  <c r="AL372"/>
  <c r="AG373"/>
  <c r="AK373"/>
  <c r="AF374"/>
  <c r="AJ374"/>
  <c r="AN374"/>
  <c r="AI366"/>
  <c r="AM366"/>
  <c r="AH367"/>
  <c r="AL367"/>
  <c r="AG368"/>
  <c r="AK368"/>
  <c r="AF369"/>
  <c r="AJ369"/>
  <c r="AN369"/>
  <c r="AI370"/>
  <c r="AM370"/>
  <c r="AH371"/>
  <c r="AL371"/>
  <c r="AG372"/>
  <c r="AK372"/>
  <c r="AF373"/>
  <c r="AJ373"/>
  <c r="AN373"/>
  <c r="AI374"/>
  <c r="AM374"/>
  <c r="AH366"/>
  <c r="AL366"/>
  <c r="AG367"/>
  <c r="AK367"/>
  <c r="AF368"/>
  <c r="AJ368"/>
  <c r="AN368"/>
  <c r="AI369"/>
  <c r="AM369"/>
  <c r="AH370"/>
  <c r="AL370"/>
  <c r="AG371"/>
  <c r="AK371"/>
  <c r="AF372"/>
  <c r="AJ372"/>
  <c r="AN372"/>
  <c r="AI373"/>
  <c r="AM373"/>
  <c r="AH374"/>
  <c r="AL374"/>
  <c r="AG366"/>
  <c r="AK366"/>
  <c r="AF367"/>
  <c r="AJ367"/>
  <c r="AN367"/>
  <c r="AI368"/>
  <c r="AM368"/>
  <c r="AH369"/>
  <c r="AL369"/>
  <c r="AG370"/>
  <c r="AK370"/>
  <c r="AF371"/>
  <c r="AJ371"/>
  <c r="AN371"/>
  <c r="AI372"/>
  <c r="AM372"/>
  <c r="AH373"/>
  <c r="AL373"/>
  <c r="AG374"/>
  <c r="AF357"/>
  <c r="AJ357"/>
  <c r="AN357"/>
  <c r="AI358"/>
  <c r="AM358"/>
  <c r="AH359"/>
  <c r="AL359"/>
  <c r="AG360"/>
  <c r="AK360"/>
  <c r="AF361"/>
  <c r="AJ361"/>
  <c r="AN361"/>
  <c r="AI362"/>
  <c r="AM362"/>
  <c r="AH363"/>
  <c r="AL363"/>
  <c r="AG364"/>
  <c r="AK364"/>
  <c r="AF365"/>
  <c r="AJ365"/>
  <c r="AN365"/>
  <c r="AI357"/>
  <c r="AM357"/>
  <c r="AH358"/>
  <c r="AL358"/>
  <c r="AG359"/>
  <c r="AK359"/>
  <c r="AF360"/>
  <c r="AJ360"/>
  <c r="AN360"/>
  <c r="AI361"/>
  <c r="AM361"/>
  <c r="AH362"/>
  <c r="AL362"/>
  <c r="AG363"/>
  <c r="AK363"/>
  <c r="AF364"/>
  <c r="AJ364"/>
  <c r="AN364"/>
  <c r="AI365"/>
  <c r="AM365"/>
  <c r="AH357"/>
  <c r="AL357"/>
  <c r="AG358"/>
  <c r="AK358"/>
  <c r="AF359"/>
  <c r="AJ359"/>
  <c r="AN359"/>
  <c r="AI360"/>
  <c r="AM360"/>
  <c r="AH361"/>
  <c r="AL361"/>
  <c r="AG362"/>
  <c r="AK362"/>
  <c r="AF363"/>
  <c r="AJ363"/>
  <c r="AN363"/>
  <c r="AI364"/>
  <c r="AM364"/>
  <c r="AH365"/>
  <c r="AL365"/>
  <c r="AG357"/>
  <c r="AK357"/>
  <c r="AF358"/>
  <c r="AJ358"/>
  <c r="AN358"/>
  <c r="AI359"/>
  <c r="AM359"/>
  <c r="AH360"/>
  <c r="AL360"/>
  <c r="AG361"/>
  <c r="AK361"/>
  <c r="AF362"/>
  <c r="AJ362"/>
  <c r="AN362"/>
  <c r="AI363"/>
  <c r="AM363"/>
  <c r="AH364"/>
  <c r="AL364"/>
  <c r="AG365"/>
  <c r="AF348"/>
  <c r="AJ348"/>
  <c r="AN348"/>
  <c r="AI349"/>
  <c r="AM349"/>
  <c r="AH350"/>
  <c r="AL350"/>
  <c r="AG351"/>
  <c r="AK351"/>
  <c r="AF352"/>
  <c r="AJ352"/>
  <c r="AN352"/>
  <c r="AI353"/>
  <c r="AM353"/>
  <c r="AH354"/>
  <c r="AL354"/>
  <c r="AG355"/>
  <c r="AK355"/>
  <c r="AF356"/>
  <c r="AJ356"/>
  <c r="AN356"/>
  <c r="AI348"/>
  <c r="AM348"/>
  <c r="AH349"/>
  <c r="AL349"/>
  <c r="AG350"/>
  <c r="AK350"/>
  <c r="AF351"/>
  <c r="AJ351"/>
  <c r="AN351"/>
  <c r="AI352"/>
  <c r="AM352"/>
  <c r="AH353"/>
  <c r="AL353"/>
  <c r="AG354"/>
  <c r="AK354"/>
  <c r="AF355"/>
  <c r="AJ355"/>
  <c r="AN355"/>
  <c r="AI356"/>
  <c r="AM356"/>
  <c r="AH348"/>
  <c r="AL348"/>
  <c r="AG349"/>
  <c r="AK349"/>
  <c r="AF350"/>
  <c r="AJ350"/>
  <c r="AN350"/>
  <c r="AI351"/>
  <c r="AM351"/>
  <c r="AH352"/>
  <c r="AL352"/>
  <c r="AG353"/>
  <c r="AK353"/>
  <c r="AF354"/>
  <c r="AJ354"/>
  <c r="AN354"/>
  <c r="AI355"/>
  <c r="AM355"/>
  <c r="AH356"/>
  <c r="AL356"/>
  <c r="AG348"/>
  <c r="AK348"/>
  <c r="AF349"/>
  <c r="AJ349"/>
  <c r="AN349"/>
  <c r="AI350"/>
  <c r="AM350"/>
  <c r="AH351"/>
  <c r="AL351"/>
  <c r="AG352"/>
  <c r="AK352"/>
  <c r="AF353"/>
  <c r="AJ353"/>
  <c r="AN353"/>
  <c r="AI354"/>
  <c r="AM354"/>
  <c r="AH355"/>
  <c r="AL355"/>
  <c r="AG356"/>
  <c r="AF339"/>
  <c r="AJ339"/>
  <c r="AN339"/>
  <c r="AI340"/>
  <c r="AM340"/>
  <c r="AH341"/>
  <c r="AL341"/>
  <c r="AG342"/>
  <c r="AK342"/>
  <c r="AF343"/>
  <c r="AJ343"/>
  <c r="AN343"/>
  <c r="AI344"/>
  <c r="AM344"/>
  <c r="AH345"/>
  <c r="AL345"/>
  <c r="AG346"/>
  <c r="AK346"/>
  <c r="AF347"/>
  <c r="AJ347"/>
  <c r="AN347"/>
  <c r="AI339"/>
  <c r="AM339"/>
  <c r="AH340"/>
  <c r="AL340"/>
  <c r="AG341"/>
  <c r="AK341"/>
  <c r="AF342"/>
  <c r="AJ342"/>
  <c r="AN342"/>
  <c r="AI343"/>
  <c r="AM343"/>
  <c r="AH344"/>
  <c r="AL344"/>
  <c r="AG345"/>
  <c r="AK345"/>
  <c r="AF346"/>
  <c r="AJ346"/>
  <c r="AN346"/>
  <c r="AI347"/>
  <c r="AM347"/>
  <c r="AH339"/>
  <c r="AL339"/>
  <c r="AG340"/>
  <c r="AK340"/>
  <c r="AF341"/>
  <c r="AJ341"/>
  <c r="AN341"/>
  <c r="AI342"/>
  <c r="AM342"/>
  <c r="AH343"/>
  <c r="AL343"/>
  <c r="AG344"/>
  <c r="AK344"/>
  <c r="AF345"/>
  <c r="AJ345"/>
  <c r="AN345"/>
  <c r="AI346"/>
  <c r="AM346"/>
  <c r="AH347"/>
  <c r="AL347"/>
  <c r="AG339"/>
  <c r="AK339"/>
  <c r="AF340"/>
  <c r="AJ340"/>
  <c r="AN340"/>
  <c r="AI341"/>
  <c r="AM341"/>
  <c r="AH342"/>
  <c r="AL342"/>
  <c r="AG343"/>
  <c r="AK343"/>
  <c r="AF344"/>
  <c r="AJ344"/>
  <c r="AN344"/>
  <c r="AI345"/>
  <c r="AM345"/>
  <c r="AH346"/>
  <c r="AL346"/>
  <c r="AG347"/>
  <c r="AI330"/>
  <c r="AM330"/>
  <c r="AH331"/>
  <c r="AL331"/>
  <c r="AG332"/>
  <c r="AK332"/>
  <c r="AF333"/>
  <c r="AJ333"/>
  <c r="AN333"/>
  <c r="AI334"/>
  <c r="AM334"/>
  <c r="AH335"/>
  <c r="AL335"/>
  <c r="AG336"/>
  <c r="AK336"/>
  <c r="AF337"/>
  <c r="AJ337"/>
  <c r="AN337"/>
  <c r="AI338"/>
  <c r="AM338"/>
  <c r="AH330"/>
  <c r="AL330"/>
  <c r="AG331"/>
  <c r="AK331"/>
  <c r="AF332"/>
  <c r="AJ332"/>
  <c r="AN332"/>
  <c r="AI333"/>
  <c r="AM333"/>
  <c r="AH334"/>
  <c r="AL334"/>
  <c r="AG335"/>
  <c r="AK335"/>
  <c r="AF336"/>
  <c r="AJ336"/>
  <c r="AN336"/>
  <c r="AI337"/>
  <c r="AM337"/>
  <c r="AH338"/>
  <c r="AL338"/>
  <c r="AG330"/>
  <c r="AK330"/>
  <c r="AF331"/>
  <c r="AJ331"/>
  <c r="AN331"/>
  <c r="AI332"/>
  <c r="AM332"/>
  <c r="AH333"/>
  <c r="AL333"/>
  <c r="AG334"/>
  <c r="AK334"/>
  <c r="AF335"/>
  <c r="AJ335"/>
  <c r="AN335"/>
  <c r="AI336"/>
  <c r="AM336"/>
  <c r="AH337"/>
  <c r="AL337"/>
  <c r="AG338"/>
  <c r="AF321"/>
  <c r="AJ321"/>
  <c r="AN321"/>
  <c r="AI322"/>
  <c r="AM322"/>
  <c r="AH323"/>
  <c r="AL323"/>
  <c r="AG324"/>
  <c r="AK324"/>
  <c r="AF325"/>
  <c r="AJ325"/>
  <c r="AN325"/>
  <c r="AI326"/>
  <c r="AM326"/>
  <c r="AH327"/>
  <c r="AL327"/>
  <c r="AG328"/>
  <c r="AK328"/>
  <c r="AF329"/>
  <c r="AJ329"/>
  <c r="AN329"/>
  <c r="AI321"/>
  <c r="AM321"/>
  <c r="AH322"/>
  <c r="AL322"/>
  <c r="AG323"/>
  <c r="AK323"/>
  <c r="AF324"/>
  <c r="AJ324"/>
  <c r="AN324"/>
  <c r="AI325"/>
  <c r="AM325"/>
  <c r="AH326"/>
  <c r="AL326"/>
  <c r="AG327"/>
  <c r="AK327"/>
  <c r="AF328"/>
  <c r="AJ328"/>
  <c r="AN328"/>
  <c r="AI329"/>
  <c r="AM329"/>
  <c r="AH321"/>
  <c r="AL321"/>
  <c r="AG322"/>
  <c r="AK322"/>
  <c r="AF323"/>
  <c r="AJ323"/>
  <c r="AN323"/>
  <c r="AI324"/>
  <c r="AM324"/>
  <c r="AH325"/>
  <c r="AL325"/>
  <c r="AG326"/>
  <c r="AK326"/>
  <c r="AF327"/>
  <c r="AJ327"/>
  <c r="AN327"/>
  <c r="AI328"/>
  <c r="AM328"/>
  <c r="AH329"/>
  <c r="AL329"/>
  <c r="AG321"/>
  <c r="AK321"/>
  <c r="AF322"/>
  <c r="AJ322"/>
  <c r="AN322"/>
  <c r="AI323"/>
  <c r="AM323"/>
  <c r="AH324"/>
  <c r="AL324"/>
  <c r="AG325"/>
  <c r="AK325"/>
  <c r="AF326"/>
  <c r="AJ326"/>
  <c r="AN326"/>
  <c r="AI327"/>
  <c r="AM327"/>
  <c r="AH328"/>
  <c r="AL328"/>
  <c r="AG329"/>
  <c r="AF312"/>
  <c r="AJ312"/>
  <c r="AN312"/>
  <c r="AI313"/>
  <c r="AM313"/>
  <c r="AH314"/>
  <c r="AL314"/>
  <c r="AG315"/>
  <c r="AK315"/>
  <c r="AF316"/>
  <c r="AJ316"/>
  <c r="AN316"/>
  <c r="AI317"/>
  <c r="AM317"/>
  <c r="AH318"/>
  <c r="AL318"/>
  <c r="AG319"/>
  <c r="AK319"/>
  <c r="AF320"/>
  <c r="AJ320"/>
  <c r="AN320"/>
  <c r="AI312"/>
  <c r="AM312"/>
  <c r="AH313"/>
  <c r="AL313"/>
  <c r="AG314"/>
  <c r="AK314"/>
  <c r="AF315"/>
  <c r="AJ315"/>
  <c r="AN315"/>
  <c r="AI316"/>
  <c r="AM316"/>
  <c r="AH317"/>
  <c r="AL317"/>
  <c r="AG318"/>
  <c r="AK318"/>
  <c r="AF319"/>
  <c r="AJ319"/>
  <c r="AN319"/>
  <c r="AI320"/>
  <c r="AM320"/>
  <c r="AH312"/>
  <c r="AL312"/>
  <c r="AG313"/>
  <c r="AK313"/>
  <c r="AF314"/>
  <c r="AJ314"/>
  <c r="AN314"/>
  <c r="AI315"/>
  <c r="AM315"/>
  <c r="AH316"/>
  <c r="AL316"/>
  <c r="AG317"/>
  <c r="AK317"/>
  <c r="AF318"/>
  <c r="AJ318"/>
  <c r="AN318"/>
  <c r="AI319"/>
  <c r="AM319"/>
  <c r="AH320"/>
  <c r="AL320"/>
  <c r="AG312"/>
  <c r="AK312"/>
  <c r="AF313"/>
  <c r="AJ313"/>
  <c r="AN313"/>
  <c r="AI314"/>
  <c r="AM314"/>
  <c r="AH315"/>
  <c r="AL315"/>
  <c r="AG316"/>
  <c r="AK316"/>
  <c r="AF317"/>
  <c r="AJ317"/>
  <c r="AN317"/>
  <c r="AI318"/>
  <c r="AM318"/>
  <c r="AH319"/>
  <c r="AL319"/>
  <c r="AG320"/>
  <c r="AF303"/>
  <c r="AJ303"/>
  <c r="AN303"/>
  <c r="AI304"/>
  <c r="AM304"/>
  <c r="AH305"/>
  <c r="AL305"/>
  <c r="AG306"/>
  <c r="AK306"/>
  <c r="AF307"/>
  <c r="AJ307"/>
  <c r="AN307"/>
  <c r="AI308"/>
  <c r="AM308"/>
  <c r="AH309"/>
  <c r="AL309"/>
  <c r="AG310"/>
  <c r="AK310"/>
  <c r="AF311"/>
  <c r="AJ311"/>
  <c r="AN311"/>
  <c r="AI303"/>
  <c r="AM303"/>
  <c r="AH304"/>
  <c r="AL304"/>
  <c r="AG305"/>
  <c r="AK305"/>
  <c r="AF306"/>
  <c r="AJ306"/>
  <c r="AN306"/>
  <c r="AI307"/>
  <c r="AM307"/>
  <c r="AH308"/>
  <c r="AL308"/>
  <c r="AG309"/>
  <c r="AK309"/>
  <c r="AF310"/>
  <c r="AJ310"/>
  <c r="AN310"/>
  <c r="AI311"/>
  <c r="AM311"/>
  <c r="AH303"/>
  <c r="AL303"/>
  <c r="AG304"/>
  <c r="AK304"/>
  <c r="AF305"/>
  <c r="AJ305"/>
  <c r="AN305"/>
  <c r="AI306"/>
  <c r="AM306"/>
  <c r="AH307"/>
  <c r="AL307"/>
  <c r="AG308"/>
  <c r="AK308"/>
  <c r="AF309"/>
  <c r="AJ309"/>
  <c r="AN309"/>
  <c r="AI310"/>
  <c r="AM310"/>
  <c r="AH311"/>
  <c r="AL311"/>
  <c r="AG303"/>
  <c r="AK303"/>
  <c r="AF304"/>
  <c r="AJ304"/>
  <c r="AN304"/>
  <c r="AI305"/>
  <c r="AM305"/>
  <c r="AH306"/>
  <c r="AL306"/>
  <c r="AG307"/>
  <c r="AK307"/>
  <c r="AF308"/>
  <c r="AJ308"/>
  <c r="AN308"/>
  <c r="AI309"/>
  <c r="AM309"/>
  <c r="AH310"/>
  <c r="AL310"/>
  <c r="AG311"/>
  <c r="AF294"/>
  <c r="AJ294"/>
  <c r="AN294"/>
  <c r="AI295"/>
  <c r="AM295"/>
  <c r="AH296"/>
  <c r="AL296"/>
  <c r="AG297"/>
  <c r="AK297"/>
  <c r="AF298"/>
  <c r="AJ298"/>
  <c r="AN298"/>
  <c r="AI299"/>
  <c r="AM299"/>
  <c r="AH300"/>
  <c r="AL300"/>
  <c r="AG301"/>
  <c r="AK301"/>
  <c r="AF302"/>
  <c r="AJ302"/>
  <c r="AN302"/>
  <c r="AI294"/>
  <c r="AM294"/>
  <c r="AH295"/>
  <c r="AL295"/>
  <c r="AG296"/>
  <c r="AK296"/>
  <c r="AF297"/>
  <c r="AJ297"/>
  <c r="AN297"/>
  <c r="AI298"/>
  <c r="AM298"/>
  <c r="AH299"/>
  <c r="AL299"/>
  <c r="AG300"/>
  <c r="AK300"/>
  <c r="AF301"/>
  <c r="AJ301"/>
  <c r="AN301"/>
  <c r="AI302"/>
  <c r="AM302"/>
  <c r="AH294"/>
  <c r="AL294"/>
  <c r="AG295"/>
  <c r="AK295"/>
  <c r="AF296"/>
  <c r="AJ296"/>
  <c r="AN296"/>
  <c r="AI297"/>
  <c r="AM297"/>
  <c r="AH298"/>
  <c r="AL298"/>
  <c r="AG299"/>
  <c r="AK299"/>
  <c r="AF300"/>
  <c r="AJ300"/>
  <c r="AN300"/>
  <c r="AI301"/>
  <c r="AM301"/>
  <c r="AH302"/>
  <c r="AL302"/>
  <c r="AG294"/>
  <c r="AK294"/>
  <c r="AF295"/>
  <c r="AJ295"/>
  <c r="AN295"/>
  <c r="AI296"/>
  <c r="AM296"/>
  <c r="AH297"/>
  <c r="AL297"/>
  <c r="AG298"/>
  <c r="AK298"/>
  <c r="AF299"/>
  <c r="AJ299"/>
  <c r="AN299"/>
  <c r="AI300"/>
  <c r="AM300"/>
  <c r="AH301"/>
  <c r="AL301"/>
  <c r="AG302"/>
  <c r="AF285"/>
  <c r="AJ285"/>
  <c r="AN285"/>
  <c r="AI286"/>
  <c r="AM286"/>
  <c r="AH287"/>
  <c r="AL287"/>
  <c r="AG288"/>
  <c r="AK288"/>
  <c r="AF289"/>
  <c r="AJ289"/>
  <c r="AN289"/>
  <c r="AI290"/>
  <c r="AM290"/>
  <c r="AH291"/>
  <c r="AL291"/>
  <c r="AG292"/>
  <c r="AK292"/>
  <c r="AF293"/>
  <c r="AJ293"/>
  <c r="AN293"/>
  <c r="AI285"/>
  <c r="AM285"/>
  <c r="AH286"/>
  <c r="AL286"/>
  <c r="AG287"/>
  <c r="AK287"/>
  <c r="AF288"/>
  <c r="AJ288"/>
  <c r="AN288"/>
  <c r="AI289"/>
  <c r="AM289"/>
  <c r="AH290"/>
  <c r="AL290"/>
  <c r="AG291"/>
  <c r="AK291"/>
  <c r="AF292"/>
  <c r="AJ292"/>
  <c r="AN292"/>
  <c r="AI293"/>
  <c r="AM293"/>
  <c r="AH285"/>
  <c r="AL285"/>
  <c r="AG286"/>
  <c r="AK286"/>
  <c r="AF287"/>
  <c r="AJ287"/>
  <c r="AN287"/>
  <c r="AI288"/>
  <c r="AM288"/>
  <c r="AH289"/>
  <c r="AL289"/>
  <c r="AG290"/>
  <c r="AK290"/>
  <c r="AF291"/>
  <c r="AJ291"/>
  <c r="AN291"/>
  <c r="AI292"/>
  <c r="AM292"/>
  <c r="AH293"/>
  <c r="AL293"/>
  <c r="AG285"/>
  <c r="AK285"/>
  <c r="AF286"/>
  <c r="AJ286"/>
  <c r="AN286"/>
  <c r="AI287"/>
  <c r="AM287"/>
  <c r="AH288"/>
  <c r="AL288"/>
  <c r="AG289"/>
  <c r="AK289"/>
  <c r="AF290"/>
  <c r="AJ290"/>
  <c r="AN290"/>
  <c r="AI291"/>
  <c r="AM291"/>
  <c r="AH292"/>
  <c r="AL292"/>
  <c r="AG293"/>
  <c r="AF276"/>
  <c r="AJ276"/>
  <c r="AN276"/>
  <c r="AI277"/>
  <c r="AM277"/>
  <c r="AH278"/>
  <c r="AL278"/>
  <c r="AG279"/>
  <c r="AK279"/>
  <c r="AF280"/>
  <c r="AJ280"/>
  <c r="AN280"/>
  <c r="AI281"/>
  <c r="AM281"/>
  <c r="AH282"/>
  <c r="AL282"/>
  <c r="AG283"/>
  <c r="AK283"/>
  <c r="AF284"/>
  <c r="AJ284"/>
  <c r="AN284"/>
  <c r="AI276"/>
  <c r="AM276"/>
  <c r="AH277"/>
  <c r="AL277"/>
  <c r="AG278"/>
  <c r="AK278"/>
  <c r="AF279"/>
  <c r="AJ279"/>
  <c r="AN279"/>
  <c r="AI280"/>
  <c r="AM280"/>
  <c r="AH281"/>
  <c r="AL281"/>
  <c r="AG282"/>
  <c r="AK282"/>
  <c r="AF283"/>
  <c r="AJ283"/>
  <c r="AN283"/>
  <c r="AI284"/>
  <c r="AM284"/>
  <c r="AH276"/>
  <c r="AL276"/>
  <c r="AG277"/>
  <c r="AK277"/>
  <c r="AF278"/>
  <c r="AJ278"/>
  <c r="AN278"/>
  <c r="AI279"/>
  <c r="AM279"/>
  <c r="AH280"/>
  <c r="AL280"/>
  <c r="AG281"/>
  <c r="AK281"/>
  <c r="AF282"/>
  <c r="AJ282"/>
  <c r="AN282"/>
  <c r="AI283"/>
  <c r="AM283"/>
  <c r="AH284"/>
  <c r="AL284"/>
  <c r="AG276"/>
  <c r="AK276"/>
  <c r="AF277"/>
  <c r="AJ277"/>
  <c r="AN277"/>
  <c r="AI278"/>
  <c r="AM278"/>
  <c r="AH279"/>
  <c r="AL279"/>
  <c r="AG280"/>
  <c r="AK280"/>
  <c r="AF281"/>
  <c r="AJ281"/>
  <c r="AN281"/>
  <c r="AI282"/>
  <c r="AM282"/>
  <c r="AH283"/>
  <c r="AL283"/>
  <c r="AG284"/>
  <c r="AF267"/>
  <c r="AJ267"/>
  <c r="AN267"/>
  <c r="AI268"/>
  <c r="AM268"/>
  <c r="AH269"/>
  <c r="AL269"/>
  <c r="AG270"/>
  <c r="AK270"/>
  <c r="AF271"/>
  <c r="AJ271"/>
  <c r="AN271"/>
  <c r="AI272"/>
  <c r="AM272"/>
  <c r="AH273"/>
  <c r="AL273"/>
  <c r="AG274"/>
  <c r="AK274"/>
  <c r="AF275"/>
  <c r="AJ275"/>
  <c r="AN275"/>
  <c r="AI267"/>
  <c r="AM267"/>
  <c r="AH268"/>
  <c r="AL268"/>
  <c r="AG269"/>
  <c r="AK269"/>
  <c r="AF270"/>
  <c r="AJ270"/>
  <c r="AN270"/>
  <c r="AI271"/>
  <c r="AM271"/>
  <c r="AH272"/>
  <c r="AL272"/>
  <c r="AG273"/>
  <c r="AK273"/>
  <c r="AF274"/>
  <c r="AJ274"/>
  <c r="AN274"/>
  <c r="AI275"/>
  <c r="AM275"/>
  <c r="AH267"/>
  <c r="AL267"/>
  <c r="AG268"/>
  <c r="AK268"/>
  <c r="AF269"/>
  <c r="AJ269"/>
  <c r="AN269"/>
  <c r="AI270"/>
  <c r="AM270"/>
  <c r="AH271"/>
  <c r="AL271"/>
  <c r="AG272"/>
  <c r="AK272"/>
  <c r="AF273"/>
  <c r="AJ273"/>
  <c r="AN273"/>
  <c r="AI274"/>
  <c r="AM274"/>
  <c r="AH275"/>
  <c r="AL275"/>
  <c r="AG267"/>
  <c r="AK267"/>
  <c r="AF268"/>
  <c r="AJ268"/>
  <c r="AN268"/>
  <c r="AI269"/>
  <c r="AM269"/>
  <c r="AH270"/>
  <c r="AL270"/>
  <c r="AG271"/>
  <c r="AK271"/>
  <c r="AF272"/>
  <c r="AJ272"/>
  <c r="AN272"/>
  <c r="AI273"/>
  <c r="AM273"/>
  <c r="AH274"/>
  <c r="AL274"/>
  <c r="AG275"/>
  <c r="AF258"/>
  <c r="AJ258"/>
  <c r="AN258"/>
  <c r="AI259"/>
  <c r="AM259"/>
  <c r="AH260"/>
  <c r="AL260"/>
  <c r="AG261"/>
  <c r="AK261"/>
  <c r="AF262"/>
  <c r="AJ262"/>
  <c r="AN262"/>
  <c r="AI263"/>
  <c r="AM263"/>
  <c r="AH264"/>
  <c r="AL264"/>
  <c r="AG265"/>
  <c r="AK265"/>
  <c r="AF266"/>
  <c r="AJ266"/>
  <c r="AN266"/>
  <c r="AI258"/>
  <c r="AM258"/>
  <c r="AH259"/>
  <c r="AL259"/>
  <c r="AG260"/>
  <c r="AK260"/>
  <c r="AF261"/>
  <c r="AJ261"/>
  <c r="AN261"/>
  <c r="AI262"/>
  <c r="AM262"/>
  <c r="AH263"/>
  <c r="AL263"/>
  <c r="AG264"/>
  <c r="AK264"/>
  <c r="AF265"/>
  <c r="AJ265"/>
  <c r="AN265"/>
  <c r="AI266"/>
  <c r="AM266"/>
  <c r="AH258"/>
  <c r="AL258"/>
  <c r="AG259"/>
  <c r="AK259"/>
  <c r="AF260"/>
  <c r="AJ260"/>
  <c r="AN260"/>
  <c r="AI261"/>
  <c r="AM261"/>
  <c r="AH262"/>
  <c r="AL262"/>
  <c r="AG263"/>
  <c r="AK263"/>
  <c r="AF264"/>
  <c r="AJ264"/>
  <c r="AN264"/>
  <c r="AI265"/>
  <c r="AM265"/>
  <c r="AH266"/>
  <c r="AL266"/>
  <c r="AG258"/>
  <c r="AK258"/>
  <c r="AF259"/>
  <c r="AJ259"/>
  <c r="AN259"/>
  <c r="AI260"/>
  <c r="AM260"/>
  <c r="AH261"/>
  <c r="AL261"/>
  <c r="AG262"/>
  <c r="AK262"/>
  <c r="AF263"/>
  <c r="AJ263"/>
  <c r="AN263"/>
  <c r="AI264"/>
  <c r="AM264"/>
  <c r="AH265"/>
  <c r="AL265"/>
  <c r="AG266"/>
  <c r="AF249"/>
  <c r="AJ249"/>
  <c r="AN249"/>
  <c r="AI250"/>
  <c r="AM250"/>
  <c r="AH251"/>
  <c r="AL251"/>
  <c r="AG252"/>
  <c r="AK252"/>
  <c r="AF253"/>
  <c r="AJ253"/>
  <c r="AN253"/>
  <c r="AI254"/>
  <c r="AM254"/>
  <c r="AH255"/>
  <c r="AL255"/>
  <c r="AG256"/>
  <c r="AK256"/>
  <c r="AF257"/>
  <c r="AJ257"/>
  <c r="AN257"/>
  <c r="AI249"/>
  <c r="AM249"/>
  <c r="AH250"/>
  <c r="AL250"/>
  <c r="AG251"/>
  <c r="AK251"/>
  <c r="AF252"/>
  <c r="AJ252"/>
  <c r="AN252"/>
  <c r="AI253"/>
  <c r="AM253"/>
  <c r="AH254"/>
  <c r="AL254"/>
  <c r="AG255"/>
  <c r="AK255"/>
  <c r="AF256"/>
  <c r="AJ256"/>
  <c r="AN256"/>
  <c r="AI257"/>
  <c r="AM257"/>
  <c r="AH249"/>
  <c r="AL249"/>
  <c r="AG250"/>
  <c r="AK250"/>
  <c r="AF251"/>
  <c r="AJ251"/>
  <c r="AN251"/>
  <c r="AI252"/>
  <c r="AM252"/>
  <c r="AH253"/>
  <c r="AL253"/>
  <c r="AG254"/>
  <c r="AK254"/>
  <c r="AF255"/>
  <c r="AJ255"/>
  <c r="AN255"/>
  <c r="AI256"/>
  <c r="AM256"/>
  <c r="AH257"/>
  <c r="AL257"/>
  <c r="AG249"/>
  <c r="AK249"/>
  <c r="AF250"/>
  <c r="AJ250"/>
  <c r="AN250"/>
  <c r="AI251"/>
  <c r="AM251"/>
  <c r="AH252"/>
  <c r="AL252"/>
  <c r="AG253"/>
  <c r="AK253"/>
  <c r="AF254"/>
  <c r="AJ254"/>
  <c r="AN254"/>
  <c r="AI255"/>
  <c r="AM255"/>
  <c r="AH256"/>
  <c r="AL256"/>
  <c r="AG257"/>
  <c r="AF240"/>
  <c r="AJ240"/>
  <c r="AN240"/>
  <c r="AI241"/>
  <c r="AM241"/>
  <c r="AH242"/>
  <c r="AL242"/>
  <c r="AG243"/>
  <c r="AK243"/>
  <c r="AF244"/>
  <c r="AJ244"/>
  <c r="AN244"/>
  <c r="AI245"/>
  <c r="AM245"/>
  <c r="AH246"/>
  <c r="AL246"/>
  <c r="AG247"/>
  <c r="AK247"/>
  <c r="AF248"/>
  <c r="AJ248"/>
  <c r="AN248"/>
  <c r="AI240"/>
  <c r="AM240"/>
  <c r="AH241"/>
  <c r="AL241"/>
  <c r="AG242"/>
  <c r="AK242"/>
  <c r="AF243"/>
  <c r="AJ243"/>
  <c r="AN243"/>
  <c r="AI244"/>
  <c r="AM244"/>
  <c r="AH245"/>
  <c r="AL245"/>
  <c r="AG246"/>
  <c r="AK246"/>
  <c r="AF247"/>
  <c r="AJ247"/>
  <c r="AN247"/>
  <c r="AI248"/>
  <c r="AM248"/>
  <c r="AH240"/>
  <c r="AL240"/>
  <c r="AG241"/>
  <c r="AK241"/>
  <c r="AF242"/>
  <c r="AJ242"/>
  <c r="AN242"/>
  <c r="AI243"/>
  <c r="AM243"/>
  <c r="AH244"/>
  <c r="AL244"/>
  <c r="AG245"/>
  <c r="AK245"/>
  <c r="AF246"/>
  <c r="AJ246"/>
  <c r="AN246"/>
  <c r="AI247"/>
  <c r="AM247"/>
  <c r="AH248"/>
  <c r="AL248"/>
  <c r="AG240"/>
  <c r="AK240"/>
  <c r="AF241"/>
  <c r="AJ241"/>
  <c r="AN241"/>
  <c r="AI242"/>
  <c r="AM242"/>
  <c r="AH243"/>
  <c r="AL243"/>
  <c r="AG244"/>
  <c r="AK244"/>
  <c r="AF245"/>
  <c r="AJ245"/>
  <c r="AN245"/>
  <c r="AI246"/>
  <c r="AM246"/>
  <c r="AH247"/>
  <c r="AL247"/>
  <c r="AG248"/>
  <c r="AI231"/>
  <c r="AM231"/>
  <c r="AH232"/>
  <c r="AL232"/>
  <c r="AG233"/>
  <c r="AK233"/>
  <c r="AF234"/>
  <c r="AJ234"/>
  <c r="AN234"/>
  <c r="AI235"/>
  <c r="AM235"/>
  <c r="AH236"/>
  <c r="AL236"/>
  <c r="AG237"/>
  <c r="AK237"/>
  <c r="AF238"/>
  <c r="AJ238"/>
  <c r="AN238"/>
  <c r="AI239"/>
  <c r="AM239"/>
  <c r="AH231"/>
  <c r="AL231"/>
  <c r="AG232"/>
  <c r="AK232"/>
  <c r="AF233"/>
  <c r="AJ233"/>
  <c r="AN233"/>
  <c r="AI234"/>
  <c r="AM234"/>
  <c r="AH235"/>
  <c r="AL235"/>
  <c r="AG236"/>
  <c r="AK236"/>
  <c r="AF237"/>
  <c r="AJ237"/>
  <c r="AN237"/>
  <c r="AI238"/>
  <c r="AM238"/>
  <c r="AH239"/>
  <c r="AL239"/>
  <c r="AG231"/>
  <c r="AK231"/>
  <c r="AF232"/>
  <c r="AJ232"/>
  <c r="AN232"/>
  <c r="AI233"/>
  <c r="AM233"/>
  <c r="AH234"/>
  <c r="AL234"/>
  <c r="AG235"/>
  <c r="AK235"/>
  <c r="AF236"/>
  <c r="AJ236"/>
  <c r="AN236"/>
  <c r="AI237"/>
  <c r="AM237"/>
  <c r="AH238"/>
  <c r="AL238"/>
  <c r="AG239"/>
  <c r="AI222"/>
  <c r="AM222"/>
  <c r="AH223"/>
  <c r="AL223"/>
  <c r="AG224"/>
  <c r="AK224"/>
  <c r="AF225"/>
  <c r="AJ225"/>
  <c r="AN225"/>
  <c r="AI226"/>
  <c r="AM226"/>
  <c r="AH227"/>
  <c r="AL227"/>
  <c r="AG228"/>
  <c r="AK228"/>
  <c r="AF229"/>
  <c r="AJ229"/>
  <c r="AN229"/>
  <c r="AI230"/>
  <c r="AM230"/>
  <c r="AH222"/>
  <c r="AL222"/>
  <c r="AG223"/>
  <c r="AK223"/>
  <c r="AF224"/>
  <c r="AJ224"/>
  <c r="AN224"/>
  <c r="AI225"/>
  <c r="AM225"/>
  <c r="AH226"/>
  <c r="AL226"/>
  <c r="AG227"/>
  <c r="AK227"/>
  <c r="AF228"/>
  <c r="AJ228"/>
  <c r="AN228"/>
  <c r="AI229"/>
  <c r="AM229"/>
  <c r="AH230"/>
  <c r="AL230"/>
  <c r="AG222"/>
  <c r="AK222"/>
  <c r="AF223"/>
  <c r="AJ223"/>
  <c r="AN223"/>
  <c r="AI224"/>
  <c r="AM224"/>
  <c r="AH225"/>
  <c r="AL225"/>
  <c r="AG226"/>
  <c r="AK226"/>
  <c r="AF227"/>
  <c r="AJ227"/>
  <c r="AN227"/>
  <c r="AI228"/>
  <c r="AM228"/>
  <c r="AH229"/>
  <c r="AL229"/>
  <c r="AG230"/>
  <c r="AF213"/>
  <c r="AJ213"/>
  <c r="AN213"/>
  <c r="AI214"/>
  <c r="AM214"/>
  <c r="AH215"/>
  <c r="AL215"/>
  <c r="AG216"/>
  <c r="AK216"/>
  <c r="AF217"/>
  <c r="AJ217"/>
  <c r="AN217"/>
  <c r="AI218"/>
  <c r="AM218"/>
  <c r="AH219"/>
  <c r="AL219"/>
  <c r="AG220"/>
  <c r="AK220"/>
  <c r="AF221"/>
  <c r="AJ221"/>
  <c r="AN221"/>
  <c r="AI213"/>
  <c r="AM213"/>
  <c r="AH214"/>
  <c r="AL214"/>
  <c r="AG215"/>
  <c r="AK215"/>
  <c r="AF216"/>
  <c r="AJ216"/>
  <c r="AN216"/>
  <c r="AI217"/>
  <c r="AM217"/>
  <c r="AH218"/>
  <c r="AL218"/>
  <c r="AG219"/>
  <c r="AK219"/>
  <c r="AF220"/>
  <c r="AJ220"/>
  <c r="AN220"/>
  <c r="AI221"/>
  <c r="AM221"/>
  <c r="AH213"/>
  <c r="AL213"/>
  <c r="AG214"/>
  <c r="AK214"/>
  <c r="AF215"/>
  <c r="AJ215"/>
  <c r="AN215"/>
  <c r="AI216"/>
  <c r="AM216"/>
  <c r="AH217"/>
  <c r="AL217"/>
  <c r="AG218"/>
  <c r="AK218"/>
  <c r="AF219"/>
  <c r="AJ219"/>
  <c r="AN219"/>
  <c r="AI220"/>
  <c r="AM220"/>
  <c r="AH221"/>
  <c r="AL221"/>
  <c r="AG213"/>
  <c r="AK213"/>
  <c r="AF214"/>
  <c r="AJ214"/>
  <c r="AN214"/>
  <c r="AI215"/>
  <c r="AM215"/>
  <c r="AH216"/>
  <c r="AL216"/>
  <c r="AG217"/>
  <c r="AK217"/>
  <c r="AF218"/>
  <c r="AJ218"/>
  <c r="AN218"/>
  <c r="AI219"/>
  <c r="AM219"/>
  <c r="AH220"/>
  <c r="AL220"/>
  <c r="AG221"/>
  <c r="AI204"/>
  <c r="AM204"/>
  <c r="AH205"/>
  <c r="AL205"/>
  <c r="AG206"/>
  <c r="AK206"/>
  <c r="AF207"/>
  <c r="AJ207"/>
  <c r="AN207"/>
  <c r="AI208"/>
  <c r="AM208"/>
  <c r="AH209"/>
  <c r="AL209"/>
  <c r="AG210"/>
  <c r="AK210"/>
  <c r="AF211"/>
  <c r="AJ211"/>
  <c r="AN211"/>
  <c r="AI212"/>
  <c r="AM212"/>
  <c r="AH204"/>
  <c r="AL204"/>
  <c r="AG205"/>
  <c r="AK205"/>
  <c r="AF206"/>
  <c r="AJ206"/>
  <c r="AN206"/>
  <c r="AI207"/>
  <c r="AM207"/>
  <c r="AH208"/>
  <c r="AL208"/>
  <c r="AG209"/>
  <c r="AK209"/>
  <c r="AF210"/>
  <c r="AJ210"/>
  <c r="AN210"/>
  <c r="AI211"/>
  <c r="AM211"/>
  <c r="AH212"/>
  <c r="AL212"/>
  <c r="AG204"/>
  <c r="AK204"/>
  <c r="AF205"/>
  <c r="AJ205"/>
  <c r="AN205"/>
  <c r="AI206"/>
  <c r="AM206"/>
  <c r="AH207"/>
  <c r="AL207"/>
  <c r="AG208"/>
  <c r="AK208"/>
  <c r="AF209"/>
  <c r="AJ209"/>
  <c r="AN209"/>
  <c r="AI210"/>
  <c r="AM210"/>
  <c r="AH211"/>
  <c r="AL211"/>
  <c r="AG212"/>
  <c r="AI195"/>
  <c r="AM195"/>
  <c r="AH196"/>
  <c r="AL196"/>
  <c r="AG197"/>
  <c r="AK197"/>
  <c r="AF198"/>
  <c r="AJ198"/>
  <c r="AN198"/>
  <c r="AI199"/>
  <c r="AM199"/>
  <c r="AH200"/>
  <c r="AL200"/>
  <c r="AG201"/>
  <c r="AK201"/>
  <c r="AF202"/>
  <c r="AJ202"/>
  <c r="AN202"/>
  <c r="AI203"/>
  <c r="AM203"/>
  <c r="AH195"/>
  <c r="AL195"/>
  <c r="AG196"/>
  <c r="AK196"/>
  <c r="AF197"/>
  <c r="AJ197"/>
  <c r="AN197"/>
  <c r="AI198"/>
  <c r="AM198"/>
  <c r="AH199"/>
  <c r="AL199"/>
  <c r="AG200"/>
  <c r="AK200"/>
  <c r="AF201"/>
  <c r="AJ201"/>
  <c r="AN201"/>
  <c r="AI202"/>
  <c r="AM202"/>
  <c r="AH203"/>
  <c r="AL203"/>
  <c r="AG195"/>
  <c r="AK195"/>
  <c r="AF196"/>
  <c r="AJ196"/>
  <c r="AN196"/>
  <c r="AI197"/>
  <c r="AM197"/>
  <c r="AH198"/>
  <c r="AL198"/>
  <c r="AG199"/>
  <c r="AK199"/>
  <c r="AF200"/>
  <c r="AJ200"/>
  <c r="AN200"/>
  <c r="AI201"/>
  <c r="AM201"/>
  <c r="AH202"/>
  <c r="AL202"/>
  <c r="AG203"/>
  <c r="AN194"/>
  <c r="AJ194"/>
  <c r="AF194"/>
  <c r="AK193"/>
  <c r="AG193"/>
  <c r="AL192"/>
  <c r="AH192"/>
  <c r="AM191"/>
  <c r="AI191"/>
  <c r="AN190"/>
  <c r="AJ190"/>
  <c r="AF190"/>
  <c r="AK189"/>
  <c r="AG189"/>
  <c r="AL188"/>
  <c r="AH188"/>
  <c r="AM187"/>
  <c r="AI187"/>
  <c r="AN186"/>
  <c r="AJ186"/>
  <c r="AF186"/>
  <c r="AK194"/>
  <c r="AG194"/>
  <c r="AL193"/>
  <c r="AH193"/>
  <c r="AM192"/>
  <c r="AI192"/>
  <c r="AN191"/>
  <c r="AJ191"/>
  <c r="AF191"/>
  <c r="AK190"/>
  <c r="AG190"/>
  <c r="AL189"/>
  <c r="AH189"/>
  <c r="AM188"/>
  <c r="AI188"/>
  <c r="AN187"/>
  <c r="AJ187"/>
  <c r="AF187"/>
  <c r="AK186"/>
  <c r="AG186"/>
  <c r="AL194"/>
  <c r="AH194"/>
  <c r="AM193"/>
  <c r="AI193"/>
  <c r="AN192"/>
  <c r="AJ192"/>
  <c r="AF192"/>
  <c r="AK191"/>
  <c r="AG191"/>
  <c r="AL190"/>
  <c r="AH190"/>
  <c r="AM189"/>
  <c r="AI189"/>
  <c r="AN188"/>
  <c r="AJ188"/>
  <c r="AF188"/>
  <c r="AK187"/>
  <c r="AG187"/>
  <c r="AL186"/>
  <c r="AK185"/>
  <c r="AG185"/>
  <c r="AL184"/>
  <c r="AH184"/>
  <c r="AM183"/>
  <c r="AI183"/>
  <c r="AN182"/>
  <c r="AJ182"/>
  <c r="AF182"/>
  <c r="AK181"/>
  <c r="AG181"/>
  <c r="AL180"/>
  <c r="AH180"/>
  <c r="AM179"/>
  <c r="AI179"/>
  <c r="AN178"/>
  <c r="AJ178"/>
  <c r="AF178"/>
  <c r="AL185"/>
  <c r="AH185"/>
  <c r="AM184"/>
  <c r="AI184"/>
  <c r="AN183"/>
  <c r="AJ183"/>
  <c r="AF183"/>
  <c r="AK182"/>
  <c r="AG182"/>
  <c r="AL181"/>
  <c r="AH181"/>
  <c r="AM180"/>
  <c r="AI180"/>
  <c r="AN179"/>
  <c r="AJ179"/>
  <c r="AF179"/>
  <c r="AK178"/>
  <c r="AG178"/>
  <c r="AM185"/>
  <c r="AI185"/>
  <c r="AN184"/>
  <c r="AJ184"/>
  <c r="AF184"/>
  <c r="AK183"/>
  <c r="AG183"/>
  <c r="AL182"/>
  <c r="AH182"/>
  <c r="AM181"/>
  <c r="AI181"/>
  <c r="AN180"/>
  <c r="AJ180"/>
  <c r="AF180"/>
  <c r="AK179"/>
  <c r="AG179"/>
  <c r="AL178"/>
  <c r="AC396"/>
  <c r="Y396"/>
  <c r="U396"/>
  <c r="AB396"/>
  <c r="Z396"/>
  <c r="V396"/>
  <c r="X396"/>
  <c r="AA396"/>
  <c r="AC387"/>
  <c r="Y387"/>
  <c r="AC378"/>
  <c r="Y378"/>
  <c r="U378"/>
  <c r="AB378"/>
  <c r="Z378"/>
  <c r="V378"/>
  <c r="X378"/>
  <c r="AA378"/>
  <c r="AC369"/>
  <c r="Y369"/>
  <c r="U369"/>
  <c r="Z369"/>
  <c r="V369"/>
  <c r="AA369"/>
  <c r="AC360"/>
  <c r="Y360"/>
  <c r="U360"/>
  <c r="Z360"/>
  <c r="V360"/>
  <c r="AA360"/>
  <c r="Z351"/>
  <c r="AC342"/>
  <c r="Y342"/>
  <c r="U342"/>
  <c r="Z342"/>
  <c r="V342"/>
  <c r="AA342"/>
  <c r="AC333"/>
  <c r="Y333"/>
  <c r="U333"/>
  <c r="Z333"/>
  <c r="V333"/>
  <c r="AA333"/>
  <c r="AC324"/>
  <c r="Y324"/>
  <c r="U324"/>
  <c r="Z324"/>
  <c r="V324"/>
  <c r="AA324"/>
  <c r="AC315"/>
  <c r="Y315"/>
  <c r="U315"/>
  <c r="Z315"/>
  <c r="V315"/>
  <c r="AA315"/>
  <c r="AC306"/>
  <c r="Y306"/>
  <c r="U306"/>
  <c r="Z306"/>
  <c r="V306"/>
  <c r="AA306"/>
  <c r="AC297"/>
  <c r="Y297"/>
  <c r="U297"/>
  <c r="Z297"/>
  <c r="V297"/>
  <c r="AA297"/>
  <c r="AC288"/>
  <c r="Y288"/>
  <c r="U288"/>
  <c r="Z288"/>
  <c r="V288"/>
  <c r="AA288"/>
  <c r="Z279"/>
  <c r="Z270"/>
  <c r="V270"/>
  <c r="AA270"/>
  <c r="AC261"/>
  <c r="Y261"/>
  <c r="U261"/>
  <c r="Z261"/>
  <c r="V261"/>
  <c r="AA261"/>
  <c r="Z252"/>
  <c r="V252"/>
  <c r="AA252"/>
  <c r="AC243"/>
  <c r="Y243"/>
  <c r="AC234"/>
  <c r="Y234"/>
  <c r="U234"/>
  <c r="Z234"/>
  <c r="V234"/>
  <c r="AA234"/>
  <c r="X225"/>
  <c r="AC225"/>
  <c r="Y225"/>
  <c r="U225"/>
  <c r="Z225"/>
  <c r="V225"/>
  <c r="AB225"/>
  <c r="AA225"/>
  <c r="AC216"/>
  <c r="Y216"/>
  <c r="U216"/>
  <c r="Z216"/>
  <c r="V216"/>
  <c r="AA216"/>
  <c r="Z207"/>
  <c r="AC198"/>
  <c r="Y198"/>
  <c r="U198"/>
  <c r="Z198"/>
  <c r="V198"/>
  <c r="AA198"/>
  <c r="AC189"/>
  <c r="Y189"/>
  <c r="U189"/>
  <c r="Z189"/>
  <c r="V189"/>
  <c r="AA189"/>
  <c r="Z180"/>
  <c r="U55"/>
  <c r="U56"/>
  <c r="S58"/>
  <c r="Z59"/>
  <c r="X61"/>
  <c r="V63"/>
  <c r="Z55"/>
  <c r="X57"/>
  <c r="V59"/>
  <c r="T61"/>
  <c r="AA62"/>
  <c r="V55"/>
  <c r="T57"/>
  <c r="AA58"/>
  <c r="Y60"/>
  <c r="W62"/>
  <c r="Y56"/>
  <c r="W58"/>
  <c r="U60"/>
  <c r="S62"/>
  <c r="Z63"/>
  <c r="AA175"/>
  <c r="W175"/>
  <c r="S175"/>
  <c r="X174"/>
  <c r="T174"/>
  <c r="Y173"/>
  <c r="U173"/>
  <c r="Z172"/>
  <c r="V172"/>
  <c r="AA171"/>
  <c r="W171"/>
  <c r="S171"/>
  <c r="X170"/>
  <c r="T170"/>
  <c r="Y169"/>
  <c r="U169"/>
  <c r="Z168"/>
  <c r="V168"/>
  <c r="AA167"/>
  <c r="W167"/>
  <c r="S167"/>
  <c r="X175"/>
  <c r="T175"/>
  <c r="Y174"/>
  <c r="U174"/>
  <c r="Z173"/>
  <c r="V173"/>
  <c r="AA172"/>
  <c r="W172"/>
  <c r="S172"/>
  <c r="X171"/>
  <c r="T171"/>
  <c r="Y170"/>
  <c r="U170"/>
  <c r="Z169"/>
  <c r="V169"/>
  <c r="AA168"/>
  <c r="W168"/>
  <c r="S168"/>
  <c r="X167"/>
  <c r="T167"/>
  <c r="Y175"/>
  <c r="U175"/>
  <c r="Z174"/>
  <c r="V174"/>
  <c r="AA173"/>
  <c r="W173"/>
  <c r="S173"/>
  <c r="X172"/>
  <c r="T172"/>
  <c r="Y171"/>
  <c r="U171"/>
  <c r="Z170"/>
  <c r="V170"/>
  <c r="AA169"/>
  <c r="W169"/>
  <c r="S169"/>
  <c r="X168"/>
  <c r="T168"/>
  <c r="Y167"/>
  <c r="AA166"/>
  <c r="W166"/>
  <c r="S166"/>
  <c r="X165"/>
  <c r="T165"/>
  <c r="Y164"/>
  <c r="U164"/>
  <c r="Z163"/>
  <c r="V163"/>
  <c r="AA162"/>
  <c r="W162"/>
  <c r="S162"/>
  <c r="X161"/>
  <c r="T161"/>
  <c r="Y160"/>
  <c r="U160"/>
  <c r="Z159"/>
  <c r="V159"/>
  <c r="AA158"/>
  <c r="W158"/>
  <c r="S158"/>
  <c r="Z166"/>
  <c r="V166"/>
  <c r="AA165"/>
  <c r="W165"/>
  <c r="S165"/>
  <c r="X164"/>
  <c r="T164"/>
  <c r="Y163"/>
  <c r="U163"/>
  <c r="Z162"/>
  <c r="V162"/>
  <c r="AA161"/>
  <c r="W161"/>
  <c r="S161"/>
  <c r="X160"/>
  <c r="T160"/>
  <c r="Y159"/>
  <c r="U159"/>
  <c r="Z158"/>
  <c r="X166"/>
  <c r="T166"/>
  <c r="Y165"/>
  <c r="U165"/>
  <c r="Z164"/>
  <c r="V164"/>
  <c r="AA163"/>
  <c r="W163"/>
  <c r="S163"/>
  <c r="X162"/>
  <c r="T162"/>
  <c r="Y161"/>
  <c r="U161"/>
  <c r="Z160"/>
  <c r="V160"/>
  <c r="AA159"/>
  <c r="W159"/>
  <c r="S159"/>
  <c r="X158"/>
  <c r="T158"/>
  <c r="V158"/>
  <c r="Y166"/>
  <c r="U166"/>
  <c r="Z165"/>
  <c r="V165"/>
  <c r="AA164"/>
  <c r="W164"/>
  <c r="S164"/>
  <c r="X163"/>
  <c r="T163"/>
  <c r="Y162"/>
  <c r="U162"/>
  <c r="Z161"/>
  <c r="V161"/>
  <c r="AA160"/>
  <c r="W160"/>
  <c r="S160"/>
  <c r="X159"/>
  <c r="T159"/>
  <c r="Y158"/>
  <c r="AA157"/>
  <c r="W157"/>
  <c r="S157"/>
  <c r="X156"/>
  <c r="T156"/>
  <c r="Y155"/>
  <c r="U155"/>
  <c r="Z154"/>
  <c r="V154"/>
  <c r="AA153"/>
  <c r="W153"/>
  <c r="S153"/>
  <c r="X152"/>
  <c r="T152"/>
  <c r="Y151"/>
  <c r="U151"/>
  <c r="Z150"/>
  <c r="V150"/>
  <c r="AA149"/>
  <c r="W149"/>
  <c r="S149"/>
  <c r="Z157"/>
  <c r="AA156"/>
  <c r="S156"/>
  <c r="T155"/>
  <c r="Z153"/>
  <c r="AA152"/>
  <c r="S152"/>
  <c r="T151"/>
  <c r="V149"/>
  <c r="X157"/>
  <c r="T157"/>
  <c r="Y156"/>
  <c r="U156"/>
  <c r="Z155"/>
  <c r="V155"/>
  <c r="AA154"/>
  <c r="W154"/>
  <c r="S154"/>
  <c r="X153"/>
  <c r="T153"/>
  <c r="Y152"/>
  <c r="U152"/>
  <c r="Z151"/>
  <c r="V151"/>
  <c r="AA150"/>
  <c r="W150"/>
  <c r="S150"/>
  <c r="X149"/>
  <c r="T149"/>
  <c r="V157"/>
  <c r="W156"/>
  <c r="X155"/>
  <c r="Y154"/>
  <c r="U154"/>
  <c r="V153"/>
  <c r="W152"/>
  <c r="X151"/>
  <c r="Y150"/>
  <c r="U150"/>
  <c r="Z149"/>
  <c r="Y157"/>
  <c r="U157"/>
  <c r="Z156"/>
  <c r="V156"/>
  <c r="AA155"/>
  <c r="W155"/>
  <c r="S155"/>
  <c r="X154"/>
  <c r="T154"/>
  <c r="Y153"/>
  <c r="U153"/>
  <c r="Z152"/>
  <c r="V152"/>
  <c r="AA151"/>
  <c r="W151"/>
  <c r="S151"/>
  <c r="X150"/>
  <c r="T150"/>
  <c r="Y149"/>
  <c r="AA148"/>
  <c r="W148"/>
  <c r="S148"/>
  <c r="X147"/>
  <c r="T147"/>
  <c r="Y146"/>
  <c r="U146"/>
  <c r="Z145"/>
  <c r="V145"/>
  <c r="AA144"/>
  <c r="W144"/>
  <c r="S144"/>
  <c r="X143"/>
  <c r="T143"/>
  <c r="Y142"/>
  <c r="U142"/>
  <c r="Z141"/>
  <c r="V141"/>
  <c r="AA140"/>
  <c r="W140"/>
  <c r="S140"/>
  <c r="X148"/>
  <c r="T148"/>
  <c r="Y147"/>
  <c r="U147"/>
  <c r="Z146"/>
  <c r="V146"/>
  <c r="AA145"/>
  <c r="W145"/>
  <c r="S145"/>
  <c r="X144"/>
  <c r="T144"/>
  <c r="Y143"/>
  <c r="U143"/>
  <c r="Z142"/>
  <c r="V142"/>
  <c r="AA141"/>
  <c r="W141"/>
  <c r="S141"/>
  <c r="X140"/>
  <c r="T140"/>
  <c r="Y148"/>
  <c r="U148"/>
  <c r="Z147"/>
  <c r="V147"/>
  <c r="AA146"/>
  <c r="W146"/>
  <c r="S146"/>
  <c r="X145"/>
  <c r="T145"/>
  <c r="Y144"/>
  <c r="U144"/>
  <c r="Z143"/>
  <c r="V143"/>
  <c r="AA142"/>
  <c r="W142"/>
  <c r="S142"/>
  <c r="X141"/>
  <c r="T141"/>
  <c r="Y140"/>
  <c r="AC133"/>
  <c r="Y133"/>
  <c r="U133"/>
  <c r="Z133"/>
  <c r="V133"/>
  <c r="AA133"/>
  <c r="AC124"/>
  <c r="Y124"/>
  <c r="U124"/>
  <c r="Z124"/>
  <c r="V124"/>
  <c r="AA124"/>
  <c r="Z115"/>
  <c r="AC106"/>
  <c r="Y106"/>
  <c r="U106"/>
  <c r="Z106"/>
  <c r="V106"/>
  <c r="AA106"/>
  <c r="S46" a="1"/>
  <c r="Y47" s="1"/>
  <c r="AJ47" s="1"/>
  <c r="T77" a="1"/>
  <c r="V77" s="1"/>
  <c r="U68"/>
  <c r="X68"/>
  <c r="W68"/>
  <c r="AB68"/>
  <c r="V68"/>
  <c r="AA68"/>
  <c r="T68"/>
  <c r="Z68"/>
  <c r="Y68"/>
  <c r="AA63"/>
  <c r="W63"/>
  <c r="S63"/>
  <c r="X62"/>
  <c r="T62"/>
  <c r="Y61"/>
  <c r="U61"/>
  <c r="Z60"/>
  <c r="V60"/>
  <c r="AA59"/>
  <c r="W59"/>
  <c r="S59"/>
  <c r="X58"/>
  <c r="T58"/>
  <c r="Y57"/>
  <c r="U57"/>
  <c r="Z56"/>
  <c r="V56"/>
  <c r="AA55"/>
  <c r="W55"/>
  <c r="S55"/>
  <c r="X63"/>
  <c r="T63"/>
  <c r="Y62"/>
  <c r="U62"/>
  <c r="Z61"/>
  <c r="V61"/>
  <c r="AA60"/>
  <c r="W60"/>
  <c r="S60"/>
  <c r="X59"/>
  <c r="T59"/>
  <c r="Y58"/>
  <c r="U58"/>
  <c r="Z57"/>
  <c r="V57"/>
  <c r="AA56"/>
  <c r="W56"/>
  <c r="S56"/>
  <c r="X55"/>
  <c r="T55"/>
  <c r="Y63"/>
  <c r="U63"/>
  <c r="Z62"/>
  <c r="V62"/>
  <c r="AA61"/>
  <c r="W61"/>
  <c r="S61"/>
  <c r="X60"/>
  <c r="T60"/>
  <c r="Y59"/>
  <c r="U59"/>
  <c r="Z58"/>
  <c r="V58"/>
  <c r="AA57"/>
  <c r="W57"/>
  <c r="S57"/>
  <c r="X56"/>
  <c r="T56"/>
  <c r="Y55"/>
  <c r="T47" l="1"/>
  <c r="AE47" s="1"/>
  <c r="V48"/>
  <c r="AG48" s="1"/>
  <c r="Y46"/>
  <c r="AJ46" s="1"/>
  <c r="X46"/>
  <c r="AI46" s="1"/>
  <c r="U48"/>
  <c r="AF48" s="1"/>
  <c r="U50"/>
  <c r="AF50" s="1"/>
  <c r="W46"/>
  <c r="AH46" s="1"/>
  <c r="W48"/>
  <c r="AH48" s="1"/>
  <c r="T50"/>
  <c r="AE50" s="1"/>
  <c r="S52"/>
  <c r="AD52" s="1"/>
  <c r="AA51"/>
  <c r="AL51" s="1"/>
  <c r="Y53"/>
  <c r="AJ53" s="1"/>
  <c r="S50"/>
  <c r="AD50" s="1"/>
  <c r="Z51"/>
  <c r="AK51" s="1"/>
  <c r="X53"/>
  <c r="AI53" s="1"/>
  <c r="T77"/>
  <c r="AA77"/>
  <c r="AA49"/>
  <c r="AL49" s="1"/>
  <c r="T52"/>
  <c r="AE52" s="1"/>
  <c r="V54"/>
  <c r="AG54" s="1"/>
  <c r="U47"/>
  <c r="AF47" s="1"/>
  <c r="W49"/>
  <c r="AH49" s="1"/>
  <c r="S48"/>
  <c r="AD48" s="1"/>
  <c r="Z49"/>
  <c r="AK49" s="1"/>
  <c r="X51"/>
  <c r="AI51" s="1"/>
  <c r="V53"/>
  <c r="AG53" s="1"/>
  <c r="T46"/>
  <c r="AE46" s="1"/>
  <c r="AA47"/>
  <c r="AL47" s="1"/>
  <c r="Y49"/>
  <c r="AJ49" s="1"/>
  <c r="W51"/>
  <c r="AH51" s="1"/>
  <c r="U53"/>
  <c r="AF53" s="1"/>
  <c r="S46"/>
  <c r="AD46" s="1"/>
  <c r="Z47"/>
  <c r="AK47" s="1"/>
  <c r="X49"/>
  <c r="AI49" s="1"/>
  <c r="V51"/>
  <c r="AG51" s="1"/>
  <c r="T53"/>
  <c r="AE53" s="1"/>
  <c r="AA54"/>
  <c r="AL54" s="1"/>
  <c r="Y77"/>
  <c r="W77"/>
  <c r="Y51"/>
  <c r="AJ51" s="1"/>
  <c r="AA53"/>
  <c r="AL53" s="1"/>
  <c r="Z46"/>
  <c r="AK46" s="1"/>
  <c r="S49"/>
  <c r="AD49" s="1"/>
  <c r="U51"/>
  <c r="AF51" s="1"/>
  <c r="X47"/>
  <c r="AI47" s="1"/>
  <c r="V49"/>
  <c r="AG49" s="1"/>
  <c r="T51"/>
  <c r="AE51" s="1"/>
  <c r="AA52"/>
  <c r="AL52" s="1"/>
  <c r="Y54"/>
  <c r="AJ54" s="1"/>
  <c r="W47"/>
  <c r="AH47" s="1"/>
  <c r="U49"/>
  <c r="AF49" s="1"/>
  <c r="S51"/>
  <c r="AD51" s="1"/>
  <c r="Z52"/>
  <c r="AK52" s="1"/>
  <c r="X54"/>
  <c r="AI54" s="1"/>
  <c r="V47"/>
  <c r="AG47" s="1"/>
  <c r="T49"/>
  <c r="AE49" s="1"/>
  <c r="AA50"/>
  <c r="AL50" s="1"/>
  <c r="Y52"/>
  <c r="AJ52" s="1"/>
  <c r="W54"/>
  <c r="AH54" s="1"/>
  <c r="U77"/>
  <c r="S93" s="1" a="1"/>
  <c r="AB77"/>
  <c r="W53"/>
  <c r="AH53" s="1"/>
  <c r="V46"/>
  <c r="AG46" s="1"/>
  <c r="X48"/>
  <c r="AI48" s="1"/>
  <c r="Z50"/>
  <c r="AK50" s="1"/>
  <c r="S53"/>
  <c r="AD53" s="1"/>
  <c r="U46"/>
  <c r="AF46" s="1"/>
  <c r="Z53"/>
  <c r="AK53" s="1"/>
  <c r="AA48"/>
  <c r="AL48" s="1"/>
  <c r="Y50"/>
  <c r="AJ50" s="1"/>
  <c r="W52"/>
  <c r="AH52" s="1"/>
  <c r="U54"/>
  <c r="AF54" s="1"/>
  <c r="S47"/>
  <c r="AD47" s="1"/>
  <c r="Z48"/>
  <c r="AK48" s="1"/>
  <c r="X50"/>
  <c r="AI50" s="1"/>
  <c r="V52"/>
  <c r="AG52" s="1"/>
  <c r="T54"/>
  <c r="AE54" s="1"/>
  <c r="AA46"/>
  <c r="AL46" s="1"/>
  <c r="Y48"/>
  <c r="AJ48" s="1"/>
  <c r="W50"/>
  <c r="AH50" s="1"/>
  <c r="U52"/>
  <c r="AF52" s="1"/>
  <c r="S54"/>
  <c r="AD54" s="1"/>
  <c r="Z77"/>
  <c r="X77"/>
  <c r="T48"/>
  <c r="AE48" s="1"/>
  <c r="V50"/>
  <c r="AG50" s="1"/>
  <c r="X52"/>
  <c r="AI52" s="1"/>
  <c r="Z54"/>
  <c r="AK54" s="1"/>
  <c r="S84" a="1"/>
  <c r="U93" l="1"/>
  <c r="V93"/>
  <c r="T95"/>
  <c r="AA96"/>
  <c r="Y98"/>
  <c r="W100"/>
  <c r="Y94"/>
  <c r="W96"/>
  <c r="U98"/>
  <c r="S100"/>
  <c r="Z101"/>
  <c r="U94"/>
  <c r="S96"/>
  <c r="Z97"/>
  <c r="X99"/>
  <c r="V101"/>
  <c r="Z93"/>
  <c r="X95"/>
  <c r="V97"/>
  <c r="T99"/>
  <c r="AA100"/>
  <c r="S101"/>
  <c r="U99"/>
  <c r="W97"/>
  <c r="Y95"/>
  <c r="AA93"/>
  <c r="T101"/>
  <c r="V99"/>
  <c r="X97"/>
  <c r="Z95"/>
  <c r="S94"/>
  <c r="U101"/>
  <c r="W99"/>
  <c r="Y97"/>
  <c r="AA95"/>
  <c r="T94"/>
  <c r="Y99"/>
  <c r="T96"/>
  <c r="X101"/>
  <c r="Z99"/>
  <c r="U96"/>
  <c r="W94"/>
  <c r="AA99"/>
  <c r="V96"/>
  <c r="X94"/>
  <c r="W101"/>
  <c r="AA97"/>
  <c r="V94"/>
  <c r="S98"/>
  <c r="Y101"/>
  <c r="T98"/>
  <c r="AA101"/>
  <c r="T100"/>
  <c r="V98"/>
  <c r="X96"/>
  <c r="Z94"/>
  <c r="S93"/>
  <c r="U100"/>
  <c r="W98"/>
  <c r="Y96"/>
  <c r="AA94"/>
  <c r="T93"/>
  <c r="V100"/>
  <c r="X98"/>
  <c r="Z96"/>
  <c r="S95"/>
  <c r="X100"/>
  <c r="Z98"/>
  <c r="S97"/>
  <c r="U95"/>
  <c r="W93"/>
  <c r="Y100"/>
  <c r="AA98"/>
  <c r="T97"/>
  <c r="V95"/>
  <c r="X93"/>
  <c r="Z100"/>
  <c r="S99"/>
  <c r="U97"/>
  <c r="W95"/>
  <c r="Y93"/>
  <c r="U84"/>
  <c r="AF84" s="1"/>
  <c r="Y85"/>
  <c r="AJ85" s="1"/>
  <c r="W87"/>
  <c r="AH87" s="1"/>
  <c r="U89"/>
  <c r="AF89" s="1"/>
  <c r="S91"/>
  <c r="AD91" s="1"/>
  <c r="Z92"/>
  <c r="AK92" s="1"/>
  <c r="U85"/>
  <c r="AF85" s="1"/>
  <c r="S87"/>
  <c r="AD87" s="1"/>
  <c r="Z88"/>
  <c r="AK88" s="1"/>
  <c r="X90"/>
  <c r="AI90" s="1"/>
  <c r="V92"/>
  <c r="AG92" s="1"/>
  <c r="Z84"/>
  <c r="AK84" s="1"/>
  <c r="X86"/>
  <c r="AI86" s="1"/>
  <c r="V88"/>
  <c r="AG88" s="1"/>
  <c r="T90"/>
  <c r="AE90" s="1"/>
  <c r="AA91"/>
  <c r="AL91" s="1"/>
  <c r="V84"/>
  <c r="AG84" s="1"/>
  <c r="T86"/>
  <c r="AE86" s="1"/>
  <c r="AA87"/>
  <c r="AL87" s="1"/>
  <c r="Y89"/>
  <c r="AJ89" s="1"/>
  <c r="W91"/>
  <c r="AH91" s="1"/>
  <c r="V86"/>
  <c r="AG86" s="1"/>
  <c r="S92"/>
  <c r="AD92" s="1"/>
  <c r="U90"/>
  <c r="W88"/>
  <c r="Y86"/>
  <c r="AJ86" s="1"/>
  <c r="AA84"/>
  <c r="AL84" s="1"/>
  <c r="T92"/>
  <c r="V90"/>
  <c r="X88"/>
  <c r="AI88" s="1"/>
  <c r="Z86"/>
  <c r="AK86" s="1"/>
  <c r="S85"/>
  <c r="U92"/>
  <c r="W90"/>
  <c r="AH90" s="1"/>
  <c r="Y88"/>
  <c r="AJ88" s="1"/>
  <c r="AA86"/>
  <c r="AL86" s="1"/>
  <c r="T85"/>
  <c r="AE85" s="1"/>
  <c r="Y90"/>
  <c r="AJ90" s="1"/>
  <c r="T87"/>
  <c r="AE87" s="1"/>
  <c r="V85"/>
  <c r="Z90"/>
  <c r="AK90" s="1"/>
  <c r="U87"/>
  <c r="AF87" s="1"/>
  <c r="W85"/>
  <c r="AH85" s="1"/>
  <c r="T89"/>
  <c r="AE89" s="1"/>
  <c r="V87"/>
  <c r="AG87" s="1"/>
  <c r="W92"/>
  <c r="AA88"/>
  <c r="AL88" s="1"/>
  <c r="X92"/>
  <c r="AI92" s="1"/>
  <c r="S89"/>
  <c r="AD89" s="1"/>
  <c r="Y92"/>
  <c r="X85"/>
  <c r="AI85" s="1"/>
  <c r="AA92"/>
  <c r="T91"/>
  <c r="AE91" s="1"/>
  <c r="V89"/>
  <c r="X87"/>
  <c r="AI87" s="1"/>
  <c r="Z85"/>
  <c r="S84"/>
  <c r="AD84" s="1"/>
  <c r="U91"/>
  <c r="W89"/>
  <c r="AH89" s="1"/>
  <c r="Y87"/>
  <c r="AA85"/>
  <c r="AL85" s="1"/>
  <c r="T84"/>
  <c r="V91"/>
  <c r="AG91" s="1"/>
  <c r="X89"/>
  <c r="Z87"/>
  <c r="AK87" s="1"/>
  <c r="S86"/>
  <c r="X91"/>
  <c r="AI91" s="1"/>
  <c r="Z89"/>
  <c r="S88"/>
  <c r="AD88" s="1"/>
  <c r="U86"/>
  <c r="W84"/>
  <c r="AH84" s="1"/>
  <c r="Y91"/>
  <c r="AA89"/>
  <c r="AL89" s="1"/>
  <c r="T88"/>
  <c r="X84"/>
  <c r="AI84" s="1"/>
  <c r="Z91"/>
  <c r="AK91" s="1"/>
  <c r="S90"/>
  <c r="AD90" s="1"/>
  <c r="U88"/>
  <c r="AF88" s="1"/>
  <c r="W86"/>
  <c r="AH86" s="1"/>
  <c r="Y84"/>
  <c r="AJ84" s="1"/>
  <c r="AA90"/>
  <c r="AL90" s="1"/>
  <c r="AJ91" l="1"/>
  <c r="AK89"/>
  <c r="AI89"/>
  <c r="AJ87"/>
  <c r="AK85"/>
  <c r="AL92"/>
  <c r="AG85"/>
  <c r="AE88"/>
  <c r="AF86"/>
  <c r="AD86"/>
  <c r="AE84"/>
  <c r="AF91"/>
  <c r="AG89"/>
  <c r="AJ92"/>
  <c r="AH92"/>
  <c r="AD85"/>
  <c r="AE92"/>
  <c r="AF90"/>
  <c r="AF92"/>
  <c r="AG90"/>
  <c r="AH88"/>
</calcChain>
</file>

<file path=xl/sharedStrings.xml><?xml version="1.0" encoding="utf-8"?>
<sst xmlns="http://schemas.openxmlformats.org/spreadsheetml/2006/main" count="161" uniqueCount="82">
  <si>
    <t>m</t>
  </si>
  <si>
    <t>f</t>
  </si>
  <si>
    <t>rm</t>
  </si>
  <si>
    <t>ar</t>
  </si>
  <si>
    <t>rmm1</t>
  </si>
  <si>
    <t>rmm2</t>
  </si>
  <si>
    <t>rmm3</t>
  </si>
  <si>
    <t>rmm4</t>
  </si>
  <si>
    <t>rmm5</t>
  </si>
  <si>
    <t>rmm6</t>
  </si>
  <si>
    <t>rmf1</t>
  </si>
  <si>
    <t>rmf2</t>
  </si>
  <si>
    <t>rmf3</t>
  </si>
  <si>
    <t>arm1</t>
  </si>
  <si>
    <t>arm2</t>
  </si>
  <si>
    <t>arm3</t>
  </si>
  <si>
    <t>arm4</t>
  </si>
  <si>
    <t>arm5</t>
  </si>
  <si>
    <t>arm6</t>
  </si>
  <si>
    <t>arm7</t>
  </si>
  <si>
    <t>arm8</t>
  </si>
  <si>
    <t>arm9</t>
  </si>
  <si>
    <t>arm10</t>
  </si>
  <si>
    <t>arf1</t>
  </si>
  <si>
    <t>arf2</t>
  </si>
  <si>
    <t>arf3</t>
  </si>
  <si>
    <t>arf4</t>
  </si>
  <si>
    <t>arf5</t>
  </si>
  <si>
    <t>arf6</t>
  </si>
  <si>
    <t>wolf</t>
  </si>
  <si>
    <t>location</t>
  </si>
  <si>
    <t>sex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</si>
  <si>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</si>
  <si>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</si>
  <si>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</si>
  <si>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</si>
  <si>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</si>
  <si>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</si>
  <si>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</si>
  <si>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</si>
  <si>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</si>
  <si>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subject</t>
  </si>
  <si>
    <t>Location</t>
  </si>
  <si>
    <t>Sex</t>
  </si>
  <si>
    <t>F</t>
  </si>
  <si>
    <t>M</t>
  </si>
  <si>
    <t>Sstotal =</t>
  </si>
  <si>
    <t>SStotal =</t>
  </si>
  <si>
    <t>SSbg</t>
  </si>
  <si>
    <t>+</t>
  </si>
  <si>
    <t>SSwg</t>
  </si>
  <si>
    <t>SSbg =</t>
  </si>
  <si>
    <t>SSD</t>
  </si>
  <si>
    <t>SST</t>
  </si>
  <si>
    <t>SSDT</t>
  </si>
  <si>
    <t>SSD =</t>
  </si>
  <si>
    <t>Grand Mean =</t>
  </si>
  <si>
    <t>x1:</t>
  </si>
  <si>
    <t>x2:</t>
  </si>
  <si>
    <t>x3:</t>
  </si>
  <si>
    <t>x4:</t>
  </si>
  <si>
    <t>x5:</t>
  </si>
  <si>
    <t>x6:</t>
  </si>
  <si>
    <t>x7:</t>
  </si>
  <si>
    <t>x8:</t>
  </si>
  <si>
    <t>x9:</t>
  </si>
  <si>
    <t>Selisih:</t>
  </si>
  <si>
    <t>Transpose</t>
  </si>
  <si>
    <t>n * kuadrat matriks :</t>
  </si>
  <si>
    <t>SST =</t>
  </si>
  <si>
    <t>Selisih :</t>
  </si>
  <si>
    <t>n*kuadrat matriks :</t>
  </si>
  <si>
    <t>SSDT =</t>
  </si>
  <si>
    <t>rm-F</t>
  </si>
  <si>
    <t>rm-M</t>
  </si>
  <si>
    <t>ar-F</t>
  </si>
  <si>
    <t>ar-M</t>
  </si>
  <si>
    <t>Transpose:</t>
  </si>
  <si>
    <t>Transpose :</t>
  </si>
  <si>
    <t>Kuadrat matrix :</t>
  </si>
  <si>
    <t>SSwg =</t>
  </si>
  <si>
    <t>Sstotal - SSbg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</si>
</sst>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X536"/>
  <sheetViews>
    <sheetView tabSelected="1" topLeftCell="I393" workbookViewId="0">
      <selection activeCell="Z406" sqref="Z406"/>
    </sheetView>
  </sheetViews>
  <sheetFormatPr defaultRowHeight="15"/>
  <sheetData>
    <row r="1" spans="2:33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2:33">
      <c r="B2" t="s">
        <v>4</v>
      </c>
      <c r="C2" t="s">
        <v>2</v>
      </c>
      <c r="D2" t="s">
        <v>0</v>
      </c>
      <c r="E2">
        <v>126</v>
      </c>
      <c r="F2">
        <v>104</v>
      </c>
      <c r="G2">
        <v>141</v>
      </c>
      <c r="H2">
        <v>81</v>
      </c>
      <c r="I2">
        <v>31.8</v>
      </c>
      <c r="J2">
        <v>65.7</v>
      </c>
      <c r="K2">
        <v>50.9</v>
      </c>
      <c r="L2">
        <v>44</v>
      </c>
      <c r="M2">
        <v>18.2</v>
      </c>
      <c r="N2">
        <v>1</v>
      </c>
      <c r="O2" s="7"/>
      <c r="P2" s="7"/>
    </row>
    <row r="3" spans="2:33">
      <c r="B3" t="s">
        <v>5</v>
      </c>
      <c r="C3" t="s">
        <v>2</v>
      </c>
      <c r="D3" t="s">
        <v>0</v>
      </c>
      <c r="E3">
        <v>128</v>
      </c>
      <c r="F3">
        <v>111</v>
      </c>
      <c r="G3">
        <v>151</v>
      </c>
      <c r="H3">
        <v>80.400000000000006</v>
      </c>
      <c r="I3">
        <v>33.799999999999997</v>
      </c>
      <c r="J3">
        <v>69.8</v>
      </c>
      <c r="K3">
        <v>52.7</v>
      </c>
      <c r="L3">
        <v>43.2</v>
      </c>
      <c r="M3">
        <v>18.5</v>
      </c>
      <c r="N3">
        <v>2</v>
      </c>
      <c r="O3" s="7"/>
      <c r="P3" s="7"/>
      <c r="Q3" s="12"/>
      <c r="R3" s="16" t="s">
        <v>42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3">
      <c r="B4" t="s">
        <v>6</v>
      </c>
      <c r="C4" t="s">
        <v>2</v>
      </c>
      <c r="D4" t="s">
        <v>0</v>
      </c>
      <c r="E4">
        <v>126</v>
      </c>
      <c r="F4">
        <v>108</v>
      </c>
      <c r="G4">
        <v>152</v>
      </c>
      <c r="H4">
        <v>85.7</v>
      </c>
      <c r="I4">
        <v>34.700000000000003</v>
      </c>
      <c r="J4">
        <v>69.099999999999994</v>
      </c>
      <c r="K4">
        <v>49.3</v>
      </c>
      <c r="L4">
        <v>45.6</v>
      </c>
      <c r="M4">
        <v>17.899999999999999</v>
      </c>
      <c r="N4">
        <v>3</v>
      </c>
      <c r="O4" s="7"/>
      <c r="P4" s="14"/>
      <c r="Q4" s="15"/>
      <c r="R4" s="17" t="s">
        <v>2</v>
      </c>
      <c r="S4" s="6"/>
      <c r="T4" s="6"/>
      <c r="U4" s="6"/>
      <c r="V4" s="6"/>
      <c r="W4" s="6"/>
      <c r="X4" s="6" t="s">
        <v>3</v>
      </c>
      <c r="Y4" s="6"/>
      <c r="Z4" s="6"/>
      <c r="AA4" s="6"/>
      <c r="AB4" s="6"/>
      <c r="AC4" s="6"/>
      <c r="AD4" s="6"/>
      <c r="AE4" s="6"/>
      <c r="AF4" s="6"/>
      <c r="AG4" s="6"/>
    </row>
    <row r="5" spans="2:33">
      <c r="B5" t="s">
        <v>7</v>
      </c>
      <c r="C5" t="s">
        <v>2</v>
      </c>
      <c r="D5" t="s">
        <v>0</v>
      </c>
      <c r="E5">
        <v>125</v>
      </c>
      <c r="F5">
        <v>109</v>
      </c>
      <c r="G5">
        <v>141</v>
      </c>
      <c r="H5">
        <v>83.1</v>
      </c>
      <c r="I5">
        <v>34</v>
      </c>
      <c r="J5">
        <v>68</v>
      </c>
      <c r="K5">
        <v>48.2</v>
      </c>
      <c r="L5">
        <v>43.8</v>
      </c>
      <c r="M5">
        <v>18.399999999999999</v>
      </c>
      <c r="N5">
        <v>4</v>
      </c>
      <c r="P5" s="18" t="s">
        <v>43</v>
      </c>
      <c r="Q5" s="19" t="s">
        <v>44</v>
      </c>
      <c r="R5" s="8">
        <v>116</v>
      </c>
      <c r="S5" s="9">
        <f>E9</f>
        <v>120</v>
      </c>
      <c r="T5" s="9">
        <f>E10</f>
        <v>116</v>
      </c>
      <c r="U5" s="9"/>
      <c r="V5" s="9"/>
      <c r="W5" s="10"/>
      <c r="X5" s="9">
        <f>E21</f>
        <v>112</v>
      </c>
      <c r="Y5" s="9">
        <f>E22</f>
        <v>109</v>
      </c>
      <c r="Z5" s="9">
        <f>E23</f>
        <v>112</v>
      </c>
      <c r="AA5" s="9">
        <f>E24</f>
        <v>112</v>
      </c>
      <c r="AB5" s="9">
        <f>E25</f>
        <v>113</v>
      </c>
      <c r="AC5" s="9">
        <f>E26</f>
        <v>107</v>
      </c>
      <c r="AD5" s="9"/>
      <c r="AE5" s="9"/>
      <c r="AF5" s="9"/>
      <c r="AG5" s="10"/>
    </row>
    <row r="6" spans="2:33">
      <c r="B6" t="s">
        <v>8</v>
      </c>
      <c r="C6" t="s">
        <v>2</v>
      </c>
      <c r="D6" t="s">
        <v>0</v>
      </c>
      <c r="E6">
        <v>126</v>
      </c>
      <c r="F6">
        <v>107</v>
      </c>
      <c r="G6">
        <v>143</v>
      </c>
      <c r="H6">
        <v>81.900000000000006</v>
      </c>
      <c r="I6">
        <v>34</v>
      </c>
      <c r="J6">
        <v>66.099999999999994</v>
      </c>
      <c r="K6">
        <v>49</v>
      </c>
      <c r="L6">
        <v>42.4</v>
      </c>
      <c r="M6">
        <v>17.899999999999999</v>
      </c>
      <c r="N6">
        <v>5</v>
      </c>
      <c r="P6" s="4"/>
      <c r="Q6" s="5"/>
      <c r="R6" s="11">
        <v>102</v>
      </c>
      <c r="S6" s="7">
        <f>F9</f>
        <v>103</v>
      </c>
      <c r="T6" s="7">
        <f>F10</f>
        <v>103</v>
      </c>
      <c r="U6" s="7"/>
      <c r="V6" s="7"/>
      <c r="W6" s="12"/>
      <c r="X6" s="7">
        <f>F21</f>
        <v>94</v>
      </c>
      <c r="Y6" s="7">
        <f>F22</f>
        <v>91</v>
      </c>
      <c r="Z6" s="7">
        <f>F23</f>
        <v>99</v>
      </c>
      <c r="AA6" s="7">
        <f>F24</f>
        <v>99</v>
      </c>
      <c r="AB6" s="7">
        <f>F25</f>
        <v>97</v>
      </c>
      <c r="AC6" s="7">
        <f>F26</f>
        <v>97</v>
      </c>
      <c r="AD6" s="7"/>
      <c r="AE6" s="7"/>
      <c r="AF6" s="7"/>
      <c r="AG6" s="12"/>
    </row>
    <row r="7" spans="2:33">
      <c r="B7" t="s">
        <v>9</v>
      </c>
      <c r="C7" t="s">
        <v>2</v>
      </c>
      <c r="D7" t="s">
        <v>0</v>
      </c>
      <c r="E7">
        <v>128</v>
      </c>
      <c r="F7">
        <v>110</v>
      </c>
      <c r="G7">
        <v>143</v>
      </c>
      <c r="H7">
        <v>80.599999999999994</v>
      </c>
      <c r="I7">
        <v>33</v>
      </c>
      <c r="J7">
        <v>65</v>
      </c>
      <c r="K7">
        <v>46.4</v>
      </c>
      <c r="L7">
        <v>40.200000000000003</v>
      </c>
      <c r="M7">
        <v>18.2</v>
      </c>
      <c r="N7">
        <v>6</v>
      </c>
      <c r="P7" s="4"/>
      <c r="Q7" s="5"/>
      <c r="R7" s="11">
        <v>131</v>
      </c>
      <c r="S7" s="7">
        <f>G9</f>
        <v>130</v>
      </c>
      <c r="T7" s="7">
        <f>G10</f>
        <v>125</v>
      </c>
      <c r="U7" s="7"/>
      <c r="V7" s="7"/>
      <c r="W7" s="12"/>
      <c r="X7" s="7">
        <f>G21</f>
        <v>134</v>
      </c>
      <c r="Y7" s="7">
        <f>G22</f>
        <v>133</v>
      </c>
      <c r="Z7" s="7">
        <f>G23</f>
        <v>139</v>
      </c>
      <c r="AA7" s="7">
        <f>G24</f>
        <v>133</v>
      </c>
      <c r="AB7" s="7">
        <f>G25</f>
        <v>146</v>
      </c>
      <c r="AC7" s="7">
        <f>G26</f>
        <v>137</v>
      </c>
      <c r="AD7" s="7"/>
      <c r="AE7" s="7"/>
      <c r="AF7" s="7"/>
      <c r="AG7" s="12"/>
    </row>
    <row r="8" spans="2:33">
      <c r="B8" t="s">
        <v>10</v>
      </c>
      <c r="C8" t="s">
        <v>2</v>
      </c>
      <c r="D8" t="s">
        <v>1</v>
      </c>
      <c r="E8">
        <v>116</v>
      </c>
      <c r="F8">
        <v>102</v>
      </c>
      <c r="G8">
        <v>131</v>
      </c>
      <c r="H8">
        <v>76.7</v>
      </c>
      <c r="I8">
        <v>31.5</v>
      </c>
      <c r="J8">
        <v>65</v>
      </c>
      <c r="K8">
        <v>45.4</v>
      </c>
      <c r="L8">
        <v>39</v>
      </c>
      <c r="M8">
        <v>16.8</v>
      </c>
      <c r="N8">
        <v>7</v>
      </c>
      <c r="P8" s="4"/>
      <c r="Q8" s="5"/>
      <c r="R8" s="11">
        <v>76.7</v>
      </c>
      <c r="S8" s="7">
        <f>H9</f>
        <v>75.099999999999994</v>
      </c>
      <c r="T8" s="7">
        <f>H10</f>
        <v>74.7</v>
      </c>
      <c r="U8" s="7"/>
      <c r="V8" s="7"/>
      <c r="W8" s="12"/>
      <c r="X8" s="7">
        <f>H21</f>
        <v>79.5</v>
      </c>
      <c r="Y8" s="7">
        <f>H22</f>
        <v>77.900000000000006</v>
      </c>
      <c r="Z8" s="7">
        <f>H23</f>
        <v>77.2</v>
      </c>
      <c r="AA8" s="7">
        <f>H24</f>
        <v>78.5</v>
      </c>
      <c r="AB8" s="7">
        <f>H25</f>
        <v>84.2</v>
      </c>
      <c r="AC8" s="7">
        <f>H26</f>
        <v>78.099999999999994</v>
      </c>
      <c r="AD8" s="7"/>
      <c r="AE8" s="7"/>
      <c r="AF8" s="7"/>
      <c r="AG8" s="12"/>
    </row>
    <row r="9" spans="2:33">
      <c r="B9" t="s">
        <v>11</v>
      </c>
      <c r="C9" t="s">
        <v>2</v>
      </c>
      <c r="D9" t="s">
        <v>1</v>
      </c>
      <c r="E9">
        <v>120</v>
      </c>
      <c r="F9">
        <v>103</v>
      </c>
      <c r="G9">
        <v>130</v>
      </c>
      <c r="H9">
        <v>75.099999999999994</v>
      </c>
      <c r="I9">
        <v>30.2</v>
      </c>
      <c r="J9">
        <v>63.8</v>
      </c>
      <c r="K9">
        <v>44.4</v>
      </c>
      <c r="L9">
        <v>41.1</v>
      </c>
      <c r="M9">
        <v>16.899999999999999</v>
      </c>
      <c r="N9">
        <v>8</v>
      </c>
      <c r="P9" s="4"/>
      <c r="Q9" s="5"/>
      <c r="R9" s="11">
        <v>31.5</v>
      </c>
      <c r="S9" s="7">
        <f>I9</f>
        <v>30.2</v>
      </c>
      <c r="T9" s="7">
        <f>I10</f>
        <v>31.6</v>
      </c>
      <c r="U9" s="7"/>
      <c r="V9" s="7"/>
      <c r="W9" s="12"/>
      <c r="X9" s="7">
        <f>I21</f>
        <v>32.1</v>
      </c>
      <c r="Y9" s="7">
        <f>I22</f>
        <v>30.6</v>
      </c>
      <c r="Z9" s="7">
        <f>I23</f>
        <v>32.700000000000003</v>
      </c>
      <c r="AA9" s="7">
        <f>I24</f>
        <v>32.5</v>
      </c>
      <c r="AB9" s="7">
        <f>I25</f>
        <v>35.4</v>
      </c>
      <c r="AC9" s="7">
        <f>I26</f>
        <v>30.7</v>
      </c>
      <c r="AD9" s="7"/>
      <c r="AE9" s="7"/>
      <c r="AF9" s="7"/>
      <c r="AG9" s="12"/>
    </row>
    <row r="10" spans="2:33">
      <c r="B10" t="s">
        <v>12</v>
      </c>
      <c r="C10" t="s">
        <v>2</v>
      </c>
      <c r="D10" t="s">
        <v>1</v>
      </c>
      <c r="E10">
        <v>116</v>
      </c>
      <c r="F10">
        <v>103</v>
      </c>
      <c r="G10">
        <v>125</v>
      </c>
      <c r="H10">
        <v>74.7</v>
      </c>
      <c r="I10">
        <v>31.6</v>
      </c>
      <c r="J10">
        <v>62.4</v>
      </c>
      <c r="K10">
        <v>41.3</v>
      </c>
      <c r="L10">
        <v>44.2</v>
      </c>
      <c r="M10">
        <v>17</v>
      </c>
      <c r="N10">
        <v>9</v>
      </c>
      <c r="P10" s="4"/>
      <c r="Q10" s="5"/>
      <c r="R10" s="11">
        <v>65</v>
      </c>
      <c r="S10" s="7">
        <f>J9</f>
        <v>63.8</v>
      </c>
      <c r="T10" s="7">
        <f>J10</f>
        <v>62.4</v>
      </c>
      <c r="U10" s="7"/>
      <c r="V10" s="7"/>
      <c r="W10" s="12"/>
      <c r="X10" s="7">
        <f>J21</f>
        <v>63.3</v>
      </c>
      <c r="Y10" s="7">
        <f>J22</f>
        <v>61.9</v>
      </c>
      <c r="Z10" s="7">
        <f>J23</f>
        <v>67.400000000000006</v>
      </c>
      <c r="AA10" s="7">
        <f>J24</f>
        <v>65.5</v>
      </c>
      <c r="AB10" s="7">
        <f>J25</f>
        <v>68.7</v>
      </c>
      <c r="AC10" s="7">
        <f>J26</f>
        <v>61.6</v>
      </c>
      <c r="AD10" s="7"/>
      <c r="AE10" s="7"/>
      <c r="AF10" s="7"/>
      <c r="AG10" s="12"/>
    </row>
    <row r="11" spans="2:33">
      <c r="B11" t="s">
        <v>13</v>
      </c>
      <c r="C11" t="s">
        <v>3</v>
      </c>
      <c r="D11" t="s">
        <v>0</v>
      </c>
      <c r="E11">
        <v>117</v>
      </c>
      <c r="F11">
        <v>99</v>
      </c>
      <c r="G11">
        <v>134</v>
      </c>
      <c r="H11">
        <v>83.4</v>
      </c>
      <c r="I11">
        <v>34.799999999999997</v>
      </c>
      <c r="J11">
        <v>68</v>
      </c>
      <c r="K11">
        <v>40.700000000000003</v>
      </c>
      <c r="L11">
        <v>37.1</v>
      </c>
      <c r="M11">
        <v>17.2</v>
      </c>
      <c r="N11">
        <v>10</v>
      </c>
      <c r="P11" s="4"/>
      <c r="Q11" s="5"/>
      <c r="R11" s="11">
        <v>45.4</v>
      </c>
      <c r="S11" s="7">
        <f>K9</f>
        <v>44.4</v>
      </c>
      <c r="T11" s="7">
        <f>K10</f>
        <v>41.3</v>
      </c>
      <c r="U11" s="7"/>
      <c r="V11" s="7"/>
      <c r="W11" s="12"/>
      <c r="X11" s="7">
        <f>K21</f>
        <v>44.9</v>
      </c>
      <c r="Y11" s="7">
        <f>K22</f>
        <v>45.2</v>
      </c>
      <c r="Z11" s="7">
        <f>K23</f>
        <v>46.9</v>
      </c>
      <c r="AA11" s="7">
        <f>K24</f>
        <v>44.2</v>
      </c>
      <c r="AB11" s="7">
        <f>K25</f>
        <v>51</v>
      </c>
      <c r="AC11" s="7">
        <f>K26</f>
        <v>44.9</v>
      </c>
      <c r="AD11" s="7"/>
      <c r="AE11" s="7"/>
      <c r="AF11" s="7"/>
      <c r="AG11" s="12"/>
    </row>
    <row r="12" spans="2:33">
      <c r="B12" t="s">
        <v>14</v>
      </c>
      <c r="C12" t="s">
        <v>3</v>
      </c>
      <c r="D12" t="s">
        <v>0</v>
      </c>
      <c r="E12">
        <v>115</v>
      </c>
      <c r="F12">
        <v>100</v>
      </c>
      <c r="G12">
        <v>149</v>
      </c>
      <c r="H12">
        <v>81</v>
      </c>
      <c r="I12">
        <v>33.1</v>
      </c>
      <c r="J12">
        <v>66.7</v>
      </c>
      <c r="K12">
        <v>47.2</v>
      </c>
      <c r="L12">
        <v>40.5</v>
      </c>
      <c r="M12">
        <v>17.7</v>
      </c>
      <c r="N12">
        <v>11</v>
      </c>
      <c r="P12" s="4"/>
      <c r="Q12" s="5"/>
      <c r="R12" s="11">
        <v>39</v>
      </c>
      <c r="S12" s="7">
        <f>L9</f>
        <v>41.1</v>
      </c>
      <c r="T12" s="7">
        <f>L10</f>
        <v>44.2</v>
      </c>
      <c r="U12" s="7"/>
      <c r="V12" s="7"/>
      <c r="W12" s="12"/>
      <c r="X12" s="7">
        <f>L21</f>
        <v>42.7</v>
      </c>
      <c r="Y12" s="7">
        <f>L22</f>
        <v>41.2</v>
      </c>
      <c r="Z12" s="7">
        <f>L23</f>
        <v>40.9</v>
      </c>
      <c r="AA12" s="7">
        <f>L24</f>
        <v>34.1</v>
      </c>
      <c r="AB12" s="7">
        <f>L25</f>
        <v>43.6</v>
      </c>
      <c r="AC12" s="7">
        <f>L26</f>
        <v>37.299999999999997</v>
      </c>
      <c r="AD12" s="7"/>
      <c r="AE12" s="7"/>
      <c r="AF12" s="7"/>
      <c r="AG12" s="12"/>
    </row>
    <row r="13" spans="2:33">
      <c r="B13" t="s">
        <v>15</v>
      </c>
      <c r="C13" t="s">
        <v>3</v>
      </c>
      <c r="D13" t="s">
        <v>0</v>
      </c>
      <c r="E13">
        <v>117</v>
      </c>
      <c r="F13">
        <v>106</v>
      </c>
      <c r="G13">
        <v>142</v>
      </c>
      <c r="H13">
        <v>82</v>
      </c>
      <c r="I13">
        <v>32.6</v>
      </c>
      <c r="J13">
        <v>66</v>
      </c>
      <c r="K13">
        <v>44.9</v>
      </c>
      <c r="L13">
        <v>38.200000000000003</v>
      </c>
      <c r="M13">
        <v>18.2</v>
      </c>
      <c r="N13">
        <v>12</v>
      </c>
      <c r="P13" s="4"/>
      <c r="Q13" s="5"/>
      <c r="R13" s="13">
        <v>16.8</v>
      </c>
      <c r="S13" s="14">
        <f>M9</f>
        <v>16.899999999999999</v>
      </c>
      <c r="T13" s="14">
        <f>M10</f>
        <v>17</v>
      </c>
      <c r="U13" s="14"/>
      <c r="V13" s="14"/>
      <c r="W13" s="15"/>
      <c r="X13" s="14">
        <f>M21</f>
        <v>17.7</v>
      </c>
      <c r="Y13" s="14">
        <f>M22</f>
        <v>17.100000000000001</v>
      </c>
      <c r="Z13" s="14">
        <f>M23</f>
        <v>18.3</v>
      </c>
      <c r="AA13" s="14">
        <f>M24</f>
        <v>17.5</v>
      </c>
      <c r="AB13" s="14">
        <f>M25</f>
        <v>17.2</v>
      </c>
      <c r="AC13" s="14">
        <f>M26</f>
        <v>16.5</v>
      </c>
      <c r="AD13" s="14"/>
      <c r="AE13" s="14"/>
      <c r="AF13" s="14"/>
      <c r="AG13" s="15"/>
    </row>
    <row r="14" spans="2:33">
      <c r="B14" t="s">
        <v>16</v>
      </c>
      <c r="C14" t="s">
        <v>3</v>
      </c>
      <c r="D14" t="s">
        <v>0</v>
      </c>
      <c r="E14">
        <v>117</v>
      </c>
      <c r="F14">
        <v>101</v>
      </c>
      <c r="G14">
        <v>144</v>
      </c>
      <c r="H14">
        <v>82.4</v>
      </c>
      <c r="I14">
        <v>32.799999999999997</v>
      </c>
      <c r="J14">
        <v>67.5</v>
      </c>
      <c r="K14">
        <v>45.3</v>
      </c>
      <c r="L14">
        <v>41.5</v>
      </c>
      <c r="M14">
        <v>19</v>
      </c>
      <c r="N14">
        <v>13</v>
      </c>
      <c r="P14" s="4"/>
      <c r="Q14" s="5" t="s">
        <v>45</v>
      </c>
      <c r="R14" s="11">
        <f>E2</f>
        <v>126</v>
      </c>
      <c r="S14" s="7">
        <f>E3</f>
        <v>128</v>
      </c>
      <c r="T14" s="7">
        <f>E4</f>
        <v>126</v>
      </c>
      <c r="U14" s="7">
        <f>E5</f>
        <v>125</v>
      </c>
      <c r="V14" s="7">
        <f>E6</f>
        <v>126</v>
      </c>
      <c r="W14" s="12">
        <f>E7</f>
        <v>128</v>
      </c>
      <c r="X14" s="7">
        <f>E11</f>
        <v>117</v>
      </c>
      <c r="Y14" s="7">
        <f>E12</f>
        <v>115</v>
      </c>
      <c r="Z14" s="7">
        <f>E13</f>
        <v>117</v>
      </c>
      <c r="AA14" s="7">
        <f>E14</f>
        <v>117</v>
      </c>
      <c r="AB14" s="7">
        <f>E15</f>
        <v>117</v>
      </c>
      <c r="AC14" s="7">
        <f>E16</f>
        <v>119</v>
      </c>
      <c r="AD14" s="7">
        <f>E17</f>
        <v>115</v>
      </c>
      <c r="AE14" s="7">
        <f>E18</f>
        <v>117</v>
      </c>
      <c r="AF14" s="7">
        <f>E19</f>
        <v>114</v>
      </c>
      <c r="AG14" s="12">
        <f>E20</f>
        <v>110</v>
      </c>
    </row>
    <row r="15" spans="2:33">
      <c r="B15" t="s">
        <v>17</v>
      </c>
      <c r="C15" t="s">
        <v>3</v>
      </c>
      <c r="D15" t="s">
        <v>0</v>
      </c>
      <c r="E15">
        <v>117</v>
      </c>
      <c r="F15">
        <v>103</v>
      </c>
      <c r="G15">
        <v>149</v>
      </c>
      <c r="H15">
        <v>82.8</v>
      </c>
      <c r="I15">
        <v>35.1</v>
      </c>
      <c r="J15">
        <v>70.3</v>
      </c>
      <c r="K15">
        <v>48.3</v>
      </c>
      <c r="L15">
        <v>43.7</v>
      </c>
      <c r="M15">
        <v>17.8</v>
      </c>
      <c r="N15">
        <v>14</v>
      </c>
      <c r="P15" s="4"/>
      <c r="Q15" s="5"/>
      <c r="R15" s="11">
        <f>F2</f>
        <v>104</v>
      </c>
      <c r="S15" s="7">
        <f>F3</f>
        <v>111</v>
      </c>
      <c r="T15" s="7">
        <f>F4</f>
        <v>108</v>
      </c>
      <c r="U15" s="7">
        <f>F5</f>
        <v>109</v>
      </c>
      <c r="V15" s="7">
        <f>F6</f>
        <v>107</v>
      </c>
      <c r="W15" s="12">
        <f>F7</f>
        <v>110</v>
      </c>
      <c r="X15" s="7">
        <f>F11</f>
        <v>99</v>
      </c>
      <c r="Y15" s="7">
        <f>F12</f>
        <v>100</v>
      </c>
      <c r="Z15" s="7">
        <f>F13</f>
        <v>106</v>
      </c>
      <c r="AA15" s="7">
        <f>F14</f>
        <v>101</v>
      </c>
      <c r="AB15" s="7">
        <f>F15</f>
        <v>103</v>
      </c>
      <c r="AC15" s="7">
        <f>F16</f>
        <v>101</v>
      </c>
      <c r="AD15" s="7">
        <f>F17</f>
        <v>102</v>
      </c>
      <c r="AE15" s="7">
        <f>F18</f>
        <v>100</v>
      </c>
      <c r="AF15" s="7">
        <f>F19</f>
        <v>102</v>
      </c>
      <c r="AG15" s="12">
        <f>F20</f>
        <v>94</v>
      </c>
    </row>
    <row r="16" spans="2:33">
      <c r="B16" t="s">
        <v>18</v>
      </c>
      <c r="C16" t="s">
        <v>3</v>
      </c>
      <c r="D16" t="s">
        <v>0</v>
      </c>
      <c r="E16">
        <v>119</v>
      </c>
      <c r="F16">
        <v>101</v>
      </c>
      <c r="G16">
        <v>143</v>
      </c>
      <c r="H16">
        <v>81.5</v>
      </c>
      <c r="I16">
        <v>34.1</v>
      </c>
      <c r="J16">
        <v>69.099999999999994</v>
      </c>
      <c r="K16">
        <v>50.1</v>
      </c>
      <c r="L16">
        <v>41.1</v>
      </c>
      <c r="M16">
        <v>18.7</v>
      </c>
      <c r="N16">
        <v>15</v>
      </c>
      <c r="P16" s="4"/>
      <c r="Q16" s="5"/>
      <c r="R16" s="11">
        <f>G2</f>
        <v>141</v>
      </c>
      <c r="S16" s="7">
        <f>G3</f>
        <v>151</v>
      </c>
      <c r="T16" s="7">
        <f>G4</f>
        <v>152</v>
      </c>
      <c r="U16" s="7">
        <f>G5</f>
        <v>141</v>
      </c>
      <c r="V16" s="7">
        <f>G6</f>
        <v>143</v>
      </c>
      <c r="W16" s="12">
        <f>G7</f>
        <v>143</v>
      </c>
      <c r="X16" s="7">
        <f>G11</f>
        <v>134</v>
      </c>
      <c r="Y16" s="7">
        <f>G12</f>
        <v>149</v>
      </c>
      <c r="Z16" s="7">
        <f>G13</f>
        <v>142</v>
      </c>
      <c r="AA16" s="7">
        <f>G14</f>
        <v>144</v>
      </c>
      <c r="AB16" s="7">
        <f>G15</f>
        <v>149</v>
      </c>
      <c r="AC16" s="7">
        <f>G16</f>
        <v>143</v>
      </c>
      <c r="AD16" s="7">
        <f>G17</f>
        <v>146</v>
      </c>
      <c r="AE16" s="7">
        <f>G18</f>
        <v>144</v>
      </c>
      <c r="AF16" s="7">
        <f>G19</f>
        <v>141</v>
      </c>
      <c r="AG16" s="12">
        <f>G20</f>
        <v>132</v>
      </c>
    </row>
    <row r="17" spans="2:33">
      <c r="B17" t="s">
        <v>19</v>
      </c>
      <c r="C17" t="s">
        <v>3</v>
      </c>
      <c r="D17" t="s">
        <v>0</v>
      </c>
      <c r="E17">
        <v>115</v>
      </c>
      <c r="F17">
        <v>102</v>
      </c>
      <c r="G17">
        <v>146</v>
      </c>
      <c r="H17">
        <v>81.400000000000006</v>
      </c>
      <c r="I17">
        <v>33.700000000000003</v>
      </c>
      <c r="J17">
        <v>66.400000000000006</v>
      </c>
      <c r="K17">
        <v>47.7</v>
      </c>
      <c r="L17">
        <v>42</v>
      </c>
      <c r="M17">
        <v>18.2</v>
      </c>
      <c r="N17">
        <v>16</v>
      </c>
      <c r="P17" s="4"/>
      <c r="Q17" s="5"/>
      <c r="R17" s="11">
        <f>H2</f>
        <v>81</v>
      </c>
      <c r="S17" s="7">
        <f>H3</f>
        <v>80.400000000000006</v>
      </c>
      <c r="T17" s="7">
        <f>H4</f>
        <v>85.7</v>
      </c>
      <c r="U17" s="7">
        <f>H5</f>
        <v>83.1</v>
      </c>
      <c r="V17" s="7">
        <f>H6</f>
        <v>81.900000000000006</v>
      </c>
      <c r="W17" s="12">
        <f>H7</f>
        <v>80.599999999999994</v>
      </c>
      <c r="X17" s="7">
        <f>H11</f>
        <v>83.4</v>
      </c>
      <c r="Y17" s="7">
        <f>H12</f>
        <v>81</v>
      </c>
      <c r="Z17" s="7">
        <f>H13</f>
        <v>82</v>
      </c>
      <c r="AA17" s="7">
        <f>H14</f>
        <v>82.4</v>
      </c>
      <c r="AB17" s="7">
        <f>H15</f>
        <v>82.8</v>
      </c>
      <c r="AC17" s="7">
        <f>H16</f>
        <v>81.5</v>
      </c>
      <c r="AD17" s="7">
        <f>H17</f>
        <v>81.400000000000006</v>
      </c>
      <c r="AE17" s="7">
        <f>H18</f>
        <v>81.3</v>
      </c>
      <c r="AF17" s="7">
        <f>H19</f>
        <v>84.1</v>
      </c>
      <c r="AG17" s="12">
        <f>H20</f>
        <v>76.900000000000006</v>
      </c>
    </row>
    <row r="18" spans="2:33">
      <c r="B18" t="s">
        <v>20</v>
      </c>
      <c r="C18" t="s">
        <v>3</v>
      </c>
      <c r="D18" t="s">
        <v>0</v>
      </c>
      <c r="E18">
        <v>117</v>
      </c>
      <c r="F18">
        <v>100</v>
      </c>
      <c r="G18">
        <v>144</v>
      </c>
      <c r="H18">
        <v>81.3</v>
      </c>
      <c r="I18">
        <v>37.200000000000003</v>
      </c>
      <c r="J18">
        <v>66.8</v>
      </c>
      <c r="K18">
        <v>41.4</v>
      </c>
      <c r="L18">
        <v>37.6</v>
      </c>
      <c r="M18">
        <v>17.7</v>
      </c>
      <c r="N18">
        <v>17</v>
      </c>
      <c r="P18" s="4"/>
      <c r="Q18" s="5"/>
      <c r="R18" s="11">
        <f>I2</f>
        <v>31.8</v>
      </c>
      <c r="S18" s="7">
        <f>I3</f>
        <v>33.799999999999997</v>
      </c>
      <c r="T18" s="7">
        <f>I4</f>
        <v>34.700000000000003</v>
      </c>
      <c r="U18" s="7">
        <f>I5</f>
        <v>34</v>
      </c>
      <c r="V18" s="7">
        <f>I6</f>
        <v>34</v>
      </c>
      <c r="W18" s="12">
        <f>I7</f>
        <v>33</v>
      </c>
      <c r="X18" s="7">
        <f>I11</f>
        <v>34.799999999999997</v>
      </c>
      <c r="Y18" s="7">
        <f>I12</f>
        <v>33.1</v>
      </c>
      <c r="Z18" s="7">
        <f>I13</f>
        <v>32.6</v>
      </c>
      <c r="AA18" s="7">
        <f>I14</f>
        <v>32.799999999999997</v>
      </c>
      <c r="AB18" s="7">
        <f>I15</f>
        <v>35.1</v>
      </c>
      <c r="AC18" s="7">
        <f>I16</f>
        <v>34.1</v>
      </c>
      <c r="AD18" s="7">
        <f>I17</f>
        <v>33.700000000000003</v>
      </c>
      <c r="AE18" s="7">
        <f>I18</f>
        <v>37.200000000000003</v>
      </c>
      <c r="AF18" s="7">
        <f>I19</f>
        <v>31.8</v>
      </c>
      <c r="AG18" s="12">
        <f>I20</f>
        <v>30.1</v>
      </c>
    </row>
    <row r="19" spans="2:33">
      <c r="B19" t="s">
        <v>21</v>
      </c>
      <c r="C19" t="s">
        <v>3</v>
      </c>
      <c r="D19" t="s">
        <v>0</v>
      </c>
      <c r="E19">
        <v>114</v>
      </c>
      <c r="F19">
        <v>102</v>
      </c>
      <c r="G19">
        <v>141</v>
      </c>
      <c r="H19">
        <v>84.1</v>
      </c>
      <c r="I19">
        <v>31.8</v>
      </c>
      <c r="J19">
        <v>67.8</v>
      </c>
      <c r="K19">
        <v>47.8</v>
      </c>
      <c r="L19">
        <v>37.799999999999997</v>
      </c>
      <c r="M19">
        <v>17.2</v>
      </c>
      <c r="N19">
        <v>18</v>
      </c>
      <c r="P19" s="4"/>
      <c r="Q19" s="5"/>
      <c r="R19" s="11">
        <f>J2</f>
        <v>65.7</v>
      </c>
      <c r="S19" s="7">
        <f>J3</f>
        <v>69.8</v>
      </c>
      <c r="T19" s="7">
        <f>J4</f>
        <v>69.099999999999994</v>
      </c>
      <c r="U19" s="7">
        <f>J5</f>
        <v>68</v>
      </c>
      <c r="V19" s="7">
        <f>J6</f>
        <v>66.099999999999994</v>
      </c>
      <c r="W19" s="12">
        <f>J7</f>
        <v>65</v>
      </c>
      <c r="X19" s="7">
        <f>J11</f>
        <v>68</v>
      </c>
      <c r="Y19" s="7">
        <f>J12</f>
        <v>66.7</v>
      </c>
      <c r="Z19" s="7">
        <f>J13</f>
        <v>66</v>
      </c>
      <c r="AA19" s="7">
        <f>J14</f>
        <v>67.5</v>
      </c>
      <c r="AB19" s="7">
        <f>J15</f>
        <v>70.3</v>
      </c>
      <c r="AC19" s="7">
        <f>J16</f>
        <v>69.099999999999994</v>
      </c>
      <c r="AD19" s="7">
        <f>J17</f>
        <v>66.400000000000006</v>
      </c>
      <c r="AE19" s="7">
        <f>J18</f>
        <v>66.8</v>
      </c>
      <c r="AF19" s="7">
        <f>J19</f>
        <v>67.8</v>
      </c>
      <c r="AG19" s="12">
        <f>J20</f>
        <v>62.1</v>
      </c>
    </row>
    <row r="20" spans="2:33">
      <c r="B20" t="s">
        <v>22</v>
      </c>
      <c r="C20" t="s">
        <v>3</v>
      </c>
      <c r="D20" t="s">
        <v>0</v>
      </c>
      <c r="E20">
        <v>110</v>
      </c>
      <c r="F20">
        <v>94</v>
      </c>
      <c r="G20">
        <v>132</v>
      </c>
      <c r="H20">
        <v>76.900000000000006</v>
      </c>
      <c r="I20">
        <v>30.1</v>
      </c>
      <c r="J20">
        <v>62.1</v>
      </c>
      <c r="K20">
        <v>42</v>
      </c>
      <c r="L20">
        <v>40.4</v>
      </c>
      <c r="M20">
        <v>18.100000000000001</v>
      </c>
      <c r="N20">
        <v>19</v>
      </c>
      <c r="P20" s="4"/>
      <c r="Q20" s="5"/>
      <c r="R20" s="11">
        <f>K2</f>
        <v>50.9</v>
      </c>
      <c r="S20" s="7">
        <f>K3</f>
        <v>52.7</v>
      </c>
      <c r="T20" s="7">
        <f>K4</f>
        <v>49.3</v>
      </c>
      <c r="U20" s="7">
        <f>K5</f>
        <v>48.2</v>
      </c>
      <c r="V20" s="7">
        <f>K6</f>
        <v>49</v>
      </c>
      <c r="W20" s="12">
        <f>K7</f>
        <v>46.4</v>
      </c>
      <c r="X20" s="7">
        <f>K11</f>
        <v>40.700000000000003</v>
      </c>
      <c r="Y20" s="7">
        <f>K12</f>
        <v>47.2</v>
      </c>
      <c r="Z20" s="7">
        <f>K13</f>
        <v>44.9</v>
      </c>
      <c r="AA20" s="7">
        <f>K14</f>
        <v>45.3</v>
      </c>
      <c r="AB20" s="7">
        <f>K15</f>
        <v>48.3</v>
      </c>
      <c r="AC20" s="7">
        <f>K16</f>
        <v>50.1</v>
      </c>
      <c r="AD20" s="7">
        <f>K17</f>
        <v>47.7</v>
      </c>
      <c r="AE20" s="7">
        <f>K18</f>
        <v>41.4</v>
      </c>
      <c r="AF20" s="7">
        <f>K19</f>
        <v>47.8</v>
      </c>
      <c r="AG20" s="12">
        <f>K20</f>
        <v>42</v>
      </c>
    </row>
    <row r="21" spans="2:33">
      <c r="B21" t="s">
        <v>23</v>
      </c>
      <c r="C21" t="s">
        <v>3</v>
      </c>
      <c r="D21" t="s">
        <v>1</v>
      </c>
      <c r="E21">
        <v>112</v>
      </c>
      <c r="F21">
        <v>94</v>
      </c>
      <c r="G21">
        <v>134</v>
      </c>
      <c r="H21">
        <v>79.5</v>
      </c>
      <c r="I21">
        <v>32.1</v>
      </c>
      <c r="J21">
        <v>63.3</v>
      </c>
      <c r="K21">
        <v>44.9</v>
      </c>
      <c r="L21">
        <v>42.7</v>
      </c>
      <c r="M21">
        <v>17.7</v>
      </c>
      <c r="N21">
        <v>20</v>
      </c>
      <c r="P21" s="4"/>
      <c r="Q21" s="5"/>
      <c r="R21" s="11">
        <f>L2</f>
        <v>44</v>
      </c>
      <c r="S21" s="7">
        <f>L3</f>
        <v>43.2</v>
      </c>
      <c r="T21" s="7">
        <f>L4</f>
        <v>45.6</v>
      </c>
      <c r="U21" s="7">
        <f>L5</f>
        <v>43.8</v>
      </c>
      <c r="V21" s="7">
        <f>L6</f>
        <v>42.4</v>
      </c>
      <c r="W21" s="12">
        <f>L7</f>
        <v>40.200000000000003</v>
      </c>
      <c r="X21" s="7">
        <f>L11</f>
        <v>37.1</v>
      </c>
      <c r="Y21" s="7">
        <f>L12</f>
        <v>40.5</v>
      </c>
      <c r="Z21" s="7">
        <f>L13</f>
        <v>38.200000000000003</v>
      </c>
      <c r="AA21" s="7">
        <f>L14</f>
        <v>41.5</v>
      </c>
      <c r="AB21" s="7">
        <f>L15</f>
        <v>43.7</v>
      </c>
      <c r="AC21" s="7">
        <f>L16</f>
        <v>41.1</v>
      </c>
      <c r="AD21" s="7">
        <f>L17</f>
        <v>42</v>
      </c>
      <c r="AE21" s="7">
        <f>L18</f>
        <v>37.6</v>
      </c>
      <c r="AF21" s="7">
        <f>L19</f>
        <v>37.799999999999997</v>
      </c>
      <c r="AG21" s="12">
        <f>L20</f>
        <v>40.4</v>
      </c>
    </row>
    <row r="22" spans="2:33">
      <c r="B22" t="s">
        <v>24</v>
      </c>
      <c r="C22" t="s">
        <v>3</v>
      </c>
      <c r="D22" t="s">
        <v>1</v>
      </c>
      <c r="E22">
        <v>109</v>
      </c>
      <c r="F22">
        <v>91</v>
      </c>
      <c r="G22">
        <v>133</v>
      </c>
      <c r="H22">
        <v>77.900000000000006</v>
      </c>
      <c r="I22">
        <v>30.6</v>
      </c>
      <c r="J22">
        <v>61.9</v>
      </c>
      <c r="K22">
        <v>45.2</v>
      </c>
      <c r="L22">
        <v>41.2</v>
      </c>
      <c r="M22">
        <v>17.100000000000001</v>
      </c>
      <c r="N22">
        <v>21</v>
      </c>
      <c r="P22" s="4"/>
      <c r="Q22" s="5"/>
      <c r="R22" s="13">
        <f>M2</f>
        <v>18.2</v>
      </c>
      <c r="S22" s="14">
        <f>M3</f>
        <v>18.5</v>
      </c>
      <c r="T22" s="14">
        <f>M4</f>
        <v>17.899999999999999</v>
      </c>
      <c r="U22" s="14">
        <f>M5</f>
        <v>18.399999999999999</v>
      </c>
      <c r="V22" s="14">
        <f>M6</f>
        <v>17.899999999999999</v>
      </c>
      <c r="W22" s="15">
        <f>M7</f>
        <v>18.2</v>
      </c>
      <c r="X22" s="14">
        <f>M11</f>
        <v>17.2</v>
      </c>
      <c r="Y22" s="14">
        <f>M12</f>
        <v>17.7</v>
      </c>
      <c r="Z22" s="14">
        <f>M13</f>
        <v>18.2</v>
      </c>
      <c r="AA22" s="14">
        <f>M14</f>
        <v>19</v>
      </c>
      <c r="AB22" s="14">
        <f>M15</f>
        <v>17.8</v>
      </c>
      <c r="AC22" s="14">
        <f>M16</f>
        <v>18.7</v>
      </c>
      <c r="AD22" s="14">
        <f>M17</f>
        <v>18.2</v>
      </c>
      <c r="AE22" s="14">
        <f>M18</f>
        <v>17.7</v>
      </c>
      <c r="AF22" s="14">
        <f>M19</f>
        <v>17.2</v>
      </c>
      <c r="AG22" s="15">
        <f>M20</f>
        <v>18.100000000000001</v>
      </c>
    </row>
    <row r="23" spans="2:33">
      <c r="B23" t="s">
        <v>25</v>
      </c>
      <c r="C23" t="s">
        <v>3</v>
      </c>
      <c r="D23" t="s">
        <v>1</v>
      </c>
      <c r="E23">
        <v>112</v>
      </c>
      <c r="F23">
        <v>99</v>
      </c>
      <c r="G23">
        <v>139</v>
      </c>
      <c r="H23">
        <v>77.2</v>
      </c>
      <c r="I23">
        <v>32.700000000000003</v>
      </c>
      <c r="J23">
        <v>67.400000000000006</v>
      </c>
      <c r="K23">
        <v>46.9</v>
      </c>
      <c r="L23">
        <v>40.9</v>
      </c>
      <c r="M23">
        <v>18.3</v>
      </c>
      <c r="N23">
        <v>22</v>
      </c>
    </row>
    <row r="24" spans="2:33">
      <c r="B24" t="s">
        <v>26</v>
      </c>
      <c r="C24" t="s">
        <v>3</v>
      </c>
      <c r="D24" t="s">
        <v>1</v>
      </c>
      <c r="E24">
        <v>112</v>
      </c>
      <c r="F24">
        <v>99</v>
      </c>
      <c r="G24">
        <v>133</v>
      </c>
      <c r="H24">
        <v>78.5</v>
      </c>
      <c r="I24">
        <v>32.5</v>
      </c>
      <c r="J24">
        <v>65.5</v>
      </c>
      <c r="K24">
        <v>44.2</v>
      </c>
      <c r="L24">
        <v>34.1</v>
      </c>
      <c r="M24">
        <v>17.5</v>
      </c>
      <c r="N24">
        <v>23</v>
      </c>
      <c r="P24" t="s">
        <v>47</v>
      </c>
      <c r="Q24" t="s">
        <v>48</v>
      </c>
      <c r="R24" t="s">
        <v>49</v>
      </c>
      <c r="S24" t="s">
        <v>50</v>
      </c>
      <c r="AC24" t="s">
        <v>56</v>
      </c>
      <c r="AE24" t="s">
        <v>57</v>
      </c>
      <c r="AF24">
        <f>(SUM(R5:T5)+SUM(X5:AC5)+SUM(R14:W14)+SUM(X14:AG14))/25</f>
        <v>117.36</v>
      </c>
    </row>
    <row r="25" spans="2:33">
      <c r="B25" t="s">
        <v>27</v>
      </c>
      <c r="C25" t="s">
        <v>3</v>
      </c>
      <c r="D25" t="s">
        <v>1</v>
      </c>
      <c r="E25">
        <v>113</v>
      </c>
      <c r="F25">
        <v>97</v>
      </c>
      <c r="G25">
        <v>146</v>
      </c>
      <c r="H25">
        <v>84.2</v>
      </c>
      <c r="I25">
        <v>35.4</v>
      </c>
      <c r="J25">
        <v>68.7</v>
      </c>
      <c r="K25">
        <v>51</v>
      </c>
      <c r="L25">
        <v>43.6</v>
      </c>
      <c r="M25">
        <v>17.2</v>
      </c>
      <c r="N25">
        <v>24</v>
      </c>
      <c r="P25" t="s">
        <v>51</v>
      </c>
      <c r="Q25" t="s">
        <v>52</v>
      </c>
      <c r="R25" t="s">
        <v>49</v>
      </c>
      <c r="S25" t="s">
        <v>53</v>
      </c>
      <c r="T25" t="s">
        <v>49</v>
      </c>
      <c r="U25" t="s">
        <v>54</v>
      </c>
      <c r="AE25" t="s">
        <v>58</v>
      </c>
      <c r="AF25">
        <f>(SUM(R6:T6)+SUM(X6:AC6)+SUM(R15:W15)+SUM(X15:AG15))/25</f>
        <v>101.68</v>
      </c>
    </row>
    <row r="26" spans="2:33">
      <c r="B26" t="s">
        <v>28</v>
      </c>
      <c r="C26" t="s">
        <v>3</v>
      </c>
      <c r="D26" t="s">
        <v>1</v>
      </c>
      <c r="E26">
        <v>107</v>
      </c>
      <c r="F26">
        <v>97</v>
      </c>
      <c r="G26">
        <v>137</v>
      </c>
      <c r="H26">
        <v>78.099999999999994</v>
      </c>
      <c r="I26">
        <v>30.7</v>
      </c>
      <c r="J26">
        <v>61.6</v>
      </c>
      <c r="K26">
        <v>44.9</v>
      </c>
      <c r="L26">
        <v>37.299999999999997</v>
      </c>
      <c r="M26">
        <v>16.5</v>
      </c>
      <c r="N26">
        <v>25</v>
      </c>
      <c r="AE26" t="s">
        <v>59</v>
      </c>
      <c r="AF26">
        <f>(SUM(R7:T7)+SUM(X7:AC7)+SUM(R16:W16)+SUM(X16:AG16))/25</f>
        <v>140.12</v>
      </c>
    </row>
    <row r="27" spans="2:33">
      <c r="P27" t="s">
        <v>55</v>
      </c>
      <c r="Q27" t="s">
        <v>66</v>
      </c>
      <c r="R27">
        <f>((SUM(R5:T5)+SUM(X5:AC5))/9)-AF24</f>
        <v>-4.3599999999999994</v>
      </c>
      <c r="S27" s="1" t="s">
        <v>67</v>
      </c>
      <c r="T27" s="1"/>
      <c r="AE27" t="s">
        <v>60</v>
      </c>
      <c r="AF27">
        <f>(SUM(R8:T8)+SUM(X8:AC8)+SUM(R17:W17)+SUM(X17:AG17))/25</f>
        <v>80.455999999999989</v>
      </c>
    </row>
    <row r="28" spans="2:33">
      <c r="Q28" s="2" t="s">
        <v>44</v>
      </c>
      <c r="R28">
        <f>((SUM(R6:T6)+SUM(X6:AC6))/9)-AF25</f>
        <v>-3.3466666666666782</v>
      </c>
      <c r="S28" s="2" t="s">
        <v>44</v>
      </c>
      <c r="AE28" t="s">
        <v>61</v>
      </c>
      <c r="AF28">
        <f>(SUM(R9:T9)+SUM(X9:AC9)+SUM(R18:W18)+SUM(X18:AG18))/25</f>
        <v>32.956000000000003</v>
      </c>
    </row>
    <row r="29" spans="2:33">
      <c r="Q29" s="2"/>
      <c r="R29">
        <f>((SUM(R7:T7)+SUM(X7:AC7))/9)-AF26</f>
        <v>-5.897777777777776</v>
      </c>
      <c r="S29" s="2"/>
      <c r="AE29" t="s">
        <v>62</v>
      </c>
      <c r="AF29">
        <f>(SUM(R10:T10)+SUM(X10:AC10)+SUM(R19:W19)+SUM(X19:AG19))/25</f>
        <v>66.16</v>
      </c>
    </row>
    <row r="30" spans="2:33">
      <c r="Q30" s="2"/>
      <c r="R30">
        <f>((SUM(R8:T8)+SUM(X8:AC8))/9)-AF27</f>
        <v>-2.4671111111111088</v>
      </c>
      <c r="S30" s="2"/>
      <c r="T30">
        <f>R27</f>
        <v>-4.3599999999999994</v>
      </c>
      <c r="U30">
        <f>R28</f>
        <v>-3.3466666666666782</v>
      </c>
      <c r="V30">
        <f>R29</f>
        <v>-5.897777777777776</v>
      </c>
      <c r="W30">
        <f>R30</f>
        <v>-2.4671111111111088</v>
      </c>
      <c r="X30">
        <f>R31</f>
        <v>-1.0337777777777788</v>
      </c>
      <c r="Y30">
        <f>R32</f>
        <v>-1.7599999999999909</v>
      </c>
      <c r="Z30">
        <f>R33</f>
        <v>-1.0484444444444492</v>
      </c>
      <c r="AA30">
        <f>R34</f>
        <v>-0.47244444444444866</v>
      </c>
      <c r="AB30">
        <f>R35</f>
        <v>-0.53377777777777879</v>
      </c>
      <c r="AE30" t="s">
        <v>63</v>
      </c>
      <c r="AF30">
        <f>(SUM(R11:T11)+SUM(X11:AC11)+SUM(R20:W20)+SUM(X20:AG20))/25</f>
        <v>46.403999999999996</v>
      </c>
    </row>
    <row r="31" spans="2:33">
      <c r="Q31" s="2"/>
      <c r="R31">
        <f>((SUM(R9:T9)+SUM(X9:AC9))/9)-AF28</f>
        <v>-1.0337777777777788</v>
      </c>
      <c r="S31" s="2"/>
      <c r="AE31" t="s">
        <v>64</v>
      </c>
      <c r="AF31">
        <f>(SUM(R12:T12)+SUM(X12:AC12)+SUM(R21:W21)+SUM(X21:AG21))/25</f>
        <v>40.928000000000004</v>
      </c>
    </row>
    <row r="32" spans="2:33">
      <c r="Q32" s="2"/>
      <c r="R32">
        <f>((SUM(R10:T10)+SUM(X10:AC10))/9)-AF29</f>
        <v>-1.7599999999999909</v>
      </c>
      <c r="S32" s="2"/>
      <c r="AE32" t="s">
        <v>65</v>
      </c>
      <c r="AF32">
        <f>(SUM(R13:T13)+SUM(X13:AC13)+SUM(R22:W22)+SUM(X22:AG22))/25</f>
        <v>17.756</v>
      </c>
    </row>
    <row r="33" spans="17:38">
      <c r="Q33" s="2"/>
      <c r="R33">
        <f>((SUM(R11:T11)+SUM(X11:AC11))/9)-AF30</f>
        <v>-1.0484444444444492</v>
      </c>
      <c r="S33" s="2"/>
    </row>
    <row r="34" spans="17:38">
      <c r="Q34" s="2"/>
      <c r="R34">
        <f>((SUM(R12:T12)+SUM(X12:AC12))/9)-AF31</f>
        <v>-0.47244444444444866</v>
      </c>
      <c r="S34" s="2"/>
    </row>
    <row r="35" spans="17:38">
      <c r="Q35" s="2"/>
      <c r="R35">
        <f>((SUM(R13:T13)+SUM(X13:AC13))/9)-AF32</f>
        <v>-0.53377777777777879</v>
      </c>
      <c r="S35" s="2"/>
    </row>
    <row r="36" spans="17:38">
      <c r="Q36" s="2" t="s">
        <v>45</v>
      </c>
      <c r="R36">
        <f>AVERAGE(R14:AG14)-AF24</f>
        <v>2.4525000000000006</v>
      </c>
      <c r="S36" s="2" t="s">
        <v>45</v>
      </c>
    </row>
    <row r="37" spans="17:38">
      <c r="Q37" s="2"/>
      <c r="R37">
        <f t="shared" ref="R37:R44" si="0">AVERAGE(R15:AG15)-AF25</f>
        <v>1.8824999999999932</v>
      </c>
      <c r="S37" s="2"/>
    </row>
    <row r="38" spans="17:38">
      <c r="Q38" s="2"/>
      <c r="R38">
        <f t="shared" si="0"/>
        <v>3.3174999999999955</v>
      </c>
      <c r="S38" s="2"/>
    </row>
    <row r="39" spans="17:38">
      <c r="Q39" s="2"/>
      <c r="R39">
        <f t="shared" si="0"/>
        <v>1.3877500000000111</v>
      </c>
      <c r="S39" s="2"/>
      <c r="T39">
        <f>R36</f>
        <v>2.4525000000000006</v>
      </c>
      <c r="U39">
        <f>R37</f>
        <v>1.8824999999999932</v>
      </c>
      <c r="V39">
        <f>R38</f>
        <v>3.3174999999999955</v>
      </c>
      <c r="W39">
        <f>R39</f>
        <v>1.3877500000000111</v>
      </c>
      <c r="X39">
        <f>R40</f>
        <v>0.58150000000000546</v>
      </c>
      <c r="Y39">
        <f>R41</f>
        <v>0.98999999999999488</v>
      </c>
      <c r="Z39">
        <f>R42</f>
        <v>0.58974999999999511</v>
      </c>
      <c r="AA39">
        <f>R43</f>
        <v>0.26574999999999704</v>
      </c>
      <c r="AB39">
        <f>R44</f>
        <v>0.30024999999999835</v>
      </c>
    </row>
    <row r="40" spans="17:38">
      <c r="Q40" s="2"/>
      <c r="R40">
        <f t="shared" si="0"/>
        <v>0.58150000000000546</v>
      </c>
      <c r="S40" s="2"/>
    </row>
    <row r="41" spans="17:38">
      <c r="Q41" s="2"/>
      <c r="R41">
        <f t="shared" si="0"/>
        <v>0.98999999999999488</v>
      </c>
      <c r="S41" s="2"/>
    </row>
    <row r="42" spans="17:38">
      <c r="Q42" s="2"/>
      <c r="R42">
        <f t="shared" si="0"/>
        <v>0.58974999999999511</v>
      </c>
      <c r="S42" s="2"/>
    </row>
    <row r="43" spans="17:38">
      <c r="Q43" s="2"/>
      <c r="R43">
        <f t="shared" si="0"/>
        <v>0.26574999999999704</v>
      </c>
      <c r="S43" s="2"/>
    </row>
    <row r="44" spans="17:38">
      <c r="Q44" s="2"/>
      <c r="R44">
        <f t="shared" si="0"/>
        <v>0.30024999999999835</v>
      </c>
      <c r="S44" s="2"/>
    </row>
    <row r="46" spans="17:38">
      <c r="Q46" s="1" t="s">
        <v>68</v>
      </c>
      <c r="R46" s="1"/>
      <c r="S46">
        <f t="array" ref="S46:AA54">9*MMULT(R27:R35,T30:AB30)</f>
        <v>171.08639999999997</v>
      </c>
      <c r="T46">
        <v>131.32320000000044</v>
      </c>
      <c r="U46">
        <v>231.42879999999991</v>
      </c>
      <c r="V46">
        <v>96.809439999999896</v>
      </c>
      <c r="W46">
        <v>40.565440000000038</v>
      </c>
      <c r="X46">
        <v>69.062399999999641</v>
      </c>
      <c r="Y46">
        <v>41.140960000000177</v>
      </c>
      <c r="Z46">
        <v>18.538720000000165</v>
      </c>
      <c r="AA46">
        <v>20.945440000000037</v>
      </c>
      <c r="AC46" t="s">
        <v>55</v>
      </c>
      <c r="AD46">
        <f>S46+S55</f>
        <v>267.32249999999999</v>
      </c>
      <c r="AE46">
        <f t="shared" ref="AE46:AN54" si="1">T46+T55</f>
        <v>205.19250000000019</v>
      </c>
      <c r="AF46">
        <f t="shared" si="1"/>
        <v>361.60749999999973</v>
      </c>
      <c r="AG46">
        <f t="shared" si="1"/>
        <v>151.26475000000033</v>
      </c>
      <c r="AH46">
        <f t="shared" si="1"/>
        <v>63.383500000000254</v>
      </c>
      <c r="AI46">
        <f t="shared" si="1"/>
        <v>107.90999999999946</v>
      </c>
      <c r="AJ46">
        <f t="shared" si="1"/>
        <v>64.282749999999993</v>
      </c>
      <c r="AK46">
        <f t="shared" si="1"/>
        <v>28.966750000000051</v>
      </c>
      <c r="AL46">
        <f>AA46+AA55</f>
        <v>32.727249999999977</v>
      </c>
    </row>
    <row r="47" spans="17:38">
      <c r="Q47" s="2" t="s">
        <v>44</v>
      </c>
      <c r="R47" s="2"/>
      <c r="S47">
        <v>131.32320000000044</v>
      </c>
      <c r="T47">
        <v>100.80160000000069</v>
      </c>
      <c r="U47">
        <v>177.64106666666723</v>
      </c>
      <c r="V47">
        <v>74.309386666666853</v>
      </c>
      <c r="W47">
        <v>31.137386666666806</v>
      </c>
      <c r="X47">
        <v>53.01119999999991</v>
      </c>
      <c r="Y47">
        <v>31.579146666666919</v>
      </c>
      <c r="Z47">
        <v>14.230026666666843</v>
      </c>
      <c r="AA47">
        <v>16.077386666666754</v>
      </c>
      <c r="AD47">
        <f t="shared" ref="AD47:AD54" si="2">S47+S56</f>
        <v>205.19250000000019</v>
      </c>
      <c r="AE47">
        <f t="shared" si="1"/>
        <v>157.50250000000028</v>
      </c>
      <c r="AF47">
        <f t="shared" si="1"/>
        <v>277.56416666666672</v>
      </c>
      <c r="AG47">
        <f t="shared" si="1"/>
        <v>116.10841666666704</v>
      </c>
      <c r="AH47">
        <f t="shared" si="1"/>
        <v>48.652166666666908</v>
      </c>
      <c r="AI47">
        <f t="shared" si="1"/>
        <v>82.829999999999643</v>
      </c>
      <c r="AJ47">
        <f t="shared" si="1"/>
        <v>49.342416666666708</v>
      </c>
      <c r="AK47">
        <f t="shared" si="1"/>
        <v>22.234416666666725</v>
      </c>
      <c r="AL47">
        <f t="shared" si="1"/>
        <v>25.120916666666673</v>
      </c>
    </row>
    <row r="48" spans="17:38">
      <c r="Q48" s="2"/>
      <c r="R48" s="2"/>
      <c r="S48">
        <v>231.42879999999991</v>
      </c>
      <c r="T48">
        <v>177.64106666666723</v>
      </c>
      <c r="U48">
        <v>313.05404444444423</v>
      </c>
      <c r="V48">
        <v>130.95425777777763</v>
      </c>
      <c r="W48">
        <v>54.872924444444479</v>
      </c>
      <c r="X48">
        <v>93.420799999999488</v>
      </c>
      <c r="Y48">
        <v>55.65143111111135</v>
      </c>
      <c r="Z48">
        <v>25.07735111111133</v>
      </c>
      <c r="AA48">
        <v>28.33292444444449</v>
      </c>
      <c r="AD48">
        <f t="shared" si="2"/>
        <v>361.60749999999973</v>
      </c>
      <c r="AE48">
        <f t="shared" si="1"/>
        <v>277.56416666666672</v>
      </c>
      <c r="AF48">
        <f t="shared" si="1"/>
        <v>489.14694444444376</v>
      </c>
      <c r="AG48">
        <f t="shared" si="1"/>
        <v>204.61602777777813</v>
      </c>
      <c r="AH48">
        <f t="shared" si="1"/>
        <v>85.738944444444726</v>
      </c>
      <c r="AI48">
        <f t="shared" si="1"/>
        <v>145.96999999999915</v>
      </c>
      <c r="AJ48">
        <f t="shared" si="1"/>
        <v>86.955361111111046</v>
      </c>
      <c r="AK48">
        <f t="shared" si="1"/>
        <v>39.183361111111154</v>
      </c>
      <c r="AL48">
        <f t="shared" si="1"/>
        <v>44.270194444444385</v>
      </c>
    </row>
    <row r="49" spans="17:38">
      <c r="Q49" s="2"/>
      <c r="R49" s="2"/>
      <c r="S49">
        <v>96.809439999999896</v>
      </c>
      <c r="T49">
        <v>74.309386666666853</v>
      </c>
      <c r="U49">
        <v>130.95425777777763</v>
      </c>
      <c r="V49">
        <v>54.779735111111009</v>
      </c>
      <c r="W49">
        <v>22.954001777777776</v>
      </c>
      <c r="X49">
        <v>39.079039999999765</v>
      </c>
      <c r="Y49">
        <v>23.279660444444531</v>
      </c>
      <c r="Z49">
        <v>10.490156444444528</v>
      </c>
      <c r="AA49">
        <v>11.85200177777779</v>
      </c>
      <c r="AD49">
        <f t="shared" si="2"/>
        <v>151.26475000000033</v>
      </c>
      <c r="AE49">
        <f t="shared" si="1"/>
        <v>116.10841666666704</v>
      </c>
      <c r="AF49">
        <f t="shared" si="1"/>
        <v>204.61602777777813</v>
      </c>
      <c r="AG49">
        <f t="shared" si="1"/>
        <v>85.593336111111512</v>
      </c>
      <c r="AH49">
        <f t="shared" si="1"/>
        <v>35.865627777778002</v>
      </c>
      <c r="AI49">
        <f t="shared" si="1"/>
        <v>61.060999999999822</v>
      </c>
      <c r="AJ49">
        <f t="shared" si="1"/>
        <v>36.374469444444529</v>
      </c>
      <c r="AK49">
        <f t="shared" si="1"/>
        <v>16.390869444444512</v>
      </c>
      <c r="AL49">
        <f t="shared" si="1"/>
        <v>18.518752777777806</v>
      </c>
    </row>
    <row r="50" spans="17:38">
      <c r="Q50" s="2"/>
      <c r="R50" s="2"/>
      <c r="S50">
        <v>40.565440000000038</v>
      </c>
      <c r="T50">
        <v>31.137386666666806</v>
      </c>
      <c r="U50">
        <v>54.872924444444479</v>
      </c>
      <c r="V50">
        <v>22.954001777777776</v>
      </c>
      <c r="W50">
        <v>9.6182684444444639</v>
      </c>
      <c r="X50">
        <v>16.375039999999931</v>
      </c>
      <c r="Y50">
        <v>9.7547271111111638</v>
      </c>
      <c r="Z50">
        <v>4.3956231111111546</v>
      </c>
      <c r="AA50">
        <v>4.9662684444444585</v>
      </c>
      <c r="AD50">
        <f t="shared" si="2"/>
        <v>63.383500000000254</v>
      </c>
      <c r="AE50">
        <f t="shared" si="1"/>
        <v>48.652166666666908</v>
      </c>
      <c r="AF50">
        <f t="shared" si="1"/>
        <v>85.738944444444726</v>
      </c>
      <c r="AG50">
        <f t="shared" si="1"/>
        <v>35.865627777778002</v>
      </c>
      <c r="AH50">
        <f t="shared" si="1"/>
        <v>15.028544444444567</v>
      </c>
      <c r="AI50">
        <f t="shared" si="1"/>
        <v>25.58599999999997</v>
      </c>
      <c r="AJ50">
        <f t="shared" si="1"/>
        <v>15.24176111111117</v>
      </c>
      <c r="AK50">
        <f t="shared" si="1"/>
        <v>6.8681611111111502</v>
      </c>
      <c r="AL50">
        <f t="shared" si="1"/>
        <v>7.75979444444447</v>
      </c>
    </row>
    <row r="51" spans="17:38">
      <c r="Q51" s="2"/>
      <c r="R51" s="2"/>
      <c r="S51">
        <v>69.062399999999641</v>
      </c>
      <c r="T51">
        <v>53.01119999999991</v>
      </c>
      <c r="U51">
        <v>93.420799999999488</v>
      </c>
      <c r="V51">
        <v>39.079039999999765</v>
      </c>
      <c r="W51">
        <v>16.375039999999931</v>
      </c>
      <c r="X51">
        <v>27.878399999999711</v>
      </c>
      <c r="Y51">
        <v>16.607359999999989</v>
      </c>
      <c r="Z51">
        <v>7.4835200000000279</v>
      </c>
      <c r="AA51">
        <v>8.4550399999999719</v>
      </c>
      <c r="AD51">
        <f t="shared" si="2"/>
        <v>107.90999999999946</v>
      </c>
      <c r="AE51">
        <f t="shared" si="1"/>
        <v>82.829999999999643</v>
      </c>
      <c r="AF51">
        <f t="shared" si="1"/>
        <v>145.96999999999915</v>
      </c>
      <c r="AG51">
        <f t="shared" si="1"/>
        <v>61.060999999999822</v>
      </c>
      <c r="AH51">
        <f t="shared" si="1"/>
        <v>25.58599999999997</v>
      </c>
      <c r="AI51">
        <f t="shared" si="1"/>
        <v>43.559999999999548</v>
      </c>
      <c r="AJ51">
        <f t="shared" si="1"/>
        <v>25.948999999999863</v>
      </c>
      <c r="AK51">
        <f t="shared" si="1"/>
        <v>11.692999999999959</v>
      </c>
      <c r="AL51">
        <f t="shared" si="1"/>
        <v>13.21099999999992</v>
      </c>
    </row>
    <row r="52" spans="17:38">
      <c r="Q52" s="2"/>
      <c r="R52" s="2"/>
      <c r="S52">
        <v>41.140960000000177</v>
      </c>
      <c r="T52">
        <v>31.579146666666919</v>
      </c>
      <c r="U52">
        <v>55.65143111111135</v>
      </c>
      <c r="V52">
        <v>23.279660444444531</v>
      </c>
      <c r="W52">
        <v>9.7547271111111638</v>
      </c>
      <c r="X52">
        <v>16.607359999999989</v>
      </c>
      <c r="Y52">
        <v>9.8931217777778659</v>
      </c>
      <c r="Z52">
        <v>4.4579857777778376</v>
      </c>
      <c r="AA52">
        <v>5.0367271111111442</v>
      </c>
      <c r="AD52">
        <f t="shared" si="2"/>
        <v>64.282749999999993</v>
      </c>
      <c r="AE52">
        <f t="shared" si="1"/>
        <v>49.342416666666708</v>
      </c>
      <c r="AF52">
        <f t="shared" si="1"/>
        <v>86.955361111111046</v>
      </c>
      <c r="AG52">
        <f t="shared" si="1"/>
        <v>36.374469444444529</v>
      </c>
      <c r="AH52">
        <f t="shared" si="1"/>
        <v>15.24176111111117</v>
      </c>
      <c r="AI52">
        <f t="shared" si="1"/>
        <v>25.948999999999863</v>
      </c>
      <c r="AJ52">
        <f t="shared" si="1"/>
        <v>15.458002777777773</v>
      </c>
      <c r="AK52">
        <f t="shared" si="1"/>
        <v>6.9656027777777894</v>
      </c>
      <c r="AL52">
        <f t="shared" si="1"/>
        <v>7.8698861111111054</v>
      </c>
    </row>
    <row r="53" spans="17:38">
      <c r="Q53" s="2"/>
      <c r="R53" s="2"/>
      <c r="S53">
        <v>18.538720000000165</v>
      </c>
      <c r="T53">
        <v>14.230026666666843</v>
      </c>
      <c r="U53">
        <v>25.07735111111133</v>
      </c>
      <c r="V53">
        <v>10.490156444444528</v>
      </c>
      <c r="W53">
        <v>4.3956231111111546</v>
      </c>
      <c r="X53">
        <v>7.4835200000000279</v>
      </c>
      <c r="Y53">
        <v>4.4579857777778376</v>
      </c>
      <c r="Z53">
        <v>2.0088337777778138</v>
      </c>
      <c r="AA53">
        <v>2.269623111111136</v>
      </c>
      <c r="AD53">
        <f t="shared" si="2"/>
        <v>28.966750000000051</v>
      </c>
      <c r="AE53">
        <f t="shared" si="1"/>
        <v>22.234416666666725</v>
      </c>
      <c r="AF53">
        <f t="shared" si="1"/>
        <v>39.183361111111154</v>
      </c>
      <c r="AG53">
        <f t="shared" si="1"/>
        <v>16.390869444444512</v>
      </c>
      <c r="AH53">
        <f t="shared" si="1"/>
        <v>6.8681611111111502</v>
      </c>
      <c r="AI53">
        <f t="shared" si="1"/>
        <v>11.692999999999959</v>
      </c>
      <c r="AJ53">
        <f t="shared" si="1"/>
        <v>6.9656027777777894</v>
      </c>
      <c r="AK53">
        <f t="shared" si="1"/>
        <v>3.1388027777777889</v>
      </c>
      <c r="AL53">
        <f t="shared" si="1"/>
        <v>3.5462861111111148</v>
      </c>
    </row>
    <row r="54" spans="17:38">
      <c r="Q54" s="2"/>
      <c r="R54" s="2"/>
      <c r="S54">
        <v>20.945440000000037</v>
      </c>
      <c r="T54">
        <v>16.077386666666754</v>
      </c>
      <c r="U54">
        <v>28.33292444444449</v>
      </c>
      <c r="V54">
        <v>11.85200177777779</v>
      </c>
      <c r="W54">
        <v>4.9662684444444585</v>
      </c>
      <c r="X54">
        <v>8.4550399999999719</v>
      </c>
      <c r="Y54">
        <v>5.0367271111111442</v>
      </c>
      <c r="Z54">
        <v>2.269623111111136</v>
      </c>
      <c r="AA54">
        <v>2.5642684444444539</v>
      </c>
      <c r="AD54">
        <f t="shared" si="2"/>
        <v>32.727249999999977</v>
      </c>
      <c r="AE54">
        <f t="shared" si="1"/>
        <v>25.120916666666673</v>
      </c>
      <c r="AF54">
        <f t="shared" si="1"/>
        <v>44.270194444444385</v>
      </c>
      <c r="AG54">
        <f t="shared" si="1"/>
        <v>18.518752777777806</v>
      </c>
      <c r="AH54">
        <f t="shared" si="1"/>
        <v>7.75979444444447</v>
      </c>
      <c r="AI54">
        <f t="shared" si="1"/>
        <v>13.21099999999992</v>
      </c>
      <c r="AJ54">
        <f t="shared" si="1"/>
        <v>7.8698861111111054</v>
      </c>
      <c r="AK54">
        <f t="shared" si="1"/>
        <v>3.5462861111111148</v>
      </c>
      <c r="AL54">
        <f t="shared" si="1"/>
        <v>4.0066694444444382</v>
      </c>
    </row>
    <row r="55" spans="17:38">
      <c r="Q55" s="2" t="s">
        <v>45</v>
      </c>
      <c r="R55" s="2"/>
      <c r="S55">
        <f t="array" ref="S55:AA63">16*MMULT(R36:R44,T39:AB39)</f>
        <v>96.23610000000005</v>
      </c>
      <c r="T55">
        <v>73.869299999999754</v>
      </c>
      <c r="U55">
        <v>130.17869999999985</v>
      </c>
      <c r="V55">
        <v>54.455310000000452</v>
      </c>
      <c r="W55">
        <v>22.818060000000219</v>
      </c>
      <c r="X55">
        <v>38.847599999999808</v>
      </c>
      <c r="Y55">
        <v>23.141789999999812</v>
      </c>
      <c r="Z55">
        <v>10.428029999999886</v>
      </c>
      <c r="AA55">
        <v>11.781809999999938</v>
      </c>
    </row>
    <row r="56" spans="17:38">
      <c r="Q56" s="2"/>
      <c r="R56" s="2"/>
      <c r="S56">
        <v>73.869299999999754</v>
      </c>
      <c r="T56">
        <v>56.700899999999592</v>
      </c>
      <c r="U56">
        <v>99.923099999999508</v>
      </c>
      <c r="V56">
        <v>41.799030000000187</v>
      </c>
      <c r="W56">
        <v>17.514780000000101</v>
      </c>
      <c r="X56">
        <v>29.818799999999737</v>
      </c>
      <c r="Y56">
        <v>17.763269999999789</v>
      </c>
      <c r="Z56">
        <v>8.0043899999998818</v>
      </c>
      <c r="AA56">
        <v>9.043529999999917</v>
      </c>
    </row>
    <row r="57" spans="17:38">
      <c r="Q57" s="2"/>
      <c r="R57" s="2"/>
      <c r="S57">
        <v>130.17869999999985</v>
      </c>
      <c r="T57">
        <v>99.923099999999508</v>
      </c>
      <c r="U57">
        <v>176.09289999999953</v>
      </c>
      <c r="V57">
        <v>73.661770000000487</v>
      </c>
      <c r="W57">
        <v>30.866020000000248</v>
      </c>
      <c r="X57">
        <v>52.549199999999658</v>
      </c>
      <c r="Y57">
        <v>31.303929999999699</v>
      </c>
      <c r="Z57">
        <v>14.106009999999824</v>
      </c>
      <c r="AA57">
        <v>15.937269999999891</v>
      </c>
    </row>
    <row r="58" spans="17:38">
      <c r="Q58" s="2"/>
      <c r="R58" s="2"/>
      <c r="S58">
        <v>54.455310000000452</v>
      </c>
      <c r="T58">
        <v>41.799030000000187</v>
      </c>
      <c r="U58">
        <v>73.661770000000487</v>
      </c>
      <c r="V58">
        <v>30.813601000000496</v>
      </c>
      <c r="W58">
        <v>12.911626000000226</v>
      </c>
      <c r="X58">
        <v>21.981960000000061</v>
      </c>
      <c r="Y58">
        <v>13.094808999999996</v>
      </c>
      <c r="Z58">
        <v>5.9007129999999819</v>
      </c>
      <c r="AA58">
        <v>6.6667510000000165</v>
      </c>
    </row>
    <row r="59" spans="17:38">
      <c r="Q59" s="2"/>
      <c r="R59" s="2"/>
      <c r="S59">
        <v>22.818060000000219</v>
      </c>
      <c r="T59">
        <v>17.514780000000101</v>
      </c>
      <c r="U59">
        <v>30.866020000000248</v>
      </c>
      <c r="V59">
        <v>12.911626000000226</v>
      </c>
      <c r="W59">
        <v>5.4102760000001018</v>
      </c>
      <c r="X59">
        <v>9.2109600000000391</v>
      </c>
      <c r="Y59">
        <v>5.4870340000000057</v>
      </c>
      <c r="Z59">
        <v>2.4725379999999957</v>
      </c>
      <c r="AA59">
        <v>2.7935260000000111</v>
      </c>
    </row>
    <row r="60" spans="17:38">
      <c r="Q60" s="2"/>
      <c r="R60" s="2"/>
      <c r="S60">
        <v>38.847599999999808</v>
      </c>
      <c r="T60">
        <v>29.818799999999737</v>
      </c>
      <c r="U60">
        <v>52.549199999999658</v>
      </c>
      <c r="V60">
        <v>21.981960000000061</v>
      </c>
      <c r="W60">
        <v>9.2109600000000391</v>
      </c>
      <c r="X60">
        <v>15.681599999999838</v>
      </c>
      <c r="Y60">
        <v>9.3416399999998738</v>
      </c>
      <c r="Z60">
        <v>4.2094799999999317</v>
      </c>
      <c r="AA60">
        <v>4.7559599999999493</v>
      </c>
    </row>
    <row r="61" spans="17:38">
      <c r="Q61" s="2"/>
      <c r="R61" s="2"/>
      <c r="S61">
        <v>23.141789999999812</v>
      </c>
      <c r="T61">
        <v>17.763269999999789</v>
      </c>
      <c r="U61">
        <v>31.303929999999699</v>
      </c>
      <c r="V61">
        <v>13.094808999999996</v>
      </c>
      <c r="W61">
        <v>5.4870340000000057</v>
      </c>
      <c r="X61">
        <v>9.3416399999998738</v>
      </c>
      <c r="Y61">
        <v>5.5648809999999074</v>
      </c>
      <c r="Z61">
        <v>2.5076169999999514</v>
      </c>
      <c r="AA61">
        <v>2.8331589999999611</v>
      </c>
    </row>
    <row r="62" spans="17:38">
      <c r="Q62" s="2"/>
      <c r="R62" s="2"/>
      <c r="S62">
        <v>10.428029999999886</v>
      </c>
      <c r="T62">
        <v>8.0043899999998818</v>
      </c>
      <c r="U62">
        <v>14.106009999999824</v>
      </c>
      <c r="V62">
        <v>5.9007129999999819</v>
      </c>
      <c r="W62">
        <v>2.4725379999999957</v>
      </c>
      <c r="X62">
        <v>4.2094799999999317</v>
      </c>
      <c r="Y62">
        <v>2.5076169999999514</v>
      </c>
      <c r="Z62">
        <v>1.1299689999999749</v>
      </c>
      <c r="AA62">
        <v>1.2766629999999788</v>
      </c>
    </row>
    <row r="63" spans="17:38">
      <c r="Q63" s="2"/>
      <c r="R63" s="2"/>
      <c r="S63">
        <v>11.781809999999938</v>
      </c>
      <c r="T63">
        <v>9.043529999999917</v>
      </c>
      <c r="U63">
        <v>15.937269999999891</v>
      </c>
      <c r="V63">
        <v>6.6667510000000165</v>
      </c>
      <c r="W63">
        <v>2.7935260000000111</v>
      </c>
      <c r="X63">
        <v>4.7559599999999493</v>
      </c>
      <c r="Y63">
        <v>2.8331589999999611</v>
      </c>
      <c r="Z63">
        <v>1.2766629999999788</v>
      </c>
      <c r="AA63">
        <v>1.4424009999999841</v>
      </c>
    </row>
    <row r="65" spans="16:28">
      <c r="P65" t="s">
        <v>69</v>
      </c>
      <c r="Q65" t="s">
        <v>70</v>
      </c>
      <c r="R65">
        <f>((SUM(R5:T5)+SUM(R14:W14))/9)-AF24</f>
        <v>6.0844444444444434</v>
      </c>
      <c r="S65" s="1" t="s">
        <v>67</v>
      </c>
      <c r="T65" s="1"/>
    </row>
    <row r="66" spans="16:28">
      <c r="Q66" s="2" t="s">
        <v>2</v>
      </c>
      <c r="R66">
        <f t="shared" ref="R66:R73" si="3">((SUM(R6:T6)+SUM(R15:W15))/9)-AF25</f>
        <v>4.6533333333333218</v>
      </c>
      <c r="S66" s="2" t="s">
        <v>2</v>
      </c>
    </row>
    <row r="67" spans="16:28">
      <c r="Q67" s="2"/>
      <c r="R67">
        <f t="shared" si="3"/>
        <v>-0.45333333333334735</v>
      </c>
      <c r="S67" s="2"/>
    </row>
    <row r="68" spans="16:28">
      <c r="Q68" s="2"/>
      <c r="R68">
        <f t="shared" si="3"/>
        <v>-0.54488888888887743</v>
      </c>
      <c r="S68" s="2"/>
      <c r="T68">
        <f t="array" ref="T68:AB68">TRANSPOSE(R65:R73)</f>
        <v>6.0844444444444434</v>
      </c>
      <c r="U68">
        <v>4.6533333333333218</v>
      </c>
      <c r="V68">
        <v>-0.45333333333334735</v>
      </c>
      <c r="W68">
        <v>-0.54488888888887743</v>
      </c>
      <c r="X68">
        <v>-0.22266666666666879</v>
      </c>
      <c r="Y68">
        <v>-5.9999999999988063E-2</v>
      </c>
      <c r="Z68">
        <v>1.1071111111111023</v>
      </c>
      <c r="AA68">
        <v>1.6831111111111099</v>
      </c>
      <c r="AB68">
        <v>-4.4444444444380338E-4</v>
      </c>
    </row>
    <row r="69" spans="16:28">
      <c r="Q69" s="2"/>
      <c r="R69">
        <f t="shared" si="3"/>
        <v>-0.22266666666666879</v>
      </c>
      <c r="S69" s="2"/>
    </row>
    <row r="70" spans="16:28">
      <c r="Q70" s="2"/>
      <c r="R70">
        <f t="shared" si="3"/>
        <v>-5.9999999999988063E-2</v>
      </c>
      <c r="S70" s="2"/>
    </row>
    <row r="71" spans="16:28">
      <c r="Q71" s="2"/>
      <c r="R71">
        <f t="shared" si="3"/>
        <v>1.1071111111111023</v>
      </c>
      <c r="S71" s="2"/>
    </row>
    <row r="72" spans="16:28">
      <c r="Q72" s="2"/>
      <c r="R72">
        <f t="shared" si="3"/>
        <v>1.6831111111111099</v>
      </c>
      <c r="S72" s="2"/>
    </row>
    <row r="73" spans="16:28">
      <c r="Q73" s="2"/>
      <c r="R73">
        <f>((SUM(R13:T13)+SUM(R22:W22))/9)-AF32</f>
        <v>-4.4444444444380338E-4</v>
      </c>
      <c r="S73" s="2"/>
    </row>
    <row r="74" spans="16:28">
      <c r="Q74" s="2" t="s">
        <v>3</v>
      </c>
      <c r="R74">
        <f>((SUM(X5:AC5)+SUM(X14:AG14))/16)-AF24</f>
        <v>-3.4224999999999994</v>
      </c>
      <c r="S74" s="2" t="s">
        <v>3</v>
      </c>
    </row>
    <row r="75" spans="16:28">
      <c r="Q75" s="2"/>
      <c r="R75">
        <f t="shared" ref="R75:R82" si="4">((SUM(X6:AC6)+SUM(X15:AG15))/16)-AF25</f>
        <v>-2.6175000000000068</v>
      </c>
      <c r="S75" s="2"/>
    </row>
    <row r="76" spans="16:28">
      <c r="Q76" s="2"/>
      <c r="R76">
        <f t="shared" si="4"/>
        <v>0.25499999999999545</v>
      </c>
      <c r="S76" s="2"/>
    </row>
    <row r="77" spans="16:28">
      <c r="Q77" s="2"/>
      <c r="R77">
        <f t="shared" si="4"/>
        <v>0.30649999999999977</v>
      </c>
      <c r="S77" s="2"/>
      <c r="T77">
        <f t="array" ref="T77:AB77">TRANSPOSE(R74:R82)</f>
        <v>-3.4224999999999994</v>
      </c>
      <c r="U77">
        <v>-2.6175000000000068</v>
      </c>
      <c r="V77">
        <v>0.25499999999999545</v>
      </c>
      <c r="W77">
        <v>0.30649999999999977</v>
      </c>
      <c r="X77">
        <v>0.12524999999999409</v>
      </c>
      <c r="Y77">
        <v>3.3749999999997726E-2</v>
      </c>
      <c r="Z77">
        <v>-0.62274999999999636</v>
      </c>
      <c r="AA77">
        <v>-0.94675000000000153</v>
      </c>
      <c r="AB77">
        <v>2.49999999997641E-4</v>
      </c>
    </row>
    <row r="78" spans="16:28">
      <c r="Q78" s="2"/>
      <c r="R78">
        <f t="shared" si="4"/>
        <v>0.12524999999999409</v>
      </c>
      <c r="S78" s="2"/>
    </row>
    <row r="79" spans="16:28">
      <c r="Q79" s="2"/>
      <c r="R79">
        <f t="shared" si="4"/>
        <v>3.3749999999997726E-2</v>
      </c>
      <c r="S79" s="2"/>
    </row>
    <row r="80" spans="16:28">
      <c r="Q80" s="2"/>
      <c r="R80">
        <f t="shared" si="4"/>
        <v>-0.62274999999999636</v>
      </c>
      <c r="S80" s="2"/>
    </row>
    <row r="81" spans="17:38">
      <c r="Q81" s="2"/>
      <c r="R81">
        <f t="shared" si="4"/>
        <v>-0.94675000000000153</v>
      </c>
      <c r="S81" s="2"/>
    </row>
    <row r="82" spans="17:38">
      <c r="Q82" s="2"/>
      <c r="R82">
        <f>((SUM(X13:AC13)+SUM(X22:AG22))/16)-AF32</f>
        <v>2.49999999997641E-4</v>
      </c>
      <c r="S82" s="2"/>
    </row>
    <row r="84" spans="17:38">
      <c r="Q84" s="1" t="s">
        <v>71</v>
      </c>
      <c r="R84" s="1"/>
      <c r="S84">
        <f t="array" ref="S84:AA92">9*MMULT(R65:R73,T68:AB68)</f>
        <v>333.18417777777762</v>
      </c>
      <c r="T84">
        <v>254.81653333333267</v>
      </c>
      <c r="U84">
        <v>-24.824533333334099</v>
      </c>
      <c r="V84">
        <v>-29.838115555554925</v>
      </c>
      <c r="W84">
        <v>-12.193226666666781</v>
      </c>
      <c r="X84">
        <v>-3.2855999999993459</v>
      </c>
      <c r="Y84">
        <v>60.625404444443944</v>
      </c>
      <c r="Z84">
        <v>92.167164444444367</v>
      </c>
      <c r="AA84">
        <v>-2.4337777777742667E-2</v>
      </c>
      <c r="AC84" t="s">
        <v>69</v>
      </c>
      <c r="AD84">
        <f>S84+S93</f>
        <v>520.60027777777759</v>
      </c>
      <c r="AE84">
        <f t="shared" ref="AE84:AL92" si="5">T84+T93</f>
        <v>398.15083333333303</v>
      </c>
      <c r="AF84">
        <f t="shared" si="5"/>
        <v>-38.788333333333846</v>
      </c>
      <c r="AG84">
        <f t="shared" si="5"/>
        <v>-46.622055555554908</v>
      </c>
      <c r="AH84">
        <f t="shared" si="5"/>
        <v>-19.051916666666457</v>
      </c>
      <c r="AI84">
        <f t="shared" si="5"/>
        <v>-5.1337499999992211</v>
      </c>
      <c r="AJ84">
        <f t="shared" si="5"/>
        <v>94.727194444443739</v>
      </c>
      <c r="AK84">
        <f t="shared" si="5"/>
        <v>144.01119444444444</v>
      </c>
      <c r="AL84">
        <f t="shared" si="5"/>
        <v>-3.8027777777613486E-2</v>
      </c>
    </row>
    <row r="85" spans="17:38">
      <c r="Q85" s="2" t="s">
        <v>2</v>
      </c>
      <c r="R85" s="2"/>
      <c r="S85">
        <v>254.81653333333267</v>
      </c>
      <c r="T85">
        <v>194.88159999999905</v>
      </c>
      <c r="U85">
        <v>-18.985600000000542</v>
      </c>
      <c r="V85">
        <v>-22.81994666666613</v>
      </c>
      <c r="W85">
        <v>-9.3252800000000668</v>
      </c>
      <c r="X85">
        <v>-2.5127999999994941</v>
      </c>
      <c r="Y85">
        <v>46.365813333332852</v>
      </c>
      <c r="Z85">
        <v>70.488693333333103</v>
      </c>
      <c r="AA85">
        <v>-1.8613333333306441E-2</v>
      </c>
      <c r="AD85">
        <f t="shared" ref="AD85:AD92" si="6">S85+S94</f>
        <v>398.15083333333303</v>
      </c>
      <c r="AE85">
        <f t="shared" si="5"/>
        <v>304.5024999999996</v>
      </c>
      <c r="AF85">
        <f t="shared" si="5"/>
        <v>-29.665000000000379</v>
      </c>
      <c r="AG85">
        <f t="shared" si="5"/>
        <v>-35.656166666666152</v>
      </c>
      <c r="AH85">
        <f t="shared" si="5"/>
        <v>-14.570749999999833</v>
      </c>
      <c r="AI85">
        <f t="shared" si="5"/>
        <v>-3.9262499999994027</v>
      </c>
      <c r="AJ85">
        <f t="shared" si="5"/>
        <v>72.446583333332768</v>
      </c>
      <c r="AK85">
        <f t="shared" si="5"/>
        <v>110.13858333333327</v>
      </c>
      <c r="AL85">
        <f t="shared" si="5"/>
        <v>-2.9083333333207673E-2</v>
      </c>
    </row>
    <row r="86" spans="17:38">
      <c r="Q86" s="2"/>
      <c r="R86" s="2"/>
      <c r="S86">
        <v>-24.824533333334099</v>
      </c>
      <c r="T86">
        <v>-18.985600000000542</v>
      </c>
      <c r="U86">
        <v>1.8496000000001145</v>
      </c>
      <c r="V86">
        <v>2.2231466666666888</v>
      </c>
      <c r="W86">
        <v>0.9084800000000367</v>
      </c>
      <c r="X86">
        <v>0.24479999999995886</v>
      </c>
      <c r="Y86">
        <v>-4.5170133333334368</v>
      </c>
      <c r="Z86">
        <v>-6.8670933333335409</v>
      </c>
      <c r="AA86">
        <v>1.8133333333307739E-3</v>
      </c>
      <c r="AD86">
        <f t="shared" si="6"/>
        <v>-38.788333333333846</v>
      </c>
      <c r="AE86">
        <f t="shared" si="5"/>
        <v>-29.665000000000379</v>
      </c>
      <c r="AF86">
        <f t="shared" si="5"/>
        <v>2.8900000000000774</v>
      </c>
      <c r="AG86">
        <f t="shared" si="5"/>
        <v>3.4736666666666656</v>
      </c>
      <c r="AH86">
        <f t="shared" si="5"/>
        <v>1.4195000000000033</v>
      </c>
      <c r="AI86">
        <f t="shared" si="5"/>
        <v>0.3824999999999471</v>
      </c>
      <c r="AJ86">
        <f t="shared" si="5"/>
        <v>-7.0578333333333765</v>
      </c>
      <c r="AK86">
        <f t="shared" si="5"/>
        <v>-10.729833333333477</v>
      </c>
      <c r="AL86">
        <f t="shared" si="5"/>
        <v>2.8333333333211311E-3</v>
      </c>
    </row>
    <row r="87" spans="17:38">
      <c r="Q87" s="2"/>
      <c r="R87" s="2"/>
      <c r="S87">
        <v>-29.838115555554925</v>
      </c>
      <c r="T87">
        <v>-22.81994666666613</v>
      </c>
      <c r="U87">
        <v>2.2231466666666888</v>
      </c>
      <c r="V87">
        <v>2.6721351111109986</v>
      </c>
      <c r="W87">
        <v>1.0919573333333208</v>
      </c>
      <c r="X87">
        <v>0.29423999999993528</v>
      </c>
      <c r="Y87">
        <v>-5.4292728888887307</v>
      </c>
      <c r="Z87">
        <v>-8.25397688888871</v>
      </c>
      <c r="AA87">
        <v>2.179555555552366E-3</v>
      </c>
      <c r="AD87">
        <f t="shared" si="6"/>
        <v>-46.622055555554908</v>
      </c>
      <c r="AE87">
        <f t="shared" si="5"/>
        <v>-35.656166666666152</v>
      </c>
      <c r="AF87">
        <f t="shared" si="5"/>
        <v>3.4736666666666656</v>
      </c>
      <c r="AG87">
        <f t="shared" si="5"/>
        <v>4.1752111111109969</v>
      </c>
      <c r="AH87">
        <f t="shared" si="5"/>
        <v>1.7061833333332914</v>
      </c>
      <c r="AI87">
        <f t="shared" si="5"/>
        <v>0.459749999999924</v>
      </c>
      <c r="AJ87">
        <f t="shared" si="5"/>
        <v>-8.4832388888887102</v>
      </c>
      <c r="AK87">
        <f t="shared" si="5"/>
        <v>-12.896838888888714</v>
      </c>
      <c r="AL87">
        <f t="shared" si="5"/>
        <v>3.4055555555407967E-3</v>
      </c>
    </row>
    <row r="88" spans="17:38">
      <c r="Q88" s="2"/>
      <c r="R88" s="2"/>
      <c r="S88">
        <v>-12.193226666666781</v>
      </c>
      <c r="T88">
        <v>-9.3252800000000668</v>
      </c>
      <c r="U88">
        <v>0.9084800000000367</v>
      </c>
      <c r="V88">
        <v>1.0919573333333208</v>
      </c>
      <c r="W88">
        <v>0.4462240000000085</v>
      </c>
      <c r="X88">
        <v>0.12023999999997723</v>
      </c>
      <c r="Y88">
        <v>-2.2186506666666701</v>
      </c>
      <c r="Z88">
        <v>-3.3729546666666961</v>
      </c>
      <c r="AA88">
        <v>8.9066666666539045E-4</v>
      </c>
      <c r="AD88">
        <f t="shared" si="6"/>
        <v>-19.051916666666457</v>
      </c>
      <c r="AE88">
        <f t="shared" si="5"/>
        <v>-14.570749999999833</v>
      </c>
      <c r="AF88">
        <f t="shared" si="5"/>
        <v>1.4195000000000033</v>
      </c>
      <c r="AG88">
        <f t="shared" si="5"/>
        <v>1.7061833333332914</v>
      </c>
      <c r="AH88">
        <f t="shared" si="5"/>
        <v>0.69722499999998488</v>
      </c>
      <c r="AI88">
        <f t="shared" si="5"/>
        <v>0.18787499999996948</v>
      </c>
      <c r="AJ88">
        <f t="shared" si="5"/>
        <v>-3.4666416666666038</v>
      </c>
      <c r="AK88">
        <f t="shared" si="5"/>
        <v>-5.2702416666666094</v>
      </c>
      <c r="AL88">
        <f t="shared" si="5"/>
        <v>1.3916666666606394E-3</v>
      </c>
    </row>
    <row r="89" spans="17:38">
      <c r="Q89" s="2"/>
      <c r="R89" s="2"/>
      <c r="S89">
        <v>-3.2855999999993459</v>
      </c>
      <c r="T89">
        <v>-2.5127999999994941</v>
      </c>
      <c r="U89">
        <v>0.24479999999995886</v>
      </c>
      <c r="V89">
        <v>0.29423999999993528</v>
      </c>
      <c r="W89">
        <v>0.12023999999997723</v>
      </c>
      <c r="X89">
        <v>3.2399999999987106E-2</v>
      </c>
      <c r="Y89">
        <v>-0.59783999999987625</v>
      </c>
      <c r="Z89">
        <v>-0.9088799999998185</v>
      </c>
      <c r="AA89">
        <v>2.3999999999960609E-4</v>
      </c>
      <c r="AD89">
        <f t="shared" si="6"/>
        <v>-5.1337499999992211</v>
      </c>
      <c r="AE89">
        <f t="shared" si="5"/>
        <v>-3.9262499999994027</v>
      </c>
      <c r="AF89">
        <f t="shared" si="5"/>
        <v>0.3824999999999471</v>
      </c>
      <c r="AG89">
        <f t="shared" si="5"/>
        <v>0.459749999999924</v>
      </c>
      <c r="AH89">
        <f t="shared" si="5"/>
        <v>0.18787499999996948</v>
      </c>
      <c r="AI89">
        <f t="shared" si="5"/>
        <v>5.0624999999984654E-2</v>
      </c>
      <c r="AJ89">
        <f t="shared" si="5"/>
        <v>-0.93412499999985155</v>
      </c>
      <c r="AK89">
        <f t="shared" si="5"/>
        <v>-1.4201249999997849</v>
      </c>
      <c r="AL89">
        <f t="shared" si="5"/>
        <v>3.7499999999832313E-4</v>
      </c>
    </row>
    <row r="90" spans="17:38">
      <c r="Q90" s="2"/>
      <c r="R90" s="2"/>
      <c r="S90">
        <v>60.625404444443944</v>
      </c>
      <c r="T90">
        <v>46.365813333332852</v>
      </c>
      <c r="U90">
        <v>-4.5170133333334368</v>
      </c>
      <c r="V90">
        <v>-5.4292728888887307</v>
      </c>
      <c r="W90">
        <v>-2.2186506666666701</v>
      </c>
      <c r="X90">
        <v>-0.59783999999987625</v>
      </c>
      <c r="Y90">
        <v>11.031255111110934</v>
      </c>
      <c r="Z90">
        <v>16.770519111110964</v>
      </c>
      <c r="AA90">
        <v>-4.4284444444380212E-3</v>
      </c>
      <c r="AD90">
        <f t="shared" si="6"/>
        <v>94.727194444443739</v>
      </c>
      <c r="AE90">
        <f t="shared" si="5"/>
        <v>72.446583333332768</v>
      </c>
      <c r="AF90">
        <f t="shared" si="5"/>
        <v>-7.0578333333333765</v>
      </c>
      <c r="AG90">
        <f t="shared" si="5"/>
        <v>-8.4832388888887102</v>
      </c>
      <c r="AH90">
        <f t="shared" si="5"/>
        <v>-3.4666416666666038</v>
      </c>
      <c r="AI90">
        <f t="shared" si="5"/>
        <v>-0.93412499999985155</v>
      </c>
      <c r="AJ90">
        <f t="shared" si="5"/>
        <v>17.236336111110862</v>
      </c>
      <c r="AK90">
        <f t="shared" si="5"/>
        <v>26.203936111110924</v>
      </c>
      <c r="AL90">
        <f t="shared" si="5"/>
        <v>-6.919444444414502E-3</v>
      </c>
    </row>
    <row r="91" spans="17:38">
      <c r="Q91" s="2"/>
      <c r="R91" s="2"/>
      <c r="S91">
        <v>92.167164444444367</v>
      </c>
      <c r="T91">
        <v>70.488693333333103</v>
      </c>
      <c r="U91">
        <v>-6.8670933333335409</v>
      </c>
      <c r="V91">
        <v>-8.25397688888871</v>
      </c>
      <c r="W91">
        <v>-3.3729546666666961</v>
      </c>
      <c r="X91">
        <v>-0.9088799999998185</v>
      </c>
      <c r="Y91">
        <v>16.770519111110964</v>
      </c>
      <c r="Z91">
        <v>25.495767111111075</v>
      </c>
      <c r="AA91">
        <v>-6.7324444444347284E-3</v>
      </c>
      <c r="AD91">
        <f t="shared" si="6"/>
        <v>144.01119444444444</v>
      </c>
      <c r="AE91">
        <f t="shared" si="5"/>
        <v>110.13858333333327</v>
      </c>
      <c r="AF91">
        <f t="shared" si="5"/>
        <v>-10.729833333333477</v>
      </c>
      <c r="AG91">
        <f t="shared" si="5"/>
        <v>-12.896838888888714</v>
      </c>
      <c r="AH91">
        <f t="shared" si="5"/>
        <v>-5.2702416666666094</v>
      </c>
      <c r="AI91">
        <f t="shared" si="5"/>
        <v>-1.4201249999997849</v>
      </c>
      <c r="AJ91">
        <f t="shared" si="5"/>
        <v>26.203936111110924</v>
      </c>
      <c r="AK91">
        <f t="shared" si="5"/>
        <v>39.837136111111121</v>
      </c>
      <c r="AL91">
        <f t="shared" si="5"/>
        <v>-1.0519444444399E-2</v>
      </c>
    </row>
    <row r="92" spans="17:38">
      <c r="Q92" s="2"/>
      <c r="R92" s="2"/>
      <c r="S92">
        <v>-2.4337777777742667E-2</v>
      </c>
      <c r="T92">
        <v>-1.8613333333306441E-2</v>
      </c>
      <c r="U92">
        <v>1.8133333333307739E-3</v>
      </c>
      <c r="V92">
        <v>2.179555555552366E-3</v>
      </c>
      <c r="W92">
        <v>8.9066666666539045E-4</v>
      </c>
      <c r="X92">
        <v>2.3999999999960609E-4</v>
      </c>
      <c r="Y92">
        <v>-4.4284444444380212E-3</v>
      </c>
      <c r="Z92">
        <v>-6.7324444444347284E-3</v>
      </c>
      <c r="AA92">
        <v>1.7777777777726492E-6</v>
      </c>
      <c r="AD92">
        <f t="shared" si="6"/>
        <v>-3.8027777777613486E-2</v>
      </c>
      <c r="AE92">
        <f t="shared" si="5"/>
        <v>-2.9083333333207673E-2</v>
      </c>
      <c r="AF92">
        <f t="shared" si="5"/>
        <v>2.8333333333211311E-3</v>
      </c>
      <c r="AG92">
        <f t="shared" si="5"/>
        <v>3.4055555555407967E-3</v>
      </c>
      <c r="AH92">
        <f t="shared" si="5"/>
        <v>1.3916666666606394E-3</v>
      </c>
      <c r="AI92">
        <f t="shared" si="5"/>
        <v>3.7499999999832313E-4</v>
      </c>
      <c r="AJ92">
        <f t="shared" si="5"/>
        <v>-6.919444444414502E-3</v>
      </c>
      <c r="AK92">
        <f t="shared" si="5"/>
        <v>-1.0519444444399E-2</v>
      </c>
      <c r="AL92">
        <f t="shared" si="5"/>
        <v>2.7777777777537772E-6</v>
      </c>
    </row>
    <row r="93" spans="17:38">
      <c r="Q93" s="2" t="s">
        <v>3</v>
      </c>
      <c r="R93" s="2"/>
      <c r="S93">
        <f t="array" ref="S93:AA101">16*MMULT(R74:R82,T77:AB77)</f>
        <v>187.41609999999994</v>
      </c>
      <c r="T93">
        <v>143.33430000000035</v>
      </c>
      <c r="U93">
        <v>-13.963799999999749</v>
      </c>
      <c r="V93">
        <v>-16.783939999999983</v>
      </c>
      <c r="W93">
        <v>-6.8586899999996751</v>
      </c>
      <c r="X93">
        <v>-1.8481499999998752</v>
      </c>
      <c r="Y93">
        <v>34.101789999999795</v>
      </c>
      <c r="Z93">
        <v>51.844030000000075</v>
      </c>
      <c r="AA93">
        <v>-1.3689999999870819E-2</v>
      </c>
    </row>
    <row r="94" spans="17:38">
      <c r="Q94" s="2"/>
      <c r="R94" s="2"/>
      <c r="S94">
        <v>143.33430000000035</v>
      </c>
      <c r="T94">
        <v>109.62090000000057</v>
      </c>
      <c r="U94">
        <v>-10.679399999999838</v>
      </c>
      <c r="V94">
        <v>-12.836220000000024</v>
      </c>
      <c r="W94">
        <v>-5.2454699999997665</v>
      </c>
      <c r="X94">
        <v>-1.4134499999999084</v>
      </c>
      <c r="Y94">
        <v>26.080769999999916</v>
      </c>
      <c r="Z94">
        <v>39.64989000000017</v>
      </c>
      <c r="AA94">
        <v>-1.0469999999901232E-2</v>
      </c>
    </row>
    <row r="95" spans="17:38">
      <c r="Q95" s="2"/>
      <c r="R95" s="2"/>
      <c r="S95">
        <v>-13.963799999999749</v>
      </c>
      <c r="T95">
        <v>-10.679399999999838</v>
      </c>
      <c r="U95">
        <v>1.0403999999999629</v>
      </c>
      <c r="V95">
        <v>1.2505199999999768</v>
      </c>
      <c r="W95">
        <v>0.51101999999996672</v>
      </c>
      <c r="X95">
        <v>0.13769999999998828</v>
      </c>
      <c r="Y95">
        <v>-2.5408199999999397</v>
      </c>
      <c r="Z95">
        <v>-3.8627399999999374</v>
      </c>
      <c r="AA95">
        <v>1.0199999999903572E-3</v>
      </c>
    </row>
    <row r="96" spans="17:38">
      <c r="Q96" s="2"/>
      <c r="R96" s="2"/>
      <c r="S96">
        <v>-16.783939999999983</v>
      </c>
      <c r="T96">
        <v>-12.836220000000024</v>
      </c>
      <c r="U96">
        <v>1.2505199999999768</v>
      </c>
      <c r="V96">
        <v>1.5030759999999979</v>
      </c>
      <c r="W96">
        <v>0.61422599999997052</v>
      </c>
      <c r="X96">
        <v>0.16550999999998872</v>
      </c>
      <c r="Y96">
        <v>-3.05396599999998</v>
      </c>
      <c r="Z96">
        <v>-4.6428620000000045</v>
      </c>
      <c r="AA96">
        <v>1.2259999999884306E-3</v>
      </c>
    </row>
    <row r="97" spans="16:29">
      <c r="Q97" s="2"/>
      <c r="R97" s="2"/>
      <c r="S97">
        <v>-6.8586899999996751</v>
      </c>
      <c r="T97">
        <v>-5.2454699999997665</v>
      </c>
      <c r="U97">
        <v>0.51101999999996672</v>
      </c>
      <c r="V97">
        <v>0.61422599999997052</v>
      </c>
      <c r="W97">
        <v>0.25100099999997633</v>
      </c>
      <c r="X97">
        <v>6.7634999999992257E-2</v>
      </c>
      <c r="Y97">
        <v>-1.2479909999999339</v>
      </c>
      <c r="Z97">
        <v>-1.8972869999999136</v>
      </c>
      <c r="AA97">
        <v>5.0099999999524895E-4</v>
      </c>
    </row>
    <row r="98" spans="16:29">
      <c r="Q98" s="2"/>
      <c r="R98" s="2"/>
      <c r="S98">
        <v>-1.8481499999998752</v>
      </c>
      <c r="T98">
        <v>-1.4134499999999084</v>
      </c>
      <c r="U98">
        <v>0.13769999999998828</v>
      </c>
      <c r="V98">
        <v>0.16550999999998872</v>
      </c>
      <c r="W98">
        <v>6.7634999999992257E-2</v>
      </c>
      <c r="X98">
        <v>1.8224999999997545E-2</v>
      </c>
      <c r="Y98">
        <v>-0.33628499999997535</v>
      </c>
      <c r="Z98">
        <v>-0.51124499999996642</v>
      </c>
      <c r="AA98">
        <v>1.3499999999871704E-4</v>
      </c>
    </row>
    <row r="99" spans="16:29">
      <c r="Q99" s="2"/>
      <c r="R99" s="2"/>
      <c r="S99">
        <v>34.101789999999795</v>
      </c>
      <c r="T99">
        <v>26.080769999999916</v>
      </c>
      <c r="U99">
        <v>-2.5408199999999397</v>
      </c>
      <c r="V99">
        <v>-3.05396599999998</v>
      </c>
      <c r="W99">
        <v>-1.2479909999999339</v>
      </c>
      <c r="X99">
        <v>-0.33628499999997535</v>
      </c>
      <c r="Y99">
        <v>6.2050809999999279</v>
      </c>
      <c r="Z99">
        <v>9.4334169999999595</v>
      </c>
      <c r="AA99">
        <v>-2.4909999999764803E-3</v>
      </c>
    </row>
    <row r="100" spans="16:29">
      <c r="Q100" s="2"/>
      <c r="R100" s="2"/>
      <c r="S100">
        <v>51.844030000000075</v>
      </c>
      <c r="T100">
        <v>39.64989000000017</v>
      </c>
      <c r="U100">
        <v>-3.8627399999999374</v>
      </c>
      <c r="V100">
        <v>-4.6428620000000045</v>
      </c>
      <c r="W100">
        <v>-1.8972869999999136</v>
      </c>
      <c r="X100">
        <v>-0.51124499999996642</v>
      </c>
      <c r="Y100">
        <v>9.4334169999999595</v>
      </c>
      <c r="Z100">
        <v>14.341369000000046</v>
      </c>
      <c r="AA100">
        <v>-3.7869999999642721E-3</v>
      </c>
    </row>
    <row r="101" spans="16:29">
      <c r="Q101" s="2"/>
      <c r="R101" s="2"/>
      <c r="S101">
        <v>-1.3689999999870819E-2</v>
      </c>
      <c r="T101">
        <v>-1.0469999999901232E-2</v>
      </c>
      <c r="U101">
        <v>1.0199999999903572E-3</v>
      </c>
      <c r="V101">
        <v>1.2259999999884306E-3</v>
      </c>
      <c r="W101">
        <v>5.0099999999524895E-4</v>
      </c>
      <c r="X101">
        <v>1.3499999999871704E-4</v>
      </c>
      <c r="Y101">
        <v>-2.4909999999764803E-3</v>
      </c>
      <c r="Z101">
        <v>-3.7869999999642721E-3</v>
      </c>
      <c r="AA101">
        <v>9.9999999998112806E-7</v>
      </c>
    </row>
    <row r="103" spans="16:29">
      <c r="P103" t="s">
        <v>72</v>
      </c>
      <c r="Q103" t="s">
        <v>70</v>
      </c>
      <c r="R103">
        <f>AVERAGE(R5:T5)-AF24</f>
        <v>-2.6666666666670835E-2</v>
      </c>
      <c r="S103" s="1" t="s">
        <v>77</v>
      </c>
      <c r="T103" s="1"/>
    </row>
    <row r="104" spans="16:29">
      <c r="Q104" s="2" t="s">
        <v>73</v>
      </c>
      <c r="R104">
        <f t="shared" ref="R104:R111" si="7">AVERAGE(R6:T6)-AF25</f>
        <v>0.98666666666666458</v>
      </c>
      <c r="S104" s="2" t="s">
        <v>73</v>
      </c>
      <c r="T104" s="2"/>
    </row>
    <row r="105" spans="16:29">
      <c r="Q105" s="2"/>
      <c r="R105">
        <f t="shared" si="7"/>
        <v>-11.453333333333347</v>
      </c>
      <c r="S105" s="2"/>
      <c r="T105" s="2"/>
    </row>
    <row r="106" spans="16:29">
      <c r="Q106" s="2"/>
      <c r="R106">
        <f t="shared" si="7"/>
        <v>-4.9559999999999889</v>
      </c>
      <c r="S106" s="2"/>
      <c r="T106" s="2"/>
      <c r="U106">
        <f t="array" ref="U106:AC106">TRANSPOSE(R103:R111)</f>
        <v>-2.6666666666670835E-2</v>
      </c>
      <c r="V106">
        <v>0.98666666666666458</v>
      </c>
      <c r="W106">
        <v>-11.453333333333347</v>
      </c>
      <c r="X106">
        <v>-4.9559999999999889</v>
      </c>
      <c r="Y106">
        <v>-1.8559999999999981</v>
      </c>
      <c r="Z106">
        <v>-2.4266666666666552</v>
      </c>
      <c r="AA106">
        <v>-2.7040000000000006</v>
      </c>
      <c r="AB106">
        <v>0.50533333333332564</v>
      </c>
      <c r="AC106">
        <v>-0.8559999999999981</v>
      </c>
    </row>
    <row r="107" spans="16:29">
      <c r="Q107" s="2"/>
      <c r="R107">
        <f t="shared" si="7"/>
        <v>-1.8559999999999981</v>
      </c>
      <c r="S107" s="2"/>
      <c r="T107" s="2"/>
    </row>
    <row r="108" spans="16:29">
      <c r="Q108" s="2"/>
      <c r="R108">
        <f t="shared" si="7"/>
        <v>-2.4266666666666552</v>
      </c>
      <c r="S108" s="2"/>
      <c r="T108" s="2"/>
    </row>
    <row r="109" spans="16:29">
      <c r="Q109" s="2"/>
      <c r="R109">
        <f t="shared" si="7"/>
        <v>-2.7040000000000006</v>
      </c>
      <c r="S109" s="2"/>
      <c r="T109" s="2"/>
    </row>
    <row r="110" spans="16:29">
      <c r="Q110" s="2"/>
      <c r="R110">
        <f t="shared" si="7"/>
        <v>0.50533333333332564</v>
      </c>
      <c r="S110" s="2"/>
      <c r="T110" s="2"/>
    </row>
    <row r="111" spans="16:29">
      <c r="Q111" s="2"/>
      <c r="R111">
        <f>AVERAGE(R13:T13)-AF32</f>
        <v>-0.8559999999999981</v>
      </c>
      <c r="S111" s="2"/>
      <c r="T111" s="2"/>
    </row>
    <row r="112" spans="16:29">
      <c r="Q112" s="2" t="s">
        <v>74</v>
      </c>
      <c r="R112">
        <f>AVERAGE(R14:W14)-AF24</f>
        <v>9.14</v>
      </c>
      <c r="S112" s="2" t="s">
        <v>74</v>
      </c>
      <c r="T112" s="2"/>
    </row>
    <row r="113" spans="17:29">
      <c r="Q113" s="2"/>
      <c r="R113">
        <f t="shared" ref="R113:R120" si="8">AVERAGE(R15:W15)-AF25</f>
        <v>6.4866666666666646</v>
      </c>
      <c r="S113" s="2"/>
      <c r="T113" s="2"/>
    </row>
    <row r="114" spans="17:29">
      <c r="Q114" s="2"/>
      <c r="R114">
        <f t="shared" si="8"/>
        <v>5.0466666666666526</v>
      </c>
      <c r="S114" s="2"/>
      <c r="T114" s="2"/>
    </row>
    <row r="115" spans="17:29">
      <c r="Q115" s="2"/>
      <c r="R115">
        <f t="shared" si="8"/>
        <v>1.6606666666666854</v>
      </c>
      <c r="S115" s="2"/>
      <c r="T115" s="2"/>
      <c r="U115">
        <f t="array" ref="U115:AC115">TRANSPOSE(R112:R120)</f>
        <v>9.14</v>
      </c>
      <c r="V115">
        <v>6.4866666666666646</v>
      </c>
      <c r="W115">
        <v>5.0466666666666526</v>
      </c>
      <c r="X115">
        <v>1.6606666666666854</v>
      </c>
      <c r="Y115">
        <v>0.59400000000000119</v>
      </c>
      <c r="Z115">
        <v>1.1233333333333491</v>
      </c>
      <c r="AA115">
        <v>3.0126666666666608</v>
      </c>
      <c r="AB115">
        <v>2.2720000000000056</v>
      </c>
      <c r="AC115">
        <v>0.42733333333333334</v>
      </c>
    </row>
    <row r="116" spans="17:29">
      <c r="Q116" s="2"/>
      <c r="R116">
        <f t="shared" si="8"/>
        <v>0.59400000000000119</v>
      </c>
      <c r="S116" s="2"/>
      <c r="T116" s="2"/>
    </row>
    <row r="117" spans="17:29">
      <c r="Q117" s="2"/>
      <c r="R117">
        <f t="shared" si="8"/>
        <v>1.1233333333333491</v>
      </c>
      <c r="S117" s="2"/>
      <c r="T117" s="2"/>
    </row>
    <row r="118" spans="17:29">
      <c r="Q118" s="2"/>
      <c r="R118">
        <f t="shared" si="8"/>
        <v>3.0126666666666608</v>
      </c>
      <c r="S118" s="2"/>
      <c r="T118" s="2"/>
    </row>
    <row r="119" spans="17:29">
      <c r="Q119" s="2"/>
      <c r="R119">
        <f t="shared" si="8"/>
        <v>2.2720000000000056</v>
      </c>
      <c r="S119" s="2"/>
      <c r="T119" s="2"/>
    </row>
    <row r="120" spans="17:29">
      <c r="Q120" s="2"/>
      <c r="R120">
        <f>AVERAGE(R22:W22)-AF32</f>
        <v>0.42733333333333334</v>
      </c>
      <c r="S120" s="2"/>
      <c r="T120" s="2"/>
    </row>
    <row r="121" spans="17:29">
      <c r="Q121" s="2" t="s">
        <v>75</v>
      </c>
      <c r="R121">
        <f>AVERAGE(X5:AC5)-AF24</f>
        <v>-6.5266666666666708</v>
      </c>
      <c r="S121" s="2" t="s">
        <v>75</v>
      </c>
      <c r="T121" s="2"/>
    </row>
    <row r="122" spans="17:29">
      <c r="Q122" s="2"/>
      <c r="R122">
        <f t="shared" ref="R122:R129" si="9">AVERAGE(X6:AC6)-AF25</f>
        <v>-5.5133333333333354</v>
      </c>
      <c r="S122" s="2"/>
      <c r="T122" s="2"/>
    </row>
    <row r="123" spans="17:29">
      <c r="Q123" s="2"/>
      <c r="R123">
        <f t="shared" si="9"/>
        <v>-3.1200000000000045</v>
      </c>
      <c r="S123" s="2"/>
      <c r="T123" s="2"/>
    </row>
    <row r="124" spans="17:29">
      <c r="Q124" s="2"/>
      <c r="R124">
        <f t="shared" si="9"/>
        <v>-1.2226666666666546</v>
      </c>
      <c r="S124" s="2"/>
      <c r="T124" s="2"/>
      <c r="U124">
        <f t="array" ref="U124:AC124">TRANSPOSE(R121:R129)</f>
        <v>-6.5266666666666708</v>
      </c>
      <c r="V124">
        <v>-5.5133333333333354</v>
      </c>
      <c r="W124">
        <v>-3.1200000000000045</v>
      </c>
      <c r="X124">
        <v>-1.2226666666666546</v>
      </c>
      <c r="Y124">
        <v>-0.62266666666666737</v>
      </c>
      <c r="Z124">
        <v>-1.4266666666666623</v>
      </c>
      <c r="AA124">
        <v>-0.22066666666666634</v>
      </c>
      <c r="AB124">
        <v>-0.96133333333333582</v>
      </c>
      <c r="AC124">
        <v>-0.37266666666666737</v>
      </c>
    </row>
    <row r="125" spans="17:29">
      <c r="Q125" s="2"/>
      <c r="R125">
        <f t="shared" si="9"/>
        <v>-0.62266666666666737</v>
      </c>
      <c r="S125" s="2"/>
      <c r="T125" s="2"/>
    </row>
    <row r="126" spans="17:29">
      <c r="Q126" s="2"/>
      <c r="R126">
        <f t="shared" si="9"/>
        <v>-1.4266666666666623</v>
      </c>
      <c r="S126" s="2"/>
      <c r="T126" s="2"/>
    </row>
    <row r="127" spans="17:29">
      <c r="Q127" s="2"/>
      <c r="R127">
        <f t="shared" si="9"/>
        <v>-0.22066666666666634</v>
      </c>
      <c r="S127" s="2"/>
      <c r="T127" s="2"/>
    </row>
    <row r="128" spans="17:29">
      <c r="Q128" s="2"/>
      <c r="R128">
        <f t="shared" si="9"/>
        <v>-0.96133333333333582</v>
      </c>
      <c r="S128" s="2"/>
      <c r="T128" s="2"/>
    </row>
    <row r="129" spans="17:38">
      <c r="Q129" s="2"/>
      <c r="R129">
        <f>AVERAGE(X13:AC13)-AF32</f>
        <v>-0.37266666666666737</v>
      </c>
      <c r="S129" s="2"/>
      <c r="T129" s="2"/>
    </row>
    <row r="130" spans="17:38">
      <c r="Q130" s="2" t="s">
        <v>76</v>
      </c>
      <c r="R130">
        <f>AVERAGE(X14:AG14)-AF24</f>
        <v>-1.5600000000000023</v>
      </c>
      <c r="S130" s="2" t="s">
        <v>76</v>
      </c>
      <c r="T130" s="2"/>
    </row>
    <row r="131" spans="17:38">
      <c r="Q131" s="2"/>
      <c r="R131">
        <f t="shared" ref="R131:R138" si="10">AVERAGE(X15:AG15)-AF25</f>
        <v>-0.88000000000000966</v>
      </c>
      <c r="S131" s="2"/>
      <c r="T131" s="2"/>
    </row>
    <row r="132" spans="17:38">
      <c r="Q132" s="2"/>
      <c r="R132">
        <f t="shared" si="10"/>
        <v>2.2800000000000011</v>
      </c>
      <c r="S132" s="2"/>
      <c r="T132" s="2"/>
    </row>
    <row r="133" spans="17:38">
      <c r="Q133" s="2"/>
      <c r="R133">
        <f t="shared" si="10"/>
        <v>1.2240000000000038</v>
      </c>
      <c r="S133" s="2"/>
      <c r="T133" s="2"/>
      <c r="U133">
        <f t="array" ref="U133:AC133">TRANSPOSE(R130:R138)</f>
        <v>-1.5600000000000023</v>
      </c>
      <c r="V133">
        <v>-0.88000000000000966</v>
      </c>
      <c r="W133">
        <v>2.2800000000000011</v>
      </c>
      <c r="X133">
        <v>1.2240000000000038</v>
      </c>
      <c r="Y133">
        <v>0.57399999999999807</v>
      </c>
      <c r="Z133">
        <v>0.90999999999999659</v>
      </c>
      <c r="AA133">
        <v>-0.86399999999999011</v>
      </c>
      <c r="AB133">
        <v>-0.93800000000000239</v>
      </c>
      <c r="AC133">
        <v>0.22399999999999665</v>
      </c>
    </row>
    <row r="134" spans="17:38">
      <c r="Q134" s="2"/>
      <c r="R134">
        <f t="shared" si="10"/>
        <v>0.57399999999999807</v>
      </c>
      <c r="S134" s="2"/>
      <c r="T134" s="2"/>
    </row>
    <row r="135" spans="17:38">
      <c r="Q135" s="2"/>
      <c r="R135">
        <f t="shared" si="10"/>
        <v>0.90999999999999659</v>
      </c>
      <c r="S135" s="2"/>
      <c r="T135" s="2"/>
    </row>
    <row r="136" spans="17:38">
      <c r="Q136" s="2"/>
      <c r="R136">
        <f>AVERAGE(X20:AG20)-AF30</f>
        <v>-0.86399999999999011</v>
      </c>
      <c r="S136" s="2"/>
      <c r="T136" s="2"/>
    </row>
    <row r="137" spans="17:38">
      <c r="Q137" s="2"/>
      <c r="R137">
        <f t="shared" si="10"/>
        <v>-0.93800000000000239</v>
      </c>
      <c r="S137" s="2"/>
      <c r="T137" s="2"/>
    </row>
    <row r="138" spans="17:38">
      <c r="Q138" s="2"/>
      <c r="R138">
        <f t="shared" si="10"/>
        <v>0.22399999999999665</v>
      </c>
      <c r="S138" s="2"/>
      <c r="T138" s="2"/>
    </row>
    <row r="140" spans="17:38">
      <c r="Q140" s="1" t="s">
        <v>71</v>
      </c>
      <c r="R140" s="1"/>
      <c r="S140">
        <f t="array" ref="S140:AA148">3*MMULT(R103:R111,U106:AC106)</f>
        <v>2.1333333333340004E-3</v>
      </c>
      <c r="T140">
        <v>-7.8933333333345498E-2</v>
      </c>
      <c r="U140">
        <v>0.916266666666811</v>
      </c>
      <c r="V140">
        <v>0.39648000000006112</v>
      </c>
      <c r="W140">
        <v>0.14848000000002307</v>
      </c>
      <c r="X140">
        <v>0.19413333333336275</v>
      </c>
      <c r="Y140">
        <v>0.21632000000003385</v>
      </c>
      <c r="Z140">
        <v>-4.042666666667237E-2</v>
      </c>
      <c r="AA140">
        <v>6.8480000000010546E-2</v>
      </c>
      <c r="AC140" t="s">
        <v>72</v>
      </c>
      <c r="AD140">
        <f>S140+S149+S158+S167</f>
        <v>781.16000000000042</v>
      </c>
      <c r="AE140">
        <f t="shared" ref="AE140:AL148" si="11">T140+T149+T158+T167</f>
        <v>585.28000000000031</v>
      </c>
      <c r="AF140">
        <f t="shared" si="11"/>
        <v>364.28666666666618</v>
      </c>
      <c r="AG140">
        <f t="shared" si="11"/>
        <v>120.25266666666724</v>
      </c>
      <c r="AH140">
        <f t="shared" si="11"/>
        <v>48.152666666666818</v>
      </c>
      <c r="AI140">
        <f t="shared" si="11"/>
        <v>103.47000000000079</v>
      </c>
      <c r="AJ140">
        <f t="shared" si="11"/>
        <v>187.55066666666625</v>
      </c>
      <c r="AK140">
        <f t="shared" si="11"/>
        <v>176.83466666666715</v>
      </c>
      <c r="AL140">
        <f t="shared" si="11"/>
        <v>34.602666666666764</v>
      </c>
    </row>
    <row r="141" spans="17:38">
      <c r="Q141" s="2" t="s">
        <v>73</v>
      </c>
      <c r="R141" s="2"/>
      <c r="S141">
        <v>-7.8933333333345498E-2</v>
      </c>
      <c r="T141">
        <v>2.9205333333333208</v>
      </c>
      <c r="U141">
        <v>-33.901866666666635</v>
      </c>
      <c r="V141">
        <v>-14.669759999999936</v>
      </c>
      <c r="W141">
        <v>-5.4937599999999831</v>
      </c>
      <c r="X141">
        <v>-7.1829333333332839</v>
      </c>
      <c r="Y141">
        <v>-8.0038399999999843</v>
      </c>
      <c r="Z141">
        <v>1.4957866666666408</v>
      </c>
      <c r="AA141">
        <v>-2.5337599999999894</v>
      </c>
      <c r="AD141">
        <f t="shared" ref="AD141:AD148" si="12">S141+S150+S159+S168</f>
        <v>585.28000000000031</v>
      </c>
      <c r="AE141">
        <f t="shared" si="11"/>
        <v>445.50666666666677</v>
      </c>
      <c r="AF141">
        <f t="shared" si="11"/>
        <v>245.65999999999943</v>
      </c>
      <c r="AG141">
        <f t="shared" si="11"/>
        <v>79.638000000000247</v>
      </c>
      <c r="AH141">
        <f t="shared" si="11"/>
        <v>33.171333333333379</v>
      </c>
      <c r="AI141">
        <f t="shared" si="11"/>
        <v>75.723333333333798</v>
      </c>
      <c r="AJ141">
        <f t="shared" si="11"/>
        <v>124.15199999999975</v>
      </c>
      <c r="AK141">
        <f t="shared" si="11"/>
        <v>129.97733333333372</v>
      </c>
      <c r="AL141">
        <f t="shared" si="11"/>
        <v>24.454666666666704</v>
      </c>
    </row>
    <row r="142" spans="17:38">
      <c r="Q142" s="2"/>
      <c r="R142" s="2"/>
      <c r="S142">
        <v>0.916266666666811</v>
      </c>
      <c r="T142">
        <v>-33.901866666666635</v>
      </c>
      <c r="U142">
        <v>393.53653333333432</v>
      </c>
      <c r="V142">
        <v>170.28815999999983</v>
      </c>
      <c r="W142">
        <v>63.772160000000014</v>
      </c>
      <c r="X142">
        <v>83.380266666666387</v>
      </c>
      <c r="Y142">
        <v>92.909440000000131</v>
      </c>
      <c r="Z142">
        <v>-17.363253333333091</v>
      </c>
      <c r="AA142">
        <v>29.412159999999972</v>
      </c>
      <c r="AD142">
        <f t="shared" si="12"/>
        <v>364.28666666666618</v>
      </c>
      <c r="AE142">
        <f t="shared" si="11"/>
        <v>245.65999999999943</v>
      </c>
      <c r="AF142">
        <f t="shared" si="11"/>
        <v>656.74000000000035</v>
      </c>
      <c r="AG142">
        <f t="shared" si="11"/>
        <v>271.36866666666685</v>
      </c>
      <c r="AH142">
        <f t="shared" si="11"/>
        <v>106.502</v>
      </c>
      <c r="AI142">
        <f t="shared" si="11"/>
        <v>164.85</v>
      </c>
      <c r="AJ142">
        <f t="shared" si="11"/>
        <v>168.56466666666657</v>
      </c>
      <c r="AK142">
        <f t="shared" si="11"/>
        <v>48.042666666666889</v>
      </c>
      <c r="AL142">
        <f t="shared" si="11"/>
        <v>54.435333333333219</v>
      </c>
    </row>
    <row r="143" spans="17:38">
      <c r="Q143" s="2"/>
      <c r="R143" s="2"/>
      <c r="S143">
        <v>0.39648000000006112</v>
      </c>
      <c r="T143">
        <v>-14.669759999999936</v>
      </c>
      <c r="U143">
        <v>170.28815999999983</v>
      </c>
      <c r="V143">
        <v>73.685807999999668</v>
      </c>
      <c r="W143">
        <v>27.595007999999908</v>
      </c>
      <c r="X143">
        <v>36.079679999999748</v>
      </c>
      <c r="Y143">
        <v>40.203071999999921</v>
      </c>
      <c r="Z143">
        <v>-7.5132959999998681</v>
      </c>
      <c r="AA143">
        <v>12.727007999999945</v>
      </c>
      <c r="AD143">
        <f t="shared" si="12"/>
        <v>120.25266666666724</v>
      </c>
      <c r="AE143">
        <f t="shared" si="11"/>
        <v>79.638000000000247</v>
      </c>
      <c r="AF143">
        <f t="shared" si="11"/>
        <v>271.36866666666685</v>
      </c>
      <c r="AG143">
        <f t="shared" si="11"/>
        <v>114.1839333333333</v>
      </c>
      <c r="AH143">
        <f t="shared" si="11"/>
        <v>45.107266666666611</v>
      </c>
      <c r="AI143">
        <f t="shared" si="11"/>
        <v>68.876999999999882</v>
      </c>
      <c r="AJ143">
        <f t="shared" si="11"/>
        <v>61.264733333333602</v>
      </c>
      <c r="AK143">
        <f t="shared" si="11"/>
        <v>10.696133333333659</v>
      </c>
      <c r="AL143">
        <f t="shared" si="11"/>
        <v>22.460599999999939</v>
      </c>
    </row>
    <row r="144" spans="17:38">
      <c r="Q144" s="2"/>
      <c r="R144" s="2"/>
      <c r="S144">
        <v>0.14848000000002307</v>
      </c>
      <c r="T144">
        <v>-5.4937599999999831</v>
      </c>
      <c r="U144">
        <v>63.772160000000014</v>
      </c>
      <c r="V144">
        <v>27.595007999999908</v>
      </c>
      <c r="W144">
        <v>10.334207999999979</v>
      </c>
      <c r="X144">
        <v>13.511679999999922</v>
      </c>
      <c r="Y144">
        <v>15.05587199999999</v>
      </c>
      <c r="Z144">
        <v>-2.8136959999999545</v>
      </c>
      <c r="AA144">
        <v>4.7662079999999847</v>
      </c>
      <c r="AD144">
        <f t="shared" si="12"/>
        <v>48.152666666666818</v>
      </c>
      <c r="AE144">
        <f t="shared" si="11"/>
        <v>33.171333333333379</v>
      </c>
      <c r="AF144">
        <f t="shared" si="11"/>
        <v>106.502</v>
      </c>
      <c r="AG144">
        <f t="shared" si="11"/>
        <v>45.107266666666611</v>
      </c>
      <c r="AH144">
        <f t="shared" si="11"/>
        <v>18.072266666666639</v>
      </c>
      <c r="AI144">
        <f t="shared" si="11"/>
        <v>28.068666666666601</v>
      </c>
      <c r="AJ144">
        <f t="shared" si="11"/>
        <v>21.658066666666731</v>
      </c>
      <c r="AK144">
        <f t="shared" si="11"/>
        <v>3.4911333333334333</v>
      </c>
      <c r="AL144">
        <f t="shared" si="11"/>
        <v>8.9672666666666352</v>
      </c>
    </row>
    <row r="145" spans="17:38">
      <c r="Q145" s="2"/>
      <c r="R145" s="2"/>
      <c r="S145">
        <v>0.19413333333336275</v>
      </c>
      <c r="T145">
        <v>-7.1829333333332839</v>
      </c>
      <c r="U145">
        <v>83.380266666666387</v>
      </c>
      <c r="V145">
        <v>36.079679999999748</v>
      </c>
      <c r="W145">
        <v>13.511679999999922</v>
      </c>
      <c r="X145">
        <v>17.666133333333164</v>
      </c>
      <c r="Y145">
        <v>19.685119999999912</v>
      </c>
      <c r="Z145">
        <v>-3.6788266666665934</v>
      </c>
      <c r="AA145">
        <v>6.2316799999999564</v>
      </c>
      <c r="AD145">
        <f t="shared" si="12"/>
        <v>103.47000000000079</v>
      </c>
      <c r="AE145">
        <f t="shared" si="11"/>
        <v>75.723333333333798</v>
      </c>
      <c r="AF145">
        <f t="shared" si="11"/>
        <v>164.85</v>
      </c>
      <c r="AG145">
        <f t="shared" si="11"/>
        <v>68.876999999999882</v>
      </c>
      <c r="AH145">
        <f t="shared" si="11"/>
        <v>28.068666666666601</v>
      </c>
      <c r="AI145">
        <f t="shared" si="11"/>
        <v>45.730666666666579</v>
      </c>
      <c r="AJ145">
        <f t="shared" si="11"/>
        <v>34.017000000000266</v>
      </c>
      <c r="AK145">
        <f t="shared" si="11"/>
        <v>11.327666666666998</v>
      </c>
      <c r="AL145">
        <f t="shared" si="11"/>
        <v>14.340333333333287</v>
      </c>
    </row>
    <row r="146" spans="17:38">
      <c r="Q146" s="2"/>
      <c r="R146" s="2"/>
      <c r="S146">
        <v>0.21632000000003385</v>
      </c>
      <c r="T146">
        <v>-8.0038399999999843</v>
      </c>
      <c r="U146">
        <v>92.909440000000131</v>
      </c>
      <c r="V146">
        <v>40.203071999999921</v>
      </c>
      <c r="W146">
        <v>15.05587199999999</v>
      </c>
      <c r="X146">
        <v>19.685119999999912</v>
      </c>
      <c r="Y146">
        <v>21.934848000000009</v>
      </c>
      <c r="Z146">
        <v>-4.0992639999999385</v>
      </c>
      <c r="AA146">
        <v>6.9438719999999865</v>
      </c>
      <c r="AD146">
        <f t="shared" si="12"/>
        <v>187.55066666666625</v>
      </c>
      <c r="AE146">
        <f t="shared" si="11"/>
        <v>124.15199999999975</v>
      </c>
      <c r="AF146">
        <f t="shared" si="11"/>
        <v>168.56466666666657</v>
      </c>
      <c r="AG146">
        <f t="shared" si="11"/>
        <v>61.264733333333602</v>
      </c>
      <c r="AH146">
        <f t="shared" si="11"/>
        <v>21.658066666666731</v>
      </c>
      <c r="AI146">
        <f t="shared" si="11"/>
        <v>34.017000000000266</v>
      </c>
      <c r="AJ146">
        <f t="shared" si="11"/>
        <v>84.148933333332963</v>
      </c>
      <c r="AK146">
        <f t="shared" si="11"/>
        <v>46.346533333333348</v>
      </c>
      <c r="AL146">
        <f t="shared" si="11"/>
        <v>13.226400000000023</v>
      </c>
    </row>
    <row r="147" spans="17:38">
      <c r="Q147" s="2"/>
      <c r="R147" s="2"/>
      <c r="S147">
        <v>-4.042666666667237E-2</v>
      </c>
      <c r="T147">
        <v>1.4957866666666408</v>
      </c>
      <c r="U147">
        <v>-17.363253333333091</v>
      </c>
      <c r="V147">
        <v>-7.5132959999998681</v>
      </c>
      <c r="W147">
        <v>-2.8136959999999545</v>
      </c>
      <c r="X147">
        <v>-3.6788266666665934</v>
      </c>
      <c r="Y147">
        <v>-4.0992639999999385</v>
      </c>
      <c r="Z147">
        <v>0.76608533333331008</v>
      </c>
      <c r="AA147">
        <v>-1.2976959999999775</v>
      </c>
      <c r="AD147">
        <f t="shared" si="12"/>
        <v>176.83466666666715</v>
      </c>
      <c r="AE147">
        <f t="shared" si="11"/>
        <v>129.97733333333372</v>
      </c>
      <c r="AF147">
        <f t="shared" si="11"/>
        <v>48.042666666666889</v>
      </c>
      <c r="AG147">
        <f t="shared" si="11"/>
        <v>10.696133333333659</v>
      </c>
      <c r="AH147">
        <f t="shared" si="11"/>
        <v>3.4911333333334333</v>
      </c>
      <c r="AI147">
        <f t="shared" si="11"/>
        <v>11.327666666666998</v>
      </c>
      <c r="AJ147">
        <f t="shared" si="11"/>
        <v>46.346533333333348</v>
      </c>
      <c r="AK147">
        <f t="shared" si="11"/>
        <v>46.081400000000201</v>
      </c>
      <c r="AL147">
        <f t="shared" si="11"/>
        <v>4.5761333333334058</v>
      </c>
    </row>
    <row r="148" spans="17:38">
      <c r="Q148" s="2"/>
      <c r="R148" s="2"/>
      <c r="S148">
        <v>6.8480000000010546E-2</v>
      </c>
      <c r="T148">
        <v>-2.5337599999999894</v>
      </c>
      <c r="U148">
        <v>29.412159999999972</v>
      </c>
      <c r="V148">
        <v>12.727007999999945</v>
      </c>
      <c r="W148">
        <v>4.7662079999999847</v>
      </c>
      <c r="X148">
        <v>6.2316799999999564</v>
      </c>
      <c r="Y148">
        <v>6.9438719999999865</v>
      </c>
      <c r="Z148">
        <v>-1.2976959999999775</v>
      </c>
      <c r="AA148">
        <v>2.1982079999999904</v>
      </c>
      <c r="AD148">
        <f t="shared" si="12"/>
        <v>34.602666666666764</v>
      </c>
      <c r="AE148">
        <f t="shared" si="11"/>
        <v>24.454666666666704</v>
      </c>
      <c r="AF148">
        <f t="shared" si="11"/>
        <v>54.435333333333219</v>
      </c>
      <c r="AG148">
        <f t="shared" si="11"/>
        <v>22.460599999999939</v>
      </c>
      <c r="AH148">
        <f t="shared" si="11"/>
        <v>8.9672666666666352</v>
      </c>
      <c r="AI148">
        <f t="shared" si="11"/>
        <v>14.340333333333287</v>
      </c>
      <c r="AJ148">
        <f t="shared" si="11"/>
        <v>13.226400000000023</v>
      </c>
      <c r="AK148">
        <f t="shared" si="11"/>
        <v>4.5761333333334058</v>
      </c>
      <c r="AL148">
        <f t="shared" si="11"/>
        <v>4.628933333333312</v>
      </c>
    </row>
    <row r="149" spans="17:38">
      <c r="Q149" s="2" t="s">
        <v>74</v>
      </c>
      <c r="R149" s="2"/>
      <c r="S149">
        <f t="array" ref="S149:AA157">6*MMULT(R112:R120,U115:AC115)</f>
        <v>501.23760000000004</v>
      </c>
      <c r="T149">
        <v>355.72879999999992</v>
      </c>
      <c r="U149">
        <v>276.75919999999923</v>
      </c>
      <c r="V149">
        <v>91.070960000001037</v>
      </c>
      <c r="W149">
        <v>32.574960000000068</v>
      </c>
      <c r="X149">
        <v>61.603600000000867</v>
      </c>
      <c r="Y149">
        <v>165.21463999999969</v>
      </c>
      <c r="Z149">
        <v>124.59648000000031</v>
      </c>
      <c r="AA149">
        <v>23.434960000000004</v>
      </c>
    </row>
    <row r="150" spans="17:38">
      <c r="Q150" s="2"/>
      <c r="R150" s="2"/>
      <c r="S150">
        <v>355.72879999999992</v>
      </c>
      <c r="T150">
        <v>252.46106666666651</v>
      </c>
      <c r="U150">
        <v>196.41626666666608</v>
      </c>
      <c r="V150">
        <v>64.633146666667386</v>
      </c>
      <c r="W150">
        <v>23.118480000000041</v>
      </c>
      <c r="X150">
        <v>43.720133333333933</v>
      </c>
      <c r="Y150">
        <v>117.2529866666664</v>
      </c>
      <c r="Z150">
        <v>88.426240000000192</v>
      </c>
      <c r="AA150">
        <v>16.631813333333326</v>
      </c>
      <c r="AC150" t="s">
        <v>72</v>
      </c>
      <c r="AD150">
        <f>AD140-AD84-AD46</f>
        <v>-6.7627777777771598</v>
      </c>
      <c r="AE150">
        <f t="shared" ref="AE150:AL150" si="13">AE140-AE84-AE46</f>
        <v>-18.063333333332906</v>
      </c>
      <c r="AF150">
        <f t="shared" si="13"/>
        <v>41.467500000000314</v>
      </c>
      <c r="AG150">
        <f t="shared" si="13"/>
        <v>15.609972222221813</v>
      </c>
      <c r="AH150">
        <f t="shared" si="13"/>
        <v>3.8210833333330214</v>
      </c>
      <c r="AI150">
        <f t="shared" si="13"/>
        <v>0.69375000000056275</v>
      </c>
      <c r="AJ150">
        <f t="shared" si="13"/>
        <v>28.540722222222513</v>
      </c>
      <c r="AK150">
        <f t="shared" si="13"/>
        <v>3.856722222222654</v>
      </c>
      <c r="AL150">
        <f t="shared" si="13"/>
        <v>1.9134444444444014</v>
      </c>
    </row>
    <row r="151" spans="17:38">
      <c r="Q151" s="2"/>
      <c r="R151" s="2"/>
      <c r="S151">
        <v>276.75919999999923</v>
      </c>
      <c r="T151">
        <v>196.41626666666608</v>
      </c>
      <c r="U151">
        <v>152.81306666666583</v>
      </c>
      <c r="V151">
        <v>50.284986666667095</v>
      </c>
      <c r="W151">
        <v>17.986319999999985</v>
      </c>
      <c r="X151">
        <v>34.014533333333716</v>
      </c>
      <c r="Y151">
        <v>91.223546666666238</v>
      </c>
      <c r="Z151">
        <v>68.796159999999972</v>
      </c>
      <c r="AA151">
        <v>12.939653333333297</v>
      </c>
      <c r="AD151">
        <f t="shared" ref="AD151:AL158" si="14">AD141-AD85-AD47</f>
        <v>-18.063333333332906</v>
      </c>
      <c r="AE151">
        <f t="shared" si="14"/>
        <v>-16.498333333333107</v>
      </c>
      <c r="AF151">
        <f t="shared" si="14"/>
        <v>-2.2391666666669039</v>
      </c>
      <c r="AG151">
        <f t="shared" si="14"/>
        <v>-0.81425000000064074</v>
      </c>
      <c r="AH151">
        <f t="shared" si="14"/>
        <v>-0.91008333333369507</v>
      </c>
      <c r="AI151">
        <f t="shared" si="14"/>
        <v>-3.1804166666664457</v>
      </c>
      <c r="AJ151">
        <f t="shared" si="14"/>
        <v>2.3630000000002696</v>
      </c>
      <c r="AK151">
        <f t="shared" si="14"/>
        <v>-2.3956666666662798</v>
      </c>
      <c r="AL151">
        <f t="shared" si="14"/>
        <v>-0.63716666666676147</v>
      </c>
    </row>
    <row r="152" spans="17:38">
      <c r="Q152" s="2"/>
      <c r="R152" s="2"/>
      <c r="S152">
        <v>91.070960000001037</v>
      </c>
      <c r="T152">
        <v>64.633146666667386</v>
      </c>
      <c r="U152">
        <v>50.284986666667095</v>
      </c>
      <c r="V152">
        <v>16.546882666667038</v>
      </c>
      <c r="W152">
        <v>5.9186160000000783</v>
      </c>
      <c r="X152">
        <v>11.192893333333616</v>
      </c>
      <c r="Y152">
        <v>30.018210666666949</v>
      </c>
      <c r="Z152">
        <v>22.638208000000311</v>
      </c>
      <c r="AA152">
        <v>4.2579493333333813</v>
      </c>
      <c r="AD152">
        <f t="shared" si="14"/>
        <v>41.467500000000314</v>
      </c>
      <c r="AE152">
        <f t="shared" si="14"/>
        <v>-2.2391666666669039</v>
      </c>
      <c r="AF152">
        <f t="shared" si="14"/>
        <v>164.70305555555649</v>
      </c>
      <c r="AG152">
        <f t="shared" si="14"/>
        <v>63.27897222222208</v>
      </c>
      <c r="AH152">
        <f t="shared" si="14"/>
        <v>19.34355555555527</v>
      </c>
      <c r="AI152">
        <f t="shared" si="14"/>
        <v>18.497500000000912</v>
      </c>
      <c r="AJ152">
        <f t="shared" si="14"/>
        <v>88.6671388888889</v>
      </c>
      <c r="AK152">
        <f t="shared" si="14"/>
        <v>19.58913888888921</v>
      </c>
      <c r="AL152">
        <f t="shared" si="14"/>
        <v>10.162305555555513</v>
      </c>
    </row>
    <row r="153" spans="17:38">
      <c r="Q153" s="2"/>
      <c r="R153" s="2"/>
      <c r="S153">
        <v>32.574960000000068</v>
      </c>
      <c r="T153">
        <v>23.118480000000041</v>
      </c>
      <c r="U153">
        <v>17.986319999999985</v>
      </c>
      <c r="V153">
        <v>5.9186160000000783</v>
      </c>
      <c r="W153">
        <v>2.1170160000000084</v>
      </c>
      <c r="X153">
        <v>4.0035600000000642</v>
      </c>
      <c r="Y153">
        <v>10.737144000000001</v>
      </c>
      <c r="Z153">
        <v>8.097408000000037</v>
      </c>
      <c r="AA153">
        <v>1.523016000000003</v>
      </c>
      <c r="AD153">
        <f t="shared" si="14"/>
        <v>15.609972222221813</v>
      </c>
      <c r="AE153">
        <f t="shared" si="14"/>
        <v>-0.81425000000064074</v>
      </c>
      <c r="AF153">
        <f t="shared" si="14"/>
        <v>63.27897222222208</v>
      </c>
      <c r="AG153">
        <f t="shared" si="14"/>
        <v>24.415386111110791</v>
      </c>
      <c r="AH153">
        <f t="shared" si="14"/>
        <v>7.5354555555553162</v>
      </c>
      <c r="AI153">
        <f t="shared" si="14"/>
        <v>7.3562500000001307</v>
      </c>
      <c r="AJ153">
        <f t="shared" si="14"/>
        <v>33.373502777777787</v>
      </c>
      <c r="AK153">
        <f t="shared" si="14"/>
        <v>7.2021027777778599</v>
      </c>
      <c r="AL153">
        <f t="shared" si="14"/>
        <v>3.9384416666665913</v>
      </c>
    </row>
    <row r="154" spans="17:38">
      <c r="Q154" s="2"/>
      <c r="R154" s="2"/>
      <c r="S154">
        <v>61.603600000000867</v>
      </c>
      <c r="T154">
        <v>43.720133333333933</v>
      </c>
      <c r="U154">
        <v>34.014533333333716</v>
      </c>
      <c r="V154">
        <v>11.192893333333616</v>
      </c>
      <c r="W154">
        <v>4.0035600000000642</v>
      </c>
      <c r="X154">
        <v>7.5712666666668795</v>
      </c>
      <c r="Y154">
        <v>20.305373333333577</v>
      </c>
      <c r="Z154">
        <v>15.313280000000251</v>
      </c>
      <c r="AA154">
        <v>2.8802266666667071</v>
      </c>
      <c r="AD154">
        <f t="shared" si="14"/>
        <v>3.8210833333330214</v>
      </c>
      <c r="AE154">
        <f t="shared" si="14"/>
        <v>-0.91008333333369507</v>
      </c>
      <c r="AF154">
        <f t="shared" si="14"/>
        <v>19.34355555555527</v>
      </c>
      <c r="AG154">
        <f t="shared" si="14"/>
        <v>7.5354555555553162</v>
      </c>
      <c r="AH154">
        <f t="shared" si="14"/>
        <v>2.3464972222220872</v>
      </c>
      <c r="AI154">
        <f t="shared" si="14"/>
        <v>2.2947916666666615</v>
      </c>
      <c r="AJ154">
        <f t="shared" si="14"/>
        <v>9.8829472222221639</v>
      </c>
      <c r="AK154">
        <f t="shared" si="14"/>
        <v>1.8932138888888934</v>
      </c>
      <c r="AL154">
        <f t="shared" si="14"/>
        <v>1.2060805555555039</v>
      </c>
    </row>
    <row r="155" spans="17:38">
      <c r="Q155" s="2"/>
      <c r="R155" s="2"/>
      <c r="S155">
        <v>165.21463999999969</v>
      </c>
      <c r="T155">
        <v>117.2529866666664</v>
      </c>
      <c r="U155">
        <v>91.223546666666238</v>
      </c>
      <c r="V155">
        <v>30.018210666666949</v>
      </c>
      <c r="W155">
        <v>10.737144000000001</v>
      </c>
      <c r="X155">
        <v>20.305373333333577</v>
      </c>
      <c r="Y155">
        <v>54.456962666666456</v>
      </c>
      <c r="Z155">
        <v>41.068672000000021</v>
      </c>
      <c r="AA155">
        <v>7.7244773333333185</v>
      </c>
      <c r="AD155">
        <f t="shared" si="14"/>
        <v>0.69375000000056275</v>
      </c>
      <c r="AE155">
        <f t="shared" si="14"/>
        <v>-3.1804166666664457</v>
      </c>
      <c r="AF155">
        <f t="shared" si="14"/>
        <v>18.497500000000912</v>
      </c>
      <c r="AG155">
        <f t="shared" si="14"/>
        <v>7.3562500000001307</v>
      </c>
      <c r="AH155">
        <f t="shared" si="14"/>
        <v>2.2947916666666615</v>
      </c>
      <c r="AI155">
        <f t="shared" si="14"/>
        <v>2.1200416666670492</v>
      </c>
      <c r="AJ155">
        <f t="shared" si="14"/>
        <v>9.0021250000002553</v>
      </c>
      <c r="AK155">
        <f t="shared" si="14"/>
        <v>1.0547916666668247</v>
      </c>
      <c r="AL155">
        <f t="shared" si="14"/>
        <v>1.1289583333333688</v>
      </c>
    </row>
    <row r="156" spans="17:38">
      <c r="Q156" s="2"/>
      <c r="R156" s="2"/>
      <c r="S156">
        <v>124.59648000000031</v>
      </c>
      <c r="T156">
        <v>88.426240000000192</v>
      </c>
      <c r="U156">
        <v>68.796159999999972</v>
      </c>
      <c r="V156">
        <v>22.638208000000311</v>
      </c>
      <c r="W156">
        <v>8.097408000000037</v>
      </c>
      <c r="X156">
        <v>15.313280000000251</v>
      </c>
      <c r="Y156">
        <v>41.068672000000021</v>
      </c>
      <c r="Z156">
        <v>30.971904000000151</v>
      </c>
      <c r="AA156">
        <v>5.8254080000000146</v>
      </c>
      <c r="AD156">
        <f t="shared" si="14"/>
        <v>28.540722222222513</v>
      </c>
      <c r="AE156">
        <f t="shared" si="14"/>
        <v>2.3630000000002696</v>
      </c>
      <c r="AF156">
        <f t="shared" si="14"/>
        <v>88.6671388888889</v>
      </c>
      <c r="AG156">
        <f t="shared" si="14"/>
        <v>33.373502777777787</v>
      </c>
      <c r="AH156">
        <f t="shared" si="14"/>
        <v>9.8829472222221639</v>
      </c>
      <c r="AI156">
        <f t="shared" si="14"/>
        <v>9.0021250000002553</v>
      </c>
      <c r="AJ156">
        <f t="shared" si="14"/>
        <v>51.454594444444332</v>
      </c>
      <c r="AK156">
        <f t="shared" si="14"/>
        <v>13.176994444444635</v>
      </c>
      <c r="AL156">
        <f t="shared" si="14"/>
        <v>5.3634333333333313</v>
      </c>
    </row>
    <row r="157" spans="17:38">
      <c r="Q157" s="2"/>
      <c r="R157" s="2"/>
      <c r="S157">
        <v>23.434960000000004</v>
      </c>
      <c r="T157">
        <v>16.631813333333326</v>
      </c>
      <c r="U157">
        <v>12.939653333333297</v>
      </c>
      <c r="V157">
        <v>4.2579493333333813</v>
      </c>
      <c r="W157">
        <v>1.523016000000003</v>
      </c>
      <c r="X157">
        <v>2.8802266666667071</v>
      </c>
      <c r="Y157">
        <v>7.7244773333333185</v>
      </c>
      <c r="Z157">
        <v>5.8254080000000146</v>
      </c>
      <c r="AA157">
        <v>1.0956826666666668</v>
      </c>
      <c r="AD157">
        <f t="shared" si="14"/>
        <v>3.856722222222654</v>
      </c>
      <c r="AE157">
        <f t="shared" si="14"/>
        <v>-2.3956666666662798</v>
      </c>
      <c r="AF157">
        <f t="shared" si="14"/>
        <v>19.58913888888921</v>
      </c>
      <c r="AG157">
        <f t="shared" si="14"/>
        <v>7.2021027777778599</v>
      </c>
      <c r="AH157">
        <f t="shared" si="14"/>
        <v>1.8932138888888934</v>
      </c>
      <c r="AI157">
        <f t="shared" si="14"/>
        <v>1.0547916666668247</v>
      </c>
      <c r="AJ157">
        <f t="shared" si="14"/>
        <v>13.176994444444635</v>
      </c>
      <c r="AK157">
        <f t="shared" si="14"/>
        <v>3.1054611111112909</v>
      </c>
      <c r="AL157">
        <f t="shared" si="14"/>
        <v>1.04036666666669</v>
      </c>
    </row>
    <row r="158" spans="17:38">
      <c r="Q158" s="2" t="s">
        <v>75</v>
      </c>
      <c r="R158" s="2"/>
      <c r="S158">
        <f t="array" ref="S158:AA166">6*MMULT(R121:R129,U124:AC124)</f>
        <v>255.58426666666696</v>
      </c>
      <c r="T158">
        <v>215.90213333333355</v>
      </c>
      <c r="U158">
        <v>122.17920000000025</v>
      </c>
      <c r="V158">
        <v>47.879626666666226</v>
      </c>
      <c r="W158">
        <v>24.383626666666707</v>
      </c>
      <c r="X158">
        <v>55.868266666666528</v>
      </c>
      <c r="Y158">
        <v>8.641306666666658</v>
      </c>
      <c r="Z158">
        <v>37.64581333333345</v>
      </c>
      <c r="AA158">
        <v>14.593626666666704</v>
      </c>
      <c r="AD158">
        <f t="shared" si="14"/>
        <v>1.9134444444444014</v>
      </c>
      <c r="AE158">
        <f t="shared" si="14"/>
        <v>-0.63716666666676147</v>
      </c>
      <c r="AF158">
        <f t="shared" si="14"/>
        <v>10.162305555555513</v>
      </c>
      <c r="AG158">
        <f t="shared" si="14"/>
        <v>3.9384416666665913</v>
      </c>
      <c r="AH158">
        <f t="shared" si="14"/>
        <v>1.2060805555555039</v>
      </c>
      <c r="AI158">
        <f t="shared" si="14"/>
        <v>1.1289583333333688</v>
      </c>
      <c r="AJ158">
        <f t="shared" si="14"/>
        <v>5.3634333333333313</v>
      </c>
      <c r="AK158">
        <f t="shared" si="14"/>
        <v>1.04036666666669</v>
      </c>
      <c r="AL158">
        <f t="shared" si="14"/>
        <v>0.62226111111109628</v>
      </c>
    </row>
    <row r="159" spans="17:38">
      <c r="Q159" s="2"/>
      <c r="R159" s="2"/>
      <c r="S159">
        <v>215.90213333333355</v>
      </c>
      <c r="T159">
        <v>182.38106666666681</v>
      </c>
      <c r="U159">
        <v>103.20960000000019</v>
      </c>
      <c r="V159">
        <v>40.44581333333295</v>
      </c>
      <c r="W159">
        <v>20.597813333333363</v>
      </c>
      <c r="X159">
        <v>47.194133333333205</v>
      </c>
      <c r="Y159">
        <v>7.2996533333333247</v>
      </c>
      <c r="Z159">
        <v>31.800906666666762</v>
      </c>
      <c r="AA159">
        <v>12.32781333333336</v>
      </c>
    </row>
    <row r="160" spans="17:38">
      <c r="Q160" s="2"/>
      <c r="R160" s="2"/>
      <c r="S160">
        <v>122.17920000000025</v>
      </c>
      <c r="T160">
        <v>103.20960000000019</v>
      </c>
      <c r="U160">
        <v>58.406400000000176</v>
      </c>
      <c r="V160">
        <v>22.888319999999808</v>
      </c>
      <c r="W160">
        <v>11.656320000000031</v>
      </c>
      <c r="X160">
        <v>26.707199999999958</v>
      </c>
      <c r="Y160">
        <v>4.1308799999999994</v>
      </c>
      <c r="Z160">
        <v>17.996160000000074</v>
      </c>
      <c r="AA160">
        <v>6.9763200000000243</v>
      </c>
    </row>
    <row r="161" spans="17:27">
      <c r="Q161" s="2"/>
      <c r="R161" s="2"/>
      <c r="S161">
        <v>47.879626666666226</v>
      </c>
      <c r="T161">
        <v>40.44581333333295</v>
      </c>
      <c r="U161">
        <v>22.888319999999808</v>
      </c>
      <c r="V161">
        <v>8.9694826666664884</v>
      </c>
      <c r="W161">
        <v>4.5678826666666268</v>
      </c>
      <c r="X161">
        <v>10.466026666666531</v>
      </c>
      <c r="Y161">
        <v>1.6188106666666482</v>
      </c>
      <c r="Z161">
        <v>7.0523413333332821</v>
      </c>
      <c r="AA161">
        <v>2.7338826666666449</v>
      </c>
    </row>
    <row r="162" spans="17:27">
      <c r="Q162" s="2"/>
      <c r="R162" s="2"/>
      <c r="S162">
        <v>24.383626666666707</v>
      </c>
      <c r="T162">
        <v>20.597813333333363</v>
      </c>
      <c r="U162">
        <v>11.656320000000031</v>
      </c>
      <c r="V162">
        <v>4.5678826666666268</v>
      </c>
      <c r="W162">
        <v>2.326282666666672</v>
      </c>
      <c r="X162">
        <v>5.3300266666666563</v>
      </c>
      <c r="Y162">
        <v>0.8244106666666664</v>
      </c>
      <c r="Z162">
        <v>3.591541333333347</v>
      </c>
      <c r="AA162">
        <v>1.392282666666671</v>
      </c>
    </row>
    <row r="163" spans="17:27">
      <c r="Q163" s="2"/>
      <c r="R163" s="2"/>
      <c r="S163">
        <v>55.868266666666528</v>
      </c>
      <c r="T163">
        <v>47.194133333333205</v>
      </c>
      <c r="U163">
        <v>26.707199999999958</v>
      </c>
      <c r="V163">
        <v>10.466026666666531</v>
      </c>
      <c r="W163">
        <v>5.3300266666666563</v>
      </c>
      <c r="X163">
        <v>12.212266666666592</v>
      </c>
      <c r="Y163">
        <v>1.8889066666666583</v>
      </c>
      <c r="Z163">
        <v>8.2290133333333291</v>
      </c>
      <c r="AA163">
        <v>3.1900266666666632</v>
      </c>
    </row>
    <row r="164" spans="17:27">
      <c r="Q164" s="2"/>
      <c r="R164" s="2"/>
      <c r="S164">
        <v>8.641306666666658</v>
      </c>
      <c r="T164">
        <v>7.2996533333333247</v>
      </c>
      <c r="U164">
        <v>4.1308799999999994</v>
      </c>
      <c r="V164">
        <v>1.6188106666666482</v>
      </c>
      <c r="W164">
        <v>0.8244106666666664</v>
      </c>
      <c r="X164">
        <v>1.8889066666666583</v>
      </c>
      <c r="Y164">
        <v>0.29216266666666579</v>
      </c>
      <c r="Z164">
        <v>1.2728053333333349</v>
      </c>
      <c r="AA164">
        <v>0.49341066666666689</v>
      </c>
    </row>
    <row r="165" spans="17:27">
      <c r="Q165" s="2"/>
      <c r="R165" s="2"/>
      <c r="S165">
        <v>37.64581333333345</v>
      </c>
      <c r="T165">
        <v>31.800906666666762</v>
      </c>
      <c r="U165">
        <v>17.996160000000074</v>
      </c>
      <c r="V165">
        <v>7.0523413333332821</v>
      </c>
      <c r="W165">
        <v>3.591541333333347</v>
      </c>
      <c r="X165">
        <v>8.2290133333333291</v>
      </c>
      <c r="Y165">
        <v>1.2728053333333349</v>
      </c>
      <c r="Z165">
        <v>5.5449706666666954</v>
      </c>
      <c r="AA165">
        <v>2.1495413333333433</v>
      </c>
    </row>
    <row r="166" spans="17:27">
      <c r="Q166" s="2"/>
      <c r="R166" s="2"/>
      <c r="S166">
        <v>14.593626666666704</v>
      </c>
      <c r="T166">
        <v>12.32781333333336</v>
      </c>
      <c r="U166">
        <v>6.9763200000000243</v>
      </c>
      <c r="V166">
        <v>2.7338826666666449</v>
      </c>
      <c r="W166">
        <v>1.392282666666671</v>
      </c>
      <c r="X166">
        <v>3.1900266666666632</v>
      </c>
      <c r="Y166">
        <v>0.49341066666666689</v>
      </c>
      <c r="Z166">
        <v>2.1495413333333433</v>
      </c>
      <c r="AA166">
        <v>0.83328266666666984</v>
      </c>
    </row>
    <row r="167" spans="17:27">
      <c r="Q167" s="2" t="s">
        <v>76</v>
      </c>
      <c r="R167" s="2"/>
      <c r="S167">
        <f t="array" ref="S167:AA175">10*MMULT(R130:R138,U133:AC133)</f>
        <v>24.336000000000073</v>
      </c>
      <c r="T167">
        <v>13.728000000000172</v>
      </c>
      <c r="U167">
        <v>-35.568000000000069</v>
      </c>
      <c r="V167">
        <v>-19.094400000000086</v>
      </c>
      <c r="W167">
        <v>-8.9543999999999819</v>
      </c>
      <c r="X167">
        <v>-14.195999999999966</v>
      </c>
      <c r="Y167">
        <v>13.478399999999866</v>
      </c>
      <c r="Z167">
        <v>14.63280000000006</v>
      </c>
      <c r="AA167">
        <v>-3.4943999999999527</v>
      </c>
    </row>
    <row r="168" spans="17:27">
      <c r="Q168" s="2"/>
      <c r="R168" s="2"/>
      <c r="S168">
        <v>13.728000000000172</v>
      </c>
      <c r="T168">
        <v>7.7440000000001694</v>
      </c>
      <c r="U168">
        <v>-20.064000000000227</v>
      </c>
      <c r="V168">
        <v>-10.771200000000151</v>
      </c>
      <c r="W168">
        <v>-5.0512000000000388</v>
      </c>
      <c r="X168">
        <v>-8.0080000000000577</v>
      </c>
      <c r="Y168">
        <v>7.6031999999999966</v>
      </c>
      <c r="Z168">
        <v>8.2544000000001123</v>
      </c>
      <c r="AA168">
        <v>-1.9711999999999921</v>
      </c>
    </row>
    <row r="169" spans="17:27">
      <c r="Q169" s="2"/>
      <c r="R169" s="2"/>
      <c r="S169">
        <v>-35.568000000000069</v>
      </c>
      <c r="T169">
        <v>-20.064000000000227</v>
      </c>
      <c r="U169">
        <v>51.984000000000052</v>
      </c>
      <c r="V169">
        <v>27.907200000000103</v>
      </c>
      <c r="W169">
        <v>13.087199999999964</v>
      </c>
      <c r="X169">
        <v>20.74799999999993</v>
      </c>
      <c r="Y169">
        <v>-19.699199999999784</v>
      </c>
      <c r="Z169">
        <v>-21.386400000000062</v>
      </c>
      <c r="AA169">
        <v>5.107199999999926</v>
      </c>
    </row>
    <row r="170" spans="17:27">
      <c r="Q170" s="2"/>
      <c r="R170" s="2"/>
      <c r="S170">
        <v>-19.094400000000086</v>
      </c>
      <c r="T170">
        <v>-10.771200000000151</v>
      </c>
      <c r="U170">
        <v>27.907200000000103</v>
      </c>
      <c r="V170">
        <v>14.981760000000094</v>
      </c>
      <c r="W170">
        <v>7.0257599999999973</v>
      </c>
      <c r="X170">
        <v>11.138399999999994</v>
      </c>
      <c r="Y170">
        <v>-10.575359999999911</v>
      </c>
      <c r="Z170">
        <v>-11.481120000000065</v>
      </c>
      <c r="AA170">
        <v>2.7417599999999673</v>
      </c>
    </row>
    <row r="171" spans="17:27">
      <c r="Q171" s="2"/>
      <c r="R171" s="2"/>
      <c r="S171">
        <v>-8.9543999999999819</v>
      </c>
      <c r="T171">
        <v>-5.0512000000000388</v>
      </c>
      <c r="U171">
        <v>13.087199999999964</v>
      </c>
      <c r="V171">
        <v>7.0257599999999973</v>
      </c>
      <c r="W171">
        <v>3.2947599999999779</v>
      </c>
      <c r="X171">
        <v>5.2233999999999625</v>
      </c>
      <c r="Y171">
        <v>-4.9593599999999265</v>
      </c>
      <c r="Z171">
        <v>-5.3841199999999958</v>
      </c>
      <c r="AA171">
        <v>1.2857599999999763</v>
      </c>
    </row>
    <row r="172" spans="17:27">
      <c r="Q172" s="2"/>
      <c r="R172" s="2"/>
      <c r="S172">
        <v>-14.195999999999966</v>
      </c>
      <c r="T172">
        <v>-8.0080000000000577</v>
      </c>
      <c r="U172">
        <v>20.74799999999993</v>
      </c>
      <c r="V172">
        <v>11.138399999999994</v>
      </c>
      <c r="W172">
        <v>5.2233999999999625</v>
      </c>
      <c r="X172">
        <v>8.2809999999999384</v>
      </c>
      <c r="Y172">
        <v>-7.8623999999998802</v>
      </c>
      <c r="Z172">
        <v>-8.5357999999999894</v>
      </c>
      <c r="AA172">
        <v>2.038399999999962</v>
      </c>
    </row>
    <row r="173" spans="17:27">
      <c r="Q173" s="2"/>
      <c r="R173" s="2"/>
      <c r="S173">
        <v>13.478399999999866</v>
      </c>
      <c r="T173">
        <v>7.6031999999999966</v>
      </c>
      <c r="U173">
        <v>-19.699199999999784</v>
      </c>
      <c r="V173">
        <v>-10.575359999999911</v>
      </c>
      <c r="W173">
        <v>-4.9593599999999265</v>
      </c>
      <c r="X173">
        <v>-7.8623999999998802</v>
      </c>
      <c r="Y173">
        <v>7.4649599999998291</v>
      </c>
      <c r="Z173">
        <v>8.1043199999999285</v>
      </c>
      <c r="AA173">
        <v>-1.9353599999999487</v>
      </c>
    </row>
    <row r="174" spans="17:27">
      <c r="Q174" s="2"/>
      <c r="R174" s="2"/>
      <c r="S174">
        <v>14.63280000000006</v>
      </c>
      <c r="T174">
        <v>8.2544000000001123</v>
      </c>
      <c r="U174">
        <v>-21.386400000000062</v>
      </c>
      <c r="V174">
        <v>-11.481120000000065</v>
      </c>
      <c r="W174">
        <v>-5.3841199999999958</v>
      </c>
      <c r="X174">
        <v>-8.5357999999999894</v>
      </c>
      <c r="Y174">
        <v>8.1043199999999285</v>
      </c>
      <c r="Z174">
        <v>8.7984400000000456</v>
      </c>
      <c r="AA174">
        <v>-2.1011199999999737</v>
      </c>
    </row>
    <row r="175" spans="17:27">
      <c r="Q175" s="2"/>
      <c r="R175" s="2"/>
      <c r="S175">
        <v>-3.4943999999999527</v>
      </c>
      <c r="T175">
        <v>-1.9711999999999921</v>
      </c>
      <c r="U175">
        <v>5.107199999999926</v>
      </c>
      <c r="V175">
        <v>2.7417599999999673</v>
      </c>
      <c r="W175">
        <v>1.2857599999999763</v>
      </c>
      <c r="X175">
        <v>2.038399999999962</v>
      </c>
      <c r="Y175">
        <v>-1.9353599999999487</v>
      </c>
      <c r="Z175">
        <v>-2.1011199999999737</v>
      </c>
      <c r="AA175">
        <v>0.501759999999985</v>
      </c>
    </row>
    <row r="177" spans="16:50">
      <c r="P177" t="s">
        <v>47</v>
      </c>
      <c r="Q177" t="s">
        <v>70</v>
      </c>
      <c r="R177">
        <f>R5-AF24</f>
        <v>-1.3599999999999994</v>
      </c>
      <c r="S177" s="1" t="s">
        <v>78</v>
      </c>
      <c r="T177" s="1"/>
      <c r="AD177" s="1" t="s">
        <v>79</v>
      </c>
      <c r="AE177" s="1"/>
      <c r="AO177" t="s">
        <v>46</v>
      </c>
    </row>
    <row r="178" spans="16:50">
      <c r="Q178" s="1">
        <v>1</v>
      </c>
      <c r="R178">
        <f t="shared" ref="R178:R185" si="15">R6-AF25</f>
        <v>0.31999999999999318</v>
      </c>
      <c r="S178" s="1">
        <v>1</v>
      </c>
      <c r="T178" s="1"/>
      <c r="AD178" s="1">
        <v>1</v>
      </c>
      <c r="AE178" s="1"/>
      <c r="AF178">
        <f t="array" ref="AF178:AN185">MMULT(R177:R185,U180:AC180)</f>
        <v>1.8495999999999984</v>
      </c>
      <c r="AG178">
        <v>-0.43519999999999054</v>
      </c>
      <c r="AH178">
        <v>12.403200000000002</v>
      </c>
      <c r="AI178">
        <v>5.1081599999999785</v>
      </c>
      <c r="AJ178">
        <v>1.9801600000000033</v>
      </c>
      <c r="AK178">
        <v>1.5775999999999948</v>
      </c>
      <c r="AL178">
        <v>1.3654399999999964</v>
      </c>
      <c r="AM178">
        <v>2.6220800000000049</v>
      </c>
      <c r="AN178">
        <v>1.3001599999999989</v>
      </c>
      <c r="AP178">
        <f>AF178+AF186+AF195+AF204+AF213+AF222+AF231+AF240+AF249+AF258+AF267+AF276+AF285+AF294+AF303+AF312+AF321+AF330+AF339+AF348+AF357+AF366+AF375+AF384+AF393</f>
        <v>881.75999999999988</v>
      </c>
      <c r="AQ178">
        <f t="shared" ref="AQ178:AX185" si="16">AG178+AG186+AG195+AG204+AG213+AG222+AG231+AG240+AG249+AG258+AG267+AG276+AG285+AG294+AG303+AG312+AG321+AG330+AG339+AG348+AG357+AG366+AG375+AG384+AG393</f>
        <v>650.88</v>
      </c>
      <c r="AR178">
        <f t="shared" si="16"/>
        <v>459.92</v>
      </c>
      <c r="AS178">
        <f t="shared" si="16"/>
        <v>153.59599999999992</v>
      </c>
      <c r="AT178">
        <f t="shared" si="16"/>
        <v>90.795999999999964</v>
      </c>
      <c r="AU178">
        <f t="shared" si="16"/>
        <v>170.35999999999984</v>
      </c>
      <c r="AV178">
        <f t="shared" si="16"/>
        <v>225.76399999999995</v>
      </c>
      <c r="AW178">
        <f t="shared" si="16"/>
        <v>183.04800000000012</v>
      </c>
      <c r="AX178">
        <f t="shared" si="16"/>
        <v>43.19599999999992</v>
      </c>
    </row>
    <row r="179" spans="16:50">
      <c r="Q179" s="1"/>
      <c r="R179">
        <f t="shared" si="15"/>
        <v>-9.1200000000000045</v>
      </c>
      <c r="S179" s="1"/>
      <c r="T179" s="1"/>
      <c r="AD179" s="1"/>
      <c r="AE179" s="1"/>
      <c r="AF179">
        <v>-0.43519999999999054</v>
      </c>
      <c r="AG179">
        <v>0.10239999999999563</v>
      </c>
      <c r="AH179">
        <v>-2.9183999999999393</v>
      </c>
      <c r="AI179">
        <v>-1.2019199999999699</v>
      </c>
      <c r="AJ179">
        <v>-0.46591999999999106</v>
      </c>
      <c r="AK179">
        <v>-0.37119999999999098</v>
      </c>
      <c r="AL179">
        <v>-0.32127999999999246</v>
      </c>
      <c r="AM179">
        <v>-0.6169599999999883</v>
      </c>
      <c r="AN179">
        <v>-0.30591999999999331</v>
      </c>
      <c r="AP179">
        <f t="shared" ref="AP179:AP185" si="17">AF179+AF187+AF196+AF205+AF214+AF223+AF232+AF241+AF250+AF259+AF268+AF277+AF286+AF295+AF304+AF313+AF322+AF331+AF340+AF349+AF358+AF367+AF376+AF385+AF394</f>
        <v>650.88</v>
      </c>
      <c r="AQ179">
        <f t="shared" si="16"/>
        <v>611.43999999999983</v>
      </c>
      <c r="AR179">
        <f t="shared" si="16"/>
        <v>394.95999999999975</v>
      </c>
      <c r="AS179">
        <f t="shared" si="16"/>
        <v>114.64799999999993</v>
      </c>
      <c r="AT179">
        <f t="shared" si="16"/>
        <v>66.747999999999976</v>
      </c>
      <c r="AU179">
        <f t="shared" si="16"/>
        <v>148.57999999999987</v>
      </c>
      <c r="AV179">
        <f t="shared" si="16"/>
        <v>170.43199999999999</v>
      </c>
      <c r="AW179">
        <f t="shared" si="16"/>
        <v>102.22400000000003</v>
      </c>
      <c r="AX179">
        <f t="shared" si="16"/>
        <v>30.247999999999962</v>
      </c>
    </row>
    <row r="180" spans="16:50">
      <c r="Q180" s="1"/>
      <c r="R180">
        <f t="shared" si="15"/>
        <v>-3.755999999999986</v>
      </c>
      <c r="S180" s="1"/>
      <c r="T180" s="1"/>
      <c r="U180">
        <f t="array" ref="U180:AC180">TRANSPOSE(R177:R185)</f>
        <v>-1.3599999999999994</v>
      </c>
      <c r="V180">
        <v>0.31999999999999318</v>
      </c>
      <c r="W180">
        <v>-9.1200000000000045</v>
      </c>
      <c r="X180">
        <v>-3.755999999999986</v>
      </c>
      <c r="Y180">
        <v>-1.4560000000000031</v>
      </c>
      <c r="Z180">
        <v>-1.1599999999999966</v>
      </c>
      <c r="AA180">
        <v>-1.0039999999999978</v>
      </c>
      <c r="AB180">
        <v>-1.9280000000000044</v>
      </c>
      <c r="AC180">
        <v>-0.95599999999999952</v>
      </c>
      <c r="AD180" s="1"/>
      <c r="AE180" s="1"/>
      <c r="AF180">
        <v>12.403200000000002</v>
      </c>
      <c r="AG180">
        <v>-2.9183999999999393</v>
      </c>
      <c r="AH180">
        <v>83.174400000000077</v>
      </c>
      <c r="AI180">
        <v>34.254719999999892</v>
      </c>
      <c r="AJ180">
        <v>13.278720000000035</v>
      </c>
      <c r="AK180">
        <v>10.579199999999974</v>
      </c>
      <c r="AL180">
        <v>9.1564799999999842</v>
      </c>
      <c r="AM180">
        <v>17.583360000000049</v>
      </c>
      <c r="AN180">
        <v>8.7187199999999994</v>
      </c>
      <c r="AP180">
        <f t="shared" si="17"/>
        <v>459.92</v>
      </c>
      <c r="AQ180">
        <f t="shared" si="16"/>
        <v>394.95999999999975</v>
      </c>
      <c r="AR180">
        <f t="shared" si="16"/>
        <v>1214.6400000000003</v>
      </c>
      <c r="AS180">
        <f t="shared" si="16"/>
        <v>377.53199999999981</v>
      </c>
      <c r="AT180">
        <f t="shared" si="16"/>
        <v>195.63199999999998</v>
      </c>
      <c r="AU180">
        <f t="shared" si="16"/>
        <v>325.82000000000005</v>
      </c>
      <c r="AV180">
        <f t="shared" si="16"/>
        <v>374.68799999999999</v>
      </c>
      <c r="AW180">
        <f t="shared" si="16"/>
        <v>153.61599999999999</v>
      </c>
      <c r="AX180">
        <f t="shared" si="16"/>
        <v>58.931999999999952</v>
      </c>
    </row>
    <row r="181" spans="16:50">
      <c r="Q181" s="1"/>
      <c r="R181">
        <f t="shared" si="15"/>
        <v>-1.4560000000000031</v>
      </c>
      <c r="S181" s="1"/>
      <c r="T181" s="1"/>
      <c r="AD181" s="1"/>
      <c r="AE181" s="1"/>
      <c r="AF181">
        <v>5.1081599999999785</v>
      </c>
      <c r="AG181">
        <v>-1.2019199999999699</v>
      </c>
      <c r="AH181">
        <v>34.254719999999892</v>
      </c>
      <c r="AI181">
        <v>14.107535999999895</v>
      </c>
      <c r="AJ181">
        <v>5.4687359999999909</v>
      </c>
      <c r="AK181">
        <v>4.3569599999999706</v>
      </c>
      <c r="AL181">
        <v>3.7710239999999775</v>
      </c>
      <c r="AM181">
        <v>7.2415679999999893</v>
      </c>
      <c r="AN181">
        <v>3.5907359999999846</v>
      </c>
      <c r="AP181">
        <f t="shared" si="17"/>
        <v>153.59599999999992</v>
      </c>
      <c r="AQ181">
        <f t="shared" si="16"/>
        <v>114.64799999999993</v>
      </c>
      <c r="AR181">
        <f t="shared" si="16"/>
        <v>377.53199999999981</v>
      </c>
      <c r="AS181">
        <f t="shared" si="16"/>
        <v>203.50160000000005</v>
      </c>
      <c r="AT181">
        <f t="shared" si="16"/>
        <v>84.911600000000007</v>
      </c>
      <c r="AU181">
        <f t="shared" si="16"/>
        <v>131.36599999999996</v>
      </c>
      <c r="AV181">
        <f t="shared" si="16"/>
        <v>102.84439999999999</v>
      </c>
      <c r="AW181">
        <f t="shared" si="16"/>
        <v>33.51080000000006</v>
      </c>
      <c r="AX181">
        <f t="shared" si="16"/>
        <v>16.441599999999994</v>
      </c>
    </row>
    <row r="182" spans="16:50">
      <c r="Q182" s="1"/>
      <c r="R182">
        <f t="shared" si="15"/>
        <v>-1.1599999999999966</v>
      </c>
      <c r="S182" s="1"/>
      <c r="T182" s="1"/>
      <c r="AD182" s="1"/>
      <c r="AE182" s="1"/>
      <c r="AF182">
        <v>1.9801600000000033</v>
      </c>
      <c r="AG182">
        <v>-0.46591999999999106</v>
      </c>
      <c r="AH182">
        <v>13.278720000000035</v>
      </c>
      <c r="AI182">
        <v>5.4687359999999909</v>
      </c>
      <c r="AJ182">
        <v>2.1199360000000089</v>
      </c>
      <c r="AK182">
        <v>1.6889599999999987</v>
      </c>
      <c r="AL182">
        <v>1.4618239999999998</v>
      </c>
      <c r="AM182">
        <v>2.8071680000000123</v>
      </c>
      <c r="AN182">
        <v>1.3919360000000023</v>
      </c>
      <c r="AP182">
        <f t="shared" si="17"/>
        <v>90.795999999999964</v>
      </c>
      <c r="AQ182">
        <f t="shared" si="16"/>
        <v>66.747999999999976</v>
      </c>
      <c r="AR182">
        <f t="shared" si="16"/>
        <v>195.63199999999998</v>
      </c>
      <c r="AS182">
        <f t="shared" si="16"/>
        <v>84.911600000000007</v>
      </c>
      <c r="AT182">
        <f t="shared" si="16"/>
        <v>73.981600000000014</v>
      </c>
      <c r="AU182">
        <f t="shared" si="16"/>
        <v>80.945999999999941</v>
      </c>
      <c r="AV182">
        <f t="shared" si="16"/>
        <v>32.574399999999997</v>
      </c>
      <c r="AW182">
        <f t="shared" si="16"/>
        <v>16.290800000000029</v>
      </c>
      <c r="AX182">
        <f t="shared" si="16"/>
        <v>8.5715999999999912</v>
      </c>
    </row>
    <row r="183" spans="16:50">
      <c r="Q183" s="1"/>
      <c r="R183">
        <f t="shared" si="15"/>
        <v>-1.0039999999999978</v>
      </c>
      <c r="S183" s="1"/>
      <c r="T183" s="1"/>
      <c r="AD183" s="1"/>
      <c r="AE183" s="1"/>
      <c r="AF183">
        <v>1.5775999999999948</v>
      </c>
      <c r="AG183">
        <v>-0.37119999999999098</v>
      </c>
      <c r="AH183">
        <v>10.579199999999974</v>
      </c>
      <c r="AI183">
        <v>4.3569599999999706</v>
      </c>
      <c r="AJ183">
        <v>1.6889599999999987</v>
      </c>
      <c r="AK183">
        <v>1.3455999999999921</v>
      </c>
      <c r="AL183">
        <v>1.1646399999999939</v>
      </c>
      <c r="AM183">
        <v>2.2364799999999985</v>
      </c>
      <c r="AN183">
        <v>1.1089599999999962</v>
      </c>
      <c r="AP183">
        <f t="shared" si="17"/>
        <v>170.35999999999984</v>
      </c>
      <c r="AQ183">
        <f t="shared" si="16"/>
        <v>148.57999999999987</v>
      </c>
      <c r="AR183">
        <f t="shared" si="16"/>
        <v>325.82000000000005</v>
      </c>
      <c r="AS183">
        <f t="shared" si="16"/>
        <v>131.36599999999996</v>
      </c>
      <c r="AT183">
        <f t="shared" si="16"/>
        <v>80.945999999999941</v>
      </c>
      <c r="AU183">
        <f t="shared" si="16"/>
        <v>154.35999999999996</v>
      </c>
      <c r="AV183">
        <f t="shared" si="16"/>
        <v>112.32400000000001</v>
      </c>
      <c r="AW183">
        <f t="shared" si="16"/>
        <v>38.787999999999982</v>
      </c>
      <c r="AX183">
        <f t="shared" si="16"/>
        <v>18.935999999999986</v>
      </c>
    </row>
    <row r="184" spans="16:50">
      <c r="Q184" s="1"/>
      <c r="R184">
        <f t="shared" si="15"/>
        <v>-1.9280000000000044</v>
      </c>
      <c r="S184" s="1"/>
      <c r="T184" s="1"/>
      <c r="AD184" s="1"/>
      <c r="AE184" s="1"/>
      <c r="AF184">
        <v>1.3654399999999964</v>
      </c>
      <c r="AG184">
        <v>-0.32127999999999246</v>
      </c>
      <c r="AH184">
        <v>9.1564799999999842</v>
      </c>
      <c r="AI184">
        <v>3.7710239999999775</v>
      </c>
      <c r="AJ184">
        <v>1.4618239999999998</v>
      </c>
      <c r="AK184">
        <v>1.1646399999999939</v>
      </c>
      <c r="AL184">
        <v>1.0080159999999956</v>
      </c>
      <c r="AM184">
        <v>1.9357120000000001</v>
      </c>
      <c r="AN184">
        <v>0.95982399999999735</v>
      </c>
      <c r="AP184">
        <f t="shared" si="17"/>
        <v>225.76399999999995</v>
      </c>
      <c r="AQ184">
        <f t="shared" si="16"/>
        <v>170.43199999999999</v>
      </c>
      <c r="AR184">
        <f t="shared" si="16"/>
        <v>374.68799999999999</v>
      </c>
      <c r="AS184">
        <f t="shared" si="16"/>
        <v>102.84439999999999</v>
      </c>
      <c r="AT184">
        <f t="shared" si="16"/>
        <v>32.574399999999997</v>
      </c>
      <c r="AU184">
        <f t="shared" si="16"/>
        <v>112.32400000000001</v>
      </c>
      <c r="AV184">
        <f t="shared" si="16"/>
        <v>243.44960000000003</v>
      </c>
      <c r="AW184">
        <f t="shared" si="16"/>
        <v>112.15719999999996</v>
      </c>
      <c r="AX184">
        <f t="shared" si="16"/>
        <v>19.424399999999984</v>
      </c>
    </row>
    <row r="185" spans="16:50">
      <c r="Q185" s="1"/>
      <c r="R185">
        <f t="shared" si="15"/>
        <v>-0.95599999999999952</v>
      </c>
      <c r="S185" s="1"/>
      <c r="T185" s="1"/>
      <c r="AD185" s="1"/>
      <c r="AE185" s="1"/>
      <c r="AF185">
        <v>2.6220800000000049</v>
      </c>
      <c r="AG185">
        <v>-0.6169599999999883</v>
      </c>
      <c r="AH185">
        <v>17.583360000000049</v>
      </c>
      <c r="AI185">
        <v>7.2415679999999893</v>
      </c>
      <c r="AJ185">
        <v>2.8071680000000123</v>
      </c>
      <c r="AK185">
        <v>2.2364799999999985</v>
      </c>
      <c r="AL185">
        <v>1.9357120000000001</v>
      </c>
      <c r="AM185">
        <v>3.7171840000000169</v>
      </c>
      <c r="AN185">
        <v>1.8431680000000032</v>
      </c>
      <c r="AP185">
        <f t="shared" si="17"/>
        <v>183.04800000000012</v>
      </c>
      <c r="AQ185">
        <f t="shared" si="16"/>
        <v>102.22400000000003</v>
      </c>
      <c r="AR185">
        <f t="shared" si="16"/>
        <v>153.61599999999999</v>
      </c>
      <c r="AS185">
        <f t="shared" si="16"/>
        <v>33.51080000000006</v>
      </c>
      <c r="AT185">
        <f t="shared" si="16"/>
        <v>16.290800000000029</v>
      </c>
      <c r="AU185">
        <f t="shared" si="16"/>
        <v>38.787999999999982</v>
      </c>
      <c r="AV185">
        <f t="shared" si="16"/>
        <v>112.15719999999996</v>
      </c>
      <c r="AW185">
        <f t="shared" si="16"/>
        <v>184.57040000000006</v>
      </c>
      <c r="AX185">
        <f t="shared" si="16"/>
        <v>13.37079999999999</v>
      </c>
    </row>
    <row r="186" spans="16:50">
      <c r="Q186" s="1">
        <v>2</v>
      </c>
      <c r="R186">
        <f>S5-AF24</f>
        <v>2.6400000000000006</v>
      </c>
      <c r="S186" s="1">
        <v>2</v>
      </c>
      <c r="T186" s="1"/>
      <c r="AD186" s="1">
        <v>2</v>
      </c>
      <c r="AE186" s="1"/>
      <c r="AF186">
        <f t="array" ref="AF186:AN194">MMULT(R186:R194,U189:AC189)</f>
        <v>6.9696000000000033</v>
      </c>
      <c r="AG186">
        <v>3.4847999999999826</v>
      </c>
      <c r="AH186">
        <v>-26.716800000000017</v>
      </c>
      <c r="AI186">
        <v>-14.139839999999989</v>
      </c>
      <c r="AJ186">
        <v>-7.2758400000000112</v>
      </c>
      <c r="AK186">
        <v>-6.2303999999999995</v>
      </c>
      <c r="AL186">
        <v>-5.2905599999999957</v>
      </c>
      <c r="AM186">
        <v>0.45407999999999227</v>
      </c>
      <c r="AN186">
        <v>-2.259840000000005</v>
      </c>
    </row>
    <row r="187" spans="16:50">
      <c r="Q187" s="1"/>
      <c r="R187">
        <f t="shared" ref="R187:R194" si="18">S6-AF25</f>
        <v>1.3199999999999932</v>
      </c>
      <c r="S187" s="1"/>
      <c r="T187" s="1"/>
      <c r="AD187" s="1"/>
      <c r="AE187" s="1"/>
      <c r="AF187">
        <v>3.4847999999999826</v>
      </c>
      <c r="AG187">
        <v>1.742399999999982</v>
      </c>
      <c r="AH187">
        <v>-13.358399999999937</v>
      </c>
      <c r="AI187">
        <v>-7.0699199999999562</v>
      </c>
      <c r="AJ187">
        <v>-3.6379199999999861</v>
      </c>
      <c r="AK187">
        <v>-3.1151999999999833</v>
      </c>
      <c r="AL187">
        <v>-2.6452799999999832</v>
      </c>
      <c r="AM187">
        <v>0.22703999999999491</v>
      </c>
      <c r="AN187">
        <v>-1.1299199999999963</v>
      </c>
    </row>
    <row r="188" spans="16:50">
      <c r="Q188" s="1"/>
      <c r="R188">
        <f t="shared" si="18"/>
        <v>-10.120000000000005</v>
      </c>
      <c r="S188" s="1"/>
      <c r="T188" s="1"/>
      <c r="AD188" s="1"/>
      <c r="AE188" s="1"/>
      <c r="AF188">
        <v>-26.716800000000017</v>
      </c>
      <c r="AG188">
        <v>-13.358399999999937</v>
      </c>
      <c r="AH188">
        <v>102.41440000000009</v>
      </c>
      <c r="AI188">
        <v>54.202719999999971</v>
      </c>
      <c r="AJ188">
        <v>27.890720000000051</v>
      </c>
      <c r="AK188">
        <v>23.883200000000006</v>
      </c>
      <c r="AL188">
        <v>20.280479999999987</v>
      </c>
      <c r="AM188">
        <v>-1.7406399999999709</v>
      </c>
      <c r="AN188">
        <v>8.6627200000000197</v>
      </c>
    </row>
    <row r="189" spans="16:50">
      <c r="Q189" s="1"/>
      <c r="R189">
        <f t="shared" si="18"/>
        <v>-5.3559999999999945</v>
      </c>
      <c r="S189" s="1"/>
      <c r="T189" s="1"/>
      <c r="U189">
        <f t="array" ref="U189:AC189">TRANSPOSE(R186:R194)</f>
        <v>2.6400000000000006</v>
      </c>
      <c r="V189">
        <v>1.3199999999999932</v>
      </c>
      <c r="W189">
        <v>-10.120000000000005</v>
      </c>
      <c r="X189">
        <v>-5.3559999999999945</v>
      </c>
      <c r="Y189">
        <v>-2.7560000000000038</v>
      </c>
      <c r="Z189">
        <v>-2.3599999999999994</v>
      </c>
      <c r="AA189">
        <v>-2.0039999999999978</v>
      </c>
      <c r="AB189">
        <v>0.17199999999999704</v>
      </c>
      <c r="AC189">
        <v>-0.85600000000000165</v>
      </c>
      <c r="AD189" s="1"/>
      <c r="AE189" s="1"/>
      <c r="AF189">
        <v>-14.139839999999989</v>
      </c>
      <c r="AG189">
        <v>-7.0699199999999562</v>
      </c>
      <c r="AH189">
        <v>54.202719999999971</v>
      </c>
      <c r="AI189">
        <v>28.686735999999943</v>
      </c>
      <c r="AJ189">
        <v>14.761136000000006</v>
      </c>
      <c r="AK189">
        <v>12.640159999999984</v>
      </c>
      <c r="AL189">
        <v>10.733423999999976</v>
      </c>
      <c r="AM189">
        <v>-0.92123199999998318</v>
      </c>
      <c r="AN189">
        <v>4.5847360000000039</v>
      </c>
    </row>
    <row r="190" spans="16:50">
      <c r="Q190" s="1"/>
      <c r="R190">
        <f t="shared" si="18"/>
        <v>-2.7560000000000038</v>
      </c>
      <c r="S190" s="1"/>
      <c r="T190" s="1"/>
      <c r="AD190" s="1"/>
      <c r="AE190" s="1"/>
      <c r="AF190">
        <v>-7.2758400000000112</v>
      </c>
      <c r="AG190">
        <v>-3.6379199999999861</v>
      </c>
      <c r="AH190">
        <v>27.890720000000051</v>
      </c>
      <c r="AI190">
        <v>14.761136000000006</v>
      </c>
      <c r="AJ190">
        <v>7.5955360000000205</v>
      </c>
      <c r="AK190">
        <v>6.5041600000000077</v>
      </c>
      <c r="AL190">
        <v>5.5230240000000013</v>
      </c>
      <c r="AM190">
        <v>-0.47403199999999251</v>
      </c>
      <c r="AN190">
        <v>2.3591360000000079</v>
      </c>
    </row>
    <row r="191" spans="16:50">
      <c r="Q191" s="1"/>
      <c r="R191">
        <f t="shared" si="18"/>
        <v>-2.3599999999999994</v>
      </c>
      <c r="S191" s="1"/>
      <c r="T191" s="1"/>
      <c r="AD191" s="1"/>
      <c r="AE191" s="1"/>
      <c r="AF191">
        <v>-6.2303999999999995</v>
      </c>
      <c r="AG191">
        <v>-3.1151999999999833</v>
      </c>
      <c r="AH191">
        <v>23.883200000000006</v>
      </c>
      <c r="AI191">
        <v>12.640159999999984</v>
      </c>
      <c r="AJ191">
        <v>6.5041600000000077</v>
      </c>
      <c r="AK191">
        <v>5.5695999999999977</v>
      </c>
      <c r="AL191">
        <v>4.7294399999999932</v>
      </c>
      <c r="AM191">
        <v>-0.40591999999999295</v>
      </c>
      <c r="AN191">
        <v>2.0201600000000033</v>
      </c>
    </row>
    <row r="192" spans="16:50">
      <c r="Q192" s="1"/>
      <c r="R192">
        <f t="shared" si="18"/>
        <v>-2.0039999999999978</v>
      </c>
      <c r="S192" s="1"/>
      <c r="T192" s="1"/>
      <c r="AD192" s="1"/>
      <c r="AE192" s="1"/>
      <c r="AF192">
        <v>-5.2905599999999957</v>
      </c>
      <c r="AG192">
        <v>-2.6452799999999832</v>
      </c>
      <c r="AH192">
        <v>20.280479999999987</v>
      </c>
      <c r="AI192">
        <v>10.733423999999976</v>
      </c>
      <c r="AJ192">
        <v>5.5230240000000013</v>
      </c>
      <c r="AK192">
        <v>4.7294399999999932</v>
      </c>
      <c r="AL192">
        <v>4.0160159999999907</v>
      </c>
      <c r="AM192">
        <v>-0.34468799999999372</v>
      </c>
      <c r="AN192">
        <v>1.7154240000000014</v>
      </c>
    </row>
    <row r="193" spans="17:40">
      <c r="Q193" s="1"/>
      <c r="R193">
        <f t="shared" si="18"/>
        <v>0.17199999999999704</v>
      </c>
      <c r="S193" s="1"/>
      <c r="T193" s="1"/>
      <c r="AD193" s="1"/>
      <c r="AE193" s="1"/>
      <c r="AF193">
        <v>0.45407999999999227</v>
      </c>
      <c r="AG193">
        <v>0.22703999999999491</v>
      </c>
      <c r="AH193">
        <v>-1.7406399999999709</v>
      </c>
      <c r="AI193">
        <v>-0.92123199999998318</v>
      </c>
      <c r="AJ193">
        <v>-0.47403199999999251</v>
      </c>
      <c r="AK193">
        <v>-0.40591999999999295</v>
      </c>
      <c r="AL193">
        <v>-0.34468799999999372</v>
      </c>
      <c r="AM193">
        <v>2.9583999999998983E-2</v>
      </c>
      <c r="AN193">
        <v>-0.14723199999999775</v>
      </c>
    </row>
    <row r="194" spans="17:40">
      <c r="Q194" s="1"/>
      <c r="R194">
        <f t="shared" si="18"/>
        <v>-0.85600000000000165</v>
      </c>
      <c r="S194" s="1"/>
      <c r="T194" s="1"/>
      <c r="AD194" s="1"/>
      <c r="AE194" s="1"/>
      <c r="AF194">
        <v>-2.259840000000005</v>
      </c>
      <c r="AG194">
        <v>-1.1299199999999963</v>
      </c>
      <c r="AH194">
        <v>8.6627200000000197</v>
      </c>
      <c r="AI194">
        <v>4.5847360000000039</v>
      </c>
      <c r="AJ194">
        <v>2.3591360000000079</v>
      </c>
      <c r="AK194">
        <v>2.0201600000000033</v>
      </c>
      <c r="AL194">
        <v>1.7154240000000014</v>
      </c>
      <c r="AM194">
        <v>-0.14723199999999775</v>
      </c>
      <c r="AN194">
        <v>0.73273600000000283</v>
      </c>
    </row>
    <row r="195" spans="17:40">
      <c r="Q195" s="1">
        <v>3</v>
      </c>
      <c r="R195">
        <f>T5-AF24</f>
        <v>-1.3599999999999994</v>
      </c>
      <c r="S195" s="1">
        <v>3</v>
      </c>
      <c r="T195" s="1"/>
      <c r="AD195" s="1">
        <v>3</v>
      </c>
      <c r="AE195" s="1"/>
      <c r="AF195">
        <f t="array" ref="AF195:AN203">MMULT(R195:R203,U198:AC198)</f>
        <v>1.8495999999999984</v>
      </c>
      <c r="AG195">
        <v>-1.7951999999999899</v>
      </c>
      <c r="AH195">
        <v>20.563199999999998</v>
      </c>
      <c r="AI195">
        <v>7.8281599999999774</v>
      </c>
      <c r="AJ195">
        <v>1.8441600000000016</v>
      </c>
      <c r="AK195">
        <v>5.1135999999999955</v>
      </c>
      <c r="AL195">
        <v>6.9414399999999956</v>
      </c>
      <c r="AM195">
        <v>-4.4499199999999961</v>
      </c>
      <c r="AN195">
        <v>1.02816</v>
      </c>
    </row>
    <row r="196" spans="17:40">
      <c r="Q196" s="1"/>
      <c r="R196">
        <f t="shared" ref="R196:R203" si="19">T6-AF25</f>
        <v>1.3199999999999932</v>
      </c>
      <c r="S196" s="1"/>
      <c r="T196" s="1"/>
      <c r="AD196" s="1"/>
      <c r="AE196" s="1"/>
      <c r="AF196">
        <v>-1.7951999999999899</v>
      </c>
      <c r="AG196">
        <v>1.742399999999982</v>
      </c>
      <c r="AH196">
        <v>-19.958399999999902</v>
      </c>
      <c r="AI196">
        <v>-7.5979199999999425</v>
      </c>
      <c r="AJ196">
        <v>-1.7899199999999929</v>
      </c>
      <c r="AK196">
        <v>-4.9631999999999721</v>
      </c>
      <c r="AL196">
        <v>-6.7372799999999637</v>
      </c>
      <c r="AM196">
        <v>4.3190399999999753</v>
      </c>
      <c r="AN196">
        <v>-0.99791999999999514</v>
      </c>
    </row>
    <row r="197" spans="17:40">
      <c r="Q197" s="1"/>
      <c r="R197">
        <f t="shared" si="19"/>
        <v>-15.120000000000005</v>
      </c>
      <c r="S197" s="1"/>
      <c r="T197" s="1"/>
      <c r="AD197" s="1"/>
      <c r="AE197" s="1"/>
      <c r="AF197">
        <v>20.563199999999998</v>
      </c>
      <c r="AG197">
        <v>-19.958399999999902</v>
      </c>
      <c r="AH197">
        <v>228.61440000000013</v>
      </c>
      <c r="AI197">
        <v>87.030719999999818</v>
      </c>
      <c r="AJ197">
        <v>20.502720000000032</v>
      </c>
      <c r="AK197">
        <v>56.851199999999984</v>
      </c>
      <c r="AL197">
        <v>77.172480000000007</v>
      </c>
      <c r="AM197">
        <v>-49.472639999999991</v>
      </c>
      <c r="AN197">
        <v>11.430720000000006</v>
      </c>
    </row>
    <row r="198" spans="17:40">
      <c r="Q198" s="1"/>
      <c r="R198">
        <f t="shared" si="19"/>
        <v>-5.755999999999986</v>
      </c>
      <c r="S198" s="1"/>
      <c r="T198" s="1"/>
      <c r="U198">
        <f t="array" ref="U198:AC198">TRANSPOSE(R195:R203)</f>
        <v>-1.3599999999999994</v>
      </c>
      <c r="V198">
        <v>1.3199999999999932</v>
      </c>
      <c r="W198">
        <v>-15.120000000000005</v>
      </c>
      <c r="X198">
        <v>-5.755999999999986</v>
      </c>
      <c r="Y198">
        <v>-1.3560000000000016</v>
      </c>
      <c r="Z198">
        <v>-3.759999999999998</v>
      </c>
      <c r="AA198">
        <v>-5.1039999999999992</v>
      </c>
      <c r="AB198">
        <v>3.2719999999999985</v>
      </c>
      <c r="AC198">
        <v>-0.75600000000000023</v>
      </c>
      <c r="AD198" s="1"/>
      <c r="AE198" s="1"/>
      <c r="AF198">
        <v>7.8281599999999774</v>
      </c>
      <c r="AG198">
        <v>-7.5979199999999425</v>
      </c>
      <c r="AH198">
        <v>87.030719999999818</v>
      </c>
      <c r="AI198">
        <v>33.131535999999841</v>
      </c>
      <c r="AJ198">
        <v>7.8051359999999903</v>
      </c>
      <c r="AK198">
        <v>21.642559999999936</v>
      </c>
      <c r="AL198">
        <v>29.378623999999924</v>
      </c>
      <c r="AM198">
        <v>-18.833631999999945</v>
      </c>
      <c r="AN198">
        <v>4.3515359999999905</v>
      </c>
    </row>
    <row r="199" spans="17:40">
      <c r="Q199" s="1"/>
      <c r="R199">
        <f t="shared" si="19"/>
        <v>-1.3560000000000016</v>
      </c>
      <c r="S199" s="1"/>
      <c r="T199" s="1"/>
      <c r="AD199" s="1"/>
      <c r="AE199" s="1"/>
      <c r="AF199">
        <v>1.8441600000000016</v>
      </c>
      <c r="AG199">
        <v>-1.7899199999999929</v>
      </c>
      <c r="AH199">
        <v>20.502720000000032</v>
      </c>
      <c r="AI199">
        <v>7.8051359999999903</v>
      </c>
      <c r="AJ199">
        <v>1.8387360000000044</v>
      </c>
      <c r="AK199">
        <v>5.0985600000000035</v>
      </c>
      <c r="AL199">
        <v>6.9210240000000072</v>
      </c>
      <c r="AM199">
        <v>-4.4368320000000034</v>
      </c>
      <c r="AN199">
        <v>1.0251360000000016</v>
      </c>
    </row>
    <row r="200" spans="17:40">
      <c r="Q200" s="1"/>
      <c r="R200">
        <f t="shared" si="19"/>
        <v>-3.759999999999998</v>
      </c>
      <c r="S200" s="1"/>
      <c r="T200" s="1"/>
      <c r="AD200" s="1"/>
      <c r="AE200" s="1"/>
      <c r="AF200">
        <v>5.1135999999999955</v>
      </c>
      <c r="AG200">
        <v>-4.9631999999999721</v>
      </c>
      <c r="AH200">
        <v>56.851199999999984</v>
      </c>
      <c r="AI200">
        <v>21.642559999999936</v>
      </c>
      <c r="AJ200">
        <v>5.0985600000000035</v>
      </c>
      <c r="AK200">
        <v>14.137599999999985</v>
      </c>
      <c r="AL200">
        <v>19.191039999999987</v>
      </c>
      <c r="AM200">
        <v>-12.302719999999988</v>
      </c>
      <c r="AN200">
        <v>2.8425599999999993</v>
      </c>
    </row>
    <row r="201" spans="17:40">
      <c r="Q201" s="1"/>
      <c r="R201">
        <f t="shared" si="19"/>
        <v>-5.1039999999999992</v>
      </c>
      <c r="S201" s="1"/>
      <c r="T201" s="1"/>
      <c r="AD201" s="1"/>
      <c r="AE201" s="1"/>
      <c r="AF201">
        <v>6.9414399999999956</v>
      </c>
      <c r="AG201">
        <v>-6.7372799999999637</v>
      </c>
      <c r="AH201">
        <v>77.172480000000007</v>
      </c>
      <c r="AI201">
        <v>29.378623999999924</v>
      </c>
      <c r="AJ201">
        <v>6.9210240000000072</v>
      </c>
      <c r="AK201">
        <v>19.191039999999987</v>
      </c>
      <c r="AL201">
        <v>26.05081599999999</v>
      </c>
      <c r="AM201">
        <v>-16.70028799999999</v>
      </c>
      <c r="AN201">
        <v>3.8586240000000007</v>
      </c>
    </row>
    <row r="202" spans="17:40">
      <c r="Q202" s="1"/>
      <c r="R202">
        <f t="shared" si="19"/>
        <v>3.2719999999999985</v>
      </c>
      <c r="S202" s="1"/>
      <c r="T202" s="1"/>
      <c r="AD202" s="1"/>
      <c r="AE202" s="1"/>
      <c r="AF202">
        <v>-4.4499199999999961</v>
      </c>
      <c r="AG202">
        <v>4.3190399999999753</v>
      </c>
      <c r="AH202">
        <v>-49.472639999999991</v>
      </c>
      <c r="AI202">
        <v>-18.833631999999945</v>
      </c>
      <c r="AJ202">
        <v>-4.4368320000000034</v>
      </c>
      <c r="AK202">
        <v>-12.302719999999988</v>
      </c>
      <c r="AL202">
        <v>-16.70028799999999</v>
      </c>
      <c r="AM202">
        <v>10.70598399999999</v>
      </c>
      <c r="AN202">
        <v>-2.4736319999999994</v>
      </c>
    </row>
    <row r="203" spans="17:40">
      <c r="Q203" s="1"/>
      <c r="R203">
        <f t="shared" si="19"/>
        <v>-0.75600000000000023</v>
      </c>
      <c r="S203" s="1"/>
      <c r="T203" s="1"/>
      <c r="AD203" s="1"/>
      <c r="AE203" s="1"/>
      <c r="AF203">
        <v>1.02816</v>
      </c>
      <c r="AG203">
        <v>-0.99791999999999514</v>
      </c>
      <c r="AH203">
        <v>11.430720000000006</v>
      </c>
      <c r="AI203">
        <v>4.3515359999999905</v>
      </c>
      <c r="AJ203">
        <v>1.0251360000000016</v>
      </c>
      <c r="AK203">
        <v>2.8425599999999993</v>
      </c>
      <c r="AL203">
        <v>3.8586240000000007</v>
      </c>
      <c r="AM203">
        <v>-2.4736319999999994</v>
      </c>
      <c r="AN203">
        <v>0.57153600000000038</v>
      </c>
    </row>
    <row r="204" spans="17:40">
      <c r="Q204" s="1">
        <v>4</v>
      </c>
      <c r="R204">
        <f>X5-AF24</f>
        <v>-5.3599999999999994</v>
      </c>
      <c r="S204" s="1">
        <v>4</v>
      </c>
      <c r="T204" s="1"/>
      <c r="AD204" s="1">
        <v>4</v>
      </c>
      <c r="AE204" s="1"/>
      <c r="AF204">
        <f t="array" ref="AF204:AN212">MMULT(R204:R212,U207:AC207)</f>
        <v>28.729599999999994</v>
      </c>
      <c r="AG204">
        <v>41.164800000000035</v>
      </c>
      <c r="AH204">
        <v>32.803200000000018</v>
      </c>
      <c r="AI204">
        <v>5.1241599999999394</v>
      </c>
      <c r="AJ204">
        <v>4.5881600000000082</v>
      </c>
      <c r="AK204">
        <v>15.329599999999996</v>
      </c>
      <c r="AL204">
        <v>8.0614399999999868</v>
      </c>
      <c r="AM204">
        <v>-9.4979199999999899</v>
      </c>
      <c r="AN204">
        <v>0.30016000000000498</v>
      </c>
    </row>
    <row r="205" spans="17:40">
      <c r="Q205" s="1"/>
      <c r="R205">
        <f t="shared" ref="R205:R212" si="20">X6-AF25</f>
        <v>-7.6800000000000068</v>
      </c>
      <c r="S205" s="1"/>
      <c r="T205" s="1"/>
      <c r="AD205" s="1"/>
      <c r="AE205" s="1"/>
      <c r="AF205">
        <v>41.164800000000035</v>
      </c>
      <c r="AG205">
        <v>58.982400000000105</v>
      </c>
      <c r="AH205">
        <v>47.001600000000074</v>
      </c>
      <c r="AI205">
        <v>7.3420799999999211</v>
      </c>
      <c r="AJ205">
        <v>6.5740800000000181</v>
      </c>
      <c r="AK205">
        <v>21.964800000000015</v>
      </c>
      <c r="AL205">
        <v>11.550719999999993</v>
      </c>
      <c r="AM205">
        <v>-13.60896</v>
      </c>
      <c r="AN205">
        <v>0.43008000000000757</v>
      </c>
    </row>
    <row r="206" spans="17:40">
      <c r="Q206" s="1"/>
      <c r="R206">
        <f t="shared" si="20"/>
        <v>-6.1200000000000045</v>
      </c>
      <c r="S206" s="1"/>
      <c r="T206" s="1"/>
      <c r="AD206" s="1"/>
      <c r="AE206" s="1"/>
      <c r="AF206">
        <v>32.803200000000018</v>
      </c>
      <c r="AG206">
        <v>47.001600000000074</v>
      </c>
      <c r="AH206">
        <v>37.454400000000057</v>
      </c>
      <c r="AI206">
        <v>5.850719999999936</v>
      </c>
      <c r="AJ206">
        <v>5.238720000000014</v>
      </c>
      <c r="AK206">
        <v>17.50320000000001</v>
      </c>
      <c r="AL206">
        <v>9.2044799999999931</v>
      </c>
      <c r="AM206">
        <v>-10.844639999999998</v>
      </c>
      <c r="AN206">
        <v>0.34272000000000602</v>
      </c>
    </row>
    <row r="207" spans="17:40">
      <c r="Q207" s="1"/>
      <c r="R207">
        <f t="shared" si="20"/>
        <v>-0.95599999999998886</v>
      </c>
      <c r="S207" s="1"/>
      <c r="T207" s="1"/>
      <c r="U207">
        <f t="array" ref="U207:AC207">TRANSPOSE(R204:R212)</f>
        <v>-5.3599999999999994</v>
      </c>
      <c r="V207">
        <v>-7.6800000000000068</v>
      </c>
      <c r="W207">
        <v>-6.1200000000000045</v>
      </c>
      <c r="X207">
        <v>-0.95599999999998886</v>
      </c>
      <c r="Y207">
        <v>-0.85600000000000165</v>
      </c>
      <c r="Z207">
        <v>-2.8599999999999994</v>
      </c>
      <c r="AA207">
        <v>-1.5039999999999978</v>
      </c>
      <c r="AB207">
        <v>1.7719999999999985</v>
      </c>
      <c r="AC207">
        <v>-5.6000000000000938E-2</v>
      </c>
      <c r="AD207" s="1"/>
      <c r="AE207" s="1"/>
      <c r="AF207">
        <v>5.1241599999999394</v>
      </c>
      <c r="AG207">
        <v>7.3420799999999211</v>
      </c>
      <c r="AH207">
        <v>5.850719999999936</v>
      </c>
      <c r="AI207">
        <v>0.91393599999997865</v>
      </c>
      <c r="AJ207">
        <v>0.81833599999999207</v>
      </c>
      <c r="AK207">
        <v>2.7341599999999677</v>
      </c>
      <c r="AL207">
        <v>1.4378239999999811</v>
      </c>
      <c r="AM207">
        <v>-1.6940319999999789</v>
      </c>
      <c r="AN207">
        <v>5.3536000000000271E-2</v>
      </c>
    </row>
    <row r="208" spans="17:40">
      <c r="Q208" s="1"/>
      <c r="R208">
        <f t="shared" si="20"/>
        <v>-0.85600000000000165</v>
      </c>
      <c r="S208" s="1"/>
      <c r="T208" s="1"/>
      <c r="AD208" s="1"/>
      <c r="AE208" s="1"/>
      <c r="AF208">
        <v>4.5881600000000082</v>
      </c>
      <c r="AG208">
        <v>6.5740800000000181</v>
      </c>
      <c r="AH208">
        <v>5.238720000000014</v>
      </c>
      <c r="AI208">
        <v>0.81833599999999207</v>
      </c>
      <c r="AJ208">
        <v>0.73273600000000283</v>
      </c>
      <c r="AK208">
        <v>2.4481600000000041</v>
      </c>
      <c r="AL208">
        <v>1.2874240000000006</v>
      </c>
      <c r="AM208">
        <v>-1.5168320000000015</v>
      </c>
      <c r="AN208">
        <v>4.7936000000000895E-2</v>
      </c>
    </row>
    <row r="209" spans="17:40">
      <c r="Q209" s="1"/>
      <c r="R209">
        <f t="shared" si="20"/>
        <v>-2.8599999999999994</v>
      </c>
      <c r="S209" s="1"/>
      <c r="T209" s="1"/>
      <c r="AD209" s="1"/>
      <c r="AE209" s="1"/>
      <c r="AF209">
        <v>15.329599999999996</v>
      </c>
      <c r="AG209">
        <v>21.964800000000015</v>
      </c>
      <c r="AH209">
        <v>17.50320000000001</v>
      </c>
      <c r="AI209">
        <v>2.7341599999999677</v>
      </c>
      <c r="AJ209">
        <v>2.4481600000000041</v>
      </c>
      <c r="AK209">
        <v>8.1795999999999971</v>
      </c>
      <c r="AL209">
        <v>4.3014399999999924</v>
      </c>
      <c r="AM209">
        <v>-5.0679199999999947</v>
      </c>
      <c r="AN209">
        <v>0.16016000000000266</v>
      </c>
    </row>
    <row r="210" spans="17:40">
      <c r="Q210" s="1"/>
      <c r="R210">
        <f t="shared" si="20"/>
        <v>-1.5039999999999978</v>
      </c>
      <c r="S210" s="1"/>
      <c r="T210" s="1"/>
      <c r="AD210" s="1"/>
      <c r="AE210" s="1"/>
      <c r="AF210">
        <v>8.0614399999999868</v>
      </c>
      <c r="AG210">
        <v>11.550719999999993</v>
      </c>
      <c r="AH210">
        <v>9.2044799999999931</v>
      </c>
      <c r="AI210">
        <v>1.4378239999999811</v>
      </c>
      <c r="AJ210">
        <v>1.2874240000000006</v>
      </c>
      <c r="AK210">
        <v>4.3014399999999924</v>
      </c>
      <c r="AL210">
        <v>2.2620159999999934</v>
      </c>
      <c r="AM210">
        <v>-2.6650879999999937</v>
      </c>
      <c r="AN210">
        <v>8.4224000000001284E-2</v>
      </c>
    </row>
    <row r="211" spans="17:40">
      <c r="Q211" s="1"/>
      <c r="R211">
        <f t="shared" si="20"/>
        <v>1.7719999999999985</v>
      </c>
      <c r="S211" s="1"/>
      <c r="T211" s="1"/>
      <c r="AD211" s="1"/>
      <c r="AE211" s="1"/>
      <c r="AF211">
        <v>-9.4979199999999899</v>
      </c>
      <c r="AG211">
        <v>-13.60896</v>
      </c>
      <c r="AH211">
        <v>-10.844639999999998</v>
      </c>
      <c r="AI211">
        <v>-1.6940319999999789</v>
      </c>
      <c r="AJ211">
        <v>-1.5168320000000015</v>
      </c>
      <c r="AK211">
        <v>-5.0679199999999947</v>
      </c>
      <c r="AL211">
        <v>-2.6650879999999937</v>
      </c>
      <c r="AM211">
        <v>3.1399839999999948</v>
      </c>
      <c r="AN211">
        <v>-9.9232000000001583E-2</v>
      </c>
    </row>
    <row r="212" spans="17:40">
      <c r="Q212" s="1"/>
      <c r="R212">
        <f t="shared" si="20"/>
        <v>-5.6000000000000938E-2</v>
      </c>
      <c r="S212" s="1"/>
      <c r="T212" s="1"/>
      <c r="AD212" s="1"/>
      <c r="AE212" s="1"/>
      <c r="AF212">
        <v>0.30016000000000498</v>
      </c>
      <c r="AG212">
        <v>0.43008000000000757</v>
      </c>
      <c r="AH212">
        <v>0.34272000000000602</v>
      </c>
      <c r="AI212">
        <v>5.3536000000000271E-2</v>
      </c>
      <c r="AJ212">
        <v>4.7936000000000895E-2</v>
      </c>
      <c r="AK212">
        <v>0.16016000000000266</v>
      </c>
      <c r="AL212">
        <v>8.4224000000001284E-2</v>
      </c>
      <c r="AM212">
        <v>-9.9232000000001583E-2</v>
      </c>
      <c r="AN212">
        <v>3.1360000000001048E-3</v>
      </c>
    </row>
    <row r="213" spans="17:40">
      <c r="Q213" s="1">
        <v>5</v>
      </c>
      <c r="R213">
        <f>Y5-AF24</f>
        <v>-8.36</v>
      </c>
      <c r="S213" s="1">
        <v>5</v>
      </c>
      <c r="T213" s="1"/>
      <c r="AD213" s="1">
        <v>5</v>
      </c>
      <c r="AE213" s="1"/>
      <c r="AF213">
        <f t="array" ref="AF213:AN221">MMULT(R213:R221,U216:AC216)</f>
        <v>69.889599999999987</v>
      </c>
      <c r="AG213">
        <v>89.284800000000047</v>
      </c>
      <c r="AH213">
        <v>59.523200000000031</v>
      </c>
      <c r="AI213">
        <v>21.368159999999857</v>
      </c>
      <c r="AJ213">
        <v>19.696160000000013</v>
      </c>
      <c r="AK213">
        <v>35.613599999999984</v>
      </c>
      <c r="AL213">
        <v>10.065439999999946</v>
      </c>
      <c r="AM213">
        <v>-2.2739199999999871</v>
      </c>
      <c r="AN213">
        <v>5.4841599999999895</v>
      </c>
    </row>
    <row r="214" spans="17:40">
      <c r="Q214" s="1"/>
      <c r="R214">
        <f t="shared" ref="R214:R221" si="21">Y6-AF25</f>
        <v>-10.680000000000007</v>
      </c>
      <c r="S214" s="1"/>
      <c r="T214" s="1"/>
      <c r="AD214" s="1"/>
      <c r="AE214" s="1"/>
      <c r="AF214">
        <v>89.284800000000047</v>
      </c>
      <c r="AG214">
        <v>114.06240000000014</v>
      </c>
      <c r="AH214">
        <v>76.041600000000102</v>
      </c>
      <c r="AI214">
        <v>27.298079999999839</v>
      </c>
      <c r="AJ214">
        <v>25.162080000000035</v>
      </c>
      <c r="AK214">
        <v>45.496800000000007</v>
      </c>
      <c r="AL214">
        <v>12.85871999999994</v>
      </c>
      <c r="AM214">
        <v>-2.9049599999999853</v>
      </c>
      <c r="AN214">
        <v>7.0060799999999919</v>
      </c>
    </row>
    <row r="215" spans="17:40">
      <c r="Q215" s="1"/>
      <c r="R215">
        <f t="shared" si="21"/>
        <v>-7.1200000000000045</v>
      </c>
      <c r="S215" s="1"/>
      <c r="T215" s="1"/>
      <c r="AD215" s="1"/>
      <c r="AE215" s="1"/>
      <c r="AF215">
        <v>59.523200000000031</v>
      </c>
      <c r="AG215">
        <v>76.041600000000102</v>
      </c>
      <c r="AH215">
        <v>50.694400000000066</v>
      </c>
      <c r="AI215">
        <v>18.198719999999891</v>
      </c>
      <c r="AJ215">
        <v>16.774720000000023</v>
      </c>
      <c r="AK215">
        <v>30.331200000000006</v>
      </c>
      <c r="AL215">
        <v>8.5724799999999597</v>
      </c>
      <c r="AM215">
        <v>-1.9366399999999904</v>
      </c>
      <c r="AN215">
        <v>4.6707199999999949</v>
      </c>
    </row>
    <row r="216" spans="17:40">
      <c r="Q216" s="1"/>
      <c r="R216">
        <f t="shared" si="21"/>
        <v>-2.5559999999999832</v>
      </c>
      <c r="S216" s="1"/>
      <c r="T216" s="1"/>
      <c r="U216">
        <f t="array" ref="U216:AC216">TRANSPOSE(R213:R221)</f>
        <v>-8.36</v>
      </c>
      <c r="V216">
        <v>-10.680000000000007</v>
      </c>
      <c r="W216">
        <v>-7.1200000000000045</v>
      </c>
      <c r="X216">
        <v>-2.5559999999999832</v>
      </c>
      <c r="Y216">
        <v>-2.3560000000000016</v>
      </c>
      <c r="Z216">
        <v>-4.259999999999998</v>
      </c>
      <c r="AA216">
        <v>-1.2039999999999935</v>
      </c>
      <c r="AB216">
        <v>0.27199999999999847</v>
      </c>
      <c r="AC216">
        <v>-0.65599999999999881</v>
      </c>
      <c r="AD216" s="1"/>
      <c r="AE216" s="1"/>
      <c r="AF216">
        <v>21.368159999999857</v>
      </c>
      <c r="AG216">
        <v>27.298079999999839</v>
      </c>
      <c r="AH216">
        <v>18.198719999999891</v>
      </c>
      <c r="AI216">
        <v>6.5331359999999137</v>
      </c>
      <c r="AJ216">
        <v>6.0219359999999647</v>
      </c>
      <c r="AK216">
        <v>10.888559999999924</v>
      </c>
      <c r="AL216">
        <v>3.0774239999999633</v>
      </c>
      <c r="AM216">
        <v>-0.69523199999999152</v>
      </c>
      <c r="AN216">
        <v>1.676735999999986</v>
      </c>
    </row>
    <row r="217" spans="17:40">
      <c r="Q217" s="1"/>
      <c r="R217">
        <f t="shared" si="21"/>
        <v>-2.3560000000000016</v>
      </c>
      <c r="S217" s="1"/>
      <c r="T217" s="1"/>
      <c r="AD217" s="1"/>
      <c r="AE217" s="1"/>
      <c r="AF217">
        <v>19.696160000000013</v>
      </c>
      <c r="AG217">
        <v>25.162080000000035</v>
      </c>
      <c r="AH217">
        <v>16.774720000000023</v>
      </c>
      <c r="AI217">
        <v>6.0219359999999647</v>
      </c>
      <c r="AJ217">
        <v>5.5507360000000077</v>
      </c>
      <c r="AK217">
        <v>10.036560000000001</v>
      </c>
      <c r="AL217">
        <v>2.8366239999999867</v>
      </c>
      <c r="AM217">
        <v>-0.64083199999999685</v>
      </c>
      <c r="AN217">
        <v>1.5455359999999982</v>
      </c>
    </row>
    <row r="218" spans="17:40">
      <c r="Q218" s="1"/>
      <c r="R218">
        <f t="shared" si="21"/>
        <v>-4.259999999999998</v>
      </c>
      <c r="S218" s="1"/>
      <c r="T218" s="1"/>
      <c r="AD218" s="1"/>
      <c r="AE218" s="1"/>
      <c r="AF218">
        <v>35.613599999999984</v>
      </c>
      <c r="AG218">
        <v>45.496800000000007</v>
      </c>
      <c r="AH218">
        <v>30.331200000000006</v>
      </c>
      <c r="AI218">
        <v>10.888559999999924</v>
      </c>
      <c r="AJ218">
        <v>10.036560000000001</v>
      </c>
      <c r="AK218">
        <v>18.147599999999983</v>
      </c>
      <c r="AL218">
        <v>5.1290399999999696</v>
      </c>
      <c r="AM218">
        <v>-1.1587199999999929</v>
      </c>
      <c r="AN218">
        <v>2.7945599999999935</v>
      </c>
    </row>
    <row r="219" spans="17:40">
      <c r="Q219" s="1"/>
      <c r="R219">
        <f t="shared" si="21"/>
        <v>-1.2039999999999935</v>
      </c>
      <c r="S219" s="1"/>
      <c r="T219" s="1"/>
      <c r="AD219" s="1"/>
      <c r="AE219" s="1"/>
      <c r="AF219">
        <v>10.065439999999946</v>
      </c>
      <c r="AG219">
        <v>12.85871999999994</v>
      </c>
      <c r="AH219">
        <v>8.5724799999999597</v>
      </c>
      <c r="AI219">
        <v>3.0774239999999633</v>
      </c>
      <c r="AJ219">
        <v>2.8366239999999867</v>
      </c>
      <c r="AK219">
        <v>5.1290399999999696</v>
      </c>
      <c r="AL219">
        <v>1.4496159999999845</v>
      </c>
      <c r="AM219">
        <v>-0.32748799999999639</v>
      </c>
      <c r="AN219">
        <v>0.78982399999999431</v>
      </c>
    </row>
    <row r="220" spans="17:40">
      <c r="Q220" s="1"/>
      <c r="R220">
        <f t="shared" si="21"/>
        <v>0.27199999999999847</v>
      </c>
      <c r="S220" s="1"/>
      <c r="T220" s="1"/>
      <c r="AD220" s="1"/>
      <c r="AE220" s="1"/>
      <c r="AF220">
        <v>-2.2739199999999871</v>
      </c>
      <c r="AG220">
        <v>-2.9049599999999853</v>
      </c>
      <c r="AH220">
        <v>-1.9366399999999904</v>
      </c>
      <c r="AI220">
        <v>-0.69523199999999152</v>
      </c>
      <c r="AJ220">
        <v>-0.64083199999999685</v>
      </c>
      <c r="AK220">
        <v>-1.1587199999999929</v>
      </c>
      <c r="AL220">
        <v>-0.32748799999999639</v>
      </c>
      <c r="AM220">
        <v>7.3983999999999162E-2</v>
      </c>
      <c r="AN220">
        <v>-0.17843199999999867</v>
      </c>
    </row>
    <row r="221" spans="17:40">
      <c r="Q221" s="1"/>
      <c r="R221">
        <f t="shared" si="21"/>
        <v>-0.65599999999999881</v>
      </c>
      <c r="S221" s="1"/>
      <c r="T221" s="1"/>
      <c r="AD221" s="1"/>
      <c r="AE221" s="1"/>
      <c r="AF221">
        <v>5.4841599999999895</v>
      </c>
      <c r="AG221">
        <v>7.0060799999999919</v>
      </c>
      <c r="AH221">
        <v>4.6707199999999949</v>
      </c>
      <c r="AI221">
        <v>1.676735999999986</v>
      </c>
      <c r="AJ221">
        <v>1.5455359999999982</v>
      </c>
      <c r="AK221">
        <v>2.7945599999999935</v>
      </c>
      <c r="AL221">
        <v>0.78982399999999431</v>
      </c>
      <c r="AM221">
        <v>-0.17843199999999867</v>
      </c>
      <c r="AN221">
        <v>0.43033599999999844</v>
      </c>
    </row>
    <row r="222" spans="17:40">
      <c r="Q222" s="1">
        <v>6</v>
      </c>
      <c r="R222">
        <f>Z5-AF24</f>
        <v>-5.3599999999999994</v>
      </c>
      <c r="S222" s="1">
        <v>6</v>
      </c>
      <c r="T222" s="1"/>
      <c r="AD222" s="1">
        <v>6</v>
      </c>
      <c r="AE222" s="1"/>
      <c r="AF222">
        <f t="array" ref="AF222:AN230">MMULT(R222:R230,U225:AC225)</f>
        <v>28.729599999999994</v>
      </c>
      <c r="AG222">
        <v>14.364800000000034</v>
      </c>
      <c r="AH222">
        <v>6.0032000000000236</v>
      </c>
      <c r="AI222">
        <v>17.452159999999925</v>
      </c>
      <c r="AJ222">
        <v>1.3721600000000012</v>
      </c>
      <c r="AK222">
        <v>-6.6464000000000478</v>
      </c>
      <c r="AL222">
        <v>-2.6585600000000116</v>
      </c>
      <c r="AM222">
        <v>0.15008000000003105</v>
      </c>
      <c r="AN222">
        <v>-2.9158400000000024</v>
      </c>
    </row>
    <row r="223" spans="17:40">
      <c r="Q223" s="1"/>
      <c r="R223">
        <f t="shared" ref="R223:R230" si="22">Z6-AF25</f>
        <v>-2.6800000000000068</v>
      </c>
      <c r="S223" s="1"/>
      <c r="T223" s="1"/>
      <c r="AD223" s="1"/>
      <c r="AE223" s="1"/>
      <c r="AF223">
        <v>14.364800000000034</v>
      </c>
      <c r="AG223">
        <v>7.1824000000000368</v>
      </c>
      <c r="AH223">
        <v>3.0016000000000198</v>
      </c>
      <c r="AI223">
        <v>8.7260799999999854</v>
      </c>
      <c r="AJ223">
        <v>0.68608000000000235</v>
      </c>
      <c r="AK223">
        <v>-3.3232000000000328</v>
      </c>
      <c r="AL223">
        <v>-1.3292800000000093</v>
      </c>
      <c r="AM223">
        <v>7.5040000000015733E-2</v>
      </c>
      <c r="AN223">
        <v>-1.457920000000005</v>
      </c>
    </row>
    <row r="224" spans="17:40">
      <c r="Q224" s="1"/>
      <c r="R224">
        <f t="shared" si="22"/>
        <v>-1.1200000000000045</v>
      </c>
      <c r="S224" s="1"/>
      <c r="T224" s="1"/>
      <c r="AD224" s="1"/>
      <c r="AE224" s="1"/>
      <c r="AF224">
        <v>6.0032000000000236</v>
      </c>
      <c r="AG224">
        <v>3.0016000000000198</v>
      </c>
      <c r="AH224">
        <v>1.2544000000000102</v>
      </c>
      <c r="AI224">
        <v>3.6467199999999993</v>
      </c>
      <c r="AJ224">
        <v>0.28672000000000142</v>
      </c>
      <c r="AK224">
        <v>-1.3888000000000158</v>
      </c>
      <c r="AL224">
        <v>-0.55552000000000479</v>
      </c>
      <c r="AM224">
        <v>3.1360000000006619E-2</v>
      </c>
      <c r="AN224">
        <v>-0.60928000000000304</v>
      </c>
    </row>
    <row r="225" spans="17:40">
      <c r="Q225" s="1"/>
      <c r="R225">
        <f t="shared" si="22"/>
        <v>-3.255999999999986</v>
      </c>
      <c r="S225" s="1"/>
      <c r="T225" s="1"/>
      <c r="U225">
        <f t="array" ref="U225:AC225">TRANSPOSE(R222:R230)</f>
        <v>-5.3599999999999994</v>
      </c>
      <c r="V225">
        <v>-2.6800000000000068</v>
      </c>
      <c r="W225">
        <v>-1.1200000000000045</v>
      </c>
      <c r="X225">
        <v>-3.255999999999986</v>
      </c>
      <c r="Y225">
        <v>-0.25600000000000023</v>
      </c>
      <c r="Z225">
        <v>1.2400000000000091</v>
      </c>
      <c r="AA225">
        <v>0.49600000000000222</v>
      </c>
      <c r="AB225">
        <v>-2.8000000000005798E-2</v>
      </c>
      <c r="AC225">
        <v>0.54400000000000048</v>
      </c>
      <c r="AD225" s="1"/>
      <c r="AE225" s="1"/>
      <c r="AF225">
        <v>17.452159999999925</v>
      </c>
      <c r="AG225">
        <v>8.7260799999999854</v>
      </c>
      <c r="AH225">
        <v>3.6467199999999993</v>
      </c>
      <c r="AI225">
        <v>10.601535999999909</v>
      </c>
      <c r="AJ225">
        <v>0.83353599999999717</v>
      </c>
      <c r="AK225">
        <v>-4.0374400000000126</v>
      </c>
      <c r="AL225">
        <v>-1.6149760000000002</v>
      </c>
      <c r="AM225">
        <v>9.1168000000018484E-2</v>
      </c>
      <c r="AN225">
        <v>-1.771263999999994</v>
      </c>
    </row>
    <row r="226" spans="17:40">
      <c r="Q226" s="1"/>
      <c r="R226">
        <f t="shared" si="22"/>
        <v>-0.25600000000000023</v>
      </c>
      <c r="S226" s="1"/>
      <c r="T226" s="1"/>
      <c r="AD226" s="1"/>
      <c r="AE226" s="1"/>
      <c r="AF226">
        <v>1.3721600000000012</v>
      </c>
      <c r="AG226">
        <v>0.68608000000000235</v>
      </c>
      <c r="AH226">
        <v>0.28672000000000142</v>
      </c>
      <c r="AI226">
        <v>0.83353599999999717</v>
      </c>
      <c r="AJ226">
        <v>6.5536000000000122E-2</v>
      </c>
      <c r="AK226">
        <v>-0.31744000000000261</v>
      </c>
      <c r="AL226">
        <v>-0.12697600000000067</v>
      </c>
      <c r="AM226">
        <v>7.1680000000014909E-3</v>
      </c>
      <c r="AN226">
        <v>-0.13926400000000025</v>
      </c>
    </row>
    <row r="227" spans="17:40">
      <c r="Q227" s="1"/>
      <c r="R227">
        <f t="shared" si="22"/>
        <v>1.2400000000000091</v>
      </c>
      <c r="S227" s="1"/>
      <c r="T227" s="1"/>
      <c r="AD227" s="1"/>
      <c r="AE227" s="1"/>
      <c r="AF227">
        <v>-6.6464000000000478</v>
      </c>
      <c r="AG227">
        <v>-3.3232000000000328</v>
      </c>
      <c r="AH227">
        <v>-1.3888000000000158</v>
      </c>
      <c r="AI227">
        <v>-4.0374400000000126</v>
      </c>
      <c r="AJ227">
        <v>-0.31744000000000261</v>
      </c>
      <c r="AK227">
        <v>1.5376000000000225</v>
      </c>
      <c r="AL227">
        <v>0.61504000000000725</v>
      </c>
      <c r="AM227">
        <v>-3.4720000000007446E-2</v>
      </c>
      <c r="AN227">
        <v>0.6745600000000056</v>
      </c>
    </row>
    <row r="228" spans="17:40">
      <c r="Q228" s="1"/>
      <c r="R228">
        <f t="shared" si="22"/>
        <v>0.49600000000000222</v>
      </c>
      <c r="S228" s="1"/>
      <c r="T228" s="1"/>
      <c r="AD228" s="1"/>
      <c r="AE228" s="1"/>
      <c r="AF228">
        <v>-2.6585600000000116</v>
      </c>
      <c r="AG228">
        <v>-1.3292800000000093</v>
      </c>
      <c r="AH228">
        <v>-0.55552000000000479</v>
      </c>
      <c r="AI228">
        <v>-1.6149760000000002</v>
      </c>
      <c r="AJ228">
        <v>-0.12697600000000067</v>
      </c>
      <c r="AK228">
        <v>0.61504000000000725</v>
      </c>
      <c r="AL228">
        <v>0.24601600000000221</v>
      </c>
      <c r="AM228">
        <v>-1.3888000000002938E-2</v>
      </c>
      <c r="AN228">
        <v>0.26982400000000145</v>
      </c>
    </row>
    <row r="229" spans="17:40">
      <c r="Q229" s="1"/>
      <c r="R229">
        <f t="shared" si="22"/>
        <v>-2.8000000000005798E-2</v>
      </c>
      <c r="S229" s="1"/>
      <c r="T229" s="1"/>
      <c r="AD229" s="1"/>
      <c r="AE229" s="1"/>
      <c r="AF229">
        <v>0.15008000000003105</v>
      </c>
      <c r="AG229">
        <v>7.5040000000015733E-2</v>
      </c>
      <c r="AH229">
        <v>3.1360000000006619E-2</v>
      </c>
      <c r="AI229">
        <v>9.1168000000018484E-2</v>
      </c>
      <c r="AJ229">
        <v>7.1680000000014909E-3</v>
      </c>
      <c r="AK229">
        <v>-3.4720000000007446E-2</v>
      </c>
      <c r="AL229">
        <v>-1.3888000000002938E-2</v>
      </c>
      <c r="AM229">
        <v>7.8400000000032469E-4</v>
      </c>
      <c r="AN229">
        <v>-1.5232000000003168E-2</v>
      </c>
    </row>
    <row r="230" spans="17:40">
      <c r="Q230" s="1"/>
      <c r="R230">
        <f t="shared" si="22"/>
        <v>0.54400000000000048</v>
      </c>
      <c r="S230" s="1"/>
      <c r="T230" s="1"/>
      <c r="AD230" s="1"/>
      <c r="AE230" s="1"/>
      <c r="AF230">
        <v>-2.9158400000000024</v>
      </c>
      <c r="AG230">
        <v>-1.457920000000005</v>
      </c>
      <c r="AH230">
        <v>-0.60928000000000304</v>
      </c>
      <c r="AI230">
        <v>-1.771263999999994</v>
      </c>
      <c r="AJ230">
        <v>-0.13926400000000025</v>
      </c>
      <c r="AK230">
        <v>0.6745600000000056</v>
      </c>
      <c r="AL230">
        <v>0.26982400000000145</v>
      </c>
      <c r="AM230">
        <v>-1.5232000000003168E-2</v>
      </c>
      <c r="AN230">
        <v>0.29593600000000053</v>
      </c>
    </row>
    <row r="231" spans="17:40">
      <c r="Q231" s="1">
        <v>7</v>
      </c>
      <c r="R231">
        <f>AA5-AF24</f>
        <v>-5.3599999999999994</v>
      </c>
      <c r="S231" s="1">
        <v>7</v>
      </c>
      <c r="T231" s="1"/>
      <c r="AD231" s="1">
        <v>7</v>
      </c>
      <c r="AE231" s="1"/>
      <c r="AF231">
        <f t="array" ref="AF231:AN239">MMULT(R231:R239,U234:AC234)</f>
        <v>28.729599999999994</v>
      </c>
      <c r="AG231">
        <v>14.364800000000034</v>
      </c>
      <c r="AH231">
        <v>38.163200000000018</v>
      </c>
      <c r="AI231">
        <v>10.484159999999939</v>
      </c>
      <c r="AJ231">
        <v>2.4441600000000161</v>
      </c>
      <c r="AK231">
        <v>3.5375999999999812</v>
      </c>
      <c r="AL231">
        <v>11.813439999999964</v>
      </c>
      <c r="AM231">
        <v>36.59808000000001</v>
      </c>
      <c r="AN231">
        <v>1.3721600000000012</v>
      </c>
    </row>
    <row r="232" spans="17:40">
      <c r="Q232" s="1"/>
      <c r="R232">
        <f t="shared" ref="R232:R239" si="23">AA6-AF25</f>
        <v>-2.6800000000000068</v>
      </c>
      <c r="S232" s="1"/>
      <c r="T232" s="1"/>
      <c r="AD232" s="1"/>
      <c r="AE232" s="1"/>
      <c r="AF232">
        <v>14.364800000000034</v>
      </c>
      <c r="AG232">
        <v>7.1824000000000368</v>
      </c>
      <c r="AH232">
        <v>19.081600000000062</v>
      </c>
      <c r="AI232">
        <v>5.2420799999999836</v>
      </c>
      <c r="AJ232">
        <v>1.2220800000000114</v>
      </c>
      <c r="AK232">
        <v>1.7687999999999953</v>
      </c>
      <c r="AL232">
        <v>5.9067199999999973</v>
      </c>
      <c r="AM232">
        <v>18.299040000000055</v>
      </c>
      <c r="AN232">
        <v>0.68608000000000235</v>
      </c>
    </row>
    <row r="233" spans="17:40">
      <c r="Q233" s="1"/>
      <c r="R233">
        <f t="shared" si="23"/>
        <v>-7.1200000000000045</v>
      </c>
      <c r="S233" s="1"/>
      <c r="T233" s="1"/>
      <c r="AD233" s="1"/>
      <c r="AE233" s="1"/>
      <c r="AF233">
        <v>38.163200000000018</v>
      </c>
      <c r="AG233">
        <v>19.081600000000062</v>
      </c>
      <c r="AH233">
        <v>50.694400000000066</v>
      </c>
      <c r="AI233">
        <v>13.92671999999993</v>
      </c>
      <c r="AJ233">
        <v>3.2467200000000238</v>
      </c>
      <c r="AK233">
        <v>4.6991999999999789</v>
      </c>
      <c r="AL233">
        <v>15.692479999999964</v>
      </c>
      <c r="AM233">
        <v>48.615360000000052</v>
      </c>
      <c r="AN233">
        <v>1.8227200000000028</v>
      </c>
    </row>
    <row r="234" spans="17:40">
      <c r="Q234" s="1"/>
      <c r="R234">
        <f t="shared" si="23"/>
        <v>-1.9559999999999889</v>
      </c>
      <c r="S234" s="1"/>
      <c r="T234" s="1"/>
      <c r="U234">
        <f t="array" ref="U234:AC234">TRANSPOSE(R231:R239)</f>
        <v>-5.3599999999999994</v>
      </c>
      <c r="V234">
        <v>-2.6800000000000068</v>
      </c>
      <c r="W234">
        <v>-7.1200000000000045</v>
      </c>
      <c r="X234">
        <v>-1.9559999999999889</v>
      </c>
      <c r="Y234">
        <v>-0.45600000000000307</v>
      </c>
      <c r="Z234">
        <v>-0.65999999999999659</v>
      </c>
      <c r="AA234">
        <v>-2.2039999999999935</v>
      </c>
      <c r="AB234">
        <v>-6.828000000000003</v>
      </c>
      <c r="AC234">
        <v>-0.25600000000000023</v>
      </c>
      <c r="AD234" s="1"/>
      <c r="AE234" s="1"/>
      <c r="AF234">
        <v>10.484159999999939</v>
      </c>
      <c r="AG234">
        <v>5.2420799999999836</v>
      </c>
      <c r="AH234">
        <v>13.92671999999993</v>
      </c>
      <c r="AI234">
        <v>3.8259359999999565</v>
      </c>
      <c r="AJ234">
        <v>0.89193600000000095</v>
      </c>
      <c r="AK234">
        <v>1.2909599999999859</v>
      </c>
      <c r="AL234">
        <v>4.3110239999999624</v>
      </c>
      <c r="AM234">
        <v>13.355567999999929</v>
      </c>
      <c r="AN234">
        <v>0.50073599999999763</v>
      </c>
    </row>
    <row r="235" spans="17:40">
      <c r="Q235" s="1"/>
      <c r="R235">
        <f t="shared" si="23"/>
        <v>-0.45600000000000307</v>
      </c>
      <c r="S235" s="1"/>
      <c r="T235" s="1"/>
      <c r="AD235" s="1"/>
      <c r="AE235" s="1"/>
      <c r="AF235">
        <v>2.4441600000000161</v>
      </c>
      <c r="AG235">
        <v>1.2220800000000114</v>
      </c>
      <c r="AH235">
        <v>3.2467200000000238</v>
      </c>
      <c r="AI235">
        <v>0.89193600000000095</v>
      </c>
      <c r="AJ235">
        <v>0.20793600000000281</v>
      </c>
      <c r="AK235">
        <v>0.30096000000000045</v>
      </c>
      <c r="AL235">
        <v>1.0050240000000039</v>
      </c>
      <c r="AM235">
        <v>3.1135680000000221</v>
      </c>
      <c r="AN235">
        <v>0.11673600000000089</v>
      </c>
    </row>
    <row r="236" spans="17:40">
      <c r="Q236" s="1"/>
      <c r="R236">
        <f t="shared" si="23"/>
        <v>-0.65999999999999659</v>
      </c>
      <c r="S236" s="1"/>
      <c r="T236" s="1"/>
      <c r="AD236" s="1"/>
      <c r="AE236" s="1"/>
      <c r="AF236">
        <v>3.5375999999999812</v>
      </c>
      <c r="AG236">
        <v>1.7687999999999953</v>
      </c>
      <c r="AH236">
        <v>4.6991999999999789</v>
      </c>
      <c r="AI236">
        <v>1.2909599999999859</v>
      </c>
      <c r="AJ236">
        <v>0.30096000000000045</v>
      </c>
      <c r="AK236">
        <v>0.43559999999999549</v>
      </c>
      <c r="AL236">
        <v>1.4546399999999882</v>
      </c>
      <c r="AM236">
        <v>4.5064799999999785</v>
      </c>
      <c r="AN236">
        <v>0.16895999999999928</v>
      </c>
    </row>
    <row r="237" spans="17:40">
      <c r="Q237" s="1"/>
      <c r="R237">
        <f t="shared" si="23"/>
        <v>-2.2039999999999935</v>
      </c>
      <c r="S237" s="1"/>
      <c r="T237" s="1"/>
      <c r="AD237" s="1"/>
      <c r="AE237" s="1"/>
      <c r="AF237">
        <v>11.813439999999964</v>
      </c>
      <c r="AG237">
        <v>5.9067199999999973</v>
      </c>
      <c r="AH237">
        <v>15.692479999999964</v>
      </c>
      <c r="AI237">
        <v>4.3110239999999624</v>
      </c>
      <c r="AJ237">
        <v>1.0050240000000039</v>
      </c>
      <c r="AK237">
        <v>1.4546399999999882</v>
      </c>
      <c r="AL237">
        <v>4.8576159999999717</v>
      </c>
      <c r="AM237">
        <v>15.048911999999962</v>
      </c>
      <c r="AN237">
        <v>0.56422399999999884</v>
      </c>
    </row>
    <row r="238" spans="17:40">
      <c r="Q238" s="1"/>
      <c r="R238">
        <f t="shared" si="23"/>
        <v>-6.828000000000003</v>
      </c>
      <c r="S238" s="1"/>
      <c r="T238" s="1"/>
      <c r="AD238" s="1"/>
      <c r="AE238" s="1"/>
      <c r="AF238">
        <v>36.59808000000001</v>
      </c>
      <c r="AG238">
        <v>18.299040000000055</v>
      </c>
      <c r="AH238">
        <v>48.615360000000052</v>
      </c>
      <c r="AI238">
        <v>13.355567999999929</v>
      </c>
      <c r="AJ238">
        <v>3.1135680000000221</v>
      </c>
      <c r="AK238">
        <v>4.5064799999999785</v>
      </c>
      <c r="AL238">
        <v>15.048911999999962</v>
      </c>
      <c r="AM238">
        <v>46.621584000000041</v>
      </c>
      <c r="AN238">
        <v>1.7479680000000024</v>
      </c>
    </row>
    <row r="239" spans="17:40">
      <c r="Q239" s="1"/>
      <c r="R239">
        <f t="shared" si="23"/>
        <v>-0.25600000000000023</v>
      </c>
      <c r="S239" s="1"/>
      <c r="T239" s="1"/>
      <c r="AD239" s="1"/>
      <c r="AE239" s="1"/>
      <c r="AF239">
        <v>1.3721600000000012</v>
      </c>
      <c r="AG239">
        <v>0.68608000000000235</v>
      </c>
      <c r="AH239">
        <v>1.8227200000000028</v>
      </c>
      <c r="AI239">
        <v>0.50073599999999763</v>
      </c>
      <c r="AJ239">
        <v>0.11673600000000089</v>
      </c>
      <c r="AK239">
        <v>0.16895999999999928</v>
      </c>
      <c r="AL239">
        <v>0.56422399999999884</v>
      </c>
      <c r="AM239">
        <v>1.7479680000000024</v>
      </c>
      <c r="AN239">
        <v>6.5536000000000122E-2</v>
      </c>
    </row>
    <row r="240" spans="17:40">
      <c r="Q240" s="1">
        <v>8</v>
      </c>
      <c r="R240">
        <f>AB5-AF24</f>
        <v>-4.3599999999999994</v>
      </c>
      <c r="S240" s="1">
        <v>8</v>
      </c>
      <c r="T240" s="1"/>
      <c r="AD240" s="1">
        <v>8</v>
      </c>
      <c r="AE240" s="1"/>
      <c r="AF240">
        <f t="array" ref="AF240:AN248">MMULT(R240:R248,U243:AC243)</f>
        <v>19.009599999999995</v>
      </c>
      <c r="AG240">
        <v>20.404800000000026</v>
      </c>
      <c r="AH240">
        <v>-25.636799999999976</v>
      </c>
      <c r="AI240">
        <v>-16.323840000000057</v>
      </c>
      <c r="AJ240">
        <v>-10.655839999999978</v>
      </c>
      <c r="AK240">
        <v>-11.074400000000026</v>
      </c>
      <c r="AL240">
        <v>-20.038560000000015</v>
      </c>
      <c r="AM240">
        <v>-11.649919999999986</v>
      </c>
      <c r="AN240">
        <v>2.4241600000000036</v>
      </c>
    </row>
    <row r="241" spans="17:40">
      <c r="Q241" s="1"/>
      <c r="R241">
        <f t="shared" ref="R241:R248" si="24">AB6-AF25</f>
        <v>-4.6800000000000068</v>
      </c>
      <c r="S241" s="1"/>
      <c r="T241" s="1"/>
      <c r="AD241" s="1"/>
      <c r="AE241" s="1"/>
      <c r="AF241">
        <v>20.404800000000026</v>
      </c>
      <c r="AG241">
        <v>21.902400000000064</v>
      </c>
      <c r="AH241">
        <v>-27.518400000000018</v>
      </c>
      <c r="AI241">
        <v>-17.52192000000009</v>
      </c>
      <c r="AJ241">
        <v>-11.437919999999997</v>
      </c>
      <c r="AK241">
        <v>-11.887200000000046</v>
      </c>
      <c r="AL241">
        <v>-21.50928000000005</v>
      </c>
      <c r="AM241">
        <v>-12.504960000000004</v>
      </c>
      <c r="AN241">
        <v>2.6020800000000084</v>
      </c>
    </row>
    <row r="242" spans="17:40">
      <c r="Q242" s="1"/>
      <c r="R242">
        <f t="shared" si="24"/>
        <v>5.8799999999999955</v>
      </c>
      <c r="S242" s="1"/>
      <c r="T242" s="1"/>
      <c r="AD242" s="1"/>
      <c r="AE242" s="1"/>
      <c r="AF242">
        <v>-25.636799999999976</v>
      </c>
      <c r="AG242">
        <v>-27.518400000000018</v>
      </c>
      <c r="AH242">
        <v>34.574399999999947</v>
      </c>
      <c r="AI242">
        <v>22.014720000000064</v>
      </c>
      <c r="AJ242">
        <v>14.370719999999963</v>
      </c>
      <c r="AK242">
        <v>14.935200000000025</v>
      </c>
      <c r="AL242">
        <v>27.024480000000001</v>
      </c>
      <c r="AM242">
        <v>15.711359999999971</v>
      </c>
      <c r="AN242">
        <v>-3.2692800000000029</v>
      </c>
    </row>
    <row r="243" spans="17:40">
      <c r="Q243" s="1"/>
      <c r="R243">
        <f t="shared" si="24"/>
        <v>3.744000000000014</v>
      </c>
      <c r="S243" s="1"/>
      <c r="T243" s="1"/>
      <c r="U243">
        <f t="array" ref="U243:AC243">TRANSPOSE(R240:R248)</f>
        <v>-4.3599999999999994</v>
      </c>
      <c r="V243">
        <v>-4.6800000000000068</v>
      </c>
      <c r="W243">
        <v>5.8799999999999955</v>
      </c>
      <c r="X243">
        <v>3.744000000000014</v>
      </c>
      <c r="Y243">
        <v>2.4439999999999955</v>
      </c>
      <c r="Z243">
        <v>2.5400000000000063</v>
      </c>
      <c r="AA243">
        <v>4.5960000000000036</v>
      </c>
      <c r="AB243">
        <v>2.671999999999997</v>
      </c>
      <c r="AC243">
        <v>-0.55600000000000094</v>
      </c>
      <c r="AD243" s="1"/>
      <c r="AE243" s="1"/>
      <c r="AF243">
        <v>-16.323840000000057</v>
      </c>
      <c r="AG243">
        <v>-17.52192000000009</v>
      </c>
      <c r="AH243">
        <v>22.014720000000064</v>
      </c>
      <c r="AI243">
        <v>14.017536000000105</v>
      </c>
      <c r="AJ243">
        <v>9.1503360000000171</v>
      </c>
      <c r="AK243">
        <v>9.5097600000000586</v>
      </c>
      <c r="AL243">
        <v>17.207424000000078</v>
      </c>
      <c r="AM243">
        <v>10.003968000000027</v>
      </c>
      <c r="AN243">
        <v>-2.0816640000000115</v>
      </c>
    </row>
    <row r="244" spans="17:40">
      <c r="Q244" s="1"/>
      <c r="R244">
        <f t="shared" si="24"/>
        <v>2.4439999999999955</v>
      </c>
      <c r="S244" s="1"/>
      <c r="T244" s="1"/>
      <c r="AD244" s="1"/>
      <c r="AE244" s="1"/>
      <c r="AF244">
        <v>-10.655839999999978</v>
      </c>
      <c r="AG244">
        <v>-11.437919999999997</v>
      </c>
      <c r="AH244">
        <v>14.370719999999963</v>
      </c>
      <c r="AI244">
        <v>9.1503360000000171</v>
      </c>
      <c r="AJ244">
        <v>5.973135999999978</v>
      </c>
      <c r="AK244">
        <v>6.2077600000000039</v>
      </c>
      <c r="AL244">
        <v>11.232623999999989</v>
      </c>
      <c r="AM244">
        <v>6.5303679999999806</v>
      </c>
      <c r="AN244">
        <v>-1.3588639999999998</v>
      </c>
    </row>
    <row r="245" spans="17:40">
      <c r="Q245" s="1"/>
      <c r="R245">
        <f t="shared" si="24"/>
        <v>2.5400000000000063</v>
      </c>
      <c r="S245" s="1"/>
      <c r="T245" s="1"/>
      <c r="AD245" s="1"/>
      <c r="AE245" s="1"/>
      <c r="AF245">
        <v>-11.074400000000026</v>
      </c>
      <c r="AG245">
        <v>-11.887200000000046</v>
      </c>
      <c r="AH245">
        <v>14.935200000000025</v>
      </c>
      <c r="AI245">
        <v>9.5097600000000586</v>
      </c>
      <c r="AJ245">
        <v>6.2077600000000039</v>
      </c>
      <c r="AK245">
        <v>6.451600000000032</v>
      </c>
      <c r="AL245">
        <v>11.673840000000038</v>
      </c>
      <c r="AM245">
        <v>6.7868800000000089</v>
      </c>
      <c r="AN245">
        <v>-1.4122400000000059</v>
      </c>
    </row>
    <row r="246" spans="17:40">
      <c r="Q246" s="1"/>
      <c r="R246">
        <f t="shared" si="24"/>
        <v>4.5960000000000036</v>
      </c>
      <c r="S246" s="1"/>
      <c r="T246" s="1"/>
      <c r="AD246" s="1"/>
      <c r="AE246" s="1"/>
      <c r="AF246">
        <v>-20.038560000000015</v>
      </c>
      <c r="AG246">
        <v>-21.50928000000005</v>
      </c>
      <c r="AH246">
        <v>27.024480000000001</v>
      </c>
      <c r="AI246">
        <v>17.207424000000078</v>
      </c>
      <c r="AJ246">
        <v>11.232623999999989</v>
      </c>
      <c r="AK246">
        <v>11.673840000000038</v>
      </c>
      <c r="AL246">
        <v>21.123216000000035</v>
      </c>
      <c r="AM246">
        <v>12.280511999999996</v>
      </c>
      <c r="AN246">
        <v>-2.5553760000000065</v>
      </c>
    </row>
    <row r="247" spans="17:40">
      <c r="Q247" s="1"/>
      <c r="R247">
        <f t="shared" si="24"/>
        <v>2.671999999999997</v>
      </c>
      <c r="S247" s="1"/>
      <c r="T247" s="1"/>
      <c r="AD247" s="1"/>
      <c r="AE247" s="1"/>
      <c r="AF247">
        <v>-11.649919999999986</v>
      </c>
      <c r="AG247">
        <v>-12.504960000000004</v>
      </c>
      <c r="AH247">
        <v>15.711359999999971</v>
      </c>
      <c r="AI247">
        <v>10.003968000000027</v>
      </c>
      <c r="AJ247">
        <v>6.5303679999999806</v>
      </c>
      <c r="AK247">
        <v>6.7868800000000089</v>
      </c>
      <c r="AL247">
        <v>12.280511999999996</v>
      </c>
      <c r="AM247">
        <v>7.1395839999999842</v>
      </c>
      <c r="AN247">
        <v>-1.485632000000001</v>
      </c>
    </row>
    <row r="248" spans="17:40">
      <c r="Q248" s="1"/>
      <c r="R248">
        <f t="shared" si="24"/>
        <v>-0.55600000000000094</v>
      </c>
      <c r="S248" s="1"/>
      <c r="T248" s="1"/>
      <c r="AD248" s="1"/>
      <c r="AE248" s="1"/>
      <c r="AF248">
        <v>2.4241600000000036</v>
      </c>
      <c r="AG248">
        <v>2.6020800000000084</v>
      </c>
      <c r="AH248">
        <v>-3.2692800000000029</v>
      </c>
      <c r="AI248">
        <v>-2.0816640000000115</v>
      </c>
      <c r="AJ248">
        <v>-1.3588639999999998</v>
      </c>
      <c r="AK248">
        <v>-1.4122400000000059</v>
      </c>
      <c r="AL248">
        <v>-2.5553760000000065</v>
      </c>
      <c r="AM248">
        <v>-1.485632000000001</v>
      </c>
      <c r="AN248">
        <v>0.30913600000000102</v>
      </c>
    </row>
    <row r="249" spans="17:40">
      <c r="Q249" s="1">
        <v>9</v>
      </c>
      <c r="R249">
        <f>AC5-AF24</f>
        <v>-10.36</v>
      </c>
      <c r="S249" s="1">
        <v>9</v>
      </c>
      <c r="T249" s="1"/>
      <c r="AD249" s="1">
        <v>9</v>
      </c>
      <c r="AE249" s="1"/>
      <c r="AF249">
        <f t="array" ref="AF249:AN257">MMULT(R249:R257,U252:AC252)</f>
        <v>107.32959999999999</v>
      </c>
      <c r="AG249">
        <v>48.484800000000071</v>
      </c>
      <c r="AH249">
        <v>32.323200000000043</v>
      </c>
      <c r="AI249">
        <v>24.408159999999942</v>
      </c>
      <c r="AJ249">
        <v>23.372160000000036</v>
      </c>
      <c r="AK249">
        <v>47.241599999999949</v>
      </c>
      <c r="AL249">
        <v>15.581439999999976</v>
      </c>
      <c r="AM249">
        <v>37.586080000000074</v>
      </c>
      <c r="AN249">
        <v>13.012160000000002</v>
      </c>
    </row>
    <row r="250" spans="17:40">
      <c r="Q250" s="1"/>
      <c r="R250">
        <f t="shared" ref="R250:R257" si="25">AC6-AF25</f>
        <v>-4.6800000000000068</v>
      </c>
      <c r="S250" s="1"/>
      <c r="T250" s="1"/>
      <c r="AD250" s="1"/>
      <c r="AE250" s="1"/>
      <c r="AF250">
        <v>48.484800000000071</v>
      </c>
      <c r="AG250">
        <v>21.902400000000064</v>
      </c>
      <c r="AH250">
        <v>14.601600000000042</v>
      </c>
      <c r="AI250">
        <v>11.02607999999999</v>
      </c>
      <c r="AJ250">
        <v>10.558080000000032</v>
      </c>
      <c r="AK250">
        <v>21.340800000000009</v>
      </c>
      <c r="AL250">
        <v>7.0387199999999996</v>
      </c>
      <c r="AM250">
        <v>16.979040000000058</v>
      </c>
      <c r="AN250">
        <v>5.8780800000000095</v>
      </c>
    </row>
    <row r="251" spans="17:40">
      <c r="Q251" s="1"/>
      <c r="R251">
        <f t="shared" si="25"/>
        <v>-3.1200000000000045</v>
      </c>
      <c r="S251" s="1"/>
      <c r="T251" s="1"/>
      <c r="AD251" s="1"/>
      <c r="AE251" s="1"/>
      <c r="AF251">
        <v>32.323200000000043</v>
      </c>
      <c r="AG251">
        <v>14.601600000000042</v>
      </c>
      <c r="AH251">
        <v>9.7344000000000293</v>
      </c>
      <c r="AI251">
        <v>7.3507199999999937</v>
      </c>
      <c r="AJ251">
        <v>7.0387200000000218</v>
      </c>
      <c r="AK251">
        <v>14.227200000000005</v>
      </c>
      <c r="AL251">
        <v>4.6924799999999998</v>
      </c>
      <c r="AM251">
        <v>11.319360000000039</v>
      </c>
      <c r="AN251">
        <v>3.9187200000000066</v>
      </c>
    </row>
    <row r="252" spans="17:40">
      <c r="Q252" s="1"/>
      <c r="R252">
        <f t="shared" si="25"/>
        <v>-2.3559999999999945</v>
      </c>
      <c r="S252" s="1"/>
      <c r="T252" s="1"/>
      <c r="U252">
        <f t="array" ref="U252:AC252">TRANSPOSE(R249:R257)</f>
        <v>-10.36</v>
      </c>
      <c r="V252">
        <v>-4.6800000000000068</v>
      </c>
      <c r="W252">
        <v>-3.1200000000000045</v>
      </c>
      <c r="X252">
        <v>-2.3559999999999945</v>
      </c>
      <c r="Y252">
        <v>-2.2560000000000038</v>
      </c>
      <c r="Z252">
        <v>-4.5599999999999952</v>
      </c>
      <c r="AA252">
        <v>-1.5039999999999978</v>
      </c>
      <c r="AB252">
        <v>-3.6280000000000072</v>
      </c>
      <c r="AC252">
        <v>-1.2560000000000002</v>
      </c>
      <c r="AD252" s="1"/>
      <c r="AE252" s="1"/>
      <c r="AF252">
        <v>24.408159999999942</v>
      </c>
      <c r="AG252">
        <v>11.02607999999999</v>
      </c>
      <c r="AH252">
        <v>7.3507199999999937</v>
      </c>
      <c r="AI252">
        <v>5.5507359999999739</v>
      </c>
      <c r="AJ252">
        <v>5.3151359999999963</v>
      </c>
      <c r="AK252">
        <v>10.743359999999964</v>
      </c>
      <c r="AL252">
        <v>3.5434239999999866</v>
      </c>
      <c r="AM252">
        <v>8.5475679999999965</v>
      </c>
      <c r="AN252">
        <v>2.9591359999999938</v>
      </c>
    </row>
    <row r="253" spans="17:40">
      <c r="Q253" s="1"/>
      <c r="R253">
        <f t="shared" si="25"/>
        <v>-2.2560000000000038</v>
      </c>
      <c r="S253" s="1"/>
      <c r="T253" s="1"/>
      <c r="AD253" s="1"/>
      <c r="AE253" s="1"/>
      <c r="AF253">
        <v>23.372160000000036</v>
      </c>
      <c r="AG253">
        <v>10.558080000000032</v>
      </c>
      <c r="AH253">
        <v>7.0387200000000218</v>
      </c>
      <c r="AI253">
        <v>5.3151359999999963</v>
      </c>
      <c r="AJ253">
        <v>5.0895360000000167</v>
      </c>
      <c r="AK253">
        <v>10.287360000000007</v>
      </c>
      <c r="AL253">
        <v>3.3930240000000005</v>
      </c>
      <c r="AM253">
        <v>8.1847680000000302</v>
      </c>
      <c r="AN253">
        <v>2.8335360000000054</v>
      </c>
    </row>
    <row r="254" spans="17:40">
      <c r="Q254" s="1"/>
      <c r="R254">
        <f t="shared" si="25"/>
        <v>-4.5599999999999952</v>
      </c>
      <c r="S254" s="1"/>
      <c r="T254" s="1"/>
      <c r="AD254" s="1"/>
      <c r="AE254" s="1"/>
      <c r="AF254">
        <v>47.241599999999949</v>
      </c>
      <c r="AG254">
        <v>21.340800000000009</v>
      </c>
      <c r="AH254">
        <v>14.227200000000005</v>
      </c>
      <c r="AI254">
        <v>10.743359999999964</v>
      </c>
      <c r="AJ254">
        <v>10.287360000000007</v>
      </c>
      <c r="AK254">
        <v>20.793599999999955</v>
      </c>
      <c r="AL254">
        <v>6.8582399999999826</v>
      </c>
      <c r="AM254">
        <v>16.543680000000016</v>
      </c>
      <c r="AN254">
        <v>5.7273599999999947</v>
      </c>
    </row>
    <row r="255" spans="17:40">
      <c r="Q255" s="1"/>
      <c r="R255">
        <f t="shared" si="25"/>
        <v>-1.5039999999999978</v>
      </c>
      <c r="S255" s="1"/>
      <c r="T255" s="1"/>
      <c r="AD255" s="1"/>
      <c r="AE255" s="1"/>
      <c r="AF255">
        <v>15.581439999999976</v>
      </c>
      <c r="AG255">
        <v>7.0387199999999996</v>
      </c>
      <c r="AH255">
        <v>4.6924799999999998</v>
      </c>
      <c r="AI255">
        <v>3.5434239999999866</v>
      </c>
      <c r="AJ255">
        <v>3.3930240000000005</v>
      </c>
      <c r="AK255">
        <v>6.8582399999999826</v>
      </c>
      <c r="AL255">
        <v>2.2620159999999934</v>
      </c>
      <c r="AM255">
        <v>5.4565120000000027</v>
      </c>
      <c r="AN255">
        <v>1.8890239999999976</v>
      </c>
    </row>
    <row r="256" spans="17:40">
      <c r="Q256" s="1"/>
      <c r="R256">
        <f t="shared" si="25"/>
        <v>-3.6280000000000072</v>
      </c>
      <c r="S256" s="1"/>
      <c r="T256" s="1"/>
      <c r="AD256" s="1"/>
      <c r="AE256" s="1"/>
      <c r="AF256">
        <v>37.586080000000074</v>
      </c>
      <c r="AG256">
        <v>16.979040000000058</v>
      </c>
      <c r="AH256">
        <v>11.319360000000039</v>
      </c>
      <c r="AI256">
        <v>8.5475679999999965</v>
      </c>
      <c r="AJ256">
        <v>8.1847680000000302</v>
      </c>
      <c r="AK256">
        <v>16.543680000000016</v>
      </c>
      <c r="AL256">
        <v>5.4565120000000027</v>
      </c>
      <c r="AM256">
        <v>13.162384000000053</v>
      </c>
      <c r="AN256">
        <v>4.5567680000000097</v>
      </c>
    </row>
    <row r="257" spans="17:40">
      <c r="Q257" s="1"/>
      <c r="R257">
        <f t="shared" si="25"/>
        <v>-1.2560000000000002</v>
      </c>
      <c r="S257" s="1"/>
      <c r="T257" s="1"/>
      <c r="AD257" s="1"/>
      <c r="AE257" s="1"/>
      <c r="AF257">
        <v>13.012160000000002</v>
      </c>
      <c r="AG257">
        <v>5.8780800000000095</v>
      </c>
      <c r="AH257">
        <v>3.9187200000000066</v>
      </c>
      <c r="AI257">
        <v>2.9591359999999938</v>
      </c>
      <c r="AJ257">
        <v>2.8335360000000054</v>
      </c>
      <c r="AK257">
        <v>5.7273599999999947</v>
      </c>
      <c r="AL257">
        <v>1.8890239999999976</v>
      </c>
      <c r="AM257">
        <v>4.5567680000000097</v>
      </c>
      <c r="AN257">
        <v>1.5775360000000005</v>
      </c>
    </row>
    <row r="258" spans="17:40">
      <c r="Q258" s="1">
        <v>10</v>
      </c>
      <c r="R258">
        <f>R14-AF24</f>
        <v>8.64</v>
      </c>
      <c r="S258" s="1">
        <v>10</v>
      </c>
      <c r="T258" s="1"/>
      <c r="AD258" s="1">
        <v>10</v>
      </c>
      <c r="AE258" s="1"/>
      <c r="AF258">
        <f t="array" ref="AF258:AN266">MMULT(R258:R266,U261:AC261)</f>
        <v>74.649600000000007</v>
      </c>
      <c r="AG258">
        <v>20.044799999999942</v>
      </c>
      <c r="AH258">
        <v>7.6031999999999611</v>
      </c>
      <c r="AI258">
        <v>4.7001600000000963</v>
      </c>
      <c r="AJ258">
        <v>-9.9878400000000216</v>
      </c>
      <c r="AK258">
        <v>-3.9743999999999464</v>
      </c>
      <c r="AL258">
        <v>38.845440000000025</v>
      </c>
      <c r="AM258">
        <v>26.542079999999963</v>
      </c>
      <c r="AN258">
        <v>3.836159999999992</v>
      </c>
    </row>
    <row r="259" spans="17:40">
      <c r="Q259" s="1"/>
      <c r="R259">
        <f t="shared" ref="R259:R266" si="26">R15-AF25</f>
        <v>2.3199999999999932</v>
      </c>
      <c r="S259" s="1"/>
      <c r="T259" s="1"/>
      <c r="AD259" s="1"/>
      <c r="AE259" s="1"/>
      <c r="AF259">
        <v>20.044799999999942</v>
      </c>
      <c r="AG259">
        <v>5.3823999999999685</v>
      </c>
      <c r="AH259">
        <v>2.0415999999999834</v>
      </c>
      <c r="AI259">
        <v>1.2620800000000221</v>
      </c>
      <c r="AJ259">
        <v>-2.6819199999999976</v>
      </c>
      <c r="AK259">
        <v>-1.0671999999999824</v>
      </c>
      <c r="AL259">
        <v>10.430719999999974</v>
      </c>
      <c r="AM259">
        <v>7.127039999999969</v>
      </c>
      <c r="AN259">
        <v>1.0300799999999948</v>
      </c>
    </row>
    <row r="260" spans="17:40">
      <c r="Q260" s="1"/>
      <c r="R260">
        <f t="shared" si="26"/>
        <v>0.87999999999999545</v>
      </c>
      <c r="S260" s="1"/>
      <c r="T260" s="1"/>
      <c r="AD260" s="1"/>
      <c r="AE260" s="1"/>
      <c r="AF260">
        <v>7.6031999999999611</v>
      </c>
      <c r="AG260">
        <v>2.0415999999999834</v>
      </c>
      <c r="AH260">
        <v>0.77439999999999198</v>
      </c>
      <c r="AI260">
        <v>0.47872000000000731</v>
      </c>
      <c r="AJ260">
        <v>-1.0172799999999969</v>
      </c>
      <c r="AK260">
        <v>-0.40479999999999239</v>
      </c>
      <c r="AL260">
        <v>3.9564799999999813</v>
      </c>
      <c r="AM260">
        <v>2.7033599999999822</v>
      </c>
      <c r="AN260">
        <v>0.39071999999999718</v>
      </c>
    </row>
    <row r="261" spans="17:40">
      <c r="Q261" s="1"/>
      <c r="R261">
        <f t="shared" si="26"/>
        <v>0.54400000000001114</v>
      </c>
      <c r="S261" s="1"/>
      <c r="T261" s="1"/>
      <c r="U261">
        <f t="array" ref="U261:AC261">TRANSPOSE(R258:R266)</f>
        <v>8.64</v>
      </c>
      <c r="V261">
        <v>2.3199999999999932</v>
      </c>
      <c r="W261">
        <v>0.87999999999999545</v>
      </c>
      <c r="X261">
        <v>0.54400000000001114</v>
      </c>
      <c r="Y261">
        <v>-1.1560000000000024</v>
      </c>
      <c r="Z261">
        <v>-0.45999999999999375</v>
      </c>
      <c r="AA261">
        <v>4.4960000000000022</v>
      </c>
      <c r="AB261">
        <v>3.0719999999999956</v>
      </c>
      <c r="AC261">
        <v>0.44399999999999906</v>
      </c>
      <c r="AD261" s="1"/>
      <c r="AE261" s="1"/>
      <c r="AF261">
        <v>4.7001600000000963</v>
      </c>
      <c r="AG261">
        <v>1.2620800000000221</v>
      </c>
      <c r="AH261">
        <v>0.47872000000000731</v>
      </c>
      <c r="AI261">
        <v>0.29593600000001213</v>
      </c>
      <c r="AJ261">
        <v>-0.62886400000001419</v>
      </c>
      <c r="AK261">
        <v>-0.25024000000000174</v>
      </c>
      <c r="AL261">
        <v>2.4458240000000515</v>
      </c>
      <c r="AM261">
        <v>1.6711680000000317</v>
      </c>
      <c r="AN261">
        <v>0.24153600000000444</v>
      </c>
    </row>
    <row r="262" spans="17:40">
      <c r="Q262" s="1"/>
      <c r="R262">
        <f t="shared" si="26"/>
        <v>-1.1560000000000024</v>
      </c>
      <c r="S262" s="1"/>
      <c r="T262" s="1"/>
      <c r="AD262" s="1"/>
      <c r="AE262" s="1"/>
      <c r="AF262">
        <v>-9.9878400000000216</v>
      </c>
      <c r="AG262">
        <v>-2.6819199999999976</v>
      </c>
      <c r="AH262">
        <v>-1.0172799999999969</v>
      </c>
      <c r="AI262">
        <v>-0.62886400000001419</v>
      </c>
      <c r="AJ262">
        <v>1.3363360000000055</v>
      </c>
      <c r="AK262">
        <v>0.5317599999999939</v>
      </c>
      <c r="AL262">
        <v>-5.1973760000000135</v>
      </c>
      <c r="AM262">
        <v>-3.5512320000000024</v>
      </c>
      <c r="AN262">
        <v>-0.51326399999999994</v>
      </c>
    </row>
    <row r="263" spans="17:40">
      <c r="Q263" s="1"/>
      <c r="R263">
        <f t="shared" si="26"/>
        <v>-0.45999999999999375</v>
      </c>
      <c r="S263" s="1"/>
      <c r="T263" s="1"/>
      <c r="AD263" s="1"/>
      <c r="AE263" s="1"/>
      <c r="AF263">
        <v>-3.9743999999999464</v>
      </c>
      <c r="AG263">
        <v>-1.0671999999999824</v>
      </c>
      <c r="AH263">
        <v>-0.40479999999999239</v>
      </c>
      <c r="AI263">
        <v>-0.25024000000000174</v>
      </c>
      <c r="AJ263">
        <v>0.5317599999999939</v>
      </c>
      <c r="AK263">
        <v>0.21159999999999424</v>
      </c>
      <c r="AL263">
        <v>-2.0681599999999727</v>
      </c>
      <c r="AM263">
        <v>-1.4131199999999788</v>
      </c>
      <c r="AN263">
        <v>-0.20423999999999679</v>
      </c>
    </row>
    <row r="264" spans="17:40">
      <c r="Q264" s="1"/>
      <c r="R264">
        <f t="shared" si="26"/>
        <v>4.4960000000000022</v>
      </c>
      <c r="S264" s="1"/>
      <c r="T264" s="1"/>
      <c r="AD264" s="1"/>
      <c r="AE264" s="1"/>
      <c r="AF264">
        <v>38.845440000000025</v>
      </c>
      <c r="AG264">
        <v>10.430719999999974</v>
      </c>
      <c r="AH264">
        <v>3.9564799999999813</v>
      </c>
      <c r="AI264">
        <v>2.4458240000000515</v>
      </c>
      <c r="AJ264">
        <v>-5.1973760000000135</v>
      </c>
      <c r="AK264">
        <v>-2.0681599999999727</v>
      </c>
      <c r="AL264">
        <v>20.214016000000019</v>
      </c>
      <c r="AM264">
        <v>13.811711999999988</v>
      </c>
      <c r="AN264">
        <v>1.9962239999999967</v>
      </c>
    </row>
    <row r="265" spans="17:40">
      <c r="Q265" s="1"/>
      <c r="R265">
        <f t="shared" si="26"/>
        <v>3.0719999999999956</v>
      </c>
      <c r="S265" s="1"/>
      <c r="T265" s="1"/>
      <c r="AD265" s="1"/>
      <c r="AE265" s="1"/>
      <c r="AF265">
        <v>26.542079999999963</v>
      </c>
      <c r="AG265">
        <v>7.127039999999969</v>
      </c>
      <c r="AH265">
        <v>2.7033599999999822</v>
      </c>
      <c r="AI265">
        <v>1.6711680000000317</v>
      </c>
      <c r="AJ265">
        <v>-3.5512320000000024</v>
      </c>
      <c r="AK265">
        <v>-1.4131199999999788</v>
      </c>
      <c r="AL265">
        <v>13.811711999999988</v>
      </c>
      <c r="AM265">
        <v>9.4371839999999736</v>
      </c>
      <c r="AN265">
        <v>1.3639679999999952</v>
      </c>
    </row>
    <row r="266" spans="17:40">
      <c r="Q266" s="1"/>
      <c r="R266">
        <f t="shared" si="26"/>
        <v>0.44399999999999906</v>
      </c>
      <c r="S266" s="1"/>
      <c r="T266" s="1"/>
      <c r="AD266" s="1"/>
      <c r="AE266" s="1"/>
      <c r="AF266">
        <v>3.836159999999992</v>
      </c>
      <c r="AG266">
        <v>1.0300799999999948</v>
      </c>
      <c r="AH266">
        <v>0.39071999999999718</v>
      </c>
      <c r="AI266">
        <v>0.24153600000000444</v>
      </c>
      <c r="AJ266">
        <v>-0.51326399999999994</v>
      </c>
      <c r="AK266">
        <v>-0.20423999999999679</v>
      </c>
      <c r="AL266">
        <v>1.9962239999999967</v>
      </c>
      <c r="AM266">
        <v>1.3639679999999952</v>
      </c>
      <c r="AN266">
        <v>0.19713599999999917</v>
      </c>
    </row>
    <row r="267" spans="17:40">
      <c r="Q267" s="1">
        <v>11</v>
      </c>
      <c r="R267">
        <f>S14-AF24</f>
        <v>10.64</v>
      </c>
      <c r="S267" s="1">
        <v>11</v>
      </c>
      <c r="T267" s="1"/>
      <c r="AD267" s="1">
        <v>11</v>
      </c>
      <c r="AE267" s="1"/>
      <c r="AF267">
        <f t="array" ref="AF267:AN275">MMULT(R267:R275,U270:AC270)</f>
        <v>113.20960000000001</v>
      </c>
      <c r="AG267">
        <v>99.164799999999929</v>
      </c>
      <c r="AH267">
        <v>115.76319999999996</v>
      </c>
      <c r="AI267">
        <v>-0.59583999999982096</v>
      </c>
      <c r="AJ267">
        <v>8.9801599999999375</v>
      </c>
      <c r="AK267">
        <v>38.729600000000005</v>
      </c>
      <c r="AL267">
        <v>66.989440000000073</v>
      </c>
      <c r="AM267">
        <v>24.174079999999986</v>
      </c>
      <c r="AN267">
        <v>7.9161599999999979</v>
      </c>
    </row>
    <row r="268" spans="17:40">
      <c r="Q268" s="1"/>
      <c r="R268">
        <f t="shared" ref="R268:R275" si="27">S15-AF25</f>
        <v>9.3199999999999932</v>
      </c>
      <c r="S268" s="1"/>
      <c r="T268" s="1"/>
      <c r="AD268" s="1"/>
      <c r="AE268" s="1"/>
      <c r="AF268">
        <v>99.164799999999929</v>
      </c>
      <c r="AG268">
        <v>86.862399999999866</v>
      </c>
      <c r="AH268">
        <v>101.40159999999989</v>
      </c>
      <c r="AI268">
        <v>-0.52191999999984284</v>
      </c>
      <c r="AJ268">
        <v>7.8660799999999389</v>
      </c>
      <c r="AK268">
        <v>33.924799999999983</v>
      </c>
      <c r="AL268">
        <v>58.67872000000002</v>
      </c>
      <c r="AM268">
        <v>21.175039999999971</v>
      </c>
      <c r="AN268">
        <v>6.9340799999999927</v>
      </c>
    </row>
    <row r="269" spans="17:40">
      <c r="Q269" s="1"/>
      <c r="R269">
        <f t="shared" si="27"/>
        <v>10.879999999999995</v>
      </c>
      <c r="S269" s="1"/>
      <c r="T269" s="1"/>
      <c r="AD269" s="1"/>
      <c r="AE269" s="1"/>
      <c r="AF269">
        <v>115.76319999999996</v>
      </c>
      <c r="AG269">
        <v>101.40159999999989</v>
      </c>
      <c r="AH269">
        <v>118.37439999999989</v>
      </c>
      <c r="AI269">
        <v>-0.60927999999981663</v>
      </c>
      <c r="AJ269">
        <v>9.1827199999999323</v>
      </c>
      <c r="AK269">
        <v>39.603199999999987</v>
      </c>
      <c r="AL269">
        <v>68.500480000000039</v>
      </c>
      <c r="AM269">
        <v>24.719359999999973</v>
      </c>
      <c r="AN269">
        <v>8.0947199999999935</v>
      </c>
    </row>
    <row r="270" spans="17:40">
      <c r="Q270" s="1"/>
      <c r="R270">
        <f t="shared" si="27"/>
        <v>-5.5999999999983174E-2</v>
      </c>
      <c r="S270" s="1"/>
      <c r="T270" s="1"/>
      <c r="U270">
        <f t="array" ref="U270:AC270">TRANSPOSE(R267:R275)</f>
        <v>10.64</v>
      </c>
      <c r="V270">
        <v>9.3199999999999932</v>
      </c>
      <c r="W270">
        <v>10.879999999999995</v>
      </c>
      <c r="X270">
        <v>-5.5999999999983174E-2</v>
      </c>
      <c r="Y270">
        <v>0.84399999999999409</v>
      </c>
      <c r="Z270">
        <v>3.6400000000000006</v>
      </c>
      <c r="AA270">
        <v>6.2960000000000065</v>
      </c>
      <c r="AB270">
        <v>2.2719999999999985</v>
      </c>
      <c r="AC270">
        <v>0.74399999999999977</v>
      </c>
      <c r="AD270" s="1"/>
      <c r="AE270" s="1"/>
      <c r="AF270">
        <v>-0.59583999999982096</v>
      </c>
      <c r="AG270">
        <v>-0.52191999999984284</v>
      </c>
      <c r="AH270">
        <v>-0.60927999999981663</v>
      </c>
      <c r="AI270">
        <v>3.1359999999981156E-3</v>
      </c>
      <c r="AJ270">
        <v>-4.726399999998547E-2</v>
      </c>
      <c r="AK270">
        <v>-0.20383999999993879</v>
      </c>
      <c r="AL270">
        <v>-0.35257599999989442</v>
      </c>
      <c r="AM270">
        <v>-0.12723199999996168</v>
      </c>
      <c r="AN270">
        <v>-4.1663999999987468E-2</v>
      </c>
    </row>
    <row r="271" spans="17:40">
      <c r="Q271" s="1"/>
      <c r="R271">
        <f t="shared" si="27"/>
        <v>0.84399999999999409</v>
      </c>
      <c r="S271" s="1"/>
      <c r="T271" s="1"/>
      <c r="AD271" s="1"/>
      <c r="AE271" s="1"/>
      <c r="AF271">
        <v>8.9801599999999375</v>
      </c>
      <c r="AG271">
        <v>7.8660799999999389</v>
      </c>
      <c r="AH271">
        <v>9.1827199999999323</v>
      </c>
      <c r="AI271">
        <v>-4.726399999998547E-2</v>
      </c>
      <c r="AJ271">
        <v>0.71233599999998998</v>
      </c>
      <c r="AK271">
        <v>3.0721599999999789</v>
      </c>
      <c r="AL271">
        <v>5.3138239999999684</v>
      </c>
      <c r="AM271">
        <v>1.9175679999999853</v>
      </c>
      <c r="AN271">
        <v>0.62793599999999539</v>
      </c>
    </row>
    <row r="272" spans="17:40">
      <c r="Q272" s="1"/>
      <c r="R272">
        <f t="shared" si="27"/>
        <v>3.6400000000000006</v>
      </c>
      <c r="S272" s="1"/>
      <c r="T272" s="1"/>
      <c r="AD272" s="1"/>
      <c r="AE272" s="1"/>
      <c r="AF272">
        <v>38.729600000000005</v>
      </c>
      <c r="AG272">
        <v>33.924799999999983</v>
      </c>
      <c r="AH272">
        <v>39.603199999999987</v>
      </c>
      <c r="AI272">
        <v>-0.20383999999993879</v>
      </c>
      <c r="AJ272">
        <v>3.0721599999999789</v>
      </c>
      <c r="AK272">
        <v>13.249600000000004</v>
      </c>
      <c r="AL272">
        <v>22.917440000000028</v>
      </c>
      <c r="AM272">
        <v>8.2700799999999965</v>
      </c>
      <c r="AN272">
        <v>2.7081599999999995</v>
      </c>
    </row>
    <row r="273" spans="17:40">
      <c r="Q273" s="1"/>
      <c r="R273">
        <f t="shared" si="27"/>
        <v>6.2960000000000065</v>
      </c>
      <c r="S273" s="1"/>
      <c r="T273" s="1"/>
      <c r="AD273" s="1"/>
      <c r="AE273" s="1"/>
      <c r="AF273">
        <v>66.989440000000073</v>
      </c>
      <c r="AG273">
        <v>58.67872000000002</v>
      </c>
      <c r="AH273">
        <v>68.500480000000039</v>
      </c>
      <c r="AI273">
        <v>-0.35257599999989442</v>
      </c>
      <c r="AJ273">
        <v>5.3138239999999684</v>
      </c>
      <c r="AK273">
        <v>22.917440000000028</v>
      </c>
      <c r="AL273">
        <v>39.639616000000082</v>
      </c>
      <c r="AM273">
        <v>14.304512000000004</v>
      </c>
      <c r="AN273">
        <v>4.6842240000000031</v>
      </c>
    </row>
    <row r="274" spans="17:40">
      <c r="Q274" s="1"/>
      <c r="R274">
        <f t="shared" si="27"/>
        <v>2.2719999999999985</v>
      </c>
      <c r="S274" s="1"/>
      <c r="T274" s="1"/>
      <c r="AD274" s="1"/>
      <c r="AE274" s="1"/>
      <c r="AF274">
        <v>24.174079999999986</v>
      </c>
      <c r="AG274">
        <v>21.175039999999971</v>
      </c>
      <c r="AH274">
        <v>24.719359999999973</v>
      </c>
      <c r="AI274">
        <v>-0.12723199999996168</v>
      </c>
      <c r="AJ274">
        <v>1.9175679999999853</v>
      </c>
      <c r="AK274">
        <v>8.2700799999999965</v>
      </c>
      <c r="AL274">
        <v>14.304512000000004</v>
      </c>
      <c r="AM274">
        <v>5.1619839999999932</v>
      </c>
      <c r="AN274">
        <v>1.6903679999999983</v>
      </c>
    </row>
    <row r="275" spans="17:40">
      <c r="Q275" s="1"/>
      <c r="R275">
        <f t="shared" si="27"/>
        <v>0.74399999999999977</v>
      </c>
      <c r="S275" s="1"/>
      <c r="T275" s="1"/>
      <c r="AD275" s="1"/>
      <c r="AE275" s="1"/>
      <c r="AF275">
        <v>7.9161599999999979</v>
      </c>
      <c r="AG275">
        <v>6.9340799999999927</v>
      </c>
      <c r="AH275">
        <v>8.0947199999999935</v>
      </c>
      <c r="AI275">
        <v>-4.1663999999987468E-2</v>
      </c>
      <c r="AJ275">
        <v>0.62793599999999539</v>
      </c>
      <c r="AK275">
        <v>2.7081599999999995</v>
      </c>
      <c r="AL275">
        <v>4.6842240000000031</v>
      </c>
      <c r="AM275">
        <v>1.6903679999999983</v>
      </c>
      <c r="AN275">
        <v>0.55353599999999969</v>
      </c>
    </row>
    <row r="276" spans="17:40">
      <c r="Q276" s="1">
        <v>12</v>
      </c>
      <c r="R276">
        <f>T14-AF24</f>
        <v>8.64</v>
      </c>
      <c r="S276" s="1">
        <v>12</v>
      </c>
      <c r="T276" s="1"/>
      <c r="AD276" s="1">
        <v>12</v>
      </c>
      <c r="AE276" s="1"/>
      <c r="AF276">
        <f t="array" ref="AF276:AN284">MMULT(R276:R284,U279:AC279)</f>
        <v>74.649600000000007</v>
      </c>
      <c r="AG276">
        <v>54.604799999999948</v>
      </c>
      <c r="AH276">
        <v>102.64319999999996</v>
      </c>
      <c r="AI276">
        <v>45.308160000000122</v>
      </c>
      <c r="AJ276">
        <v>15.068159999999999</v>
      </c>
      <c r="AK276">
        <v>25.401599999999981</v>
      </c>
      <c r="AL276">
        <v>25.021440000000009</v>
      </c>
      <c r="AM276">
        <v>40.366079999999975</v>
      </c>
      <c r="AN276">
        <v>1.2441599999999859</v>
      </c>
    </row>
    <row r="277" spans="17:40">
      <c r="Q277" s="1"/>
      <c r="R277">
        <f t="shared" ref="R277:R284" si="28">T15-AF25</f>
        <v>6.3199999999999932</v>
      </c>
      <c r="S277" s="1"/>
      <c r="T277" s="1"/>
      <c r="AD277" s="1"/>
      <c r="AE277" s="1"/>
      <c r="AF277">
        <v>54.604799999999948</v>
      </c>
      <c r="AG277">
        <v>39.942399999999914</v>
      </c>
      <c r="AH277">
        <v>75.081599999999895</v>
      </c>
      <c r="AI277">
        <v>33.14208000000005</v>
      </c>
      <c r="AJ277">
        <v>11.022079999999987</v>
      </c>
      <c r="AK277">
        <v>18.580799999999964</v>
      </c>
      <c r="AL277">
        <v>18.302719999999987</v>
      </c>
      <c r="AM277">
        <v>29.52703999999995</v>
      </c>
      <c r="AN277">
        <v>0.91007999999998856</v>
      </c>
    </row>
    <row r="278" spans="17:40">
      <c r="Q278" s="1"/>
      <c r="R278">
        <f t="shared" si="28"/>
        <v>11.879999999999995</v>
      </c>
      <c r="S278" s="1"/>
      <c r="T278" s="1"/>
      <c r="AD278" s="1"/>
      <c r="AE278" s="1"/>
      <c r="AF278">
        <v>102.64319999999996</v>
      </c>
      <c r="AG278">
        <v>75.081599999999895</v>
      </c>
      <c r="AH278">
        <v>141.13439999999989</v>
      </c>
      <c r="AI278">
        <v>62.298720000000145</v>
      </c>
      <c r="AJ278">
        <v>20.71871999999999</v>
      </c>
      <c r="AK278">
        <v>34.927199999999957</v>
      </c>
      <c r="AL278">
        <v>34.40448</v>
      </c>
      <c r="AM278">
        <v>55.503359999999944</v>
      </c>
      <c r="AN278">
        <v>1.7107199999999798</v>
      </c>
    </row>
    <row r="279" spans="17:40">
      <c r="Q279" s="1"/>
      <c r="R279">
        <f t="shared" si="28"/>
        <v>5.244000000000014</v>
      </c>
      <c r="S279" s="1"/>
      <c r="T279" s="1"/>
      <c r="U279">
        <f t="array" ref="U279:AC279">TRANSPOSE(R276:R284)</f>
        <v>8.64</v>
      </c>
      <c r="V279">
        <v>6.3199999999999932</v>
      </c>
      <c r="W279">
        <v>11.879999999999995</v>
      </c>
      <c r="X279">
        <v>5.244000000000014</v>
      </c>
      <c r="Y279">
        <v>1.7439999999999998</v>
      </c>
      <c r="Z279">
        <v>2.9399999999999977</v>
      </c>
      <c r="AA279">
        <v>2.8960000000000008</v>
      </c>
      <c r="AB279">
        <v>4.671999999999997</v>
      </c>
      <c r="AC279">
        <v>0.14399999999999835</v>
      </c>
      <c r="AD279" s="1"/>
      <c r="AE279" s="1"/>
      <c r="AF279">
        <v>45.308160000000122</v>
      </c>
      <c r="AG279">
        <v>33.14208000000005</v>
      </c>
      <c r="AH279">
        <v>62.298720000000145</v>
      </c>
      <c r="AI279">
        <v>27.499536000000148</v>
      </c>
      <c r="AJ279">
        <v>9.145536000000023</v>
      </c>
      <c r="AK279">
        <v>15.417360000000029</v>
      </c>
      <c r="AL279">
        <v>15.186624000000045</v>
      </c>
      <c r="AM279">
        <v>24.499968000000049</v>
      </c>
      <c r="AN279">
        <v>0.75513599999999337</v>
      </c>
    </row>
    <row r="280" spans="17:40">
      <c r="Q280" s="1"/>
      <c r="R280">
        <f t="shared" si="28"/>
        <v>1.7439999999999998</v>
      </c>
      <c r="S280" s="1"/>
      <c r="T280" s="1"/>
      <c r="AD280" s="1"/>
      <c r="AE280" s="1"/>
      <c r="AF280">
        <v>15.068159999999999</v>
      </c>
      <c r="AG280">
        <v>11.022079999999987</v>
      </c>
      <c r="AH280">
        <v>20.71871999999999</v>
      </c>
      <c r="AI280">
        <v>9.145536000000023</v>
      </c>
      <c r="AJ280">
        <v>3.0415359999999994</v>
      </c>
      <c r="AK280">
        <v>5.127359999999995</v>
      </c>
      <c r="AL280">
        <v>5.0506240000000009</v>
      </c>
      <c r="AM280">
        <v>8.1479679999999934</v>
      </c>
      <c r="AN280">
        <v>0.25113599999999708</v>
      </c>
    </row>
    <row r="281" spans="17:40">
      <c r="Q281" s="1"/>
      <c r="R281">
        <f t="shared" si="28"/>
        <v>2.9399999999999977</v>
      </c>
      <c r="S281" s="1"/>
      <c r="T281" s="1"/>
      <c r="AD281" s="1"/>
      <c r="AE281" s="1"/>
      <c r="AF281">
        <v>25.401599999999981</v>
      </c>
      <c r="AG281">
        <v>18.580799999999964</v>
      </c>
      <c r="AH281">
        <v>34.927199999999957</v>
      </c>
      <c r="AI281">
        <v>15.417360000000029</v>
      </c>
      <c r="AJ281">
        <v>5.127359999999995</v>
      </c>
      <c r="AK281">
        <v>8.6435999999999868</v>
      </c>
      <c r="AL281">
        <v>8.5142399999999956</v>
      </c>
      <c r="AM281">
        <v>13.735679999999981</v>
      </c>
      <c r="AN281">
        <v>0.42335999999999485</v>
      </c>
    </row>
    <row r="282" spans="17:40">
      <c r="Q282" s="1"/>
      <c r="R282">
        <f t="shared" si="28"/>
        <v>2.8960000000000008</v>
      </c>
      <c r="S282" s="1"/>
      <c r="T282" s="1"/>
      <c r="AD282" s="1"/>
      <c r="AE282" s="1"/>
      <c r="AF282">
        <v>25.021440000000009</v>
      </c>
      <c r="AG282">
        <v>18.302719999999987</v>
      </c>
      <c r="AH282">
        <v>34.40448</v>
      </c>
      <c r="AI282">
        <v>15.186624000000045</v>
      </c>
      <c r="AJ282">
        <v>5.0506240000000009</v>
      </c>
      <c r="AK282">
        <v>8.5142399999999956</v>
      </c>
      <c r="AL282">
        <v>8.3868160000000049</v>
      </c>
      <c r="AM282">
        <v>13.530111999999995</v>
      </c>
      <c r="AN282">
        <v>0.41702399999999534</v>
      </c>
    </row>
    <row r="283" spans="17:40">
      <c r="Q283" s="1"/>
      <c r="R283">
        <f t="shared" si="28"/>
        <v>4.671999999999997</v>
      </c>
      <c r="S283" s="1"/>
      <c r="T283" s="1"/>
      <c r="AD283" s="1"/>
      <c r="AE283" s="1"/>
      <c r="AF283">
        <v>40.366079999999975</v>
      </c>
      <c r="AG283">
        <v>29.52703999999995</v>
      </c>
      <c r="AH283">
        <v>55.503359999999944</v>
      </c>
      <c r="AI283">
        <v>24.499968000000049</v>
      </c>
      <c r="AJ283">
        <v>8.1479679999999934</v>
      </c>
      <c r="AK283">
        <v>13.735679999999981</v>
      </c>
      <c r="AL283">
        <v>13.530111999999995</v>
      </c>
      <c r="AM283">
        <v>21.827583999999973</v>
      </c>
      <c r="AN283">
        <v>0.67276799999999193</v>
      </c>
    </row>
    <row r="284" spans="17:40">
      <c r="Q284" s="1"/>
      <c r="R284">
        <f t="shared" si="28"/>
        <v>0.14399999999999835</v>
      </c>
      <c r="S284" s="1"/>
      <c r="T284" s="1"/>
      <c r="AD284" s="1"/>
      <c r="AE284" s="1"/>
      <c r="AF284">
        <v>1.2441599999999859</v>
      </c>
      <c r="AG284">
        <v>0.91007999999998856</v>
      </c>
      <c r="AH284">
        <v>1.7107199999999798</v>
      </c>
      <c r="AI284">
        <v>0.75513599999999337</v>
      </c>
      <c r="AJ284">
        <v>0.25113599999999708</v>
      </c>
      <c r="AK284">
        <v>0.42335999999999485</v>
      </c>
      <c r="AL284">
        <v>0.41702399999999534</v>
      </c>
      <c r="AM284">
        <v>0.67276799999999193</v>
      </c>
      <c r="AN284">
        <v>2.0735999999999526E-2</v>
      </c>
    </row>
    <row r="285" spans="17:40">
      <c r="Q285" s="1">
        <v>13</v>
      </c>
      <c r="R285">
        <f>U14-AF24</f>
        <v>7.6400000000000006</v>
      </c>
      <c r="S285" s="1">
        <v>13</v>
      </c>
      <c r="T285" s="1"/>
      <c r="AD285" s="1">
        <v>13</v>
      </c>
      <c r="AE285" s="1"/>
      <c r="AF285">
        <f t="array" ref="AF285:AN293">MMULT(R285:R293,U288:AC288)</f>
        <v>58.369600000000005</v>
      </c>
      <c r="AG285">
        <v>55.924799999999955</v>
      </c>
      <c r="AH285">
        <v>6.7231999999999656</v>
      </c>
      <c r="AI285">
        <v>20.200160000000043</v>
      </c>
      <c r="AJ285">
        <v>7.976159999999977</v>
      </c>
      <c r="AK285">
        <v>14.057600000000027</v>
      </c>
      <c r="AL285">
        <v>13.721440000000051</v>
      </c>
      <c r="AM285">
        <v>21.942079999999947</v>
      </c>
      <c r="AN285">
        <v>4.9201599999999877</v>
      </c>
    </row>
    <row r="286" spans="17:40">
      <c r="Q286" s="1"/>
      <c r="R286">
        <f t="shared" ref="R286:R293" si="29">U15-AF25</f>
        <v>7.3199999999999932</v>
      </c>
      <c r="S286" s="1"/>
      <c r="T286" s="1"/>
      <c r="AD286" s="1"/>
      <c r="AE286" s="1"/>
      <c r="AF286">
        <v>55.924799999999955</v>
      </c>
      <c r="AG286">
        <v>53.5823999999999</v>
      </c>
      <c r="AH286">
        <v>6.4415999999999611</v>
      </c>
      <c r="AI286">
        <v>19.354080000000021</v>
      </c>
      <c r="AJ286">
        <v>7.6420799999999707</v>
      </c>
      <c r="AK286">
        <v>13.468800000000012</v>
      </c>
      <c r="AL286">
        <v>13.146720000000036</v>
      </c>
      <c r="AM286">
        <v>21.023039999999927</v>
      </c>
      <c r="AN286">
        <v>4.7140799999999832</v>
      </c>
    </row>
    <row r="287" spans="17:40">
      <c r="Q287" s="1"/>
      <c r="R287">
        <f t="shared" si="29"/>
        <v>0.87999999999999545</v>
      </c>
      <c r="S287" s="1"/>
      <c r="T287" s="1"/>
      <c r="AD287" s="1"/>
      <c r="AE287" s="1"/>
      <c r="AF287">
        <v>6.7231999999999656</v>
      </c>
      <c r="AG287">
        <v>6.4415999999999611</v>
      </c>
      <c r="AH287">
        <v>0.77439999999999198</v>
      </c>
      <c r="AI287">
        <v>2.3267199999999928</v>
      </c>
      <c r="AJ287">
        <v>0.91871999999999254</v>
      </c>
      <c r="AK287">
        <v>1.6191999999999946</v>
      </c>
      <c r="AL287">
        <v>1.5804799999999974</v>
      </c>
      <c r="AM287">
        <v>2.5273599999999807</v>
      </c>
      <c r="AN287">
        <v>0.56671999999999567</v>
      </c>
    </row>
    <row r="288" spans="17:40">
      <c r="Q288" s="1"/>
      <c r="R288">
        <f t="shared" si="29"/>
        <v>2.6440000000000055</v>
      </c>
      <c r="S288" s="1"/>
      <c r="T288" s="1"/>
      <c r="U288">
        <f t="array" ref="U288:AC288">TRANSPOSE(R285:R293)</f>
        <v>7.6400000000000006</v>
      </c>
      <c r="V288">
        <v>7.3199999999999932</v>
      </c>
      <c r="W288">
        <v>0.87999999999999545</v>
      </c>
      <c r="X288">
        <v>2.6440000000000055</v>
      </c>
      <c r="Y288">
        <v>1.0439999999999969</v>
      </c>
      <c r="Z288">
        <v>1.8400000000000034</v>
      </c>
      <c r="AA288">
        <v>1.7960000000000065</v>
      </c>
      <c r="AB288">
        <v>2.8719999999999928</v>
      </c>
      <c r="AC288">
        <v>0.64399999999999835</v>
      </c>
      <c r="AD288" s="1"/>
      <c r="AE288" s="1"/>
      <c r="AF288">
        <v>20.200160000000043</v>
      </c>
      <c r="AG288">
        <v>19.354080000000021</v>
      </c>
      <c r="AH288">
        <v>2.3267199999999928</v>
      </c>
      <c r="AI288">
        <v>6.9907360000000285</v>
      </c>
      <c r="AJ288">
        <v>2.7603359999999975</v>
      </c>
      <c r="AK288">
        <v>4.8649600000000195</v>
      </c>
      <c r="AL288">
        <v>4.748624000000027</v>
      </c>
      <c r="AM288">
        <v>7.5935679999999968</v>
      </c>
      <c r="AN288">
        <v>1.7027359999999991</v>
      </c>
    </row>
    <row r="289" spans="17:40">
      <c r="Q289" s="1"/>
      <c r="R289">
        <f t="shared" si="29"/>
        <v>1.0439999999999969</v>
      </c>
      <c r="S289" s="1"/>
      <c r="T289" s="1"/>
      <c r="AD289" s="1"/>
      <c r="AE289" s="1"/>
      <c r="AF289">
        <v>7.976159999999977</v>
      </c>
      <c r="AG289">
        <v>7.6420799999999707</v>
      </c>
      <c r="AH289">
        <v>0.91871999999999254</v>
      </c>
      <c r="AI289">
        <v>2.7603359999999975</v>
      </c>
      <c r="AJ289">
        <v>1.0899359999999936</v>
      </c>
      <c r="AK289">
        <v>1.920959999999998</v>
      </c>
      <c r="AL289">
        <v>1.8750240000000014</v>
      </c>
      <c r="AM289">
        <v>2.9983679999999837</v>
      </c>
      <c r="AN289">
        <v>0.67233599999999627</v>
      </c>
    </row>
    <row r="290" spans="17:40">
      <c r="Q290" s="1"/>
      <c r="R290">
        <f t="shared" si="29"/>
        <v>1.8400000000000034</v>
      </c>
      <c r="S290" s="1"/>
      <c r="T290" s="1"/>
      <c r="AD290" s="1"/>
      <c r="AE290" s="1"/>
      <c r="AF290">
        <v>14.057600000000027</v>
      </c>
      <c r="AG290">
        <v>13.468800000000012</v>
      </c>
      <c r="AH290">
        <v>1.6191999999999946</v>
      </c>
      <c r="AI290">
        <v>4.8649600000000195</v>
      </c>
      <c r="AJ290">
        <v>1.920959999999998</v>
      </c>
      <c r="AK290">
        <v>3.3856000000000126</v>
      </c>
      <c r="AL290">
        <v>3.3046400000000182</v>
      </c>
      <c r="AM290">
        <v>5.2844799999999967</v>
      </c>
      <c r="AN290">
        <v>1.1849599999999991</v>
      </c>
    </row>
    <row r="291" spans="17:40">
      <c r="Q291" s="1"/>
      <c r="R291">
        <f t="shared" si="29"/>
        <v>1.7960000000000065</v>
      </c>
      <c r="S291" s="1"/>
      <c r="T291" s="1"/>
      <c r="AD291" s="1"/>
      <c r="AE291" s="1"/>
      <c r="AF291">
        <v>13.721440000000051</v>
      </c>
      <c r="AG291">
        <v>13.146720000000036</v>
      </c>
      <c r="AH291">
        <v>1.5804799999999974</v>
      </c>
      <c r="AI291">
        <v>4.748624000000027</v>
      </c>
      <c r="AJ291">
        <v>1.8750240000000014</v>
      </c>
      <c r="AK291">
        <v>3.3046400000000182</v>
      </c>
      <c r="AL291">
        <v>3.2256160000000231</v>
      </c>
      <c r="AM291">
        <v>5.1581120000000054</v>
      </c>
      <c r="AN291">
        <v>1.1566240000000012</v>
      </c>
    </row>
    <row r="292" spans="17:40">
      <c r="Q292" s="1"/>
      <c r="R292">
        <f t="shared" si="29"/>
        <v>2.8719999999999928</v>
      </c>
      <c r="S292" s="1"/>
      <c r="T292" s="1"/>
      <c r="AD292" s="1"/>
      <c r="AE292" s="1"/>
      <c r="AF292">
        <v>21.942079999999947</v>
      </c>
      <c r="AG292">
        <v>21.023039999999927</v>
      </c>
      <c r="AH292">
        <v>2.5273599999999807</v>
      </c>
      <c r="AI292">
        <v>7.5935679999999968</v>
      </c>
      <c r="AJ292">
        <v>2.9983679999999837</v>
      </c>
      <c r="AK292">
        <v>5.2844799999999967</v>
      </c>
      <c r="AL292">
        <v>5.1581120000000054</v>
      </c>
      <c r="AM292">
        <v>8.2483839999999589</v>
      </c>
      <c r="AN292">
        <v>1.8495679999999906</v>
      </c>
    </row>
    <row r="293" spans="17:40">
      <c r="Q293" s="1"/>
      <c r="R293">
        <f t="shared" si="29"/>
        <v>0.64399999999999835</v>
      </c>
      <c r="S293" s="1"/>
      <c r="T293" s="1"/>
      <c r="AD293" s="1"/>
      <c r="AE293" s="1"/>
      <c r="AF293">
        <v>4.9201599999999877</v>
      </c>
      <c r="AG293">
        <v>4.7140799999999832</v>
      </c>
      <c r="AH293">
        <v>0.56671999999999567</v>
      </c>
      <c r="AI293">
        <v>1.7027359999999991</v>
      </c>
      <c r="AJ293">
        <v>0.67233599999999627</v>
      </c>
      <c r="AK293">
        <v>1.1849599999999991</v>
      </c>
      <c r="AL293">
        <v>1.1566240000000012</v>
      </c>
      <c r="AM293">
        <v>1.8495679999999906</v>
      </c>
      <c r="AN293">
        <v>0.41473599999999788</v>
      </c>
    </row>
    <row r="294" spans="17:40">
      <c r="Q294" s="1">
        <v>14</v>
      </c>
      <c r="R294">
        <f>V14-AF24</f>
        <v>8.64</v>
      </c>
      <c r="S294" s="1">
        <v>14</v>
      </c>
      <c r="T294" s="1"/>
      <c r="AD294" s="1">
        <v>14</v>
      </c>
      <c r="AE294" s="1"/>
      <c r="AF294">
        <f t="array" ref="AF294:AN302">MMULT(R294:R302,U297:AC297)</f>
        <v>74.649600000000007</v>
      </c>
      <c r="AG294">
        <v>45.964799999999947</v>
      </c>
      <c r="AH294">
        <v>24.883199999999963</v>
      </c>
      <c r="AI294">
        <v>12.476160000000146</v>
      </c>
      <c r="AJ294">
        <v>9.020159999999974</v>
      </c>
      <c r="AK294">
        <v>-0.51840000000001973</v>
      </c>
      <c r="AL294">
        <v>22.429440000000032</v>
      </c>
      <c r="AM294">
        <v>12.718079999999951</v>
      </c>
      <c r="AN294">
        <v>1.2441599999999859</v>
      </c>
    </row>
    <row r="295" spans="17:40">
      <c r="Q295" s="1"/>
      <c r="R295">
        <f t="shared" ref="R295:R302" si="30">V15-AF25</f>
        <v>5.3199999999999932</v>
      </c>
      <c r="S295" s="1"/>
      <c r="T295" s="1"/>
      <c r="AD295" s="1"/>
      <c r="AE295" s="1"/>
      <c r="AF295">
        <v>45.964799999999947</v>
      </c>
      <c r="AG295">
        <v>28.302399999999928</v>
      </c>
      <c r="AH295">
        <v>15.321599999999956</v>
      </c>
      <c r="AI295">
        <v>7.68208000000008</v>
      </c>
      <c r="AJ295">
        <v>5.5540799999999768</v>
      </c>
      <c r="AK295">
        <v>-0.3192000000000117</v>
      </c>
      <c r="AL295">
        <v>13.810720000000002</v>
      </c>
      <c r="AM295">
        <v>7.8310399999999589</v>
      </c>
      <c r="AN295">
        <v>0.76607999999999021</v>
      </c>
    </row>
    <row r="296" spans="17:40">
      <c r="Q296" s="1"/>
      <c r="R296">
        <f t="shared" si="30"/>
        <v>2.8799999999999955</v>
      </c>
      <c r="S296" s="1"/>
      <c r="T296" s="1"/>
      <c r="AD296" s="1"/>
      <c r="AE296" s="1"/>
      <c r="AF296">
        <v>24.883199999999963</v>
      </c>
      <c r="AG296">
        <v>15.321599999999956</v>
      </c>
      <c r="AH296">
        <v>8.2943999999999747</v>
      </c>
      <c r="AI296">
        <v>4.1587200000000415</v>
      </c>
      <c r="AJ296">
        <v>3.0067199999999863</v>
      </c>
      <c r="AK296">
        <v>-0.17280000000000628</v>
      </c>
      <c r="AL296">
        <v>7.4764799999999987</v>
      </c>
      <c r="AM296">
        <v>4.2393599999999765</v>
      </c>
      <c r="AN296">
        <v>0.41471999999999459</v>
      </c>
    </row>
    <row r="297" spans="17:40">
      <c r="Q297" s="1"/>
      <c r="R297">
        <f t="shared" si="30"/>
        <v>1.4440000000000168</v>
      </c>
      <c r="S297" s="1"/>
      <c r="T297" s="1"/>
      <c r="U297">
        <f t="array" ref="U297:AC297">TRANSPOSE(R294:R302)</f>
        <v>8.64</v>
      </c>
      <c r="V297">
        <v>5.3199999999999932</v>
      </c>
      <c r="W297">
        <v>2.8799999999999955</v>
      </c>
      <c r="X297">
        <v>1.4440000000000168</v>
      </c>
      <c r="Y297">
        <v>1.0439999999999969</v>
      </c>
      <c r="Z297">
        <v>-6.0000000000002274E-2</v>
      </c>
      <c r="AA297">
        <v>2.5960000000000036</v>
      </c>
      <c r="AB297">
        <v>1.4719999999999942</v>
      </c>
      <c r="AC297">
        <v>0.14399999999999835</v>
      </c>
      <c r="AD297" s="1"/>
      <c r="AE297" s="1"/>
      <c r="AF297">
        <v>12.476160000000146</v>
      </c>
      <c r="AG297">
        <v>7.68208000000008</v>
      </c>
      <c r="AH297">
        <v>4.1587200000000415</v>
      </c>
      <c r="AI297">
        <v>2.0851360000000487</v>
      </c>
      <c r="AJ297">
        <v>1.5075360000000131</v>
      </c>
      <c r="AK297">
        <v>-8.6640000000004297E-2</v>
      </c>
      <c r="AL297">
        <v>3.7486240000000488</v>
      </c>
      <c r="AM297">
        <v>2.1255680000000163</v>
      </c>
      <c r="AN297">
        <v>0.20793600000000004</v>
      </c>
    </row>
    <row r="298" spans="17:40">
      <c r="Q298" s="1"/>
      <c r="R298">
        <f t="shared" si="30"/>
        <v>1.0439999999999969</v>
      </c>
      <c r="S298" s="1"/>
      <c r="T298" s="1"/>
      <c r="AD298" s="1"/>
      <c r="AE298" s="1"/>
      <c r="AF298">
        <v>9.020159999999974</v>
      </c>
      <c r="AG298">
        <v>5.5540799999999768</v>
      </c>
      <c r="AH298">
        <v>3.0067199999999863</v>
      </c>
      <c r="AI298">
        <v>1.5075360000000131</v>
      </c>
      <c r="AJ298">
        <v>1.0899359999999936</v>
      </c>
      <c r="AK298">
        <v>-6.2640000000002194E-2</v>
      </c>
      <c r="AL298">
        <v>2.7102239999999957</v>
      </c>
      <c r="AM298">
        <v>1.5367679999999895</v>
      </c>
      <c r="AN298">
        <v>0.15033599999999783</v>
      </c>
    </row>
    <row r="299" spans="17:40">
      <c r="Q299" s="1"/>
      <c r="R299">
        <f t="shared" si="30"/>
        <v>-6.0000000000002274E-2</v>
      </c>
      <c r="S299" s="1"/>
      <c r="T299" s="1"/>
      <c r="AD299" s="1"/>
      <c r="AE299" s="1"/>
      <c r="AF299">
        <v>-0.51840000000001973</v>
      </c>
      <c r="AG299">
        <v>-0.3192000000000117</v>
      </c>
      <c r="AH299">
        <v>-0.17280000000000628</v>
      </c>
      <c r="AI299">
        <v>-8.6640000000004297E-2</v>
      </c>
      <c r="AJ299">
        <v>-6.2640000000002194E-2</v>
      </c>
      <c r="AK299">
        <v>3.6000000000002727E-3</v>
      </c>
      <c r="AL299">
        <v>-0.15576000000000612</v>
      </c>
      <c r="AM299">
        <v>-8.8320000000002993E-2</v>
      </c>
      <c r="AN299">
        <v>-8.6400000000002291E-3</v>
      </c>
    </row>
    <row r="300" spans="17:40">
      <c r="Q300" s="1"/>
      <c r="R300">
        <f t="shared" si="30"/>
        <v>2.5960000000000036</v>
      </c>
      <c r="S300" s="1"/>
      <c r="T300" s="1"/>
      <c r="AD300" s="1"/>
      <c r="AE300" s="1"/>
      <c r="AF300">
        <v>22.429440000000032</v>
      </c>
      <c r="AG300">
        <v>13.810720000000002</v>
      </c>
      <c r="AH300">
        <v>7.4764799999999987</v>
      </c>
      <c r="AI300">
        <v>3.7486240000000488</v>
      </c>
      <c r="AJ300">
        <v>2.7102239999999957</v>
      </c>
      <c r="AK300">
        <v>-0.15576000000000612</v>
      </c>
      <c r="AL300">
        <v>6.7392160000000185</v>
      </c>
      <c r="AM300">
        <v>3.8213119999999905</v>
      </c>
      <c r="AN300">
        <v>0.37382399999999627</v>
      </c>
    </row>
    <row r="301" spans="17:40">
      <c r="Q301" s="1"/>
      <c r="R301">
        <f t="shared" si="30"/>
        <v>1.4719999999999942</v>
      </c>
      <c r="S301" s="1"/>
      <c r="T301" s="1"/>
      <c r="AD301" s="1"/>
      <c r="AE301" s="1"/>
      <c r="AF301">
        <v>12.718079999999951</v>
      </c>
      <c r="AG301">
        <v>7.8310399999999589</v>
      </c>
      <c r="AH301">
        <v>4.2393599999999765</v>
      </c>
      <c r="AI301">
        <v>2.1255680000000163</v>
      </c>
      <c r="AJ301">
        <v>1.5367679999999895</v>
      </c>
      <c r="AK301">
        <v>-8.8320000000002993E-2</v>
      </c>
      <c r="AL301">
        <v>3.8213119999999905</v>
      </c>
      <c r="AM301">
        <v>2.1667839999999829</v>
      </c>
      <c r="AN301">
        <v>0.21196799999999674</v>
      </c>
    </row>
    <row r="302" spans="17:40">
      <c r="Q302" s="1"/>
      <c r="R302">
        <f t="shared" si="30"/>
        <v>0.14399999999999835</v>
      </c>
      <c r="S302" s="1"/>
      <c r="T302" s="1"/>
      <c r="AD302" s="1"/>
      <c r="AE302" s="1"/>
      <c r="AF302">
        <v>1.2441599999999859</v>
      </c>
      <c r="AG302">
        <v>0.76607999999999021</v>
      </c>
      <c r="AH302">
        <v>0.41471999999999459</v>
      </c>
      <c r="AI302">
        <v>0.20793600000000004</v>
      </c>
      <c r="AJ302">
        <v>0.15033599999999783</v>
      </c>
      <c r="AK302">
        <v>-8.6400000000002291E-3</v>
      </c>
      <c r="AL302">
        <v>0.37382399999999627</v>
      </c>
      <c r="AM302">
        <v>0.21196799999999674</v>
      </c>
      <c r="AN302">
        <v>2.0735999999999526E-2</v>
      </c>
    </row>
    <row r="303" spans="17:40">
      <c r="Q303" s="1">
        <v>15</v>
      </c>
      <c r="R303">
        <f>W14-AF24</f>
        <v>10.64</v>
      </c>
      <c r="S303" s="1">
        <v>15</v>
      </c>
      <c r="T303" s="1"/>
      <c r="AD303" s="1">
        <v>15</v>
      </c>
      <c r="AE303" s="1"/>
      <c r="AF303">
        <f t="array" ref="AF303:AN311">MMULT(R303:R311,U306:AC306)</f>
        <v>113.20960000000001</v>
      </c>
      <c r="AG303">
        <v>88.524799999999928</v>
      </c>
      <c r="AH303">
        <v>30.643199999999954</v>
      </c>
      <c r="AI303">
        <v>1.5321600000000581</v>
      </c>
      <c r="AJ303">
        <v>0.46815999999996738</v>
      </c>
      <c r="AK303">
        <v>-12.342399999999964</v>
      </c>
      <c r="AL303">
        <v>-4.2559999999976415E-2</v>
      </c>
      <c r="AM303">
        <v>-7.7459200000000168</v>
      </c>
      <c r="AN303">
        <v>4.7241599999999906</v>
      </c>
    </row>
    <row r="304" spans="17:40">
      <c r="Q304" s="1"/>
      <c r="R304">
        <f t="shared" ref="R304:R311" si="31">W15-AF25</f>
        <v>8.3199999999999932</v>
      </c>
      <c r="S304" s="1"/>
      <c r="T304" s="1"/>
      <c r="AD304" s="1"/>
      <c r="AE304" s="1"/>
      <c r="AF304">
        <v>88.524799999999928</v>
      </c>
      <c r="AG304">
        <v>69.22239999999988</v>
      </c>
      <c r="AH304">
        <v>23.961599999999944</v>
      </c>
      <c r="AI304">
        <v>1.1980800000000444</v>
      </c>
      <c r="AJ304">
        <v>0.36607999999997415</v>
      </c>
      <c r="AK304">
        <v>-9.6511999999999638</v>
      </c>
      <c r="AL304">
        <v>-3.3279999999981526E-2</v>
      </c>
      <c r="AM304">
        <v>-6.0569600000000081</v>
      </c>
      <c r="AN304">
        <v>3.6940799999999894</v>
      </c>
    </row>
    <row r="305" spans="17:40">
      <c r="Q305" s="1"/>
      <c r="R305">
        <f t="shared" si="31"/>
        <v>2.8799999999999955</v>
      </c>
      <c r="S305" s="1"/>
      <c r="T305" s="1"/>
      <c r="AD305" s="1"/>
      <c r="AE305" s="1"/>
      <c r="AF305">
        <v>30.643199999999954</v>
      </c>
      <c r="AG305">
        <v>23.961599999999944</v>
      </c>
      <c r="AH305">
        <v>8.2943999999999747</v>
      </c>
      <c r="AI305">
        <v>0.41472000000001508</v>
      </c>
      <c r="AJ305">
        <v>0.12671999999999095</v>
      </c>
      <c r="AK305">
        <v>-3.3407999999999851</v>
      </c>
      <c r="AL305">
        <v>-1.1519999999993598E-2</v>
      </c>
      <c r="AM305">
        <v>-2.0966400000000012</v>
      </c>
      <c r="AN305">
        <v>1.2787199999999952</v>
      </c>
    </row>
    <row r="306" spans="17:40">
      <c r="Q306" s="1"/>
      <c r="R306">
        <f t="shared" si="31"/>
        <v>0.14400000000000546</v>
      </c>
      <c r="S306" s="1"/>
      <c r="T306" s="1"/>
      <c r="U306">
        <f t="array" ref="U306:AC306">TRANSPOSE(R303:R311)</f>
        <v>10.64</v>
      </c>
      <c r="V306">
        <v>8.3199999999999932</v>
      </c>
      <c r="W306">
        <v>2.8799999999999955</v>
      </c>
      <c r="X306">
        <v>0.14400000000000546</v>
      </c>
      <c r="Y306">
        <v>4.399999999999693E-2</v>
      </c>
      <c r="Z306">
        <v>-1.1599999999999966</v>
      </c>
      <c r="AA306">
        <v>-3.9999999999977831E-3</v>
      </c>
      <c r="AB306">
        <v>-0.72800000000000153</v>
      </c>
      <c r="AC306">
        <v>0.44399999999999906</v>
      </c>
      <c r="AD306" s="1"/>
      <c r="AE306" s="1"/>
      <c r="AF306">
        <v>1.5321600000000581</v>
      </c>
      <c r="AG306">
        <v>1.1980800000000444</v>
      </c>
      <c r="AH306">
        <v>0.41472000000001508</v>
      </c>
      <c r="AI306">
        <v>2.0736000000001573E-2</v>
      </c>
      <c r="AJ306">
        <v>6.3359999999997984E-3</v>
      </c>
      <c r="AK306">
        <v>-0.16704000000000585</v>
      </c>
      <c r="AL306">
        <v>-5.7599999999970262E-4</v>
      </c>
      <c r="AM306">
        <v>-0.1048320000000042</v>
      </c>
      <c r="AN306">
        <v>6.3936000000002283E-2</v>
      </c>
    </row>
    <row r="307" spans="17:40">
      <c r="Q307" s="1"/>
      <c r="R307">
        <f t="shared" si="31"/>
        <v>4.399999999999693E-2</v>
      </c>
      <c r="S307" s="1"/>
      <c r="T307" s="1"/>
      <c r="AD307" s="1"/>
      <c r="AE307" s="1"/>
      <c r="AF307">
        <v>0.46815999999996738</v>
      </c>
      <c r="AG307">
        <v>0.36607999999997415</v>
      </c>
      <c r="AH307">
        <v>0.12671999999999095</v>
      </c>
      <c r="AI307">
        <v>6.3359999999997984E-3</v>
      </c>
      <c r="AJ307">
        <v>1.9359999999997298E-3</v>
      </c>
      <c r="AK307">
        <v>-5.103999999999629E-2</v>
      </c>
      <c r="AL307">
        <v>-1.7599999999989017E-4</v>
      </c>
      <c r="AM307">
        <v>-3.2031999999997833E-2</v>
      </c>
      <c r="AN307">
        <v>1.9535999999998596E-2</v>
      </c>
    </row>
    <row r="308" spans="17:40">
      <c r="Q308" s="1"/>
      <c r="R308">
        <f t="shared" si="31"/>
        <v>-1.1599999999999966</v>
      </c>
      <c r="S308" s="1"/>
      <c r="T308" s="1"/>
      <c r="AD308" s="1"/>
      <c r="AE308" s="1"/>
      <c r="AF308">
        <v>-12.342399999999964</v>
      </c>
      <c r="AG308">
        <v>-9.6511999999999638</v>
      </c>
      <c r="AH308">
        <v>-3.3407999999999851</v>
      </c>
      <c r="AI308">
        <v>-0.16704000000000585</v>
      </c>
      <c r="AJ308">
        <v>-5.103999999999629E-2</v>
      </c>
      <c r="AK308">
        <v>1.3455999999999921</v>
      </c>
      <c r="AL308">
        <v>4.6399999999974144E-3</v>
      </c>
      <c r="AM308">
        <v>0.84447999999999934</v>
      </c>
      <c r="AN308">
        <v>-0.51503999999999739</v>
      </c>
    </row>
    <row r="309" spans="17:40">
      <c r="Q309" s="1"/>
      <c r="R309">
        <f t="shared" si="31"/>
        <v>-3.9999999999977831E-3</v>
      </c>
      <c r="S309" s="1"/>
      <c r="T309" s="1"/>
      <c r="AD309" s="1"/>
      <c r="AE309" s="1"/>
      <c r="AF309">
        <v>-4.2559999999976415E-2</v>
      </c>
      <c r="AG309">
        <v>-3.3279999999981526E-2</v>
      </c>
      <c r="AH309">
        <v>-1.1519999999993598E-2</v>
      </c>
      <c r="AI309">
        <v>-5.7599999999970262E-4</v>
      </c>
      <c r="AJ309">
        <v>-1.7599999999989017E-4</v>
      </c>
      <c r="AK309">
        <v>4.6399999999974144E-3</v>
      </c>
      <c r="AL309">
        <v>1.5999999999982266E-5</v>
      </c>
      <c r="AM309">
        <v>2.9119999999983924E-3</v>
      </c>
      <c r="AN309">
        <v>-1.7759999999990119E-3</v>
      </c>
    </row>
    <row r="310" spans="17:40">
      <c r="Q310" s="1"/>
      <c r="R310">
        <f t="shared" si="31"/>
        <v>-0.72800000000000153</v>
      </c>
      <c r="S310" s="1"/>
      <c r="T310" s="1"/>
      <c r="AD310" s="1"/>
      <c r="AE310" s="1"/>
      <c r="AF310">
        <v>-7.7459200000000168</v>
      </c>
      <c r="AG310">
        <v>-6.0569600000000081</v>
      </c>
      <c r="AH310">
        <v>-2.0966400000000012</v>
      </c>
      <c r="AI310">
        <v>-0.1048320000000042</v>
      </c>
      <c r="AJ310">
        <v>-3.2031999999997833E-2</v>
      </c>
      <c r="AK310">
        <v>0.84447999999999934</v>
      </c>
      <c r="AL310">
        <v>2.9119999999983924E-3</v>
      </c>
      <c r="AM310">
        <v>0.52998400000000223</v>
      </c>
      <c r="AN310">
        <v>-0.32323200000000002</v>
      </c>
    </row>
    <row r="311" spans="17:40">
      <c r="Q311" s="1"/>
      <c r="R311">
        <f t="shared" si="31"/>
        <v>0.44399999999999906</v>
      </c>
      <c r="S311" s="1"/>
      <c r="T311" s="1"/>
      <c r="AD311" s="1"/>
      <c r="AE311" s="1"/>
      <c r="AF311">
        <v>4.7241599999999906</v>
      </c>
      <c r="AG311">
        <v>3.6940799999999894</v>
      </c>
      <c r="AH311">
        <v>1.2787199999999952</v>
      </c>
      <c r="AI311">
        <v>6.3936000000002283E-2</v>
      </c>
      <c r="AJ311">
        <v>1.9535999999998596E-2</v>
      </c>
      <c r="AK311">
        <v>-0.51503999999999739</v>
      </c>
      <c r="AL311">
        <v>-1.7759999999990119E-3</v>
      </c>
      <c r="AM311">
        <v>-0.32323200000000002</v>
      </c>
      <c r="AN311">
        <v>0.19713599999999917</v>
      </c>
    </row>
    <row r="312" spans="17:40">
      <c r="Q312" s="1">
        <v>16</v>
      </c>
      <c r="R312">
        <f>X14-AF24</f>
        <v>-0.35999999999999943</v>
      </c>
      <c r="S312" s="1">
        <v>16</v>
      </c>
      <c r="T312" s="1"/>
      <c r="AD312" s="1">
        <v>16</v>
      </c>
      <c r="AE312" s="1"/>
      <c r="AF312">
        <f t="array" ref="AF312:AN320">MMULT(R312:R320,U315:AC315)</f>
        <v>0.1295999999999996</v>
      </c>
      <c r="AG312">
        <v>0.96480000000000088</v>
      </c>
      <c r="AH312">
        <v>2.203199999999998</v>
      </c>
      <c r="AI312">
        <v>-1.0598400000000043</v>
      </c>
      <c r="AJ312">
        <v>-0.66383999999999688</v>
      </c>
      <c r="AK312">
        <v>-0.66240000000000021</v>
      </c>
      <c r="AL312">
        <v>2.0534399999999944</v>
      </c>
      <c r="AM312">
        <v>1.3780799999999989</v>
      </c>
      <c r="AN312">
        <v>0.20016000000000003</v>
      </c>
    </row>
    <row r="313" spans="17:40">
      <c r="Q313" s="1"/>
      <c r="R313">
        <f t="shared" ref="R313:R320" si="32">X15-AF25</f>
        <v>-2.6800000000000068</v>
      </c>
      <c r="S313" s="1"/>
      <c r="T313" s="1"/>
      <c r="AD313" s="1"/>
      <c r="AE313" s="1"/>
      <c r="AF313">
        <v>0.96480000000000088</v>
      </c>
      <c r="AG313">
        <v>7.1824000000000368</v>
      </c>
      <c r="AH313">
        <v>16.401600000000055</v>
      </c>
      <c r="AI313">
        <v>-7.8899200000000649</v>
      </c>
      <c r="AJ313">
        <v>-4.941919999999997</v>
      </c>
      <c r="AK313">
        <v>-4.9312000000000218</v>
      </c>
      <c r="AL313">
        <v>15.286720000000022</v>
      </c>
      <c r="AM313">
        <v>10.259040000000034</v>
      </c>
      <c r="AN313">
        <v>1.4900800000000063</v>
      </c>
    </row>
    <row r="314" spans="17:40">
      <c r="Q314" s="1"/>
      <c r="R314">
        <f t="shared" si="32"/>
        <v>-6.1200000000000045</v>
      </c>
      <c r="S314" s="1"/>
      <c r="T314" s="1"/>
      <c r="AD314" s="1"/>
      <c r="AE314" s="1"/>
      <c r="AF314">
        <v>2.203199999999998</v>
      </c>
      <c r="AG314">
        <v>16.401600000000055</v>
      </c>
      <c r="AH314">
        <v>37.454400000000057</v>
      </c>
      <c r="AI314">
        <v>-18.017280000000117</v>
      </c>
      <c r="AJ314">
        <v>-11.285279999999972</v>
      </c>
      <c r="AK314">
        <v>-11.26080000000003</v>
      </c>
      <c r="AL314">
        <v>34.908479999999983</v>
      </c>
      <c r="AM314">
        <v>23.427360000000036</v>
      </c>
      <c r="AN314">
        <v>3.4027200000000084</v>
      </c>
    </row>
    <row r="315" spans="17:40">
      <c r="Q315" s="1"/>
      <c r="R315">
        <f t="shared" si="32"/>
        <v>2.9440000000000168</v>
      </c>
      <c r="S315" s="1"/>
      <c r="T315" s="1"/>
      <c r="U315">
        <f t="array" ref="U315:AC315">TRANSPOSE(R312:R320)</f>
        <v>-0.35999999999999943</v>
      </c>
      <c r="V315">
        <v>-2.6800000000000068</v>
      </c>
      <c r="W315">
        <v>-6.1200000000000045</v>
      </c>
      <c r="X315">
        <v>2.9440000000000168</v>
      </c>
      <c r="Y315">
        <v>1.8439999999999941</v>
      </c>
      <c r="Z315">
        <v>1.8400000000000034</v>
      </c>
      <c r="AA315">
        <v>-5.7039999999999935</v>
      </c>
      <c r="AB315">
        <v>-3.828000000000003</v>
      </c>
      <c r="AC315">
        <v>-0.55600000000000094</v>
      </c>
      <c r="AD315" s="1"/>
      <c r="AE315" s="1"/>
      <c r="AF315">
        <v>-1.0598400000000043</v>
      </c>
      <c r="AG315">
        <v>-7.8899200000000649</v>
      </c>
      <c r="AH315">
        <v>-18.017280000000117</v>
      </c>
      <c r="AI315">
        <v>8.6671360000000988</v>
      </c>
      <c r="AJ315">
        <v>5.428736000000014</v>
      </c>
      <c r="AK315">
        <v>5.4169600000000413</v>
      </c>
      <c r="AL315">
        <v>-16.792576000000079</v>
      </c>
      <c r="AM315">
        <v>-11.269632000000072</v>
      </c>
      <c r="AN315">
        <v>-1.6368640000000121</v>
      </c>
    </row>
    <row r="316" spans="17:40">
      <c r="Q316" s="1"/>
      <c r="R316">
        <f t="shared" si="32"/>
        <v>1.8439999999999941</v>
      </c>
      <c r="S316" s="1"/>
      <c r="T316" s="1"/>
      <c r="AD316" s="1"/>
      <c r="AE316" s="1"/>
      <c r="AF316">
        <v>-0.66383999999999688</v>
      </c>
      <c r="AG316">
        <v>-4.941919999999997</v>
      </c>
      <c r="AH316">
        <v>-11.285279999999972</v>
      </c>
      <c r="AI316">
        <v>5.428736000000014</v>
      </c>
      <c r="AJ316">
        <v>3.400335999999978</v>
      </c>
      <c r="AK316">
        <v>3.3929599999999955</v>
      </c>
      <c r="AL316">
        <v>-10.518175999999954</v>
      </c>
      <c r="AM316">
        <v>-7.0588319999999829</v>
      </c>
      <c r="AN316">
        <v>-1.0252639999999984</v>
      </c>
    </row>
    <row r="317" spans="17:40">
      <c r="Q317" s="1"/>
      <c r="R317">
        <f t="shared" si="32"/>
        <v>1.8400000000000034</v>
      </c>
      <c r="S317" s="1"/>
      <c r="T317" s="1"/>
      <c r="AD317" s="1"/>
      <c r="AE317" s="1"/>
      <c r="AF317">
        <v>-0.66240000000000021</v>
      </c>
      <c r="AG317">
        <v>-4.9312000000000218</v>
      </c>
      <c r="AH317">
        <v>-11.26080000000003</v>
      </c>
      <c r="AI317">
        <v>5.4169600000000413</v>
      </c>
      <c r="AJ317">
        <v>3.3929599999999955</v>
      </c>
      <c r="AK317">
        <v>3.3856000000000126</v>
      </c>
      <c r="AL317">
        <v>-10.495360000000007</v>
      </c>
      <c r="AM317">
        <v>-7.0435200000000187</v>
      </c>
      <c r="AN317">
        <v>-1.0230400000000037</v>
      </c>
    </row>
    <row r="318" spans="17:40">
      <c r="Q318" s="1"/>
      <c r="R318">
        <f t="shared" si="32"/>
        <v>-5.7039999999999935</v>
      </c>
      <c r="S318" s="1"/>
      <c r="T318" s="1"/>
      <c r="AD318" s="1"/>
      <c r="AE318" s="1"/>
      <c r="AF318">
        <v>2.0534399999999944</v>
      </c>
      <c r="AG318">
        <v>15.286720000000022</v>
      </c>
      <c r="AH318">
        <v>34.908479999999983</v>
      </c>
      <c r="AI318">
        <v>-16.792576000000079</v>
      </c>
      <c r="AJ318">
        <v>-10.518175999999954</v>
      </c>
      <c r="AK318">
        <v>-10.495360000000007</v>
      </c>
      <c r="AL318">
        <v>32.535615999999926</v>
      </c>
      <c r="AM318">
        <v>21.834911999999992</v>
      </c>
      <c r="AN318">
        <v>3.1714240000000018</v>
      </c>
    </row>
    <row r="319" spans="17:40">
      <c r="Q319" s="1"/>
      <c r="R319">
        <f t="shared" si="32"/>
        <v>-3.828000000000003</v>
      </c>
      <c r="S319" s="1"/>
      <c r="T319" s="1"/>
      <c r="AD319" s="1"/>
      <c r="AE319" s="1"/>
      <c r="AF319">
        <v>1.3780799999999989</v>
      </c>
      <c r="AG319">
        <v>10.259040000000034</v>
      </c>
      <c r="AH319">
        <v>23.427360000000036</v>
      </c>
      <c r="AI319">
        <v>-11.269632000000072</v>
      </c>
      <c r="AJ319">
        <v>-7.0588319999999829</v>
      </c>
      <c r="AK319">
        <v>-7.0435200000000187</v>
      </c>
      <c r="AL319">
        <v>21.834911999999992</v>
      </c>
      <c r="AM319">
        <v>14.653584000000023</v>
      </c>
      <c r="AN319">
        <v>2.1283680000000054</v>
      </c>
    </row>
    <row r="320" spans="17:40">
      <c r="Q320" s="1"/>
      <c r="R320">
        <f t="shared" si="32"/>
        <v>-0.55600000000000094</v>
      </c>
      <c r="S320" s="1"/>
      <c r="T320" s="1"/>
      <c r="AD320" s="1"/>
      <c r="AE320" s="1"/>
      <c r="AF320">
        <v>0.20016000000000003</v>
      </c>
      <c r="AG320">
        <v>1.4900800000000063</v>
      </c>
      <c r="AH320">
        <v>3.4027200000000084</v>
      </c>
      <c r="AI320">
        <v>-1.6368640000000121</v>
      </c>
      <c r="AJ320">
        <v>-1.0252639999999984</v>
      </c>
      <c r="AK320">
        <v>-1.0230400000000037</v>
      </c>
      <c r="AL320">
        <v>3.1714240000000018</v>
      </c>
      <c r="AM320">
        <v>2.1283680000000054</v>
      </c>
      <c r="AN320">
        <v>0.30913600000000102</v>
      </c>
    </row>
    <row r="321" spans="17:40">
      <c r="Q321" s="1">
        <v>17</v>
      </c>
      <c r="R321">
        <f>Y14-AF24</f>
        <v>-2.3599999999999994</v>
      </c>
      <c r="S321" s="1">
        <v>17</v>
      </c>
      <c r="T321" s="1"/>
      <c r="AD321" s="1">
        <v>17</v>
      </c>
      <c r="AE321" s="1"/>
      <c r="AF321">
        <f t="array" ref="AF321:AN329">MMULT(R321:R329,U324:AC324)</f>
        <v>5.5695999999999977</v>
      </c>
      <c r="AG321">
        <v>3.964800000000015</v>
      </c>
      <c r="AH321">
        <v>-20.956799999999983</v>
      </c>
      <c r="AI321">
        <v>-1.2838400000000261</v>
      </c>
      <c r="AJ321">
        <v>-0.33983999999999603</v>
      </c>
      <c r="AK321">
        <v>-1.2744000000000144</v>
      </c>
      <c r="AL321">
        <v>-1.8785600000000149</v>
      </c>
      <c r="AM321">
        <v>1.0100800000000101</v>
      </c>
      <c r="AN321">
        <v>0.13216000000000219</v>
      </c>
    </row>
    <row r="322" spans="17:40">
      <c r="Q322" s="1"/>
      <c r="R322">
        <f t="shared" ref="R322:R329" si="33">Y15-AF25</f>
        <v>-1.6800000000000068</v>
      </c>
      <c r="S322" s="1"/>
      <c r="T322" s="1"/>
      <c r="AD322" s="1"/>
      <c r="AE322" s="1"/>
      <c r="AF322">
        <v>3.964800000000015</v>
      </c>
      <c r="AG322">
        <v>2.8224000000000231</v>
      </c>
      <c r="AH322">
        <v>-14.918400000000053</v>
      </c>
      <c r="AI322">
        <v>-0.91392000000002238</v>
      </c>
      <c r="AJ322">
        <v>-0.24191999999999822</v>
      </c>
      <c r="AK322">
        <v>-0.90720000000001422</v>
      </c>
      <c r="AL322">
        <v>-1.3372800000000162</v>
      </c>
      <c r="AM322">
        <v>0.71904000000001023</v>
      </c>
      <c r="AN322">
        <v>9.4080000000001954E-2</v>
      </c>
    </row>
    <row r="323" spans="17:40">
      <c r="Q323" s="1"/>
      <c r="R323">
        <f t="shared" si="33"/>
        <v>8.8799999999999955</v>
      </c>
      <c r="S323" s="1"/>
      <c r="T323" s="1"/>
      <c r="AD323" s="1"/>
      <c r="AE323" s="1"/>
      <c r="AF323">
        <v>-20.956799999999983</v>
      </c>
      <c r="AG323">
        <v>-14.918400000000053</v>
      </c>
      <c r="AH323">
        <v>78.854399999999913</v>
      </c>
      <c r="AI323">
        <v>4.8307200000000963</v>
      </c>
      <c r="AJ323">
        <v>1.2787199999999848</v>
      </c>
      <c r="AK323">
        <v>4.7952000000000528</v>
      </c>
      <c r="AL323">
        <v>7.0684800000000543</v>
      </c>
      <c r="AM323">
        <v>-3.8006400000000369</v>
      </c>
      <c r="AN323">
        <v>-0.49728000000000805</v>
      </c>
    </row>
    <row r="324" spans="17:40">
      <c r="Q324" s="1"/>
      <c r="R324">
        <f t="shared" si="33"/>
        <v>0.54400000000001114</v>
      </c>
      <c r="S324" s="1"/>
      <c r="T324" s="1"/>
      <c r="U324">
        <f t="array" ref="U324:AC324">TRANSPOSE(R321:R329)</f>
        <v>-2.3599999999999994</v>
      </c>
      <c r="V324">
        <v>-1.6800000000000068</v>
      </c>
      <c r="W324">
        <v>8.8799999999999955</v>
      </c>
      <c r="X324">
        <v>0.54400000000001114</v>
      </c>
      <c r="Y324">
        <v>0.14399999999999835</v>
      </c>
      <c r="Z324">
        <v>0.54000000000000625</v>
      </c>
      <c r="AA324">
        <v>0.79600000000000648</v>
      </c>
      <c r="AB324">
        <v>-0.42800000000000438</v>
      </c>
      <c r="AC324">
        <v>-5.6000000000000938E-2</v>
      </c>
      <c r="AD324" s="1"/>
      <c r="AE324" s="1"/>
      <c r="AF324">
        <v>-1.2838400000000261</v>
      </c>
      <c r="AG324">
        <v>-0.91392000000002238</v>
      </c>
      <c r="AH324">
        <v>4.8307200000000963</v>
      </c>
      <c r="AI324">
        <v>0.29593600000001213</v>
      </c>
      <c r="AJ324">
        <v>7.8336000000000711E-2</v>
      </c>
      <c r="AK324">
        <v>0.2937600000000094</v>
      </c>
      <c r="AL324">
        <v>0.4330240000000124</v>
      </c>
      <c r="AM324">
        <v>-0.23283200000000714</v>
      </c>
      <c r="AN324">
        <v>-3.0464000000001133E-2</v>
      </c>
    </row>
    <row r="325" spans="17:40">
      <c r="Q325" s="1"/>
      <c r="R325">
        <f t="shared" si="33"/>
        <v>0.14399999999999835</v>
      </c>
      <c r="S325" s="1"/>
      <c r="T325" s="1"/>
      <c r="AD325" s="1"/>
      <c r="AE325" s="1"/>
      <c r="AF325">
        <v>-0.33983999999999603</v>
      </c>
      <c r="AG325">
        <v>-0.24191999999999822</v>
      </c>
      <c r="AH325">
        <v>1.2787199999999848</v>
      </c>
      <c r="AI325">
        <v>7.8336000000000711E-2</v>
      </c>
      <c r="AJ325">
        <v>2.0735999999999526E-2</v>
      </c>
      <c r="AK325">
        <v>7.776000000000001E-2</v>
      </c>
      <c r="AL325">
        <v>0.11462399999999962</v>
      </c>
      <c r="AM325">
        <v>-6.1631999999999923E-2</v>
      </c>
      <c r="AN325">
        <v>-8.0640000000000434E-3</v>
      </c>
    </row>
    <row r="326" spans="17:40">
      <c r="Q326" s="1"/>
      <c r="R326">
        <f t="shared" si="33"/>
        <v>0.54000000000000625</v>
      </c>
      <c r="S326" s="1"/>
      <c r="T326" s="1"/>
      <c r="AD326" s="1"/>
      <c r="AE326" s="1"/>
      <c r="AF326">
        <v>-1.2744000000000144</v>
      </c>
      <c r="AG326">
        <v>-0.90720000000001422</v>
      </c>
      <c r="AH326">
        <v>4.7952000000000528</v>
      </c>
      <c r="AI326">
        <v>0.2937600000000094</v>
      </c>
      <c r="AJ326">
        <v>7.776000000000001E-2</v>
      </c>
      <c r="AK326">
        <v>0.29160000000000674</v>
      </c>
      <c r="AL326">
        <v>0.42984000000000849</v>
      </c>
      <c r="AM326">
        <v>-0.23112000000000504</v>
      </c>
      <c r="AN326">
        <v>-3.0240000000000856E-2</v>
      </c>
    </row>
    <row r="327" spans="17:40">
      <c r="Q327" s="1"/>
      <c r="R327">
        <f t="shared" si="33"/>
        <v>0.79600000000000648</v>
      </c>
      <c r="S327" s="1"/>
      <c r="T327" s="1"/>
      <c r="AD327" s="1"/>
      <c r="AE327" s="1"/>
      <c r="AF327">
        <v>-1.8785600000000149</v>
      </c>
      <c r="AG327">
        <v>-1.3372800000000162</v>
      </c>
      <c r="AH327">
        <v>7.0684800000000543</v>
      </c>
      <c r="AI327">
        <v>0.4330240000000124</v>
      </c>
      <c r="AJ327">
        <v>0.11462399999999962</v>
      </c>
      <c r="AK327">
        <v>0.42984000000000849</v>
      </c>
      <c r="AL327">
        <v>0.63361600000001028</v>
      </c>
      <c r="AM327">
        <v>-0.34068800000000626</v>
      </c>
      <c r="AN327">
        <v>-4.4576000000001108E-2</v>
      </c>
    </row>
    <row r="328" spans="17:40">
      <c r="Q328" s="1"/>
      <c r="R328">
        <f t="shared" si="33"/>
        <v>-0.42800000000000438</v>
      </c>
      <c r="S328" s="1"/>
      <c r="T328" s="1"/>
      <c r="AD328" s="1"/>
      <c r="AE328" s="1"/>
      <c r="AF328">
        <v>1.0100800000000101</v>
      </c>
      <c r="AG328">
        <v>0.71904000000001023</v>
      </c>
      <c r="AH328">
        <v>-3.8006400000000369</v>
      </c>
      <c r="AI328">
        <v>-0.23283200000000714</v>
      </c>
      <c r="AJ328">
        <v>-6.1631999999999923E-2</v>
      </c>
      <c r="AK328">
        <v>-0.23112000000000504</v>
      </c>
      <c r="AL328">
        <v>-0.34068800000000626</v>
      </c>
      <c r="AM328">
        <v>0.18318400000000376</v>
      </c>
      <c r="AN328">
        <v>2.3968000000000645E-2</v>
      </c>
    </row>
    <row r="329" spans="17:40">
      <c r="Q329" s="1"/>
      <c r="R329">
        <f t="shared" si="33"/>
        <v>-5.6000000000000938E-2</v>
      </c>
      <c r="S329" s="1"/>
      <c r="T329" s="1"/>
      <c r="AD329" s="1"/>
      <c r="AE329" s="1"/>
      <c r="AF329">
        <v>0.13216000000000219</v>
      </c>
      <c r="AG329">
        <v>9.4080000000001954E-2</v>
      </c>
      <c r="AH329">
        <v>-0.49728000000000805</v>
      </c>
      <c r="AI329">
        <v>-3.0464000000001133E-2</v>
      </c>
      <c r="AJ329">
        <v>-8.0640000000000434E-3</v>
      </c>
      <c r="AK329">
        <v>-3.0240000000000856E-2</v>
      </c>
      <c r="AL329">
        <v>-4.4576000000001108E-2</v>
      </c>
      <c r="AM329">
        <v>2.3968000000000645E-2</v>
      </c>
      <c r="AN329">
        <v>3.1360000000001048E-3</v>
      </c>
    </row>
    <row r="330" spans="17:40">
      <c r="Q330" s="1">
        <v>18</v>
      </c>
      <c r="R330">
        <f>Z14-AF24</f>
        <v>-0.35999999999999943</v>
      </c>
      <c r="S330" s="1">
        <v>18</v>
      </c>
      <c r="T330" s="1"/>
      <c r="AD330" s="1">
        <v>18</v>
      </c>
      <c r="AE330" s="1"/>
      <c r="AF330">
        <f t="array" ref="AF330:AN338">MMULT(R330:R338,U333:AC333)</f>
        <v>0.1295999999999996</v>
      </c>
      <c r="AG330">
        <v>-1.555199999999995</v>
      </c>
      <c r="AH330">
        <v>-0.67679999999999729</v>
      </c>
      <c r="AI330">
        <v>-0.55584000000000311</v>
      </c>
      <c r="AJ330">
        <v>0.12816000000000038</v>
      </c>
      <c r="AK330">
        <v>5.759999999999868E-2</v>
      </c>
      <c r="AL330">
        <v>0.54143999999999837</v>
      </c>
      <c r="AM330">
        <v>0.98207999999999895</v>
      </c>
      <c r="AN330">
        <v>-0.1598399999999994</v>
      </c>
    </row>
    <row r="331" spans="17:40">
      <c r="Q331" s="1"/>
      <c r="R331">
        <f t="shared" ref="R331:R338" si="34">Z15-AF25</f>
        <v>4.3199999999999932</v>
      </c>
      <c r="S331" s="1"/>
      <c r="T331" s="1"/>
      <c r="AD331" s="1"/>
      <c r="AE331" s="1"/>
      <c r="AF331">
        <v>-1.555199999999995</v>
      </c>
      <c r="AG331">
        <v>18.662399999999941</v>
      </c>
      <c r="AH331">
        <v>8.1215999999999671</v>
      </c>
      <c r="AI331">
        <v>6.6700800000000378</v>
      </c>
      <c r="AJ331">
        <v>-1.5379200000000046</v>
      </c>
      <c r="AK331">
        <v>-0.69119999999998416</v>
      </c>
      <c r="AL331">
        <v>-6.4972799999999804</v>
      </c>
      <c r="AM331">
        <v>-11.784959999999987</v>
      </c>
      <c r="AN331">
        <v>1.9180799999999929</v>
      </c>
    </row>
    <row r="332" spans="17:40">
      <c r="Q332" s="1"/>
      <c r="R332">
        <f t="shared" si="34"/>
        <v>1.8799999999999955</v>
      </c>
      <c r="S332" s="1"/>
      <c r="T332" s="1"/>
      <c r="AD332" s="1"/>
      <c r="AE332" s="1"/>
      <c r="AF332">
        <v>-0.67679999999999729</v>
      </c>
      <c r="AG332">
        <v>8.1215999999999671</v>
      </c>
      <c r="AH332">
        <v>3.5343999999999829</v>
      </c>
      <c r="AI332">
        <v>2.9027200000000137</v>
      </c>
      <c r="AJ332">
        <v>-0.66928000000000143</v>
      </c>
      <c r="AK332">
        <v>-0.30079999999999285</v>
      </c>
      <c r="AL332">
        <v>-2.8275199999999892</v>
      </c>
      <c r="AM332">
        <v>-5.1286399999999901</v>
      </c>
      <c r="AN332">
        <v>0.83471999999999624</v>
      </c>
    </row>
    <row r="333" spans="17:40">
      <c r="Q333" s="1"/>
      <c r="R333">
        <f t="shared" si="34"/>
        <v>1.5440000000000111</v>
      </c>
      <c r="S333" s="1"/>
      <c r="T333" s="1"/>
      <c r="U333">
        <f t="array" ref="U333:AC333">TRANSPOSE(R330:R338)</f>
        <v>-0.35999999999999943</v>
      </c>
      <c r="V333">
        <v>4.3199999999999932</v>
      </c>
      <c r="W333">
        <v>1.8799999999999955</v>
      </c>
      <c r="X333">
        <v>1.5440000000000111</v>
      </c>
      <c r="Y333">
        <v>-0.35600000000000165</v>
      </c>
      <c r="Z333">
        <v>-0.15999999999999659</v>
      </c>
      <c r="AA333">
        <v>-1.5039999999999978</v>
      </c>
      <c r="AB333">
        <v>-2.7280000000000015</v>
      </c>
      <c r="AC333">
        <v>0.44399999999999906</v>
      </c>
      <c r="AD333" s="1"/>
      <c r="AE333" s="1"/>
      <c r="AF333">
        <v>-0.55584000000000311</v>
      </c>
      <c r="AG333">
        <v>6.6700800000000378</v>
      </c>
      <c r="AH333">
        <v>2.9027200000000137</v>
      </c>
      <c r="AI333">
        <v>2.3839360000000345</v>
      </c>
      <c r="AJ333">
        <v>-0.54966400000000648</v>
      </c>
      <c r="AK333">
        <v>-0.24703999999999651</v>
      </c>
      <c r="AL333">
        <v>-2.3221760000000131</v>
      </c>
      <c r="AM333">
        <v>-4.2120320000000326</v>
      </c>
      <c r="AN333">
        <v>0.68553600000000348</v>
      </c>
    </row>
    <row r="334" spans="17:40">
      <c r="Q334" s="1"/>
      <c r="R334">
        <f t="shared" si="34"/>
        <v>-0.35600000000000165</v>
      </c>
      <c r="S334" s="1"/>
      <c r="T334" s="1"/>
      <c r="AD334" s="1"/>
      <c r="AE334" s="1"/>
      <c r="AF334">
        <v>0.12816000000000038</v>
      </c>
      <c r="AG334">
        <v>-1.5379200000000046</v>
      </c>
      <c r="AH334">
        <v>-0.66928000000000143</v>
      </c>
      <c r="AI334">
        <v>-0.54966400000000648</v>
      </c>
      <c r="AJ334">
        <v>0.12673600000000118</v>
      </c>
      <c r="AK334">
        <v>5.6959999999999046E-2</v>
      </c>
      <c r="AL334">
        <v>0.53542400000000168</v>
      </c>
      <c r="AM334">
        <v>0.97116800000000503</v>
      </c>
      <c r="AN334">
        <v>-0.1580640000000004</v>
      </c>
    </row>
    <row r="335" spans="17:40">
      <c r="Q335" s="1"/>
      <c r="R335">
        <f t="shared" si="34"/>
        <v>-0.15999999999999659</v>
      </c>
      <c r="S335" s="1"/>
      <c r="T335" s="1"/>
      <c r="AD335" s="1"/>
      <c r="AE335" s="1"/>
      <c r="AF335">
        <v>5.759999999999868E-2</v>
      </c>
      <c r="AG335">
        <v>-0.69119999999998416</v>
      </c>
      <c r="AH335">
        <v>-0.30079999999999285</v>
      </c>
      <c r="AI335">
        <v>-0.24703999999999651</v>
      </c>
      <c r="AJ335">
        <v>5.6959999999999046E-2</v>
      </c>
      <c r="AK335">
        <v>2.5599999999998908E-2</v>
      </c>
      <c r="AL335">
        <v>0.24063999999999452</v>
      </c>
      <c r="AM335">
        <v>0.43647999999999093</v>
      </c>
      <c r="AN335">
        <v>-7.1039999999998341E-2</v>
      </c>
    </row>
    <row r="336" spans="17:40">
      <c r="Q336" s="1"/>
      <c r="R336">
        <f t="shared" si="34"/>
        <v>-1.5039999999999978</v>
      </c>
      <c r="S336" s="1"/>
      <c r="T336" s="1"/>
      <c r="AD336" s="1"/>
      <c r="AE336" s="1"/>
      <c r="AF336">
        <v>0.54143999999999837</v>
      </c>
      <c r="AG336">
        <v>-6.4972799999999804</v>
      </c>
      <c r="AH336">
        <v>-2.8275199999999892</v>
      </c>
      <c r="AI336">
        <v>-2.3221760000000131</v>
      </c>
      <c r="AJ336">
        <v>0.53542400000000168</v>
      </c>
      <c r="AK336">
        <v>0.24063999999999452</v>
      </c>
      <c r="AL336">
        <v>2.2620159999999934</v>
      </c>
      <c r="AM336">
        <v>4.1029119999999963</v>
      </c>
      <c r="AN336">
        <v>-0.66777599999999759</v>
      </c>
    </row>
    <row r="337" spans="17:40">
      <c r="Q337" s="1"/>
      <c r="R337">
        <f t="shared" si="34"/>
        <v>-2.7280000000000015</v>
      </c>
      <c r="S337" s="1"/>
      <c r="T337" s="1"/>
      <c r="AD337" s="1"/>
      <c r="AE337" s="1"/>
      <c r="AF337">
        <v>0.98207999999999895</v>
      </c>
      <c r="AG337">
        <v>-11.784959999999987</v>
      </c>
      <c r="AH337">
        <v>-5.1286399999999901</v>
      </c>
      <c r="AI337">
        <v>-4.2120320000000326</v>
      </c>
      <c r="AJ337">
        <v>0.97116800000000503</v>
      </c>
      <c r="AK337">
        <v>0.43647999999999093</v>
      </c>
      <c r="AL337">
        <v>4.1029119999999963</v>
      </c>
      <c r="AM337">
        <v>7.4419840000000086</v>
      </c>
      <c r="AN337">
        <v>-1.2112319999999981</v>
      </c>
    </row>
    <row r="338" spans="17:40">
      <c r="Q338" s="1"/>
      <c r="R338">
        <f t="shared" si="34"/>
        <v>0.44399999999999906</v>
      </c>
      <c r="S338" s="1"/>
      <c r="T338" s="1"/>
      <c r="AD338" s="1"/>
      <c r="AE338" s="1"/>
      <c r="AF338">
        <v>-0.1598399999999994</v>
      </c>
      <c r="AG338">
        <v>1.9180799999999929</v>
      </c>
      <c r="AH338">
        <v>0.83471999999999624</v>
      </c>
      <c r="AI338">
        <v>0.68553600000000348</v>
      </c>
      <c r="AJ338">
        <v>-0.1580640000000004</v>
      </c>
      <c r="AK338">
        <v>-7.1039999999998341E-2</v>
      </c>
      <c r="AL338">
        <v>-0.66777599999999759</v>
      </c>
      <c r="AM338">
        <v>-1.2112319999999981</v>
      </c>
      <c r="AN338">
        <v>0.19713599999999917</v>
      </c>
    </row>
    <row r="339" spans="17:40">
      <c r="Q339" s="1">
        <v>19</v>
      </c>
      <c r="R339">
        <f>AA14-AF24</f>
        <v>-0.35999999999999943</v>
      </c>
      <c r="S339" s="1">
        <v>19</v>
      </c>
      <c r="T339" s="1"/>
      <c r="AD339" s="1">
        <v>19</v>
      </c>
      <c r="AE339" s="1"/>
      <c r="AF339">
        <f t="array" ref="AF339:AN347">MMULT(R339:R347,U342:AC342)</f>
        <v>0.1295999999999996</v>
      </c>
      <c r="AG339">
        <v>0.24480000000000207</v>
      </c>
      <c r="AH339">
        <v>-1.3967999999999963</v>
      </c>
      <c r="AI339">
        <v>-0.6998400000000049</v>
      </c>
      <c r="AJ339">
        <v>5.6160000000002042E-2</v>
      </c>
      <c r="AK339">
        <v>-0.48240000000000044</v>
      </c>
      <c r="AL339">
        <v>0.39743999999999907</v>
      </c>
      <c r="AM339">
        <v>-0.2059199999999981</v>
      </c>
      <c r="AN339">
        <v>-0.44783999999999924</v>
      </c>
    </row>
    <row r="340" spans="17:40">
      <c r="Q340" s="1"/>
      <c r="R340">
        <f t="shared" ref="R340:R347" si="35">AA15-AF25</f>
        <v>-0.68000000000000682</v>
      </c>
      <c r="S340" s="1"/>
      <c r="T340" s="1"/>
      <c r="AD340" s="1"/>
      <c r="AE340" s="1"/>
      <c r="AF340">
        <v>0.24480000000000207</v>
      </c>
      <c r="AG340">
        <v>0.4624000000000093</v>
      </c>
      <c r="AH340">
        <v>-2.6384000000000234</v>
      </c>
      <c r="AI340">
        <v>-1.3219200000000246</v>
      </c>
      <c r="AJ340">
        <v>0.10608000000000509</v>
      </c>
      <c r="AK340">
        <v>-0.91120000000001145</v>
      </c>
      <c r="AL340">
        <v>0.75072000000000694</v>
      </c>
      <c r="AM340">
        <v>-0.38896000000000092</v>
      </c>
      <c r="AN340">
        <v>-0.84592000000000833</v>
      </c>
    </row>
    <row r="341" spans="17:40">
      <c r="Q341" s="1"/>
      <c r="R341">
        <f t="shared" si="35"/>
        <v>3.8799999999999955</v>
      </c>
      <c r="S341" s="1"/>
      <c r="T341" s="1"/>
      <c r="AD341" s="1"/>
      <c r="AE341" s="1"/>
      <c r="AF341">
        <v>-1.3967999999999963</v>
      </c>
      <c r="AG341">
        <v>-2.6384000000000234</v>
      </c>
      <c r="AH341">
        <v>15.054399999999966</v>
      </c>
      <c r="AI341">
        <v>7.542720000000056</v>
      </c>
      <c r="AJ341">
        <v>-0.60528000000002224</v>
      </c>
      <c r="AK341">
        <v>5.1992000000000074</v>
      </c>
      <c r="AL341">
        <v>-4.2835199999999922</v>
      </c>
      <c r="AM341">
        <v>2.2193599999999805</v>
      </c>
      <c r="AN341">
        <v>4.8267199999999937</v>
      </c>
    </row>
    <row r="342" spans="17:40">
      <c r="Q342" s="1"/>
      <c r="R342">
        <f t="shared" si="35"/>
        <v>1.9440000000000168</v>
      </c>
      <c r="S342" s="1"/>
      <c r="T342" s="1"/>
      <c r="U342">
        <f t="array" ref="U342:AC342">TRANSPOSE(R339:R347)</f>
        <v>-0.35999999999999943</v>
      </c>
      <c r="V342">
        <v>-0.68000000000000682</v>
      </c>
      <c r="W342">
        <v>3.8799999999999955</v>
      </c>
      <c r="X342">
        <v>1.9440000000000168</v>
      </c>
      <c r="Y342">
        <v>-0.15600000000000591</v>
      </c>
      <c r="Z342">
        <v>1.3400000000000034</v>
      </c>
      <c r="AA342">
        <v>-1.1039999999999992</v>
      </c>
      <c r="AB342">
        <v>0.57199999999999562</v>
      </c>
      <c r="AC342">
        <v>1.2439999999999998</v>
      </c>
      <c r="AD342" s="1"/>
      <c r="AE342" s="1"/>
      <c r="AF342">
        <v>-0.6998400000000049</v>
      </c>
      <c r="AG342">
        <v>-1.3219200000000246</v>
      </c>
      <c r="AH342">
        <v>7.542720000000056</v>
      </c>
      <c r="AI342">
        <v>3.7791360000000656</v>
      </c>
      <c r="AJ342">
        <v>-0.30326400000001413</v>
      </c>
      <c r="AK342">
        <v>2.604960000000029</v>
      </c>
      <c r="AL342">
        <v>-2.146176000000017</v>
      </c>
      <c r="AM342">
        <v>1.1119680000000012</v>
      </c>
      <c r="AN342">
        <v>2.4183360000000205</v>
      </c>
    </row>
    <row r="343" spans="17:40">
      <c r="Q343" s="1"/>
      <c r="R343">
        <f t="shared" si="35"/>
        <v>-0.15600000000000591</v>
      </c>
      <c r="S343" s="1"/>
      <c r="T343" s="1"/>
      <c r="AD343" s="1"/>
      <c r="AE343" s="1"/>
      <c r="AF343">
        <v>5.6160000000002042E-2</v>
      </c>
      <c r="AG343">
        <v>0.10608000000000509</v>
      </c>
      <c r="AH343">
        <v>-0.60528000000002224</v>
      </c>
      <c r="AI343">
        <v>-0.30326400000001413</v>
      </c>
      <c r="AJ343">
        <v>2.4336000000001846E-2</v>
      </c>
      <c r="AK343">
        <v>-0.20904000000000844</v>
      </c>
      <c r="AL343">
        <v>0.1722240000000064</v>
      </c>
      <c r="AM343">
        <v>-8.9232000000002698E-2</v>
      </c>
      <c r="AN343">
        <v>-0.19406400000000731</v>
      </c>
    </row>
    <row r="344" spans="17:40">
      <c r="Q344" s="1"/>
      <c r="R344">
        <f t="shared" si="35"/>
        <v>1.3400000000000034</v>
      </c>
      <c r="S344" s="1"/>
      <c r="T344" s="1"/>
      <c r="AD344" s="1"/>
      <c r="AE344" s="1"/>
      <c r="AF344">
        <v>-0.48240000000000044</v>
      </c>
      <c r="AG344">
        <v>-0.91120000000001145</v>
      </c>
      <c r="AH344">
        <v>5.1992000000000074</v>
      </c>
      <c r="AI344">
        <v>2.604960000000029</v>
      </c>
      <c r="AJ344">
        <v>-0.20904000000000844</v>
      </c>
      <c r="AK344">
        <v>1.7956000000000092</v>
      </c>
      <c r="AL344">
        <v>-1.4793600000000027</v>
      </c>
      <c r="AM344">
        <v>0.76647999999999605</v>
      </c>
      <c r="AN344">
        <v>1.666960000000004</v>
      </c>
    </row>
    <row r="345" spans="17:40">
      <c r="Q345" s="1"/>
      <c r="R345">
        <f t="shared" si="35"/>
        <v>-1.1039999999999992</v>
      </c>
      <c r="S345" s="1"/>
      <c r="T345" s="1"/>
      <c r="AD345" s="1"/>
      <c r="AE345" s="1"/>
      <c r="AF345">
        <v>0.39743999999999907</v>
      </c>
      <c r="AG345">
        <v>0.75072000000000694</v>
      </c>
      <c r="AH345">
        <v>-4.2835199999999922</v>
      </c>
      <c r="AI345">
        <v>-2.146176000000017</v>
      </c>
      <c r="AJ345">
        <v>0.1722240000000064</v>
      </c>
      <c r="AK345">
        <v>-1.4793600000000027</v>
      </c>
      <c r="AL345">
        <v>1.2188159999999983</v>
      </c>
      <c r="AM345">
        <v>-0.63148799999999472</v>
      </c>
      <c r="AN345">
        <v>-1.3733759999999988</v>
      </c>
    </row>
    <row r="346" spans="17:40">
      <c r="Q346" s="1"/>
      <c r="R346">
        <f t="shared" si="35"/>
        <v>0.57199999999999562</v>
      </c>
      <c r="S346" s="1"/>
      <c r="T346" s="1"/>
      <c r="AD346" s="1"/>
      <c r="AE346" s="1"/>
      <c r="AF346">
        <v>-0.2059199999999981</v>
      </c>
      <c r="AG346">
        <v>-0.38896000000000092</v>
      </c>
      <c r="AH346">
        <v>2.2193599999999805</v>
      </c>
      <c r="AI346">
        <v>1.1119680000000012</v>
      </c>
      <c r="AJ346">
        <v>-8.9232000000002698E-2</v>
      </c>
      <c r="AK346">
        <v>0.76647999999999605</v>
      </c>
      <c r="AL346">
        <v>-0.63148799999999472</v>
      </c>
      <c r="AM346">
        <v>0.32718399999999498</v>
      </c>
      <c r="AN346">
        <v>0.71156799999999443</v>
      </c>
    </row>
    <row r="347" spans="17:40">
      <c r="Q347" s="1"/>
      <c r="R347">
        <f t="shared" si="35"/>
        <v>1.2439999999999998</v>
      </c>
      <c r="S347" s="1"/>
      <c r="T347" s="1"/>
      <c r="AD347" s="1"/>
      <c r="AE347" s="1"/>
      <c r="AF347">
        <v>-0.44783999999999924</v>
      </c>
      <c r="AG347">
        <v>-0.84592000000000833</v>
      </c>
      <c r="AH347">
        <v>4.8267199999999937</v>
      </c>
      <c r="AI347">
        <v>2.4183360000000205</v>
      </c>
      <c r="AJ347">
        <v>-0.19406400000000731</v>
      </c>
      <c r="AK347">
        <v>1.666960000000004</v>
      </c>
      <c r="AL347">
        <v>-1.3733759999999988</v>
      </c>
      <c r="AM347">
        <v>0.71156799999999443</v>
      </c>
      <c r="AN347">
        <v>1.5475359999999994</v>
      </c>
    </row>
    <row r="348" spans="17:40">
      <c r="Q348" s="1">
        <v>20</v>
      </c>
      <c r="R348">
        <f>AB14-AF24</f>
        <v>-0.35999999999999943</v>
      </c>
      <c r="S348" s="1">
        <v>20</v>
      </c>
      <c r="T348" s="1"/>
      <c r="AD348" s="1">
        <v>20</v>
      </c>
      <c r="AE348" s="1"/>
      <c r="AF348">
        <f t="array" ref="AF348:AN356">MMULT(R348:R356,U351:AC351)</f>
        <v>0.1295999999999996</v>
      </c>
      <c r="AG348">
        <v>-0.47519999999999679</v>
      </c>
      <c r="AH348">
        <v>-3.1967999999999934</v>
      </c>
      <c r="AI348">
        <v>-0.8438400000000017</v>
      </c>
      <c r="AJ348">
        <v>-0.77183999999999819</v>
      </c>
      <c r="AK348">
        <v>-1.4903999999999979</v>
      </c>
      <c r="AL348">
        <v>-0.68255999999999917</v>
      </c>
      <c r="AM348">
        <v>-0.99791999999999792</v>
      </c>
      <c r="AN348">
        <v>-1.5840000000000149E-2</v>
      </c>
    </row>
    <row r="349" spans="17:40">
      <c r="Q349" s="1"/>
      <c r="R349">
        <f t="shared" ref="R349:R356" si="36">AB15-AF25</f>
        <v>1.3199999999999932</v>
      </c>
      <c r="S349" s="1"/>
      <c r="T349" s="1"/>
      <c r="AD349" s="1"/>
      <c r="AE349" s="1"/>
      <c r="AF349">
        <v>-0.47519999999999679</v>
      </c>
      <c r="AG349">
        <v>1.742399999999982</v>
      </c>
      <c r="AH349">
        <v>11.721599999999933</v>
      </c>
      <c r="AI349">
        <v>3.0940799999999951</v>
      </c>
      <c r="AJ349">
        <v>2.8300799999999833</v>
      </c>
      <c r="AK349">
        <v>5.4647999999999728</v>
      </c>
      <c r="AL349">
        <v>2.5027199999999881</v>
      </c>
      <c r="AM349">
        <v>3.6590399999999792</v>
      </c>
      <c r="AN349">
        <v>5.808000000000034E-2</v>
      </c>
    </row>
    <row r="350" spans="17:40">
      <c r="Q350" s="1"/>
      <c r="R350">
        <f t="shared" si="36"/>
        <v>8.8799999999999955</v>
      </c>
      <c r="S350" s="1"/>
      <c r="T350" s="1"/>
      <c r="AD350" s="1"/>
      <c r="AE350" s="1"/>
      <c r="AF350">
        <v>-3.1967999999999934</v>
      </c>
      <c r="AG350">
        <v>11.721599999999933</v>
      </c>
      <c r="AH350">
        <v>78.854399999999913</v>
      </c>
      <c r="AI350">
        <v>20.814720000000062</v>
      </c>
      <c r="AJ350">
        <v>19.038719999999977</v>
      </c>
      <c r="AK350">
        <v>36.763199999999983</v>
      </c>
      <c r="AL350">
        <v>16.836479999999998</v>
      </c>
      <c r="AM350">
        <v>24.615359999999974</v>
      </c>
      <c r="AN350">
        <v>0.39072000000000406</v>
      </c>
    </row>
    <row r="351" spans="17:40">
      <c r="Q351" s="1"/>
      <c r="R351">
        <f t="shared" si="36"/>
        <v>2.3440000000000083</v>
      </c>
      <c r="S351" s="1"/>
      <c r="T351" s="1"/>
      <c r="U351">
        <f t="array" ref="U351:AC351">TRANSPOSE(R348:R356)</f>
        <v>-0.35999999999999943</v>
      </c>
      <c r="V351">
        <v>1.3199999999999932</v>
      </c>
      <c r="W351">
        <v>8.8799999999999955</v>
      </c>
      <c r="X351">
        <v>2.3440000000000083</v>
      </c>
      <c r="Y351">
        <v>2.1439999999999984</v>
      </c>
      <c r="Z351">
        <v>4.1400000000000006</v>
      </c>
      <c r="AA351">
        <v>1.8960000000000008</v>
      </c>
      <c r="AB351">
        <v>2.7719999999999985</v>
      </c>
      <c r="AC351">
        <v>4.4000000000000483E-2</v>
      </c>
      <c r="AD351" s="1"/>
      <c r="AE351" s="1"/>
      <c r="AF351">
        <v>-0.8438400000000017</v>
      </c>
      <c r="AG351">
        <v>3.0940799999999951</v>
      </c>
      <c r="AH351">
        <v>20.814720000000062</v>
      </c>
      <c r="AI351">
        <v>5.4943360000000387</v>
      </c>
      <c r="AJ351">
        <v>5.025536000000014</v>
      </c>
      <c r="AK351">
        <v>9.7041600000000354</v>
      </c>
      <c r="AL351">
        <v>4.4442240000000179</v>
      </c>
      <c r="AM351">
        <v>6.4975680000000198</v>
      </c>
      <c r="AN351">
        <v>0.1031360000000015</v>
      </c>
    </row>
    <row r="352" spans="17:40">
      <c r="Q352" s="1"/>
      <c r="R352">
        <f t="shared" si="36"/>
        <v>2.1439999999999984</v>
      </c>
      <c r="S352" s="1"/>
      <c r="T352" s="1"/>
      <c r="AD352" s="1"/>
      <c r="AE352" s="1"/>
      <c r="AF352">
        <v>-0.77183999999999819</v>
      </c>
      <c r="AG352">
        <v>2.8300799999999833</v>
      </c>
      <c r="AH352">
        <v>19.038719999999977</v>
      </c>
      <c r="AI352">
        <v>5.025536000000014</v>
      </c>
      <c r="AJ352">
        <v>4.5967359999999928</v>
      </c>
      <c r="AK352">
        <v>8.8761599999999952</v>
      </c>
      <c r="AL352">
        <v>4.0650239999999984</v>
      </c>
      <c r="AM352">
        <v>5.943167999999992</v>
      </c>
      <c r="AN352">
        <v>9.4336000000000961E-2</v>
      </c>
    </row>
    <row r="353" spans="17:40">
      <c r="Q353" s="1"/>
      <c r="R353">
        <f t="shared" si="36"/>
        <v>4.1400000000000006</v>
      </c>
      <c r="S353" s="1"/>
      <c r="T353" s="1"/>
      <c r="AD353" s="1"/>
      <c r="AE353" s="1"/>
      <c r="AF353">
        <v>-1.4903999999999979</v>
      </c>
      <c r="AG353">
        <v>5.4647999999999728</v>
      </c>
      <c r="AH353">
        <v>36.763199999999983</v>
      </c>
      <c r="AI353">
        <v>9.7041600000000354</v>
      </c>
      <c r="AJ353">
        <v>8.8761599999999952</v>
      </c>
      <c r="AK353">
        <v>17.139600000000005</v>
      </c>
      <c r="AL353">
        <v>7.849440000000004</v>
      </c>
      <c r="AM353">
        <v>11.476079999999996</v>
      </c>
      <c r="AN353">
        <v>0.18216000000000201</v>
      </c>
    </row>
    <row r="354" spans="17:40">
      <c r="Q354" s="1"/>
      <c r="R354">
        <f t="shared" si="36"/>
        <v>1.8960000000000008</v>
      </c>
      <c r="S354" s="1"/>
      <c r="T354" s="1"/>
      <c r="AD354" s="1"/>
      <c r="AE354" s="1"/>
      <c r="AF354">
        <v>-0.68255999999999917</v>
      </c>
      <c r="AG354">
        <v>2.5027199999999881</v>
      </c>
      <c r="AH354">
        <v>16.836479999999998</v>
      </c>
      <c r="AI354">
        <v>4.4442240000000179</v>
      </c>
      <c r="AJ354">
        <v>4.0650239999999984</v>
      </c>
      <c r="AK354">
        <v>7.849440000000004</v>
      </c>
      <c r="AL354">
        <v>3.5948160000000029</v>
      </c>
      <c r="AM354">
        <v>5.2557119999999991</v>
      </c>
      <c r="AN354">
        <v>8.3424000000000956E-2</v>
      </c>
    </row>
    <row r="355" spans="17:40">
      <c r="Q355" s="1"/>
      <c r="R355">
        <f t="shared" si="36"/>
        <v>2.7719999999999985</v>
      </c>
      <c r="S355" s="1"/>
      <c r="T355" s="1"/>
      <c r="AD355" s="1"/>
      <c r="AE355" s="1"/>
      <c r="AF355">
        <v>-0.99791999999999792</v>
      </c>
      <c r="AG355">
        <v>3.6590399999999792</v>
      </c>
      <c r="AH355">
        <v>24.615359999999974</v>
      </c>
      <c r="AI355">
        <v>6.4975680000000198</v>
      </c>
      <c r="AJ355">
        <v>5.943167999999992</v>
      </c>
      <c r="AK355">
        <v>11.476079999999996</v>
      </c>
      <c r="AL355">
        <v>5.2557119999999991</v>
      </c>
      <c r="AM355">
        <v>7.6839839999999917</v>
      </c>
      <c r="AN355">
        <v>0.12196800000000127</v>
      </c>
    </row>
    <row r="356" spans="17:40">
      <c r="Q356" s="1"/>
      <c r="R356">
        <f t="shared" si="36"/>
        <v>4.4000000000000483E-2</v>
      </c>
      <c r="S356" s="1"/>
      <c r="T356" s="1"/>
      <c r="AD356" s="1"/>
      <c r="AE356" s="1"/>
      <c r="AF356">
        <v>-1.5840000000000149E-2</v>
      </c>
      <c r="AG356">
        <v>5.808000000000034E-2</v>
      </c>
      <c r="AH356">
        <v>0.39072000000000406</v>
      </c>
      <c r="AI356">
        <v>0.1031360000000015</v>
      </c>
      <c r="AJ356">
        <v>9.4336000000000961E-2</v>
      </c>
      <c r="AK356">
        <v>0.18216000000000201</v>
      </c>
      <c r="AL356">
        <v>8.3424000000000956E-2</v>
      </c>
      <c r="AM356">
        <v>0.12196800000000127</v>
      </c>
      <c r="AN356">
        <v>1.9360000000000425E-3</v>
      </c>
    </row>
    <row r="357" spans="17:40">
      <c r="Q357" s="1">
        <v>21</v>
      </c>
      <c r="R357">
        <f>AC14-AF24</f>
        <v>1.6400000000000006</v>
      </c>
      <c r="S357" s="1">
        <v>21</v>
      </c>
      <c r="T357" s="1"/>
      <c r="AD357" s="1">
        <v>21</v>
      </c>
      <c r="AE357" s="1"/>
      <c r="AF357">
        <f t="array" ref="AF357:AN365">MMULT(R357:R365,U360:AC360)</f>
        <v>2.6896000000000018</v>
      </c>
      <c r="AG357">
        <v>-1.1152000000000115</v>
      </c>
      <c r="AH357">
        <v>4.7231999999999941</v>
      </c>
      <c r="AI357">
        <v>1.7121600000000188</v>
      </c>
      <c r="AJ357">
        <v>1.8761599999999981</v>
      </c>
      <c r="AK357">
        <v>4.8215999999999983</v>
      </c>
      <c r="AL357">
        <v>6.0614400000000108</v>
      </c>
      <c r="AM357">
        <v>0.28207999999999522</v>
      </c>
      <c r="AN357">
        <v>1.5481599999999991</v>
      </c>
    </row>
    <row r="358" spans="17:40">
      <c r="Q358" s="1"/>
      <c r="R358">
        <f t="shared" ref="R358:R365" si="37">AC15-AF25</f>
        <v>-0.68000000000000682</v>
      </c>
      <c r="S358" s="1"/>
      <c r="T358" s="1"/>
      <c r="AD358" s="1"/>
      <c r="AE358" s="1"/>
      <c r="AF358">
        <v>-1.1152000000000115</v>
      </c>
      <c r="AG358">
        <v>0.4624000000000093</v>
      </c>
      <c r="AH358">
        <v>-1.9584000000000166</v>
      </c>
      <c r="AI358">
        <v>-0.70992000000001465</v>
      </c>
      <c r="AJ358">
        <v>-0.77792000000000672</v>
      </c>
      <c r="AK358">
        <v>-1.9992000000000185</v>
      </c>
      <c r="AL358">
        <v>-2.5132800000000288</v>
      </c>
      <c r="AM358">
        <v>-0.11695999999999916</v>
      </c>
      <c r="AN358">
        <v>-0.64192000000000582</v>
      </c>
    </row>
    <row r="359" spans="17:40">
      <c r="Q359" s="1"/>
      <c r="R359">
        <f t="shared" si="37"/>
        <v>2.8799999999999955</v>
      </c>
      <c r="S359" s="1"/>
      <c r="T359" s="1"/>
      <c r="AD359" s="1"/>
      <c r="AE359" s="1"/>
      <c r="AF359">
        <v>4.7231999999999941</v>
      </c>
      <c r="AG359">
        <v>-1.9584000000000166</v>
      </c>
      <c r="AH359">
        <v>8.2943999999999747</v>
      </c>
      <c r="AI359">
        <v>3.0067200000000271</v>
      </c>
      <c r="AJ359">
        <v>3.2947199999999901</v>
      </c>
      <c r="AK359">
        <v>8.4671999999999805</v>
      </c>
      <c r="AL359">
        <v>10.644479999999998</v>
      </c>
      <c r="AM359">
        <v>0.4953599999999907</v>
      </c>
      <c r="AN359">
        <v>2.7187199999999931</v>
      </c>
    </row>
    <row r="360" spans="17:40">
      <c r="Q360" s="1"/>
      <c r="R360">
        <f t="shared" si="37"/>
        <v>1.0440000000000111</v>
      </c>
      <c r="S360" s="1"/>
      <c r="T360" s="1"/>
      <c r="U360">
        <f t="array" ref="U360:AC360">TRANSPOSE(R357:R365)</f>
        <v>1.6400000000000006</v>
      </c>
      <c r="V360">
        <v>-0.68000000000000682</v>
      </c>
      <c r="W360">
        <v>2.8799999999999955</v>
      </c>
      <c r="X360">
        <v>1.0440000000000111</v>
      </c>
      <c r="Y360">
        <v>1.1439999999999984</v>
      </c>
      <c r="Z360">
        <v>2.9399999999999977</v>
      </c>
      <c r="AA360">
        <v>3.6960000000000051</v>
      </c>
      <c r="AB360">
        <v>0.17199999999999704</v>
      </c>
      <c r="AC360">
        <v>0.94399999999999906</v>
      </c>
      <c r="AD360" s="1"/>
      <c r="AE360" s="1"/>
      <c r="AF360">
        <v>1.7121600000000188</v>
      </c>
      <c r="AG360">
        <v>-0.70992000000001465</v>
      </c>
      <c r="AH360">
        <v>3.0067200000000271</v>
      </c>
      <c r="AI360">
        <v>1.0899360000000233</v>
      </c>
      <c r="AJ360">
        <v>1.1943360000000109</v>
      </c>
      <c r="AK360">
        <v>3.0693600000000303</v>
      </c>
      <c r="AL360">
        <v>3.8586240000000465</v>
      </c>
      <c r="AM360">
        <v>0.17956799999999884</v>
      </c>
      <c r="AN360">
        <v>0.98553600000000952</v>
      </c>
    </row>
    <row r="361" spans="17:40">
      <c r="Q361" s="1"/>
      <c r="R361">
        <f t="shared" si="37"/>
        <v>1.1439999999999984</v>
      </c>
      <c r="S361" s="1"/>
      <c r="T361" s="1"/>
      <c r="AD361" s="1"/>
      <c r="AE361" s="1"/>
      <c r="AF361">
        <v>1.8761599999999981</v>
      </c>
      <c r="AG361">
        <v>-0.77792000000000672</v>
      </c>
      <c r="AH361">
        <v>3.2947199999999901</v>
      </c>
      <c r="AI361">
        <v>1.1943360000000109</v>
      </c>
      <c r="AJ361">
        <v>1.3087359999999961</v>
      </c>
      <c r="AK361">
        <v>3.3633599999999926</v>
      </c>
      <c r="AL361">
        <v>4.228224</v>
      </c>
      <c r="AM361">
        <v>0.19676799999999633</v>
      </c>
      <c r="AN361">
        <v>1.0799359999999973</v>
      </c>
    </row>
    <row r="362" spans="17:40">
      <c r="Q362" s="1"/>
      <c r="R362">
        <f t="shared" si="37"/>
        <v>2.9399999999999977</v>
      </c>
      <c r="S362" s="1"/>
      <c r="T362" s="1"/>
      <c r="AD362" s="1"/>
      <c r="AE362" s="1"/>
      <c r="AF362">
        <v>4.8215999999999983</v>
      </c>
      <c r="AG362">
        <v>-1.9992000000000185</v>
      </c>
      <c r="AH362">
        <v>8.4671999999999805</v>
      </c>
      <c r="AI362">
        <v>3.0693600000000303</v>
      </c>
      <c r="AJ362">
        <v>3.3633599999999926</v>
      </c>
      <c r="AK362">
        <v>8.6435999999999868</v>
      </c>
      <c r="AL362">
        <v>10.866240000000007</v>
      </c>
      <c r="AM362">
        <v>0.50567999999999091</v>
      </c>
      <c r="AN362">
        <v>2.7753599999999952</v>
      </c>
    </row>
    <row r="363" spans="17:40">
      <c r="Q363" s="1"/>
      <c r="R363">
        <f t="shared" si="37"/>
        <v>3.6960000000000051</v>
      </c>
      <c r="S363" s="1"/>
      <c r="T363" s="1"/>
      <c r="AD363" s="1"/>
      <c r="AE363" s="1"/>
      <c r="AF363">
        <v>6.0614400000000108</v>
      </c>
      <c r="AG363">
        <v>-2.5132800000000288</v>
      </c>
      <c r="AH363">
        <v>10.644479999999998</v>
      </c>
      <c r="AI363">
        <v>3.8586240000000465</v>
      </c>
      <c r="AJ363">
        <v>4.228224</v>
      </c>
      <c r="AK363">
        <v>10.866240000000007</v>
      </c>
      <c r="AL363">
        <v>13.660416000000037</v>
      </c>
      <c r="AM363">
        <v>0.63571199999998995</v>
      </c>
      <c r="AN363">
        <v>3.4890240000000015</v>
      </c>
    </row>
    <row r="364" spans="17:40">
      <c r="Q364" s="1"/>
      <c r="R364">
        <f t="shared" si="37"/>
        <v>0.17199999999999704</v>
      </c>
      <c r="S364" s="1"/>
      <c r="T364" s="1"/>
      <c r="AD364" s="1"/>
      <c r="AE364" s="1"/>
      <c r="AF364">
        <v>0.28207999999999522</v>
      </c>
      <c r="AG364">
        <v>-0.11695999999999916</v>
      </c>
      <c r="AH364">
        <v>0.4953599999999907</v>
      </c>
      <c r="AI364">
        <v>0.17956799999999884</v>
      </c>
      <c r="AJ364">
        <v>0.19676799999999633</v>
      </c>
      <c r="AK364">
        <v>0.50567999999999091</v>
      </c>
      <c r="AL364">
        <v>0.63571199999998995</v>
      </c>
      <c r="AM364">
        <v>2.9583999999998983E-2</v>
      </c>
      <c r="AN364">
        <v>0.16236799999999704</v>
      </c>
    </row>
    <row r="365" spans="17:40">
      <c r="Q365" s="1"/>
      <c r="R365">
        <f t="shared" si="37"/>
        <v>0.94399999999999906</v>
      </c>
      <c r="S365" s="1"/>
      <c r="T365" s="1"/>
      <c r="AD365" s="1"/>
      <c r="AE365" s="1"/>
      <c r="AF365">
        <v>1.5481599999999991</v>
      </c>
      <c r="AG365">
        <v>-0.64192000000000582</v>
      </c>
      <c r="AH365">
        <v>2.7187199999999931</v>
      </c>
      <c r="AI365">
        <v>0.98553600000000952</v>
      </c>
      <c r="AJ365">
        <v>1.0799359999999973</v>
      </c>
      <c r="AK365">
        <v>2.7753599999999952</v>
      </c>
      <c r="AL365">
        <v>3.4890240000000015</v>
      </c>
      <c r="AM365">
        <v>0.16236799999999704</v>
      </c>
      <c r="AN365">
        <v>0.89113599999999826</v>
      </c>
    </row>
    <row r="366" spans="17:40">
      <c r="Q366" s="1">
        <v>22</v>
      </c>
      <c r="R366">
        <f>AD14-AF24</f>
        <v>-2.3599999999999994</v>
      </c>
      <c r="S366" s="1">
        <v>22</v>
      </c>
      <c r="T366" s="1"/>
      <c r="AD366" s="1">
        <v>22</v>
      </c>
      <c r="AE366" s="1"/>
      <c r="AF366">
        <f t="array" ref="AF366:AN374">MMULT(R366:R374,U369:AC369)</f>
        <v>5.5695999999999977</v>
      </c>
      <c r="AG366">
        <v>-0.75519999999998377</v>
      </c>
      <c r="AH366">
        <v>-13.876799999999985</v>
      </c>
      <c r="AI366">
        <v>-2.2278400000000391</v>
      </c>
      <c r="AJ366">
        <v>-1.755839999999999</v>
      </c>
      <c r="AK366">
        <v>-0.56640000000002133</v>
      </c>
      <c r="AL366">
        <v>-3.0585600000000146</v>
      </c>
      <c r="AM366">
        <v>-2.5299199999999891</v>
      </c>
      <c r="AN366">
        <v>-1.0478399999999974</v>
      </c>
    </row>
    <row r="367" spans="17:40">
      <c r="Q367" s="1"/>
      <c r="R367">
        <f t="shared" ref="R367:R374" si="38">AD15-AF25</f>
        <v>0.31999999999999318</v>
      </c>
      <c r="S367" s="1"/>
      <c r="T367" s="1"/>
      <c r="AD367" s="1"/>
      <c r="AE367" s="1"/>
      <c r="AF367">
        <v>-0.75519999999998377</v>
      </c>
      <c r="AG367">
        <v>0.10239999999999563</v>
      </c>
      <c r="AH367">
        <v>1.8815999999999584</v>
      </c>
      <c r="AI367">
        <v>0.30207999999999896</v>
      </c>
      <c r="AJ367">
        <v>0.23807999999999485</v>
      </c>
      <c r="AK367">
        <v>7.680000000000127E-2</v>
      </c>
      <c r="AL367">
        <v>0.41471999999999326</v>
      </c>
      <c r="AM367">
        <v>0.3430399999999913</v>
      </c>
      <c r="AN367">
        <v>0.14207999999999668</v>
      </c>
    </row>
    <row r="368" spans="17:40">
      <c r="Q368" s="1"/>
      <c r="R368">
        <f t="shared" si="38"/>
        <v>5.8799999999999955</v>
      </c>
      <c r="S368" s="1"/>
      <c r="T368" s="1"/>
      <c r="AD368" s="1"/>
      <c r="AE368" s="1"/>
      <c r="AF368">
        <v>-13.876799999999985</v>
      </c>
      <c r="AG368">
        <v>1.8815999999999584</v>
      </c>
      <c r="AH368">
        <v>34.574399999999947</v>
      </c>
      <c r="AI368">
        <v>5.5507200000000942</v>
      </c>
      <c r="AJ368">
        <v>4.3747199999999955</v>
      </c>
      <c r="AK368">
        <v>1.4112000000000524</v>
      </c>
      <c r="AL368">
        <v>7.6204800000000326</v>
      </c>
      <c r="AM368">
        <v>6.3033599999999694</v>
      </c>
      <c r="AN368">
        <v>2.6107199999999926</v>
      </c>
    </row>
    <row r="369" spans="17:40">
      <c r="Q369" s="1"/>
      <c r="R369">
        <f t="shared" si="38"/>
        <v>0.94400000000001683</v>
      </c>
      <c r="S369" s="1"/>
      <c r="T369" s="1"/>
      <c r="U369">
        <f t="array" ref="U369:AC369">TRANSPOSE(R366:R374)</f>
        <v>-2.3599999999999994</v>
      </c>
      <c r="V369">
        <v>0.31999999999999318</v>
      </c>
      <c r="W369">
        <v>5.8799999999999955</v>
      </c>
      <c r="X369">
        <v>0.94400000000001683</v>
      </c>
      <c r="Y369">
        <v>0.74399999999999977</v>
      </c>
      <c r="Z369">
        <v>0.24000000000000909</v>
      </c>
      <c r="AA369">
        <v>1.2960000000000065</v>
      </c>
      <c r="AB369">
        <v>1.0719999999999956</v>
      </c>
      <c r="AC369">
        <v>0.44399999999999906</v>
      </c>
      <c r="AD369" s="1"/>
      <c r="AE369" s="1"/>
      <c r="AF369">
        <v>-2.2278400000000391</v>
      </c>
      <c r="AG369">
        <v>0.30207999999999896</v>
      </c>
      <c r="AH369">
        <v>5.5507200000000942</v>
      </c>
      <c r="AI369">
        <v>0.89113600000003179</v>
      </c>
      <c r="AJ369">
        <v>0.70233600000001228</v>
      </c>
      <c r="AK369">
        <v>0.22656000000001261</v>
      </c>
      <c r="AL369">
        <v>1.2234240000000278</v>
      </c>
      <c r="AM369">
        <v>1.011968000000014</v>
      </c>
      <c r="AN369">
        <v>0.41913600000000656</v>
      </c>
    </row>
    <row r="370" spans="17:40">
      <c r="Q370" s="1"/>
      <c r="R370">
        <f t="shared" si="38"/>
        <v>0.74399999999999977</v>
      </c>
      <c r="S370" s="1"/>
      <c r="T370" s="1"/>
      <c r="AD370" s="1"/>
      <c r="AE370" s="1"/>
      <c r="AF370">
        <v>-1.755839999999999</v>
      </c>
      <c r="AG370">
        <v>0.23807999999999485</v>
      </c>
      <c r="AH370">
        <v>4.3747199999999955</v>
      </c>
      <c r="AI370">
        <v>0.70233600000001228</v>
      </c>
      <c r="AJ370">
        <v>0.55353599999999969</v>
      </c>
      <c r="AK370">
        <v>0.17856000000000671</v>
      </c>
      <c r="AL370">
        <v>0.96422400000000452</v>
      </c>
      <c r="AM370">
        <v>0.7975679999999965</v>
      </c>
      <c r="AN370">
        <v>0.33033599999999919</v>
      </c>
    </row>
    <row r="371" spans="17:40">
      <c r="Q371" s="1"/>
      <c r="R371">
        <f t="shared" si="38"/>
        <v>0.24000000000000909</v>
      </c>
      <c r="S371" s="1"/>
      <c r="T371" s="1"/>
      <c r="AD371" s="1"/>
      <c r="AE371" s="1"/>
      <c r="AF371">
        <v>-0.56640000000002133</v>
      </c>
      <c r="AG371">
        <v>7.680000000000127E-2</v>
      </c>
      <c r="AH371">
        <v>1.4112000000000524</v>
      </c>
      <c r="AI371">
        <v>0.22656000000001261</v>
      </c>
      <c r="AJ371">
        <v>0.17856000000000671</v>
      </c>
      <c r="AK371">
        <v>5.7600000000004363E-2</v>
      </c>
      <c r="AL371">
        <v>0.31104000000001336</v>
      </c>
      <c r="AM371">
        <v>0.25728000000000872</v>
      </c>
      <c r="AN371">
        <v>0.10656000000000382</v>
      </c>
    </row>
    <row r="372" spans="17:40">
      <c r="Q372" s="1"/>
      <c r="R372">
        <f t="shared" si="38"/>
        <v>1.2960000000000065</v>
      </c>
      <c r="S372" s="1"/>
      <c r="T372" s="1"/>
      <c r="AD372" s="1"/>
      <c r="AE372" s="1"/>
      <c r="AF372">
        <v>-3.0585600000000146</v>
      </c>
      <c r="AG372">
        <v>0.41471999999999326</v>
      </c>
      <c r="AH372">
        <v>7.6204800000000326</v>
      </c>
      <c r="AI372">
        <v>1.2234240000000278</v>
      </c>
      <c r="AJ372">
        <v>0.96422400000000452</v>
      </c>
      <c r="AK372">
        <v>0.31104000000001336</v>
      </c>
      <c r="AL372">
        <v>1.6796160000000169</v>
      </c>
      <c r="AM372">
        <v>1.3893120000000012</v>
      </c>
      <c r="AN372">
        <v>0.57542400000000171</v>
      </c>
    </row>
    <row r="373" spans="17:40">
      <c r="Q373" s="1"/>
      <c r="R373">
        <f t="shared" si="38"/>
        <v>1.0719999999999956</v>
      </c>
      <c r="S373" s="1"/>
      <c r="T373" s="1"/>
      <c r="AD373" s="1"/>
      <c r="AE373" s="1"/>
      <c r="AF373">
        <v>-2.5299199999999891</v>
      </c>
      <c r="AG373">
        <v>0.3430399999999913</v>
      </c>
      <c r="AH373">
        <v>6.3033599999999694</v>
      </c>
      <c r="AI373">
        <v>1.011968000000014</v>
      </c>
      <c r="AJ373">
        <v>0.7975679999999965</v>
      </c>
      <c r="AK373">
        <v>0.25728000000000872</v>
      </c>
      <c r="AL373">
        <v>1.3893120000000012</v>
      </c>
      <c r="AM373">
        <v>1.1491839999999907</v>
      </c>
      <c r="AN373">
        <v>0.47596799999999706</v>
      </c>
    </row>
    <row r="374" spans="17:40">
      <c r="Q374" s="1"/>
      <c r="R374">
        <f t="shared" si="38"/>
        <v>0.44399999999999906</v>
      </c>
      <c r="S374" s="1"/>
      <c r="T374" s="1"/>
      <c r="AD374" s="1"/>
      <c r="AE374" s="1"/>
      <c r="AF374">
        <v>-1.0478399999999974</v>
      </c>
      <c r="AG374">
        <v>0.14207999999999668</v>
      </c>
      <c r="AH374">
        <v>2.6107199999999926</v>
      </c>
      <c r="AI374">
        <v>0.41913600000000656</v>
      </c>
      <c r="AJ374">
        <v>0.33033599999999919</v>
      </c>
      <c r="AK374">
        <v>0.10656000000000382</v>
      </c>
      <c r="AL374">
        <v>0.57542400000000171</v>
      </c>
      <c r="AM374">
        <v>0.47596799999999706</v>
      </c>
      <c r="AN374">
        <v>0.19713599999999917</v>
      </c>
    </row>
    <row r="375" spans="17:40">
      <c r="Q375" s="1">
        <v>23</v>
      </c>
      <c r="R375">
        <f>AE14-AF24</f>
        <v>-0.35999999999999943</v>
      </c>
      <c r="S375" s="1">
        <v>23</v>
      </c>
      <c r="T375" s="1"/>
      <c r="AD375" s="1">
        <v>23</v>
      </c>
      <c r="AE375" s="1"/>
      <c r="AF375">
        <f t="array" ref="AF375:AN383">MMULT(R375:R383,U378:AC378)</f>
        <v>0.1295999999999996</v>
      </c>
      <c r="AG375">
        <v>0.60480000000000145</v>
      </c>
      <c r="AH375">
        <v>-1.3967999999999963</v>
      </c>
      <c r="AI375">
        <v>-0.3038400000000025</v>
      </c>
      <c r="AJ375">
        <v>-1.5278399999999974</v>
      </c>
      <c r="AK375">
        <v>-0.23039999999999983</v>
      </c>
      <c r="AL375">
        <v>1.8014399999999964</v>
      </c>
      <c r="AM375">
        <v>1.1980799999999991</v>
      </c>
      <c r="AN375">
        <v>2.0160000000000306E-2</v>
      </c>
    </row>
    <row r="376" spans="17:40">
      <c r="Q376" s="1"/>
      <c r="R376">
        <f t="shared" ref="R376:R383" si="39">AE15-AF25</f>
        <v>-1.6800000000000068</v>
      </c>
      <c r="S376" s="1"/>
      <c r="T376" s="1"/>
      <c r="AD376" s="1"/>
      <c r="AE376" s="1"/>
      <c r="AF376">
        <v>0.60480000000000145</v>
      </c>
      <c r="AG376">
        <v>2.8224000000000231</v>
      </c>
      <c r="AH376">
        <v>-6.5184000000000184</v>
      </c>
      <c r="AI376">
        <v>-1.4179200000000196</v>
      </c>
      <c r="AJ376">
        <v>-7.1299200000000287</v>
      </c>
      <c r="AK376">
        <v>-1.0752000000000053</v>
      </c>
      <c r="AL376">
        <v>8.4067200000000302</v>
      </c>
      <c r="AM376">
        <v>5.591040000000028</v>
      </c>
      <c r="AN376">
        <v>9.4080000000001954E-2</v>
      </c>
    </row>
    <row r="377" spans="17:40">
      <c r="Q377" s="1"/>
      <c r="R377">
        <f t="shared" si="39"/>
        <v>3.8799999999999955</v>
      </c>
      <c r="S377" s="1"/>
      <c r="T377" s="1"/>
      <c r="AD377" s="1"/>
      <c r="AE377" s="1"/>
      <c r="AF377">
        <v>-1.3967999999999963</v>
      </c>
      <c r="AG377">
        <v>-6.5184000000000184</v>
      </c>
      <c r="AH377">
        <v>15.054399999999966</v>
      </c>
      <c r="AI377">
        <v>3.2747200000000283</v>
      </c>
      <c r="AJ377">
        <v>16.466719999999981</v>
      </c>
      <c r="AK377">
        <v>2.4831999999999992</v>
      </c>
      <c r="AL377">
        <v>-19.415519999999969</v>
      </c>
      <c r="AM377">
        <v>-12.912639999999996</v>
      </c>
      <c r="AN377">
        <v>-0.21728000000000339</v>
      </c>
    </row>
    <row r="378" spans="17:40">
      <c r="Q378" s="1"/>
      <c r="R378">
        <f t="shared" si="39"/>
        <v>0.8440000000000083</v>
      </c>
      <c r="S378" s="1"/>
      <c r="T378" s="1"/>
      <c r="U378">
        <f t="array" ref="U378:AC378">TRANSPOSE(R375:R383)</f>
        <v>-0.35999999999999943</v>
      </c>
      <c r="V378">
        <v>-1.6800000000000068</v>
      </c>
      <c r="W378">
        <v>3.8799999999999955</v>
      </c>
      <c r="X378">
        <v>0.8440000000000083</v>
      </c>
      <c r="Y378">
        <v>4.2439999999999998</v>
      </c>
      <c r="Z378">
        <v>0.64000000000000057</v>
      </c>
      <c r="AA378">
        <v>-5.0039999999999978</v>
      </c>
      <c r="AB378">
        <v>-3.328000000000003</v>
      </c>
      <c r="AC378">
        <v>-5.6000000000000938E-2</v>
      </c>
      <c r="AD378" s="1"/>
      <c r="AE378" s="1"/>
      <c r="AF378">
        <v>-0.3038400000000025</v>
      </c>
      <c r="AG378">
        <v>-1.4179200000000196</v>
      </c>
      <c r="AH378">
        <v>3.2747200000000283</v>
      </c>
      <c r="AI378">
        <v>0.71233600000001396</v>
      </c>
      <c r="AJ378">
        <v>3.5819360000000349</v>
      </c>
      <c r="AK378">
        <v>0.54016000000000575</v>
      </c>
      <c r="AL378">
        <v>-4.22337600000004</v>
      </c>
      <c r="AM378">
        <v>-2.80883200000003</v>
      </c>
      <c r="AN378">
        <v>-4.7264000000001256E-2</v>
      </c>
    </row>
    <row r="379" spans="17:40">
      <c r="Q379" s="1"/>
      <c r="R379">
        <f t="shared" si="39"/>
        <v>4.2439999999999998</v>
      </c>
      <c r="S379" s="1"/>
      <c r="T379" s="1"/>
      <c r="AD379" s="1"/>
      <c r="AE379" s="1"/>
      <c r="AF379">
        <v>-1.5278399999999974</v>
      </c>
      <c r="AG379">
        <v>-7.1299200000000287</v>
      </c>
      <c r="AH379">
        <v>16.466719999999981</v>
      </c>
      <c r="AI379">
        <v>3.5819360000000349</v>
      </c>
      <c r="AJ379">
        <v>18.011536</v>
      </c>
      <c r="AK379">
        <v>2.7161600000000021</v>
      </c>
      <c r="AL379">
        <v>-21.236975999999988</v>
      </c>
      <c r="AM379">
        <v>-14.124032000000012</v>
      </c>
      <c r="AN379">
        <v>-0.23766400000000396</v>
      </c>
    </row>
    <row r="380" spans="17:40">
      <c r="Q380" s="1"/>
      <c r="R380">
        <f t="shared" si="39"/>
        <v>0.64000000000000057</v>
      </c>
      <c r="S380" s="1"/>
      <c r="T380" s="1"/>
      <c r="AD380" s="1"/>
      <c r="AE380" s="1"/>
      <c r="AF380">
        <v>-0.23039999999999983</v>
      </c>
      <c r="AG380">
        <v>-1.0752000000000053</v>
      </c>
      <c r="AH380">
        <v>2.4831999999999992</v>
      </c>
      <c r="AI380">
        <v>0.54016000000000575</v>
      </c>
      <c r="AJ380">
        <v>2.7161600000000021</v>
      </c>
      <c r="AK380">
        <v>0.40960000000000074</v>
      </c>
      <c r="AL380">
        <v>-3.2025600000000014</v>
      </c>
      <c r="AM380">
        <v>-2.1299200000000038</v>
      </c>
      <c r="AN380">
        <v>-3.5840000000000635E-2</v>
      </c>
    </row>
    <row r="381" spans="17:40">
      <c r="Q381" s="1"/>
      <c r="R381">
        <f t="shared" si="39"/>
        <v>-5.0039999999999978</v>
      </c>
      <c r="S381" s="1"/>
      <c r="T381" s="1"/>
      <c r="AD381" s="1"/>
      <c r="AE381" s="1"/>
      <c r="AF381">
        <v>1.8014399999999964</v>
      </c>
      <c r="AG381">
        <v>8.4067200000000302</v>
      </c>
      <c r="AH381">
        <v>-19.415519999999969</v>
      </c>
      <c r="AI381">
        <v>-4.22337600000004</v>
      </c>
      <c r="AJ381">
        <v>-21.236975999999988</v>
      </c>
      <c r="AK381">
        <v>-3.2025600000000014</v>
      </c>
      <c r="AL381">
        <v>25.040015999999977</v>
      </c>
      <c r="AM381">
        <v>16.653312000000007</v>
      </c>
      <c r="AN381">
        <v>0.28022400000000458</v>
      </c>
    </row>
    <row r="382" spans="17:40">
      <c r="Q382" s="1"/>
      <c r="R382">
        <f t="shared" si="39"/>
        <v>-3.328000000000003</v>
      </c>
      <c r="S382" s="1"/>
      <c r="T382" s="1"/>
      <c r="AD382" s="1"/>
      <c r="AE382" s="1"/>
      <c r="AF382">
        <v>1.1980799999999991</v>
      </c>
      <c r="AG382">
        <v>5.591040000000028</v>
      </c>
      <c r="AH382">
        <v>-12.912639999999996</v>
      </c>
      <c r="AI382">
        <v>-2.80883200000003</v>
      </c>
      <c r="AJ382">
        <v>-14.124032000000012</v>
      </c>
      <c r="AK382">
        <v>-2.1299200000000038</v>
      </c>
      <c r="AL382">
        <v>16.653312000000007</v>
      </c>
      <c r="AM382">
        <v>11.075584000000021</v>
      </c>
      <c r="AN382">
        <v>0.18636800000000328</v>
      </c>
    </row>
    <row r="383" spans="17:40">
      <c r="Q383" s="1"/>
      <c r="R383">
        <f t="shared" si="39"/>
        <v>-5.6000000000000938E-2</v>
      </c>
      <c r="S383" s="1"/>
      <c r="T383" s="1"/>
      <c r="AD383" s="1"/>
      <c r="AE383" s="1"/>
      <c r="AF383">
        <v>2.0160000000000306E-2</v>
      </c>
      <c r="AG383">
        <v>9.4080000000001954E-2</v>
      </c>
      <c r="AH383">
        <v>-0.21728000000000339</v>
      </c>
      <c r="AI383">
        <v>-4.7264000000001256E-2</v>
      </c>
      <c r="AJ383">
        <v>-0.23766400000000396</v>
      </c>
      <c r="AK383">
        <v>-3.5840000000000635E-2</v>
      </c>
      <c r="AL383">
        <v>0.28022400000000458</v>
      </c>
      <c r="AM383">
        <v>0.18636800000000328</v>
      </c>
      <c r="AN383">
        <v>3.1360000000001048E-3</v>
      </c>
    </row>
    <row r="384" spans="17:40">
      <c r="Q384" s="1">
        <v>24</v>
      </c>
      <c r="R384">
        <f>AF14-AF24</f>
        <v>-3.3599999999999994</v>
      </c>
      <c r="S384" s="1">
        <v>24</v>
      </c>
      <c r="T384" s="1"/>
      <c r="AD384" s="1">
        <v>24</v>
      </c>
      <c r="AE384" s="1"/>
      <c r="AF384">
        <f t="array" ref="AF384:AN392">MMULT(R384:R392,U387:AC387)</f>
        <v>11.289599999999997</v>
      </c>
      <c r="AG384">
        <v>-1.0751999999999768</v>
      </c>
      <c r="AH384">
        <v>-2.9567999999999843</v>
      </c>
      <c r="AI384">
        <v>-12.243840000000016</v>
      </c>
      <c r="AJ384">
        <v>3.8841600000000072</v>
      </c>
      <c r="AK384">
        <v>-5.5104000000000006</v>
      </c>
      <c r="AL384">
        <v>-4.6905600000000023</v>
      </c>
      <c r="AM384">
        <v>10.510080000000022</v>
      </c>
      <c r="AN384">
        <v>1.8681600000000029</v>
      </c>
    </row>
    <row r="385" spans="17:40">
      <c r="Q385" s="1"/>
      <c r="R385">
        <f t="shared" ref="R385:R392" si="40">AF15-AF25</f>
        <v>0.31999999999999318</v>
      </c>
      <c r="S385" s="1"/>
      <c r="T385" s="1"/>
      <c r="AD385" s="1"/>
      <c r="AE385" s="1"/>
      <c r="AF385">
        <v>-1.0751999999999768</v>
      </c>
      <c r="AG385">
        <v>0.10239999999999563</v>
      </c>
      <c r="AH385">
        <v>0.28159999999999252</v>
      </c>
      <c r="AI385">
        <v>1.1660799999999769</v>
      </c>
      <c r="AJ385">
        <v>-0.36991999999999287</v>
      </c>
      <c r="AK385">
        <v>0.52479999999998894</v>
      </c>
      <c r="AL385">
        <v>0.44671999999999074</v>
      </c>
      <c r="AM385">
        <v>-1.000959999999981</v>
      </c>
      <c r="AN385">
        <v>-0.1779199999999965</v>
      </c>
    </row>
    <row r="386" spans="17:40">
      <c r="Q386" s="1"/>
      <c r="R386">
        <f t="shared" si="40"/>
        <v>0.87999999999999545</v>
      </c>
      <c r="S386" s="1"/>
      <c r="T386" s="1"/>
      <c r="AD386" s="1"/>
      <c r="AE386" s="1"/>
      <c r="AF386">
        <v>-2.9567999999999843</v>
      </c>
      <c r="AG386">
        <v>0.28159999999999252</v>
      </c>
      <c r="AH386">
        <v>0.77439999999999198</v>
      </c>
      <c r="AI386">
        <v>3.2067199999999882</v>
      </c>
      <c r="AJ386">
        <v>-1.0172799999999969</v>
      </c>
      <c r="AK386">
        <v>1.4431999999999929</v>
      </c>
      <c r="AL386">
        <v>1.2284799999999942</v>
      </c>
      <c r="AM386">
        <v>-2.752639999999992</v>
      </c>
      <c r="AN386">
        <v>-0.48927999999999827</v>
      </c>
    </row>
    <row r="387" spans="17:40">
      <c r="Q387" s="1"/>
      <c r="R387">
        <f t="shared" si="40"/>
        <v>3.6440000000000055</v>
      </c>
      <c r="S387" s="1"/>
      <c r="T387" s="1"/>
      <c r="U387">
        <f t="array" ref="U387:AC387">TRANSPOSE(R384:R392)</f>
        <v>-3.3599999999999994</v>
      </c>
      <c r="V387">
        <v>0.31999999999999318</v>
      </c>
      <c r="W387">
        <v>0.87999999999999545</v>
      </c>
      <c r="X387">
        <v>3.6440000000000055</v>
      </c>
      <c r="Y387">
        <v>-1.1560000000000024</v>
      </c>
      <c r="Z387">
        <v>1.6400000000000006</v>
      </c>
      <c r="AA387">
        <v>1.3960000000000008</v>
      </c>
      <c r="AB387">
        <v>-3.1280000000000072</v>
      </c>
      <c r="AC387">
        <v>-0.55600000000000094</v>
      </c>
      <c r="AD387" s="1"/>
      <c r="AE387" s="1"/>
      <c r="AF387">
        <v>-12.243840000000016</v>
      </c>
      <c r="AG387">
        <v>1.1660799999999769</v>
      </c>
      <c r="AH387">
        <v>3.2067199999999882</v>
      </c>
      <c r="AI387">
        <v>13.278736000000039</v>
      </c>
      <c r="AJ387">
        <v>-4.2124640000000149</v>
      </c>
      <c r="AK387">
        <v>5.9761600000000108</v>
      </c>
      <c r="AL387">
        <v>5.0870240000000102</v>
      </c>
      <c r="AM387">
        <v>-11.398432000000044</v>
      </c>
      <c r="AN387">
        <v>-2.0260640000000065</v>
      </c>
    </row>
    <row r="388" spans="17:40">
      <c r="Q388" s="1"/>
      <c r="R388">
        <f t="shared" si="40"/>
        <v>-1.1560000000000024</v>
      </c>
      <c r="S388" s="1"/>
      <c r="T388" s="1"/>
      <c r="AD388" s="1"/>
      <c r="AE388" s="1"/>
      <c r="AF388">
        <v>3.8841600000000072</v>
      </c>
      <c r="AG388">
        <v>-0.36991999999999287</v>
      </c>
      <c r="AH388">
        <v>-1.0172799999999969</v>
      </c>
      <c r="AI388">
        <v>-4.2124640000000149</v>
      </c>
      <c r="AJ388">
        <v>1.3363360000000055</v>
      </c>
      <c r="AK388">
        <v>-1.8958400000000046</v>
      </c>
      <c r="AL388">
        <v>-1.6137760000000043</v>
      </c>
      <c r="AM388">
        <v>3.6159680000000156</v>
      </c>
      <c r="AN388">
        <v>0.64273600000000242</v>
      </c>
    </row>
    <row r="389" spans="17:40">
      <c r="Q389" s="1"/>
      <c r="R389">
        <f t="shared" si="40"/>
        <v>1.6400000000000006</v>
      </c>
      <c r="S389" s="1"/>
      <c r="T389" s="1"/>
      <c r="AD389" s="1"/>
      <c r="AE389" s="1"/>
      <c r="AF389">
        <v>-5.5104000000000006</v>
      </c>
      <c r="AG389">
        <v>0.52479999999998894</v>
      </c>
      <c r="AH389">
        <v>1.4431999999999929</v>
      </c>
      <c r="AI389">
        <v>5.9761600000000108</v>
      </c>
      <c r="AJ389">
        <v>-1.8958400000000046</v>
      </c>
      <c r="AK389">
        <v>2.6896000000000018</v>
      </c>
      <c r="AL389">
        <v>2.2894400000000021</v>
      </c>
      <c r="AM389">
        <v>-5.1299200000000136</v>
      </c>
      <c r="AN389">
        <v>-0.91184000000000187</v>
      </c>
    </row>
    <row r="390" spans="17:40">
      <c r="Q390" s="1"/>
      <c r="R390">
        <f t="shared" si="40"/>
        <v>1.3960000000000008</v>
      </c>
      <c r="S390" s="1"/>
      <c r="T390" s="1"/>
      <c r="AD390" s="1"/>
      <c r="AE390" s="1"/>
      <c r="AF390">
        <v>-4.6905600000000023</v>
      </c>
      <c r="AG390">
        <v>0.44671999999999074</v>
      </c>
      <c r="AH390">
        <v>1.2284799999999942</v>
      </c>
      <c r="AI390">
        <v>5.0870240000000102</v>
      </c>
      <c r="AJ390">
        <v>-1.6137760000000043</v>
      </c>
      <c r="AK390">
        <v>2.2894400000000021</v>
      </c>
      <c r="AL390">
        <v>1.9488160000000023</v>
      </c>
      <c r="AM390">
        <v>-4.3666880000000123</v>
      </c>
      <c r="AN390">
        <v>-0.77617600000000175</v>
      </c>
    </row>
    <row r="391" spans="17:40">
      <c r="Q391" s="1"/>
      <c r="R391">
        <f t="shared" si="40"/>
        <v>-3.1280000000000072</v>
      </c>
      <c r="S391" s="1"/>
      <c r="T391" s="1"/>
      <c r="AD391" s="1"/>
      <c r="AE391" s="1"/>
      <c r="AF391">
        <v>10.510080000000022</v>
      </c>
      <c r="AG391">
        <v>-1.000959999999981</v>
      </c>
      <c r="AH391">
        <v>-2.752639999999992</v>
      </c>
      <c r="AI391">
        <v>-11.398432000000044</v>
      </c>
      <c r="AJ391">
        <v>3.6159680000000156</v>
      </c>
      <c r="AK391">
        <v>-5.1299200000000136</v>
      </c>
      <c r="AL391">
        <v>-4.3666880000000123</v>
      </c>
      <c r="AM391">
        <v>9.7843840000000455</v>
      </c>
      <c r="AN391">
        <v>1.7391680000000069</v>
      </c>
    </row>
    <row r="392" spans="17:40">
      <c r="Q392" s="1"/>
      <c r="R392">
        <f t="shared" si="40"/>
        <v>-0.55600000000000094</v>
      </c>
      <c r="S392" s="1"/>
      <c r="T392" s="1"/>
      <c r="AD392" s="1"/>
      <c r="AE392" s="1"/>
      <c r="AF392">
        <v>1.8681600000000029</v>
      </c>
      <c r="AG392">
        <v>-0.1779199999999965</v>
      </c>
      <c r="AH392">
        <v>-0.48927999999999827</v>
      </c>
      <c r="AI392">
        <v>-2.0260640000000065</v>
      </c>
      <c r="AJ392">
        <v>0.64273600000000242</v>
      </c>
      <c r="AK392">
        <v>-0.91184000000000187</v>
      </c>
      <c r="AL392">
        <v>-0.77617600000000175</v>
      </c>
      <c r="AM392">
        <v>1.7391680000000069</v>
      </c>
      <c r="AN392">
        <v>0.30913600000000102</v>
      </c>
    </row>
    <row r="393" spans="17:40">
      <c r="Q393" s="1">
        <v>25</v>
      </c>
      <c r="R393">
        <f>AG14-AF24</f>
        <v>-7.3599999999999994</v>
      </c>
      <c r="S393" s="1">
        <v>25</v>
      </c>
      <c r="T393" s="1"/>
      <c r="AD393" s="1">
        <v>25</v>
      </c>
      <c r="AE393" s="1"/>
      <c r="AF393">
        <f t="array" ref="AF393:AN401">MMULT(R393:R401,U396:AC396)</f>
        <v>54.169599999999988</v>
      </c>
      <c r="AG393">
        <v>56.524800000000049</v>
      </c>
      <c r="AH393">
        <v>59.763200000000026</v>
      </c>
      <c r="AI393">
        <v>26.172159999999874</v>
      </c>
      <c r="AJ393">
        <v>21.020160000000011</v>
      </c>
      <c r="AK393">
        <v>29.881599999999963</v>
      </c>
      <c r="AL393">
        <v>32.413439999999973</v>
      </c>
      <c r="AM393">
        <v>3.8860800000000424</v>
      </c>
      <c r="AN393">
        <v>-2.5318400000000088</v>
      </c>
    </row>
    <row r="394" spans="17:40">
      <c r="Q394" s="1"/>
      <c r="R394">
        <f t="shared" ref="R394:R401" si="41">AG15-AF25</f>
        <v>-7.6800000000000068</v>
      </c>
      <c r="S394" s="1"/>
      <c r="T394" s="1"/>
      <c r="AD394" s="1"/>
      <c r="AE394" s="1"/>
      <c r="AF394">
        <v>56.524800000000049</v>
      </c>
      <c r="AG394">
        <v>58.982400000000105</v>
      </c>
      <c r="AH394">
        <v>62.361600000000088</v>
      </c>
      <c r="AI394">
        <v>27.310079999999896</v>
      </c>
      <c r="AJ394">
        <v>21.934080000000034</v>
      </c>
      <c r="AK394">
        <v>31.180799999999991</v>
      </c>
      <c r="AL394">
        <v>33.822720000000004</v>
      </c>
      <c r="AM394">
        <v>4.0550400000000479</v>
      </c>
      <c r="AN394">
        <v>-2.6419200000000114</v>
      </c>
    </row>
    <row r="395" spans="17:40">
      <c r="Q395" s="1"/>
      <c r="R395">
        <f t="shared" si="41"/>
        <v>-8.1200000000000045</v>
      </c>
      <c r="S395" s="1"/>
      <c r="T395" s="1"/>
      <c r="AD395" s="1"/>
      <c r="AE395" s="1"/>
      <c r="AF395">
        <v>59.763200000000026</v>
      </c>
      <c r="AG395">
        <v>62.361600000000088</v>
      </c>
      <c r="AH395">
        <v>65.934400000000068</v>
      </c>
      <c r="AI395">
        <v>28.874719999999879</v>
      </c>
      <c r="AJ395">
        <v>23.190720000000027</v>
      </c>
      <c r="AK395">
        <v>32.967199999999977</v>
      </c>
      <c r="AL395">
        <v>35.760479999999987</v>
      </c>
      <c r="AM395">
        <v>4.2873600000000494</v>
      </c>
      <c r="AN395">
        <v>-2.7932800000000113</v>
      </c>
    </row>
    <row r="396" spans="17:40">
      <c r="Q396" s="1"/>
      <c r="R396">
        <f t="shared" si="41"/>
        <v>-3.5559999999999832</v>
      </c>
      <c r="S396" s="1"/>
      <c r="T396" s="1"/>
      <c r="U396">
        <f t="array" ref="U396:AC396">TRANSPOSE(R393:R401)</f>
        <v>-7.3599999999999994</v>
      </c>
      <c r="V396">
        <v>-7.6800000000000068</v>
      </c>
      <c r="W396">
        <v>-8.1200000000000045</v>
      </c>
      <c r="X396">
        <v>-3.5559999999999832</v>
      </c>
      <c r="Y396">
        <v>-2.8560000000000016</v>
      </c>
      <c r="Z396">
        <v>-4.0599999999999952</v>
      </c>
      <c r="AA396">
        <v>-4.4039999999999964</v>
      </c>
      <c r="AB396">
        <v>-0.5280000000000058</v>
      </c>
      <c r="AC396">
        <v>0.34400000000000119</v>
      </c>
      <c r="AD396" s="1"/>
      <c r="AE396" s="1"/>
      <c r="AF396">
        <v>26.172159999999874</v>
      </c>
      <c r="AG396">
        <v>27.310079999999896</v>
      </c>
      <c r="AH396">
        <v>28.874719999999879</v>
      </c>
      <c r="AI396">
        <v>12.64513599999988</v>
      </c>
      <c r="AJ396">
        <v>10.155935999999958</v>
      </c>
      <c r="AK396">
        <v>14.437359999999915</v>
      </c>
      <c r="AL396">
        <v>15.660623999999913</v>
      </c>
      <c r="AM396">
        <v>1.8775680000000117</v>
      </c>
      <c r="AN396">
        <v>-1.2232639999999984</v>
      </c>
    </row>
    <row r="397" spans="17:40">
      <c r="Q397" s="1"/>
      <c r="R397">
        <f t="shared" si="41"/>
        <v>-2.8560000000000016</v>
      </c>
      <c r="S397" s="1"/>
      <c r="T397" s="1"/>
      <c r="AD397" s="1"/>
      <c r="AE397" s="1"/>
      <c r="AF397">
        <v>21.020160000000011</v>
      </c>
      <c r="AG397">
        <v>21.934080000000034</v>
      </c>
      <c r="AH397">
        <v>23.190720000000027</v>
      </c>
      <c r="AI397">
        <v>10.155935999999958</v>
      </c>
      <c r="AJ397">
        <v>8.1567360000000093</v>
      </c>
      <c r="AK397">
        <v>11.595359999999992</v>
      </c>
      <c r="AL397">
        <v>12.577823999999996</v>
      </c>
      <c r="AM397">
        <v>1.5079680000000175</v>
      </c>
      <c r="AN397">
        <v>-0.982464000000004</v>
      </c>
    </row>
    <row r="398" spans="17:40">
      <c r="Q398" s="1"/>
      <c r="R398">
        <f t="shared" si="41"/>
        <v>-4.0599999999999952</v>
      </c>
      <c r="S398" s="1"/>
      <c r="T398" s="1"/>
      <c r="AD398" s="1"/>
      <c r="AE398" s="1"/>
      <c r="AF398">
        <v>29.881599999999963</v>
      </c>
      <c r="AG398">
        <v>31.180799999999991</v>
      </c>
      <c r="AH398">
        <v>32.967199999999977</v>
      </c>
      <c r="AI398">
        <v>14.437359999999915</v>
      </c>
      <c r="AJ398">
        <v>11.595359999999992</v>
      </c>
      <c r="AK398">
        <v>16.48359999999996</v>
      </c>
      <c r="AL398">
        <v>17.880239999999965</v>
      </c>
      <c r="AM398">
        <v>2.1436800000000211</v>
      </c>
      <c r="AN398">
        <v>-1.3966400000000032</v>
      </c>
    </row>
    <row r="399" spans="17:40">
      <c r="Q399" s="1"/>
      <c r="R399">
        <f t="shared" si="41"/>
        <v>-4.4039999999999964</v>
      </c>
      <c r="S399" s="1"/>
      <c r="T399" s="1"/>
      <c r="AD399" s="1"/>
      <c r="AE399" s="1"/>
      <c r="AF399">
        <v>32.413439999999973</v>
      </c>
      <c r="AG399">
        <v>33.822720000000004</v>
      </c>
      <c r="AH399">
        <v>35.760479999999987</v>
      </c>
      <c r="AI399">
        <v>15.660623999999913</v>
      </c>
      <c r="AJ399">
        <v>12.577823999999996</v>
      </c>
      <c r="AK399">
        <v>17.880239999999965</v>
      </c>
      <c r="AL399">
        <v>19.395215999999969</v>
      </c>
      <c r="AM399">
        <v>2.3253120000000238</v>
      </c>
      <c r="AN399">
        <v>-1.5149760000000041</v>
      </c>
    </row>
    <row r="400" spans="17:40">
      <c r="Q400" s="1"/>
      <c r="R400">
        <f t="shared" si="41"/>
        <v>-0.5280000000000058</v>
      </c>
      <c r="S400" s="1"/>
      <c r="T400" s="1"/>
      <c r="AD400" s="1"/>
      <c r="AE400" s="1"/>
      <c r="AF400">
        <v>3.8860800000000424</v>
      </c>
      <c r="AG400">
        <v>4.0550400000000479</v>
      </c>
      <c r="AH400">
        <v>4.2873600000000494</v>
      </c>
      <c r="AI400">
        <v>1.8775680000000117</v>
      </c>
      <c r="AJ400">
        <v>1.5079680000000175</v>
      </c>
      <c r="AK400">
        <v>2.1436800000000211</v>
      </c>
      <c r="AL400">
        <v>2.3253120000000238</v>
      </c>
      <c r="AM400">
        <v>0.27878400000000614</v>
      </c>
      <c r="AN400">
        <v>-0.18163200000000262</v>
      </c>
    </row>
    <row r="401" spans="16:40">
      <c r="Q401" s="1"/>
      <c r="R401">
        <f t="shared" si="41"/>
        <v>0.34400000000000119</v>
      </c>
      <c r="S401" s="1"/>
      <c r="T401" s="1"/>
      <c r="AD401" s="1"/>
      <c r="AE401" s="1"/>
      <c r="AF401">
        <v>-2.5318400000000088</v>
      </c>
      <c r="AG401">
        <v>-2.6419200000000114</v>
      </c>
      <c r="AH401">
        <v>-2.7932800000000113</v>
      </c>
      <c r="AI401">
        <v>-1.2232639999999984</v>
      </c>
      <c r="AJ401">
        <v>-0.982464000000004</v>
      </c>
      <c r="AK401">
        <v>-1.3966400000000032</v>
      </c>
      <c r="AL401">
        <v>-1.5149760000000041</v>
      </c>
      <c r="AM401">
        <v>-0.18163200000000262</v>
      </c>
      <c r="AN401">
        <v>0.11833600000000082</v>
      </c>
    </row>
    <row r="402" spans="16:40">
      <c r="Q402" s="20"/>
      <c r="S402" s="20"/>
      <c r="T402" s="20"/>
      <c r="AD402" s="20"/>
      <c r="AE402" s="20"/>
    </row>
    <row r="403" spans="16:40">
      <c r="P403" t="s">
        <v>80</v>
      </c>
      <c r="Q403" s="20" t="s">
        <v>81</v>
      </c>
      <c r="S403" s="20"/>
      <c r="T403" s="20"/>
      <c r="AD403" s="20"/>
      <c r="AE403" s="20"/>
    </row>
    <row r="404" spans="16:40">
      <c r="Q404" s="20">
        <f>AP178-AD150-AD84-AD46</f>
        <v>100.59999999999945</v>
      </c>
      <c r="R404" s="20">
        <f t="shared" ref="R404:Y412" si="42">AQ178-AE150-AE84-AE46</f>
        <v>65.59999999999971</v>
      </c>
      <c r="S404" s="20">
        <f t="shared" si="42"/>
        <v>95.633333333333837</v>
      </c>
      <c r="T404" s="20">
        <f t="shared" si="42"/>
        <v>33.34333333333268</v>
      </c>
      <c r="U404" s="20">
        <f t="shared" si="42"/>
        <v>42.643333333333146</v>
      </c>
      <c r="V404" s="20">
        <f t="shared" si="42"/>
        <v>66.889999999999048</v>
      </c>
      <c r="W404" s="20">
        <f t="shared" si="42"/>
        <v>38.213333333333708</v>
      </c>
      <c r="X404" s="20">
        <f t="shared" si="42"/>
        <v>6.2133333333329652</v>
      </c>
      <c r="Y404" s="20">
        <f t="shared" si="42"/>
        <v>8.5933333333331561</v>
      </c>
      <c r="AD404" s="20"/>
      <c r="AE404" s="20"/>
    </row>
    <row r="405" spans="16:40">
      <c r="Q405" s="20">
        <f t="shared" ref="Q405:Q412" si="43">AP179-AD151-AD85-AD47</f>
        <v>65.59999999999971</v>
      </c>
      <c r="R405" s="20">
        <f t="shared" si="42"/>
        <v>165.93333333333305</v>
      </c>
      <c r="S405" s="20">
        <f t="shared" si="42"/>
        <v>149.3000000000003</v>
      </c>
      <c r="T405" s="20">
        <f t="shared" si="42"/>
        <v>35.009999999999678</v>
      </c>
      <c r="U405" s="20">
        <f t="shared" si="42"/>
        <v>33.576666666666604</v>
      </c>
      <c r="V405" s="20">
        <f t="shared" si="42"/>
        <v>72.856666666666086</v>
      </c>
      <c r="W405" s="20">
        <f t="shared" si="42"/>
        <v>46.280000000000257</v>
      </c>
      <c r="X405" s="20">
        <f t="shared" si="42"/>
        <v>-27.753333333333678</v>
      </c>
      <c r="Y405" s="20">
        <f t="shared" si="42"/>
        <v>5.7933333333332584</v>
      </c>
      <c r="AD405" s="20"/>
      <c r="AE405" s="20"/>
    </row>
    <row r="406" spans="16:40">
      <c r="Q406" s="20">
        <f t="shared" si="43"/>
        <v>95.633333333333837</v>
      </c>
      <c r="R406" s="20">
        <f t="shared" si="42"/>
        <v>149.3000000000003</v>
      </c>
      <c r="S406" s="20">
        <f t="shared" si="42"/>
        <v>557.89999999999986</v>
      </c>
      <c r="T406" s="20">
        <f t="shared" si="42"/>
        <v>106.16333333333296</v>
      </c>
      <c r="U406" s="20">
        <f t="shared" si="42"/>
        <v>89.129999999999981</v>
      </c>
      <c r="V406" s="20">
        <f t="shared" si="42"/>
        <v>160.97000000000006</v>
      </c>
      <c r="W406" s="20">
        <f t="shared" si="42"/>
        <v>206.12333333333342</v>
      </c>
      <c r="X406" s="20">
        <f t="shared" si="42"/>
        <v>105.57333333333311</v>
      </c>
      <c r="Y406" s="20">
        <f t="shared" si="42"/>
        <v>4.4966666666667336</v>
      </c>
      <c r="AD406" s="20"/>
      <c r="AE406" s="20"/>
    </row>
    <row r="407" spans="16:40">
      <c r="Q407" s="20">
        <f t="shared" si="43"/>
        <v>33.34333333333268</v>
      </c>
      <c r="R407" s="20">
        <f t="shared" si="42"/>
        <v>35.009999999999678</v>
      </c>
      <c r="S407" s="20">
        <f t="shared" si="42"/>
        <v>106.16333333333296</v>
      </c>
      <c r="T407" s="20">
        <f t="shared" si="42"/>
        <v>89.317666666666753</v>
      </c>
      <c r="U407" s="20">
        <f t="shared" si="42"/>
        <v>39.804333333333403</v>
      </c>
      <c r="V407" s="20">
        <f t="shared" si="42"/>
        <v>62.489000000000075</v>
      </c>
      <c r="W407" s="20">
        <f t="shared" si="42"/>
        <v>41.579666666666384</v>
      </c>
      <c r="X407" s="20">
        <f t="shared" si="42"/>
        <v>22.814666666666405</v>
      </c>
      <c r="Y407" s="20">
        <f t="shared" si="42"/>
        <v>-6.0189999999999433</v>
      </c>
      <c r="AD407" s="20"/>
      <c r="AE407" s="20"/>
    </row>
    <row r="408" spans="16:40">
      <c r="Q408" s="20">
        <f t="shared" si="43"/>
        <v>42.643333333333146</v>
      </c>
      <c r="R408" s="20">
        <f t="shared" si="42"/>
        <v>33.576666666666604</v>
      </c>
      <c r="S408" s="20">
        <f t="shared" si="42"/>
        <v>89.129999999999981</v>
      </c>
      <c r="T408" s="20">
        <f t="shared" si="42"/>
        <v>39.804333333333403</v>
      </c>
      <c r="U408" s="20">
        <f t="shared" si="42"/>
        <v>55.909333333333379</v>
      </c>
      <c r="V408" s="20">
        <f t="shared" si="42"/>
        <v>52.87733333333334</v>
      </c>
      <c r="W408" s="20">
        <f t="shared" si="42"/>
        <v>10.916333333333267</v>
      </c>
      <c r="X408" s="20">
        <f t="shared" si="42"/>
        <v>12.799666666666596</v>
      </c>
      <c r="Y408" s="20">
        <f t="shared" si="42"/>
        <v>-0.39566666666664307</v>
      </c>
      <c r="AD408" s="20"/>
      <c r="AE408" s="20"/>
    </row>
    <row r="409" spans="16:40">
      <c r="Q409" s="20">
        <f t="shared" si="43"/>
        <v>66.889999999999048</v>
      </c>
      <c r="R409" s="20">
        <f t="shared" si="42"/>
        <v>72.856666666666086</v>
      </c>
      <c r="S409" s="20">
        <f t="shared" si="42"/>
        <v>160.97000000000006</v>
      </c>
      <c r="T409" s="20">
        <f t="shared" si="42"/>
        <v>62.489000000000075</v>
      </c>
      <c r="U409" s="20">
        <f t="shared" si="42"/>
        <v>52.87733333333334</v>
      </c>
      <c r="V409" s="20">
        <f t="shared" si="42"/>
        <v>108.62933333333336</v>
      </c>
      <c r="W409" s="20">
        <f t="shared" si="42"/>
        <v>78.306999999999732</v>
      </c>
      <c r="X409" s="20">
        <f t="shared" si="42"/>
        <v>27.460333333332986</v>
      </c>
      <c r="Y409" s="20">
        <f t="shared" si="42"/>
        <v>4.5956666666666983</v>
      </c>
      <c r="AD409" s="20"/>
      <c r="AE409" s="20"/>
    </row>
    <row r="410" spans="16:40">
      <c r="Q410" s="20">
        <f t="shared" si="43"/>
        <v>38.213333333333708</v>
      </c>
      <c r="R410" s="20">
        <f t="shared" si="42"/>
        <v>46.280000000000257</v>
      </c>
      <c r="S410" s="20">
        <f t="shared" si="42"/>
        <v>206.12333333333342</v>
      </c>
      <c r="T410" s="20">
        <f t="shared" si="42"/>
        <v>41.579666666666384</v>
      </c>
      <c r="U410" s="20">
        <f t="shared" si="42"/>
        <v>10.916333333333267</v>
      </c>
      <c r="V410" s="20">
        <f t="shared" si="42"/>
        <v>78.306999999999732</v>
      </c>
      <c r="W410" s="20">
        <f t="shared" si="42"/>
        <v>159.30066666666707</v>
      </c>
      <c r="X410" s="20">
        <f t="shared" si="42"/>
        <v>65.81066666666662</v>
      </c>
      <c r="Y410" s="20">
        <f t="shared" si="42"/>
        <v>6.1979999999999631</v>
      </c>
      <c r="AD410" s="20"/>
      <c r="AE410" s="20"/>
    </row>
    <row r="411" spans="16:40">
      <c r="Q411" s="20">
        <f t="shared" si="43"/>
        <v>6.2133333333329652</v>
      </c>
      <c r="R411" s="20">
        <f t="shared" si="42"/>
        <v>-27.753333333333678</v>
      </c>
      <c r="S411" s="20">
        <f t="shared" si="42"/>
        <v>105.57333333333311</v>
      </c>
      <c r="T411" s="20">
        <f t="shared" si="42"/>
        <v>22.814666666666405</v>
      </c>
      <c r="U411" s="20">
        <f t="shared" si="42"/>
        <v>12.799666666666596</v>
      </c>
      <c r="V411" s="20">
        <f t="shared" si="42"/>
        <v>27.460333333332986</v>
      </c>
      <c r="W411" s="20">
        <f t="shared" si="42"/>
        <v>65.81066666666662</v>
      </c>
      <c r="X411" s="20">
        <f t="shared" si="42"/>
        <v>138.48899999999989</v>
      </c>
      <c r="Y411" s="20">
        <f t="shared" si="42"/>
        <v>8.7946666666665827</v>
      </c>
      <c r="AD411" s="20"/>
      <c r="AE411" s="20"/>
    </row>
    <row r="412" spans="16:40">
      <c r="Q412" s="20">
        <f t="shared" si="43"/>
        <v>-34.602666666666764</v>
      </c>
      <c r="R412" s="20">
        <f t="shared" si="42"/>
        <v>-24.454666666666704</v>
      </c>
      <c r="S412" s="20">
        <f t="shared" si="42"/>
        <v>-54.435333333333219</v>
      </c>
      <c r="T412" s="20">
        <f t="shared" si="42"/>
        <v>-22.460599999999939</v>
      </c>
      <c r="U412" s="20">
        <f t="shared" si="42"/>
        <v>-8.9672666666666352</v>
      </c>
      <c r="V412" s="20">
        <f t="shared" si="42"/>
        <v>-14.340333333333287</v>
      </c>
      <c r="W412" s="20">
        <f t="shared" si="42"/>
        <v>-13.226400000000023</v>
      </c>
      <c r="X412" s="20">
        <f t="shared" si="42"/>
        <v>-4.5761333333334058</v>
      </c>
      <c r="Y412" s="20">
        <f t="shared" si="42"/>
        <v>-4.628933333333312</v>
      </c>
      <c r="AD412" s="20"/>
      <c r="AE412" s="20"/>
    </row>
    <row r="413" spans="16:40">
      <c r="Q413" s="20"/>
      <c r="S413" s="20"/>
      <c r="T413" s="20"/>
      <c r="AD413" s="20"/>
      <c r="AE413" s="20"/>
    </row>
    <row r="414" spans="16:40">
      <c r="Q414" s="20"/>
      <c r="S414" s="20"/>
      <c r="T414" s="20"/>
      <c r="AD414" s="20"/>
      <c r="AE414" s="20"/>
    </row>
    <row r="415" spans="16:40">
      <c r="Q415" s="20"/>
      <c r="S415" s="20"/>
      <c r="T415" s="20"/>
      <c r="AD415" s="20"/>
      <c r="AE415" s="20"/>
    </row>
    <row r="416" spans="16:40">
      <c r="Q416" s="20"/>
      <c r="S416" s="20"/>
      <c r="T416" s="20"/>
      <c r="AD416" s="20"/>
      <c r="AE416" s="20"/>
    </row>
    <row r="417" spans="17:31">
      <c r="Q417" s="20"/>
      <c r="S417" s="20"/>
      <c r="T417" s="20"/>
      <c r="AD417" s="20"/>
      <c r="AE417" s="20"/>
    </row>
    <row r="418" spans="17:31">
      <c r="Q418" s="20"/>
      <c r="S418" s="20"/>
      <c r="T418" s="20"/>
      <c r="AD418" s="20"/>
      <c r="AE418" s="20"/>
    </row>
    <row r="419" spans="17:31">
      <c r="Q419" s="20"/>
      <c r="S419" s="20"/>
      <c r="T419" s="20"/>
      <c r="AD419" s="20"/>
      <c r="AE419" s="20"/>
    </row>
    <row r="420" spans="17:31">
      <c r="Q420" s="20"/>
    </row>
    <row r="421" spans="17:31">
      <c r="Q421" s="20"/>
    </row>
    <row r="422" spans="17:31">
      <c r="Q422" s="20"/>
    </row>
    <row r="423" spans="17:31">
      <c r="Q423" s="20"/>
    </row>
    <row r="424" spans="17:31">
      <c r="Q424" s="20"/>
    </row>
    <row r="425" spans="17:31">
      <c r="Q425" s="20"/>
    </row>
    <row r="426" spans="17:31">
      <c r="Q426" s="20"/>
    </row>
    <row r="427" spans="17:31">
      <c r="Q427" s="20"/>
    </row>
    <row r="428" spans="17:31">
      <c r="Q428" s="20"/>
    </row>
    <row r="429" spans="17:31">
      <c r="Q429" s="20"/>
    </row>
    <row r="430" spans="17:31">
      <c r="Q430" s="20"/>
    </row>
    <row r="431" spans="17:31">
      <c r="Q431" s="20"/>
    </row>
    <row r="432" spans="17:31">
      <c r="Q432" s="20"/>
    </row>
    <row r="433" spans="17:17">
      <c r="Q433" s="20"/>
    </row>
    <row r="434" spans="17:17">
      <c r="Q434" s="20"/>
    </row>
    <row r="435" spans="17:17">
      <c r="Q435" s="20"/>
    </row>
    <row r="436" spans="17:17">
      <c r="Q436" s="20"/>
    </row>
    <row r="437" spans="17:17">
      <c r="Q437" s="20"/>
    </row>
    <row r="438" spans="17:17">
      <c r="Q438" s="20"/>
    </row>
    <row r="439" spans="17:17">
      <c r="Q439" s="20"/>
    </row>
    <row r="440" spans="17:17">
      <c r="Q440" s="20"/>
    </row>
    <row r="441" spans="17:17">
      <c r="Q441" s="20"/>
    </row>
    <row r="442" spans="17:17">
      <c r="Q442" s="20"/>
    </row>
    <row r="443" spans="17:17">
      <c r="Q443" s="20"/>
    </row>
    <row r="444" spans="17:17">
      <c r="Q444" s="20"/>
    </row>
    <row r="445" spans="17:17">
      <c r="Q445" s="20"/>
    </row>
    <row r="446" spans="17:17">
      <c r="Q446" s="20"/>
    </row>
    <row r="447" spans="17:17">
      <c r="Q447" s="20"/>
    </row>
    <row r="448" spans="17:17">
      <c r="Q448" s="20"/>
    </row>
    <row r="449" spans="17:17">
      <c r="Q449" s="20"/>
    </row>
    <row r="450" spans="17:17">
      <c r="Q450" s="20"/>
    </row>
    <row r="451" spans="17:17">
      <c r="Q451" s="20"/>
    </row>
    <row r="452" spans="17:17">
      <c r="Q452" s="20"/>
    </row>
    <row r="453" spans="17:17">
      <c r="Q453" s="20"/>
    </row>
    <row r="454" spans="17:17">
      <c r="Q454" s="20"/>
    </row>
    <row r="455" spans="17:17">
      <c r="Q455" s="20"/>
    </row>
    <row r="456" spans="17:17">
      <c r="Q456" s="20"/>
    </row>
    <row r="457" spans="17:17">
      <c r="Q457" s="20"/>
    </row>
    <row r="458" spans="17:17">
      <c r="Q458" s="20"/>
    </row>
    <row r="459" spans="17:17">
      <c r="Q459" s="20"/>
    </row>
    <row r="460" spans="17:17">
      <c r="Q460" s="20"/>
    </row>
    <row r="461" spans="17:17">
      <c r="Q461" s="20"/>
    </row>
    <row r="462" spans="17:17">
      <c r="Q462" s="20"/>
    </row>
    <row r="463" spans="17:17">
      <c r="Q463" s="20"/>
    </row>
    <row r="464" spans="17:17">
      <c r="Q464" s="20"/>
    </row>
    <row r="465" spans="17:17">
      <c r="Q465" s="20"/>
    </row>
    <row r="466" spans="17:17">
      <c r="Q466" s="20"/>
    </row>
    <row r="467" spans="17:17">
      <c r="Q467" s="20"/>
    </row>
    <row r="468" spans="17:17">
      <c r="Q468" s="20"/>
    </row>
    <row r="469" spans="17:17">
      <c r="Q469" s="20"/>
    </row>
    <row r="470" spans="17:17">
      <c r="Q470" s="20"/>
    </row>
    <row r="471" spans="17:17">
      <c r="Q471" s="20"/>
    </row>
    <row r="472" spans="17:17">
      <c r="Q472" s="20"/>
    </row>
    <row r="473" spans="17:17">
      <c r="Q473" s="20"/>
    </row>
    <row r="474" spans="17:17">
      <c r="Q474" s="20"/>
    </row>
    <row r="475" spans="17:17">
      <c r="Q475" s="20"/>
    </row>
    <row r="476" spans="17:17">
      <c r="Q476" s="20"/>
    </row>
    <row r="477" spans="17:17">
      <c r="Q477" s="20"/>
    </row>
    <row r="478" spans="17:17">
      <c r="Q478" s="20"/>
    </row>
    <row r="479" spans="17:17">
      <c r="Q479" s="20"/>
    </row>
    <row r="480" spans="17:17">
      <c r="Q480" s="20"/>
    </row>
    <row r="481" spans="17:17">
      <c r="Q481" s="20"/>
    </row>
    <row r="482" spans="17:17">
      <c r="Q482" s="20"/>
    </row>
    <row r="483" spans="17:17">
      <c r="Q483" s="20"/>
    </row>
    <row r="484" spans="17:17">
      <c r="Q484" s="20"/>
    </row>
    <row r="485" spans="17:17">
      <c r="Q485" s="20"/>
    </row>
    <row r="486" spans="17:17">
      <c r="Q486" s="20"/>
    </row>
    <row r="487" spans="17:17">
      <c r="Q487" s="20"/>
    </row>
    <row r="488" spans="17:17">
      <c r="Q488" s="20"/>
    </row>
    <row r="489" spans="17:17">
      <c r="Q489" s="20"/>
    </row>
    <row r="490" spans="17:17">
      <c r="Q490" s="20"/>
    </row>
    <row r="491" spans="17:17">
      <c r="Q491" s="20"/>
    </row>
    <row r="492" spans="17:17">
      <c r="Q492" s="20"/>
    </row>
    <row r="493" spans="17:17">
      <c r="Q493" s="20"/>
    </row>
    <row r="494" spans="17:17">
      <c r="Q494" s="20"/>
    </row>
    <row r="495" spans="17:17">
      <c r="Q495" s="20"/>
    </row>
    <row r="496" spans="17:17">
      <c r="Q496" s="20"/>
    </row>
    <row r="497" spans="17:17">
      <c r="Q497" s="20"/>
    </row>
    <row r="498" spans="17:17">
      <c r="Q498" s="20"/>
    </row>
    <row r="499" spans="17:17">
      <c r="Q499" s="20"/>
    </row>
    <row r="500" spans="17:17">
      <c r="Q500" s="20"/>
    </row>
    <row r="501" spans="17:17">
      <c r="Q501" s="20"/>
    </row>
    <row r="502" spans="17:17">
      <c r="Q502" s="20"/>
    </row>
    <row r="503" spans="17:17">
      <c r="Q503" s="20"/>
    </row>
    <row r="504" spans="17:17">
      <c r="Q504" s="20"/>
    </row>
    <row r="505" spans="17:17">
      <c r="Q505" s="20"/>
    </row>
    <row r="506" spans="17:17">
      <c r="Q506" s="20"/>
    </row>
    <row r="507" spans="17:17">
      <c r="Q507" s="20"/>
    </row>
    <row r="508" spans="17:17">
      <c r="Q508" s="20"/>
    </row>
    <row r="509" spans="17:17">
      <c r="Q509" s="20"/>
    </row>
    <row r="510" spans="17:17">
      <c r="Q510" s="20"/>
    </row>
    <row r="511" spans="17:17">
      <c r="Q511" s="20"/>
    </row>
    <row r="512" spans="17:17">
      <c r="Q512" s="20"/>
    </row>
    <row r="513" spans="17:17">
      <c r="Q513" s="20"/>
    </row>
    <row r="514" spans="17:17">
      <c r="Q514" s="20"/>
    </row>
    <row r="515" spans="17:17">
      <c r="Q515" s="20"/>
    </row>
    <row r="516" spans="17:17">
      <c r="Q516" s="20"/>
    </row>
    <row r="517" spans="17:17">
      <c r="Q517" s="20"/>
    </row>
    <row r="518" spans="17:17">
      <c r="Q518" s="20"/>
    </row>
    <row r="519" spans="17:17">
      <c r="Q519" s="20"/>
    </row>
    <row r="520" spans="17:17">
      <c r="Q520" s="20"/>
    </row>
    <row r="521" spans="17:17">
      <c r="Q521" s="20"/>
    </row>
    <row r="522" spans="17:17">
      <c r="Q522" s="20"/>
    </row>
    <row r="523" spans="17:17">
      <c r="Q523" s="20"/>
    </row>
    <row r="524" spans="17:17">
      <c r="Q524" s="20"/>
    </row>
    <row r="525" spans="17:17">
      <c r="Q525" s="20"/>
    </row>
    <row r="526" spans="17:17">
      <c r="Q526" s="20"/>
    </row>
    <row r="527" spans="17:17">
      <c r="Q527" s="20"/>
    </row>
    <row r="528" spans="17:17">
      <c r="Q528" s="20"/>
    </row>
    <row r="529" spans="17:17">
      <c r="Q529" s="20"/>
    </row>
    <row r="530" spans="17:17">
      <c r="Q530" s="20"/>
    </row>
    <row r="531" spans="17:17">
      <c r="Q531" s="20"/>
    </row>
    <row r="532" spans="17:17">
      <c r="Q532" s="20"/>
    </row>
    <row r="533" spans="17:17">
      <c r="Q533" s="20"/>
    </row>
    <row r="534" spans="17:17">
      <c r="Q534" s="20"/>
    </row>
    <row r="535" spans="17:17">
      <c r="Q535" s="20"/>
    </row>
    <row r="536" spans="17:17">
      <c r="Q536" s="20"/>
    </row>
  </sheetData>
  <mergeCells count="113">
    <mergeCell ref="AD393:AE401"/>
    <mergeCell ref="AD339:AE347"/>
    <mergeCell ref="AD348:AE356"/>
    <mergeCell ref="AD357:AE365"/>
    <mergeCell ref="AD366:AE374"/>
    <mergeCell ref="AD375:AE383"/>
    <mergeCell ref="AD384:AE392"/>
    <mergeCell ref="AD285:AE293"/>
    <mergeCell ref="AD294:AE302"/>
    <mergeCell ref="AD303:AE311"/>
    <mergeCell ref="AD312:AE320"/>
    <mergeCell ref="AD321:AE329"/>
    <mergeCell ref="AD330:AE338"/>
    <mergeCell ref="AD231:AE239"/>
    <mergeCell ref="AD240:AE248"/>
    <mergeCell ref="AD249:AE257"/>
    <mergeCell ref="AD258:AE266"/>
    <mergeCell ref="AD267:AE275"/>
    <mergeCell ref="AD276:AE284"/>
    <mergeCell ref="S393:T401"/>
    <mergeCell ref="AD177:AE177"/>
    <mergeCell ref="AD178:AE185"/>
    <mergeCell ref="AD186:AE194"/>
    <mergeCell ref="AD195:AE203"/>
    <mergeCell ref="AD204:AE212"/>
    <mergeCell ref="AD213:AE221"/>
    <mergeCell ref="AD222:AE230"/>
    <mergeCell ref="S339:T347"/>
    <mergeCell ref="S348:T356"/>
    <mergeCell ref="S357:T365"/>
    <mergeCell ref="S366:T374"/>
    <mergeCell ref="S375:T383"/>
    <mergeCell ref="S384:T392"/>
    <mergeCell ref="S285:T293"/>
    <mergeCell ref="S294:T302"/>
    <mergeCell ref="S303:T311"/>
    <mergeCell ref="S312:T320"/>
    <mergeCell ref="S321:T329"/>
    <mergeCell ref="S330:T338"/>
    <mergeCell ref="S231:T239"/>
    <mergeCell ref="S240:T248"/>
    <mergeCell ref="S249:T257"/>
    <mergeCell ref="S258:T266"/>
    <mergeCell ref="S267:T275"/>
    <mergeCell ref="S276:T284"/>
    <mergeCell ref="S177:T177"/>
    <mergeCell ref="S178:T185"/>
    <mergeCell ref="S186:T194"/>
    <mergeCell ref="S195:T203"/>
    <mergeCell ref="S204:T212"/>
    <mergeCell ref="S213:T221"/>
    <mergeCell ref="S222:T230"/>
    <mergeCell ref="Q348:Q356"/>
    <mergeCell ref="Q357:Q365"/>
    <mergeCell ref="Q366:Q374"/>
    <mergeCell ref="Q375:Q383"/>
    <mergeCell ref="Q384:Q392"/>
    <mergeCell ref="Q393:Q401"/>
    <mergeCell ref="Q294:Q302"/>
    <mergeCell ref="Q303:Q311"/>
    <mergeCell ref="Q312:Q320"/>
    <mergeCell ref="Q321:Q329"/>
    <mergeCell ref="Q330:Q338"/>
    <mergeCell ref="Q339:Q347"/>
    <mergeCell ref="Q240:Q248"/>
    <mergeCell ref="Q249:Q257"/>
    <mergeCell ref="Q258:Q266"/>
    <mergeCell ref="Q267:Q275"/>
    <mergeCell ref="Q276:Q284"/>
    <mergeCell ref="Q285:Q293"/>
    <mergeCell ref="Q186:Q194"/>
    <mergeCell ref="Q195:Q203"/>
    <mergeCell ref="Q204:Q212"/>
    <mergeCell ref="Q213:Q221"/>
    <mergeCell ref="Q222:Q230"/>
    <mergeCell ref="Q231:Q239"/>
    <mergeCell ref="Q140:R140"/>
    <mergeCell ref="Q141:R148"/>
    <mergeCell ref="Q149:R157"/>
    <mergeCell ref="Q158:R166"/>
    <mergeCell ref="Q167:R175"/>
    <mergeCell ref="Q178:Q185"/>
    <mergeCell ref="Q130:Q138"/>
    <mergeCell ref="S103:T103"/>
    <mergeCell ref="S104:T111"/>
    <mergeCell ref="S112:T120"/>
    <mergeCell ref="S121:T129"/>
    <mergeCell ref="S130:T138"/>
    <mergeCell ref="Q84:R84"/>
    <mergeCell ref="Q85:R92"/>
    <mergeCell ref="Q93:R101"/>
    <mergeCell ref="Q104:Q111"/>
    <mergeCell ref="Q112:Q120"/>
    <mergeCell ref="Q121:Q129"/>
    <mergeCell ref="Q46:R46"/>
    <mergeCell ref="Q47:R54"/>
    <mergeCell ref="Q55:R63"/>
    <mergeCell ref="Q66:Q73"/>
    <mergeCell ref="Q74:Q82"/>
    <mergeCell ref="S65:T65"/>
    <mergeCell ref="S66:S73"/>
    <mergeCell ref="S74:S82"/>
    <mergeCell ref="P5:P22"/>
    <mergeCell ref="Q28:Q35"/>
    <mergeCell ref="Q36:Q44"/>
    <mergeCell ref="S28:S35"/>
    <mergeCell ref="S36:S44"/>
    <mergeCell ref="S27:T27"/>
    <mergeCell ref="Q5:Q13"/>
    <mergeCell ref="Q14:Q22"/>
    <mergeCell ref="R4:W4"/>
    <mergeCell ref="X4:AG4"/>
    <mergeCell ref="R3:AG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2015-03-29T11:14:37Z</dcterms:created>
  <dcterms:modified xsi:type="dcterms:W3CDTF">2015-03-29T12:58:46Z</dcterms:modified>
</cp:coreProperties>
</file>