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10" yWindow="150" windowWidth="15600" windowHeight="11760" tabRatio="890" activeTab="8"/>
  </bookViews>
  <sheets>
    <sheet name="REVISED LIST" sheetId="23" r:id="rId1"/>
    <sheet name="zone-01" sheetId="19" r:id="rId2"/>
    <sheet name="zone-02" sheetId="26" r:id="rId3"/>
    <sheet name="zone-03" sheetId="28" r:id="rId4"/>
    <sheet name="zone-04" sheetId="29" r:id="rId5"/>
    <sheet name="zone-05" sheetId="30" r:id="rId6"/>
    <sheet name="zone-06" sheetId="31" r:id="rId7"/>
    <sheet name="zone-07" sheetId="32" r:id="rId8"/>
    <sheet name="G.M.C." sheetId="33" r:id="rId9"/>
    <sheet name="Sheet9" sheetId="34" r:id="rId10"/>
    <sheet name="Sheet1" sheetId="35" r:id="rId11"/>
  </sheets>
  <definedNames>
    <definedName name="_xlnm.Print_Area" localSheetId="8">G.M.C.!$A$1:$H$10</definedName>
    <definedName name="_xlnm.Print_Area" localSheetId="5">'zone-05'!$A$2:$H$5</definedName>
    <definedName name="_xlnm.Print_Area" localSheetId="6">'zone-06'!$A$1:$H$7</definedName>
    <definedName name="_xlnm.Print_Area" localSheetId="7">'zone-07'!$A$1:$H$10</definedName>
  </definedNames>
  <calcPr calcId="124519"/>
</workbook>
</file>

<file path=xl/calcChain.xml><?xml version="1.0" encoding="utf-8"?>
<calcChain xmlns="http://schemas.openxmlformats.org/spreadsheetml/2006/main">
  <c r="A20" i="19"/>
  <c r="A21" s="1"/>
  <c r="A22" s="1"/>
  <c r="A23" s="1"/>
  <c r="A24" s="1"/>
  <c r="A25" s="1"/>
  <c r="A26" s="1"/>
  <c r="A19"/>
  <c r="A65" i="33"/>
  <c r="A66" s="1"/>
  <c r="A67" s="1"/>
  <c r="A68" s="1"/>
  <c r="A69" s="1"/>
  <c r="A70" s="1"/>
  <c r="A71" s="1"/>
  <c r="A72" s="1"/>
  <c r="A73" s="1"/>
  <c r="A64"/>
  <c r="A99" i="31"/>
  <c r="A100" s="1"/>
  <c r="A101" s="1"/>
  <c r="A102" s="1"/>
  <c r="A103" s="1"/>
  <c r="A104" s="1"/>
  <c r="A97"/>
  <c r="A98" s="1"/>
  <c r="A58" i="30"/>
  <c r="A59" s="1"/>
  <c r="A60" s="1"/>
  <c r="A61" s="1"/>
  <c r="A62" s="1"/>
  <c r="A63" s="1"/>
  <c r="A64" s="1"/>
  <c r="A65" s="1"/>
  <c r="A66" s="1"/>
  <c r="A57"/>
  <c r="A84" i="28"/>
  <c r="A85" s="1"/>
  <c r="A86" s="1"/>
  <c r="A76"/>
  <c r="A77" s="1"/>
  <c r="A78" s="1"/>
  <c r="A79" s="1"/>
  <c r="A80" s="1"/>
  <c r="A81" s="1"/>
  <c r="A82" s="1"/>
  <c r="A83" s="1"/>
  <c r="A75"/>
  <c r="A65" i="29"/>
  <c r="A68" s="1"/>
  <c r="A69" s="1"/>
  <c r="A70" s="1"/>
  <c r="A71" s="1"/>
  <c r="A79" i="31"/>
  <c r="A81"/>
  <c r="A91"/>
  <c r="A92" s="1"/>
  <c r="A93" s="1"/>
  <c r="A96" s="1"/>
  <c r="A77"/>
  <c r="C71" i="35"/>
  <c r="C73" s="1"/>
  <c r="E64"/>
  <c r="E65" s="1"/>
  <c r="E66" s="1"/>
  <c r="A68"/>
  <c r="A69" s="1"/>
  <c r="A64"/>
  <c r="D64"/>
  <c r="D65" s="1"/>
  <c r="A63"/>
  <c r="A62"/>
  <c r="G56"/>
  <c r="G55"/>
  <c r="E50"/>
  <c r="E51" s="1"/>
  <c r="A62" i="32"/>
  <c r="A63" s="1"/>
  <c r="A64" s="1"/>
  <c r="A65" s="1"/>
  <c r="A48" i="35"/>
  <c r="A49" s="1"/>
  <c r="A44" i="33"/>
  <c r="A46"/>
  <c r="C34" i="35"/>
  <c r="C35" s="1"/>
  <c r="B34"/>
  <c r="B35" s="1"/>
  <c r="B36" s="1"/>
  <c r="A34"/>
  <c r="A56" i="32"/>
  <c r="A57" s="1"/>
  <c r="A58" s="1"/>
  <c r="A59" s="1"/>
  <c r="A60" s="1"/>
  <c r="A61" s="1"/>
  <c r="D54" i="35"/>
  <c r="D53"/>
  <c r="D52"/>
  <c r="B52"/>
  <c r="B53" s="1"/>
  <c r="D41"/>
  <c r="D42" s="1"/>
  <c r="C41"/>
  <c r="E42"/>
  <c r="E43"/>
  <c r="E44" s="1"/>
  <c r="E41"/>
  <c r="F42"/>
  <c r="F43" s="1"/>
  <c r="F41"/>
  <c r="C42"/>
  <c r="A35"/>
  <c r="A36" s="1"/>
  <c r="A16"/>
  <c r="A21"/>
  <c r="A22" s="1"/>
  <c r="E17"/>
  <c r="E18" s="1"/>
  <c r="C17"/>
  <c r="C18" s="1"/>
  <c r="E3"/>
  <c r="E4" s="1"/>
  <c r="D3"/>
  <c r="D4" s="1"/>
  <c r="C3"/>
  <c r="C4" s="1"/>
  <c r="B3"/>
  <c r="B4" s="1"/>
  <c r="A58" i="28"/>
  <c r="A59" s="1"/>
  <c r="A35" i="26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4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D55" i="35" l="1"/>
  <c r="A65"/>
  <c r="A66" s="1"/>
  <c r="A71"/>
  <c r="A73" s="1"/>
  <c r="E67"/>
  <c r="D66"/>
  <c r="D67" s="1"/>
  <c r="E52"/>
  <c r="E53" s="1"/>
  <c r="B5"/>
  <c r="B6" s="1"/>
  <c r="A50"/>
  <c r="A51" s="1"/>
  <c r="B37"/>
  <c r="A37"/>
  <c r="A23"/>
  <c r="A24" s="1"/>
  <c r="E19"/>
  <c r="E20" s="1"/>
  <c r="C19"/>
  <c r="C20" s="1"/>
  <c r="E5"/>
  <c r="E6" s="1"/>
  <c r="D5"/>
  <c r="D6" s="1"/>
  <c r="C5"/>
  <c r="C6" s="1"/>
  <c r="V5" i="34"/>
  <c r="V6" s="1"/>
  <c r="V7" s="1"/>
  <c r="V8" s="1"/>
  <c r="V9" s="1"/>
  <c r="A6" i="19"/>
  <c r="A7" s="1"/>
  <c r="A8" s="1"/>
  <c r="A9" s="1"/>
  <c r="A10" s="1"/>
  <c r="A11" s="1"/>
  <c r="A12" s="1"/>
  <c r="A13" s="1"/>
  <c r="A5"/>
  <c r="E69" i="35" l="1"/>
  <c r="E68"/>
  <c r="E71" s="1"/>
  <c r="D68"/>
  <c r="D69"/>
  <c r="E55"/>
  <c r="E56"/>
  <c r="E57" s="1"/>
  <c r="E54"/>
  <c r="B8"/>
  <c r="B7"/>
  <c r="A53"/>
  <c r="A52"/>
  <c r="B39"/>
  <c r="B38"/>
  <c r="A39"/>
  <c r="A38"/>
  <c r="A26"/>
  <c r="A25"/>
  <c r="E21"/>
  <c r="E22"/>
  <c r="C22"/>
  <c r="C23" s="1"/>
  <c r="C25" s="1"/>
  <c r="C21"/>
  <c r="E8"/>
  <c r="E7"/>
  <c r="D8"/>
  <c r="D7"/>
  <c r="C8"/>
  <c r="C7"/>
  <c r="C9"/>
  <c r="A14" i="19"/>
  <c r="A15" s="1"/>
  <c r="A16" s="1"/>
  <c r="A17" s="1"/>
  <c r="A18" s="1"/>
  <c r="A26" i="33"/>
  <c r="A29" s="1"/>
  <c r="A30" s="1"/>
  <c r="A31" s="1"/>
  <c r="A32" s="1"/>
  <c r="A33" s="1"/>
  <c r="A36" s="1"/>
  <c r="A37" s="1"/>
  <c r="A38" s="1"/>
  <c r="A39" s="1"/>
  <c r="A42" s="1"/>
  <c r="A44" i="32"/>
  <c r="A45" s="1"/>
  <c r="A46" s="1"/>
  <c r="A47" s="1"/>
  <c r="A48" s="1"/>
  <c r="A51" s="1"/>
  <c r="A52" s="1"/>
  <c r="A53" s="1"/>
  <c r="A54" s="1"/>
  <c r="A55" s="1"/>
  <c r="A43"/>
  <c r="A25" i="3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23" i="30"/>
  <c r="A24" s="1"/>
  <c r="A25" s="1"/>
  <c r="A26" s="1"/>
  <c r="A27" s="1"/>
  <c r="A27" i="29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5" s="1"/>
  <c r="A46" s="1"/>
  <c r="A47" s="1"/>
  <c r="A48" s="1"/>
  <c r="A49" s="1"/>
  <c r="A50" s="1"/>
  <c r="A51" s="1"/>
  <c r="A54" s="1"/>
  <c r="A55" s="1"/>
  <c r="A56" s="1"/>
  <c r="A57" s="1"/>
  <c r="A58" s="1"/>
  <c r="A59" s="1"/>
  <c r="A60" s="1"/>
  <c r="A61" s="1"/>
  <c r="A62" s="1"/>
  <c r="A63" s="1"/>
  <c r="A64" s="1"/>
  <c r="A24"/>
  <c r="A43" i="28"/>
  <c r="A46" s="1"/>
  <c r="A47" s="1"/>
  <c r="A48" s="1"/>
  <c r="A49" s="1"/>
  <c r="A50" s="1"/>
  <c r="A51" s="1"/>
  <c r="A52" s="1"/>
  <c r="A53" s="1"/>
  <c r="A54" s="1"/>
  <c r="A55" s="1"/>
  <c r="A42"/>
  <c r="A30" i="19"/>
  <c r="A31" s="1"/>
  <c r="A32" s="1"/>
  <c r="A33" s="1"/>
  <c r="A34" s="1"/>
  <c r="A35" s="1"/>
  <c r="A36" s="1"/>
  <c r="A37" s="1"/>
  <c r="A38" s="1"/>
  <c r="A41" s="1"/>
  <c r="A42" s="1"/>
  <c r="A43" s="1"/>
  <c r="A29"/>
  <c r="A15" i="26"/>
  <c r="A16" s="1"/>
  <c r="A17" s="1"/>
  <c r="A18" s="1"/>
  <c r="A26" s="1"/>
  <c r="A27" s="1"/>
  <c r="A28" s="1"/>
  <c r="A29" s="1"/>
  <c r="A30" s="1"/>
  <c r="A31" s="1"/>
  <c r="A32" s="1"/>
  <c r="A27" i="35" l="1"/>
  <c r="B9"/>
  <c r="D71"/>
  <c r="D9"/>
  <c r="A54"/>
  <c r="B40"/>
  <c r="B41" s="1"/>
  <c r="A40"/>
  <c r="E23"/>
  <c r="E25" s="1"/>
  <c r="E9"/>
  <c r="A19" i="26"/>
</calcChain>
</file>

<file path=xl/comments1.xml><?xml version="1.0" encoding="utf-8"?>
<comments xmlns="http://schemas.openxmlformats.org/spreadsheetml/2006/main">
  <authors>
    <author>HP</author>
  </authors>
  <commentList>
    <comment ref="I34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Drawing change issue
</t>
        </r>
      </text>
    </comment>
    <comment ref="I35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Drawing change issue</t>
        </r>
      </text>
    </comment>
    <comment ref="I36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Drawing change issue
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I54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Financial G.O. not available</t>
        </r>
      </text>
    </comment>
  </commentList>
</comments>
</file>

<file path=xl/comments3.xml><?xml version="1.0" encoding="utf-8"?>
<comments xmlns="http://schemas.openxmlformats.org/spreadsheetml/2006/main">
  <authors>
    <author>HP</author>
  </authors>
  <commentList>
    <comment ref="I55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Architecht sign</t>
        </r>
      </text>
    </comment>
  </commentList>
</comments>
</file>

<file path=xl/comments4.xml><?xml version="1.0" encoding="utf-8"?>
<comments xmlns="http://schemas.openxmlformats.org/spreadsheetml/2006/main">
  <authors>
    <author>HP</author>
  </authors>
  <commentList>
    <comment ref="I56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Combind form J required</t>
        </r>
      </text>
    </comment>
  </commentList>
</comments>
</file>

<file path=xl/sharedStrings.xml><?xml version="1.0" encoding="utf-8"?>
<sst xmlns="http://schemas.openxmlformats.org/spreadsheetml/2006/main" count="2775" uniqueCount="1232">
  <si>
    <t>dz0la0</t>
  </si>
  <si>
    <t>fVIi.kh</t>
  </si>
  <si>
    <t>tuin okjk.klh ds Mk0Hkhejko vEcsMdj] dzhM+k ladqy ykyiqj] okjk.klh ds th.kksZ)kj dk dk;Z</t>
  </si>
  <si>
    <t>3243/26.04.19</t>
  </si>
  <si>
    <t>3244/26.04.19</t>
  </si>
  <si>
    <t xml:space="preserve">tuin xkthiqj ds xzke jkeiqj ek&gt;k esa fLFkr dhukjke LFky ds xksfoUn dq.M+ dk i;ZVu </t>
  </si>
  <si>
    <t>bZ0&amp;03 okjk.klh</t>
  </si>
  <si>
    <t>bZ0&amp;11 v;ks/;k</t>
  </si>
  <si>
    <t>bZ0&amp;08 y[kuÅ</t>
  </si>
  <si>
    <t>bZ0&amp;23 cLrh</t>
  </si>
  <si>
    <t>bZ0&amp;29 xksj[kiqj</t>
  </si>
  <si>
    <t>bZ0&amp;09 bVkok</t>
  </si>
  <si>
    <t>4450/13.06.19</t>
  </si>
  <si>
    <t>bZ0&amp;32 vyhx&lt;+</t>
  </si>
  <si>
    <t>bZ0&amp;04 vkxjk</t>
  </si>
  <si>
    <t>bZ0&amp;06 cjsyh</t>
  </si>
  <si>
    <t>bZ0&amp;33 esjB</t>
  </si>
  <si>
    <t>bZ0&amp;16 fetkZiqj</t>
  </si>
  <si>
    <t>bZ0&amp;14 y[kuÅ</t>
  </si>
  <si>
    <t>bZ0&amp;01 lhrkiqj</t>
  </si>
  <si>
    <t>59/20.08.19</t>
  </si>
  <si>
    <t>tuin vyhx&lt;+ ds xzke ckadusj rglhy [kSj esa vkbZ0Vh0vkbZ0ds fuekZ.k dk;ZA</t>
  </si>
  <si>
    <t>tuin ,Vk ds fo/kku lHkk {ks= ekjgjk esa vkbZ0Vh0vkbZ0 ds fuekZ.k dk;ZA</t>
  </si>
  <si>
    <t>74/05.09.19</t>
  </si>
  <si>
    <t>75/05.09.19</t>
  </si>
  <si>
    <t>90/13.09.19</t>
  </si>
  <si>
    <t>93/18.09.19</t>
  </si>
  <si>
    <t>bZ0&amp;21eqjknkckn</t>
  </si>
  <si>
    <t>tuin xkthiqj ds fodkl [k.M HknkSjk rktiqj [kqjkZ esa jktdh; efgyk vkbZ0Vh0vkbZ0 dk fuekZ.k dk;ZA</t>
  </si>
  <si>
    <t>tuin fetkZiqj ds Fkkuk pqukj esa v"Vdks.kh; iz'kklfud Hkou o cSjd ds fuekZ.k dk;ZA</t>
  </si>
  <si>
    <t>tuin dq'khuxj esa jktdh; vkyw iz{ks= @ikS/k'kkyk jfoUnzuxj /kwl] esa ln`&lt;+hdj.k dk dk;ZA</t>
  </si>
  <si>
    <t>tuin dq'khuxj esa jktdh; vkyw iz{ks= @ikS/k'kkyk gfFk;k [kM~Mk] esa ln`&lt;+hdj.k dk dk;ZA</t>
  </si>
  <si>
    <t>tuin y[kuÅ ds vyhxat esa jktdh; vkS|ksfxd izf'k{k.k laLFkku esa bysDVªhf'k;u ikou fMLVªfC;w'ku ok;j eSu] dk;kZ'kkyk ,oa F;ksjksenks] ds fuekZ.k dk;ZA</t>
  </si>
  <si>
    <t>92/17.09.19</t>
  </si>
  <si>
    <t>bZ0&amp;19 vktex&lt;+</t>
  </si>
  <si>
    <t>tuin jkeiqj ds yEck[ksM+k esa jktdh; b.Vj dkyst ds fuekZ.k dk;ZA</t>
  </si>
  <si>
    <t>29/29.07.19</t>
  </si>
  <si>
    <t>bZ0&amp;03okjk.klh</t>
  </si>
  <si>
    <t>funs'kky; i'kqikyu foHkkx mRrj izns'k y[kuÅ fLFkr fofHkUu Hkouksa dh fo'ks"k ejEer ,oa lqn`&lt;+hdj.k dk dk;ZA</t>
  </si>
  <si>
    <t>8721/21.11.19</t>
  </si>
  <si>
    <t>tuin vktex&lt;+ ds xzkeh.k {ks= esa jk"Vªh; LokLF; fe'ku ds vUrxZr gsYFk ,oa osyusl lsUVj¼vkjksX; dsUnz½ dk fuekZ.k dk;ZA</t>
  </si>
  <si>
    <t>8722/21.11.19</t>
  </si>
  <si>
    <t>ykSg iq#"k ljnkj cYyHk HkkbZ iVsy jktdh; izf'k{k.k laLFkku gMkSjk] fetkZiqj ds fuekZ.k dk dk;ZA¼xSjkt] ckm.Mªhoky] xsV ,.M lkbust cksMZ½</t>
  </si>
  <si>
    <t>9140/06.12.19</t>
  </si>
  <si>
    <t>ykSg iq#"k ljnkj cYyHk HkkbZ iVsy jktdh; izf'k{k.k laLFkku gMkSjk] fetkZiqj ds fuekZ.k dk dk;ZA¼xkMZ #e ,.M lh0lh0 jksM½</t>
  </si>
  <si>
    <t>tuin y[kuÅ esa y[kuÅ fo'ofo|ky; ds f}rh; ifjlj esa cSad vkWQ cM+kSnk dh 'kk[kk gsrq Hkou fuekZ.k dk dk;ZA</t>
  </si>
  <si>
    <t>9485/17.12.19</t>
  </si>
  <si>
    <t>tuin larjfonkl uxj ds fetkZiqj esa izkFkfed LokLF; dsUnz iYgS;k ds fuekZ.k dk dk;ZA</t>
  </si>
  <si>
    <t>9425/16.12.19</t>
  </si>
  <si>
    <t>tuin okkjk.klh esa efgyk ikWyhVsfDud lqUnjiqj ds vkoklh; Hkouksa ds fuekZ.k dk;ZA</t>
  </si>
  <si>
    <t>tuin ihyhHkhr ds fo/kku lHkk {ks= iwjuiqj ds xzke tksxjktiqj esa Ik'kq fpfdRlky; ds fuekZ.k dk dk;ZA</t>
  </si>
  <si>
    <t>9589/20.12.19</t>
  </si>
  <si>
    <t>tuin vkxjk ds xzke vjkgh esa DoSjsUVkbZu@psd iksLV dh LFkkiuk@lqn`&lt;+hdj.k dk dk;ZA</t>
  </si>
  <si>
    <t>9824/31.12.19</t>
  </si>
  <si>
    <t>tuin dUukSt ds rkyxzke esa Ik'kqfpfdRlky; dk fuekZ.k dk;ZA</t>
  </si>
  <si>
    <t>9842/01.01.20</t>
  </si>
  <si>
    <t>tuin v;ks/;k ds E;qfufliy lsds.Mªh ,twds'ku fMikVZesUV esa 'kkSpky; Hkou dk fuekZ.k dk dk;ZA</t>
  </si>
  <si>
    <t>9843/01.01.20</t>
  </si>
  <si>
    <t>tuin y[kheiqj [khjh ds ftyk vLirky esa lkm.M izwQ d{k dk fuekZ.k dk;ZA</t>
  </si>
  <si>
    <t>7983/06.01.20</t>
  </si>
  <si>
    <t>tuin cLrh ds ckalxkao esa b.VjykWfdax jksM ,oa ukyh fuekZ.k dk;ZA</t>
  </si>
  <si>
    <t>9940/06.01.20</t>
  </si>
  <si>
    <t>tuin fl)kFkZuxj ds xzke lksucfy;k esa b.VjykWfdax jksM ,oa ukyh fuekZ.k dk;ZA</t>
  </si>
  <si>
    <t>tuin fl)kFkZuxj ds xzke vklugjk esa b.VjykWfdax jksM ,oa ukyh fuekZ.k dk;ZA</t>
  </si>
  <si>
    <t>tuin fl)kFkZuxj ds xzke djeh esa b.VjykWfdax jksM ,oa ukyh fuekZ.k dk;ZA</t>
  </si>
  <si>
    <t>tuin fl)kFkZuxj ds xzke [kwVgu  esa b.VjykWfdax jksM ,oa ukyh fuekZ.k dk;ZA</t>
  </si>
  <si>
    <t>tuin fl)kFkZuxj ds xzke c&lt;+;k HkksysukFk esa b.VjykWfdax jksM ,oa ukyh fuekZ.k dk;ZA</t>
  </si>
  <si>
    <t>tuin fl)kFkZuxj ds xzke cSfj;k [kkylk esa b.VjykWfdax jksM ,oa ukyh fuekZ.k dk;ZA</t>
  </si>
  <si>
    <t>9969/06.01.20</t>
  </si>
  <si>
    <t>tuin dq'khuxj fLFkr dksi taxy [kM~Mk eass Ik'kqfpfdRlky; dk fuekZ.k dk;ZA</t>
  </si>
  <si>
    <t>tuin nsofj;k fLFkr HkVuh eass Ik'kqfpfdRlky; dk fuekZ.k dk;ZA</t>
  </si>
  <si>
    <t>tuin dq'khuxj ds iM+jkSuk esa gksE;ksiSfFkd fpfdRlky; dk fuekZ.k dk;ZA</t>
  </si>
  <si>
    <t>tuin egkjktxat ds lksgaxhcjok esa lkeqnkf;d LokLF; dsUnz dk fuekZ.k dk;ZA</t>
  </si>
  <si>
    <t>tuin y[kuÅ ds jktdh; gksE;ksiSfFkd esfMdy dkyst ,oa fpfdRlky; ds 02 uohmYykg jksM dsljckx jksM izkax.k esa fLFkr prqFkZ Js.kh deZpkfj;ksa ds vR;f/kd iqjkus gks pqds vkokl ds LFkku ij cgqeaftyk ¼th&amp;3½ u;s Vkbi&amp;02 ds 08 vkoklksa ds fuekZ.k dk;ZA</t>
  </si>
  <si>
    <t>9972/06.01.20</t>
  </si>
  <si>
    <t>tuin gjnksbZ ds dkjkxkj esa foftVj 'ksM dk fuekZ.k dk;ZA</t>
  </si>
  <si>
    <t>8066/09.01.20</t>
  </si>
  <si>
    <t>tuin gjnksbZ ds dkjkxkj esa fu;U=.k d{k dk fuekZ.k dk;ZA</t>
  </si>
  <si>
    <t>8066/09.11.20</t>
  </si>
  <si>
    <t>tuin y[kuÅ ds cyjkeiqj fpfdRlky; esa U;w fcfYMax ds {kfrxzLr 'kkSpky;ksa ,oa Luku x`g ds jsuksos'ku@vkYVªs'ku ds fuekZ.k dk dk;ZA</t>
  </si>
  <si>
    <t>10130/10.01.20</t>
  </si>
  <si>
    <t>10027/08.01.20</t>
  </si>
  <si>
    <t>tuin fl)kFkZuxj ds Mqefj;kxat esa Ik'kq fpfdRlky; dk fuekZ.k dk;ZA</t>
  </si>
  <si>
    <t>tuin fl)kFkZuxj ds [kqfu;kao esa Ik'kq fpfdRlky; dk fuekZ.k dk;ZA</t>
  </si>
  <si>
    <t>tuin fl)kFkZuxj ds 'ksgjrx&lt;+ esa Ik'kq fpfdRlky; dk fuekZ.k dk;ZA</t>
  </si>
  <si>
    <t>10256/15.01.20</t>
  </si>
  <si>
    <t>tuin esjB fLFkr xzke tkuh [kqnZ esa fdlku lsok dsUnz dk fuekZ.k dk;ZA</t>
  </si>
  <si>
    <t>tuin esjB fLFkr pkS/kjh pj.k flag fo'ofo|ky; ifjlj ds enu eksgu fo|k efUnj Ldwy esa u;s v/;;u d{kksa ds fuekZ.k dk dk;ZA</t>
  </si>
  <si>
    <t>tuin lgkjuiqj ds dLrwjck xk¡/kh ckfydk Nk=kokl [kyklh ykbZu esa izLrkfor ckmUMªhoky dk fuekZ.k dk;ZA</t>
  </si>
  <si>
    <t>10334/17.01.20</t>
  </si>
  <si>
    <t>tuin cnk;w¡ ds Ik'kq fpfdRlky; ddjkyk ds vukoklh; Hkou fuekZ.k dk;ZA</t>
  </si>
  <si>
    <t>10903/04.02.20</t>
  </si>
  <si>
    <t>tkssu&amp;1 okjk.klh</t>
  </si>
  <si>
    <t>dk;Z dk uke</t>
  </si>
  <si>
    <t>/kujkf'k</t>
  </si>
  <si>
    <t>Mk;jh la0@
fnuk¡d</t>
  </si>
  <si>
    <t>bdkbZ</t>
  </si>
  <si>
    <t>tkssu&amp;2 cjsyh</t>
  </si>
  <si>
    <t>tkssu&amp;3 y[kuÅ</t>
  </si>
  <si>
    <t>tkssu&amp;4 vkxjk</t>
  </si>
  <si>
    <t>tkssu&amp;7 y[kuÅ</t>
  </si>
  <si>
    <t>tkssu&amp;5 y[kuÅ</t>
  </si>
  <si>
    <t>egk iz0¼okf.kfT;d½</t>
  </si>
  <si>
    <t>tkssu&amp;6 uks;Mk</t>
  </si>
  <si>
    <t>bZ0&amp;26 lgjuiqj</t>
  </si>
  <si>
    <r>
      <t xml:space="preserve">tuin y[kheiqj [khjh esa gsYFk ,.M osyusl lsUVj dk isfUVax ,oa </t>
    </r>
    <r>
      <rPr>
        <b/>
        <sz val="10"/>
        <rFont val="Kruti Dev 010"/>
      </rPr>
      <t>czkafMx</t>
    </r>
    <r>
      <rPr>
        <b/>
        <sz val="10"/>
        <color rgb="FFFF0000"/>
        <rFont val="Kruti Dev 010"/>
      </rPr>
      <t xml:space="preserve"> </t>
    </r>
    <r>
      <rPr>
        <b/>
        <sz val="10"/>
        <rFont val="Kruti Dev 010"/>
      </rPr>
      <t>dk dk;ZA</t>
    </r>
  </si>
  <si>
    <t>ESTIMATE PENDING WITH G.M.T.</t>
  </si>
  <si>
    <t>rduhdh Lohd`fr dh fLFkfr</t>
  </si>
  <si>
    <t>izkDdfyr /kujkf'k
¼yk[k esa½</t>
  </si>
  <si>
    <t>Lohd`fr gsrq laLrqr
¼yk[k esa½</t>
  </si>
  <si>
    <t>tuin fctukSj fLFkr xzke vxokuiqj esa c`gn xkS laj{k.k dsUnz dk fuekZ.k dk;ZA</t>
  </si>
  <si>
    <t>bZ0&amp;33 
esjB</t>
  </si>
  <si>
    <t>jktdh; vkJe i)fr fo|ky;] pUnu pkSdh] tuin y[kheiqj [khjh esa fdpu] Mk;fuax gkWy ,oa fo|ky; ds vkaxu¼fdpu CykWd½ dh ejEer dk fuekZ.k dk;ZA</t>
  </si>
  <si>
    <t>9749/07.02.20</t>
  </si>
  <si>
    <r>
      <t xml:space="preserve">ESTIMATE PENDING WITH G.M.T.    </t>
    </r>
    <r>
      <rPr>
        <b/>
        <u/>
        <sz val="18"/>
        <color rgb="FFFF0000"/>
        <rFont val="Calibri"/>
        <family val="2"/>
        <scheme val="minor"/>
      </rPr>
      <t>kaushal</t>
    </r>
  </si>
  <si>
    <r>
      <t xml:space="preserve">ESTIMATE PENDING WITH G.M.T.    </t>
    </r>
    <r>
      <rPr>
        <b/>
        <u/>
        <sz val="14"/>
        <color rgb="FFFF0000"/>
        <rFont val="Calibri"/>
        <family val="2"/>
        <scheme val="minor"/>
      </rPr>
      <t>kaushal</t>
    </r>
  </si>
  <si>
    <r>
      <t xml:space="preserve">ESTIMATE PENDING WITH G.M.T.   </t>
    </r>
    <r>
      <rPr>
        <b/>
        <u/>
        <sz val="14"/>
        <color rgb="FFFF0000"/>
        <rFont val="Calibri"/>
        <family val="2"/>
        <scheme val="minor"/>
      </rPr>
      <t xml:space="preserve"> nikhil</t>
    </r>
  </si>
  <si>
    <r>
      <t xml:space="preserve">ESTIMATE PENDING WITH G.M.T.  </t>
    </r>
    <r>
      <rPr>
        <b/>
        <u/>
        <sz val="18"/>
        <color rgb="FFFF0000"/>
        <rFont val="Calibri"/>
        <family val="2"/>
        <scheme val="minor"/>
      </rPr>
      <t xml:space="preserve">  nikhil</t>
    </r>
  </si>
  <si>
    <r>
      <t xml:space="preserve">ESTIMATE PENDING WITH G.M.T.    </t>
    </r>
    <r>
      <rPr>
        <b/>
        <u/>
        <sz val="18"/>
        <color rgb="FFFF0000"/>
        <rFont val="Calibri"/>
        <family val="2"/>
        <scheme val="minor"/>
      </rPr>
      <t xml:space="preserve"> Anoop</t>
    </r>
  </si>
  <si>
    <r>
      <t xml:space="preserve">ESTIMATE PENDING WITH G.M.T. </t>
    </r>
    <r>
      <rPr>
        <b/>
        <u/>
        <sz val="14"/>
        <color rgb="FFFF0000"/>
        <rFont val="Calibri"/>
        <family val="2"/>
        <scheme val="minor"/>
      </rPr>
      <t>Anoop</t>
    </r>
  </si>
  <si>
    <r>
      <t xml:space="preserve">ESTIMATE PENDING WITH G.M.T. </t>
    </r>
    <r>
      <rPr>
        <b/>
        <u/>
        <sz val="14"/>
        <color rgb="FFFF0000"/>
        <rFont val="Calibri"/>
        <family val="2"/>
        <scheme val="minor"/>
      </rPr>
      <t>kaushal</t>
    </r>
  </si>
  <si>
    <t>lEiw.kkZuUn laLd`r fo|ky;] okjk.klh ds prqFkZ Js.kh vkoklh ifjlj esa ubZ lhoj ykbu dk fuekZ.k dk;ZA</t>
  </si>
  <si>
    <t>71/31.08.19</t>
  </si>
  <si>
    <t>bZ0&amp;19vktex&lt;+</t>
  </si>
  <si>
    <t>tuin okjk.klh ds Mk0Hkhejko vEcsMdj] dzhM+k ladqy ykyiqj] esa [ksy voLFkkiukvksa ds fuekZ.k dk;ZA</t>
  </si>
  <si>
    <t>lEiw.kkZuUn laLd`r fo'ofo|ky;] okjk.klh ds efgyk Nk=kokl dh ejEer dh dk;ZA</t>
  </si>
  <si>
    <t>72/31.08.19</t>
  </si>
  <si>
    <t>tuin Hknksgh ds jktdh; vk;qosZfnd egkjktxat ds Lis'ky fjis;j dk dk;ZA</t>
  </si>
  <si>
    <t>8215/01.11.19</t>
  </si>
  <si>
    <t>tuin okjk.klh esa Fkhe ikdZ dk fuekZ.k dk;ZA</t>
  </si>
  <si>
    <t>75/03.01.19</t>
  </si>
  <si>
    <t>tuin xkthiqj ds fodkl [k.M HknkSjk dss 3 vn~n vkaxuokM+h dsUnz dk fuekZ.k dk;ZA</t>
  </si>
  <si>
    <t>tuin dkS'kkEch ds v&gt;qok esa ,d vn~n Ik'kq fpfdRlky; dsUnz dk fuekZ.k dk;ZA</t>
  </si>
  <si>
    <t>10126/10.01.2020</t>
  </si>
  <si>
    <t>tuin fetkZiqj esa izkphu guqeku efUnj dyuk¼xSiqjk½ dk th.kksZ)kj dk dk;ZA</t>
  </si>
  <si>
    <t>tuin iz;kxjkt esa ftyk efgyk fpfdRlky; esa tykiwfrZ O;oLFkk gsrq cksfjax iEigkml rFkk tykiwfrZ ikbiykbu dk;ZA</t>
  </si>
  <si>
    <t>bZ0&amp;02 iz;kxjkt</t>
  </si>
  <si>
    <t>10258/15.01.2020</t>
  </si>
  <si>
    <t>tuin vktex&lt;+ esa jktdh; fpfdRlky; Mqejh cfy;k ds fpfdRlky; ifjlj ds ckmUMªhoky dk fuekZ.k dk;ZA</t>
  </si>
  <si>
    <t>2275/18.03.19</t>
  </si>
  <si>
    <t>tuin jkeiqj ds CykWd feyd esa izkbejh Ldwy D;kjkj dk fuekZ.k dk;ZA</t>
  </si>
  <si>
    <t>tuin jkeiqj ds CykWd fcykliqj esa izkbejh Ldwy [kw¡Vk [ksM+k dk fuekZ.k dk;ZA</t>
  </si>
  <si>
    <t>tuin jkeiqj ds CykWd Lokj esa izkbejh Ldwy xksfoUniqj dk fuekZ.k dk;ZA</t>
  </si>
  <si>
    <t>tuin jkeiqj ds CykWd fcykliqj esa izkbejh Ldwy y[kheiqj dk fuekZ.k dk;ZA</t>
  </si>
  <si>
    <t>9675/24.12.19</t>
  </si>
  <si>
    <t>tuin jkeiqj ds CykWd 'kkgckn esa jktdh; b.Vj dkWyst pUnziqjdyk dk fuekZ.k dk;ZA</t>
  </si>
  <si>
    <t>tuin jkeiqj ds CykWd fcykliqj esa jktdh; b.Vj dkWyst ibZiqjk dk fuekZ.k dk;ZA</t>
  </si>
  <si>
    <t>tuin jkeiqj ds CykWd fcykliqj esa jktdh; b.Vj dkWyst vuofj;k dk fuekZ.k dk;ZA</t>
  </si>
  <si>
    <t>tuin vejksgk ds CykWd tks;k fLFkr jktdh; efgyk vkbZ0Vh0vkbZ0 lgliqj vyhuxj dk fuekZ.k dk;ZA</t>
  </si>
  <si>
    <t>73/04.09.19</t>
  </si>
  <si>
    <t>tuin jkeiqj ds rglhy feyd esa vfXu'keu dsUnz dh 2 ;wfuV vkoklh;@vukoklh; Hkouksa dk fuekZ.k dk;ZA</t>
  </si>
  <si>
    <t>9533/19.12.19</t>
  </si>
  <si>
    <t>tuin jkeiqj ds rglhy lnj esa vfXu'keu dsUnz esa vkoklh;@vukoklh; Hkouksa dk fuekZ.k dk;ZA</t>
  </si>
  <si>
    <t xml:space="preserve">tuin lEHky esa eksgYyk dksV iwohZ esa izkphu Hkxoku dfYd eafnj LFky dk Ik;ZVu fodkl dk;ZA </t>
  </si>
  <si>
    <t>11203/13.02.2020</t>
  </si>
  <si>
    <t>tuin cLrh esa fodkl [k.M fodzetksr ds xzke&amp; ckalxkao esa b.VjykWfdax jksM ,oa ukyh fuekZ.k dk;ZA</t>
  </si>
  <si>
    <t>tuin fl)kFkZuxj esa fodkl [k.M feBoy ds xzke lksucfy;k esa b.VjykWfdax jksM ,oa ukyh fuekZ.k dk;ZA</t>
  </si>
  <si>
    <t>tuin fl)kFkZuxj eas fodkl [k.M Mqefj;kxat ds xzke vlugjk esa b.VjykWfdax jksM ,oa ukyh fuekZ.k dk;ZA</t>
  </si>
  <si>
    <t>tuin fl)kFkZuxj esa fodkl [k.M yksVu ds xzke djeh esa b.VjykWfdax jksM ,oa ukyh fuekZ.k dk;ZA</t>
  </si>
  <si>
    <t>tuin fl)kFkZuxj esa fodkl [k.M feBoy ds xzke [kqVgu  esa b.VjykWfdax jksM ,oa ukyh fuekZ.k dk;ZA</t>
  </si>
  <si>
    <t>tuin fl)kFkZuxj fodkl [k.M Mqefj;kxat ds xzke c&lt;+;k HkksysukFk esa b.VjykWfdax jksM ,oa ukyh fuekZ.k dk;ZA</t>
  </si>
  <si>
    <t>tuin fl)kFkZuxj esa fodkl [k.M bVkok ds xzke cSfj;k [kkylk esa b.VjykWfdax jksM ,oa ukyh fuekZ.k dk;ZA</t>
  </si>
  <si>
    <t>tuin fl)kFkZuxj ds lksgjrx&lt;+ esa Ik'kq fpfdRlky; dk fuekZ.k dk;ZA</t>
  </si>
  <si>
    <t>tuin fl)kFkZuxj esa fodkl [k.M 'kksgjrx&lt;+ ds xzke egyk esa b.VjykWfdax jksM ,oa ukyh dk fuekZ.k dk;ZA</t>
  </si>
  <si>
    <t>tuin fl)kFkZuxj esa fodkl [k.M feBoy ds xzke [kfjdk ik.Ms; esa b.VjykWfdax jksM ,oa ukyh dk fuekZ.k dk;ZA</t>
  </si>
  <si>
    <t>tuin fl)kFkZuxj esa fodkl [k.M bVkok ds xzke isM+kjh eas b.VjykWfdax jksM ,oa ukyh dk fuekZ.k dk;ZA</t>
  </si>
  <si>
    <t>tuin egkjkxat ds jktdh; b.Vj dkWyst  vkuUnuxj QjsUnk ds ttZj Hkou dk fuekZ.k dk;ZA</t>
  </si>
  <si>
    <t>12591/12.01.18</t>
  </si>
  <si>
    <t>tuin xksj[kiqj fLFkr ckckjk?ko nkl esfMdy dkWyst ifjlj esa xsLV gkml rFkk pgkjnhokjh xsV lfgr dk fuekZ.k dk;ZA</t>
  </si>
  <si>
    <t>tuin fl)kFkZuxj] ck¡lh esa fLFkr egkek;k ikyhVsfDud  vkQ bUQkjes'ku VsDukykWth] ifjlj esa efgyk Nk=kokl ¼60 'kS;k½ dk fuekZ.k dk;ZaA</t>
  </si>
  <si>
    <t>tuin ckjkcadh fLFkr jktdh; vkS|ksfxd i`{ks= cSygjk esa MªkbZax jksM dk fuekZ.k dk;ZA</t>
  </si>
  <si>
    <t>tuin ckjkcadh fLFkr jktdh; vkS|ksfxd i`{ks= cSygjk esa LVksjst xksMkmu dk fuekZ.k dk;ZA</t>
  </si>
  <si>
    <t>tuin xksj[kiqj fLFkr nhu n;ky mik/;k; fo'ofo|ky; ds ghjkiqj f'k{kd dkyksuh esa 25 vkoklksa esa fo|qr ok;fjax ¼dUlhYM dkij ok;fjax ds lkFk½ dk dk;ZA</t>
  </si>
  <si>
    <t>tuin xksj[kiqj fLFkr nhu n;ky mik/;k; fo'ofo|ky; ds dkWelZ foHkkx esa ,Y;wfefu;e dk;ZA</t>
  </si>
  <si>
    <t>tuin xksj[kiqj fLFkr nhu n;ky mik/;k; fo'ofo|ky; ds dchj Nk=kokl ds esl esa ejEer dk dk;ZA</t>
  </si>
  <si>
    <t>tuin  lUr dchj uxj fLFkr 'kfupjk¼lsobZikj½ esa Ik'kq fpfdRlky; dk fuekZ.k dk;ZA</t>
  </si>
  <si>
    <t>tuin  cLrh fLFkr ij'kqjkeiqj esa Ik'kq fpfdRlky; dk fuekZ.k dk;ZA</t>
  </si>
  <si>
    <t>tuin fl)kFkZuxj fLFkr mldk cktkj esa Ik'kq fpfdRlky; dk fuekZ.k dk;ZA</t>
  </si>
  <si>
    <t>tuin vkxjk esa e.Myh; izf'k{k.k dsUnz] gksexkM~Zl ds Hkou fuekZ.k dk;ZA</t>
  </si>
  <si>
    <t>tuin vyhx&lt;+ esa jktdh; efgyk ikyhVsfDud dk fuekZ.k dk;ZA</t>
  </si>
  <si>
    <t>tuin vyhx&lt;+ ds ekMy Ldwy Nyslj dh pgkjnhokjh xsV ,oa xkMZ :e dk fuekZ.k dk;ZA</t>
  </si>
  <si>
    <t>12513/11.01.2018</t>
  </si>
  <si>
    <t>tuin vyhx&lt;+ ds jktdh; gkbZLdwy dSBjk dk fuekZ.k dk;ZA</t>
  </si>
  <si>
    <t>12512/11.01.2018</t>
  </si>
  <si>
    <t>gLrk{kj ugha gSaA</t>
  </si>
  <si>
    <t>tuin dUukSt esa cky laxzgky; dk fuekZ.k dk;ZA</t>
  </si>
  <si>
    <t>14558/17.02.2018</t>
  </si>
  <si>
    <t>tuin vkxjk fLFkr Nyslj fo'ofo|ky; ds ifjlj esa fuekZ.kk/khu fyf[kr mRrj iqfLrdk Hkou ¼xksnke½ dk fuekZ.k dk;ZA</t>
  </si>
  <si>
    <t>tuin vkxjk fLFkr Nyslj fo'ofo|ky; ds ifjlj esa iz;ksx gks pqdh mRrj iqfLrdkvksa dks j[kus ds fy, vLFkkbZ xksnke ds fuekZ.k ,oa vUnj ds Hkkx esa yksgs dh jSd yxok;s tkus lEcU/kh dk;ZA</t>
  </si>
  <si>
    <t>8006/25.10.2018</t>
  </si>
  <si>
    <t>tuin vkxjk fLFkr Nyslj fo'ofo|ky; ds ifjlj esa fuekZ.kk/khu fyf[kr mRrj iqfLrdkvksa ds j[k&amp;j[kko gsrq 'ksM dk fuekZ.k dk;ZA</t>
  </si>
  <si>
    <t>tuin vkxjk ds dq0eq0 fo|kihB ikyhoky ikdZ ifjlj ds lqn`&lt;+hdj.k ,oa mPphdj.k dk dk;ZA</t>
  </si>
  <si>
    <t>8000/25.10.2018</t>
  </si>
  <si>
    <t>tuin vkxjk  esa fo'ofo|ky; ds Nyslj ifjlj esa izLrkfor ljLorh Hkou ds fuekZ.k dk;ZA</t>
  </si>
  <si>
    <t>7993/25.10.2018</t>
  </si>
  <si>
    <t>tuin dUukSt esa fuekZ.kk/khu egkek;k ikyhVsfDud vkWQ bUQkjes'ku VsDukykWth esa fufeZr gksus okys ckfydk Nk=kokl dk fuekZ.k dk;ZA</t>
  </si>
  <si>
    <t>tuin vyhx&lt;+ ds xzke vrjkSyh fLFkr jktdh; ckfydk ikyhVsfDud dk fuekZ.k dk;ZA</t>
  </si>
  <si>
    <t>tuin eSuiqjh esa jktdh; ckfydk ikyhVsfDud fldksgkckn esa 60 'kS;k ckfydk Nk=kokl dk fuekZ.k dk;ZA</t>
  </si>
  <si>
    <t>tuin Qrsgiqj esa lkeqnkf;d LokLF; dsUnz gkthiqj xax¼rsfy;kuh½ dk fuekZ.k dk;ZA</t>
  </si>
  <si>
    <t>tuin fp=dwV ds efudiqj esa jktdh; gksE;ksiSfFkd fpfdRlky; dk fuekZ.k dk;ZA</t>
  </si>
  <si>
    <t>tuin egksck ds dcjbZ esa jktdh; gksE;ksiSfFkd fpfdRlky; dk fuekZ.k dk;ZA</t>
  </si>
  <si>
    <t>tuin ck¡nk ds eqjok esa jktdh; gksE;ksiSfFkd fpfdRlky; dk fuekZ.k dk;ZA</t>
  </si>
  <si>
    <t>bZ0&amp;13 ck¡nk</t>
  </si>
  <si>
    <t>8961/30.11.19</t>
  </si>
  <si>
    <t>tuin ckank ds ujSuh esa vfXu'keu dsUnz ds ¼vkoklh;@vukoklh;½ Hkouksa  dk fuekZ.k dk;Z</t>
  </si>
  <si>
    <t xml:space="preserve">tuin ckank ds vrZjk esa vfXu'keu dsUnz ds ¼vkoklh;@vukoklh;½ Hkouksa dk fuekZ.k dk;Z </t>
  </si>
  <si>
    <t xml:space="preserve">tuin egksck ds dqyigkM+ esa vfXu'keu dsUnz ds ¼vkoklh;@vukoklh;½ Hkouksa  dk fuekZ.k dk;Z </t>
  </si>
  <si>
    <t>05/04.07.2019</t>
  </si>
  <si>
    <t>okil fd;k x;k gSA</t>
  </si>
  <si>
    <t>jk"Vªh; d`f"k fodkl ;kstukUrxZr jghekckn iz{ksi dks ekMy QkeZ ds #i esa fodflr fd;s tkus dk dk;ZA</t>
  </si>
  <si>
    <t>jk"Vªh; d`f"k fodkl ;kstukUrxZr dfV;kj iz{ksi dks ekMy QkeZ ds #i esa fodflr fd;s tkus dk dk;ZA</t>
  </si>
  <si>
    <t>8962/30.11.19</t>
  </si>
  <si>
    <t>8963/30.11.19</t>
  </si>
  <si>
    <t>tuin egksck ¼pj[kkjh½ ds fo/kku lHkk {ks= egksck dk Ik;ZVu fodkl dk;ZA</t>
  </si>
  <si>
    <t>tuin gjnksbZ ds xzke VVwjk ds ikl Vkbi&amp;Mh ds bZ0lh0,p0,l0 ikWyhDyhfud ds fuekZ.k dk dk;ZA</t>
  </si>
  <si>
    <t>9032/03.12.19</t>
  </si>
  <si>
    <t>tuin fp=dwV esa ekufld eafnr vkJ; x`g lg izf'k{k.k dsUnz dk fuekZ.k dk;ZA</t>
  </si>
  <si>
    <t>tuin dkuiqj uxj fLFkr lkeqnkf;d LokLF; dsUnz eSFkk dk fuekZ.k dk;ZA</t>
  </si>
  <si>
    <t xml:space="preserve">bZ0&amp;10 dkuiqj </t>
  </si>
  <si>
    <t>dsoy e`nk ijh{k.k fjiksVZ ,oa Mªkbax miyC/k gSA</t>
  </si>
  <si>
    <t xml:space="preserve">dsoy lajpukRed x.kuk 'khV e`nkijh{k.k fjiksVZ ,oa Mªkbax miyC/k gSA </t>
  </si>
  <si>
    <t>tuin dkuiqj uxj vkn'kZ cky lq/kkj x`g@lEizs{kk x`g] pdsjh dk fuekZ.k dk;ZA</t>
  </si>
  <si>
    <t>xzke iapk;r yksVuk fo/kku lHkk {ks= iqjok tuin mUuko esa feuh LVsfM;e dk fuekZ.k dk;ZA</t>
  </si>
  <si>
    <t>11580/26.02.2020</t>
  </si>
  <si>
    <t>xzke iapk;r xqj/kjh fo/kku lHkk {ks= 'kQhiqj tuin mUuko esa feuh LVsfM;e dk fuekZ.k dk;ZA</t>
  </si>
  <si>
    <t>11581/26.02.2020</t>
  </si>
  <si>
    <t xml:space="preserve"> y[kuÅ fo'ofo|ky;] y[kuÅ ds f}rh; ifjlj esa 200 'kS;~;k ckyd Nk=kokl ds fuekZ.k dk;ZA</t>
  </si>
  <si>
    <t>11582/26.02.2020</t>
  </si>
  <si>
    <t xml:space="preserve"> y[kuÅ fo'ofo|ky;] y[kuÅ ds f}rh; ifjlj esa bathfu;fjax CykWd¼Qst&amp;AA½ ds fuekZ.k dk;ZA</t>
  </si>
  <si>
    <t>11583/26.02.2020</t>
  </si>
  <si>
    <t>tuin cqyUn'kgj eas 50 'kS;~;k;qDr vk;q"k fpfdRlky; ds fuekZ.k dk;ZA</t>
  </si>
  <si>
    <t>tuin 'kkeyh ds xzke tekyiqj uxyh esa o`gn xkSlaj{k.k dsUnz dk fuekZ.k dk;ZA</t>
  </si>
  <si>
    <t>bZ0&amp;26 lgkjuiqj</t>
  </si>
  <si>
    <t>,d izfrA</t>
  </si>
  <si>
    <t>tuin esjB ds galkiqj cVkoyh¼cglqek½ esa pkdh dhV ikyu x`g dk fuekZ.k dk;ZA</t>
  </si>
  <si>
    <t>15623/16.03.2018</t>
  </si>
  <si>
    <t>tuin fctukSj ds &gt;kyw esa Ik'kqfpfdRlky; vukoklh; Hkou dk fuekZ.k dk;ZA</t>
  </si>
  <si>
    <t>tuin esjB ds fodkl [k.M [kj[kkSnk xzke my/ku esa vkaxuckM+h dsUnz dk fuekZ.k dk;ZA</t>
  </si>
  <si>
    <t>tuin eqt¶Qjuxj ¼f}rh;½ds fpRRkksM+k &gt;ky esa d`f"k foKku dsUnz dk fuekZ.k dk;ZA</t>
  </si>
  <si>
    <t>tuin vejksgk ds xtjkSyk esa d`f"k foKku dsUnz dk fuekZ.k dk;ZA</t>
  </si>
  <si>
    <t>tuin ckxir ds xzke eohdyka esa DoSjsUVkbZu@psdiksLV dk fuekZ.k dk;ZA</t>
  </si>
  <si>
    <t>tuin esjB esa eerk ekufld eafnr fo|ky; ds Hkou dk fuekZ.k dk;ZA</t>
  </si>
  <si>
    <t>tuin esjB esa uohu jktdh; ekufld eafnr vkJ; x`g lg izf'k{k.k dsUnz dk fuekZ.k dk;ZA ¼izkjfEHkd izkDdyu½</t>
  </si>
  <si>
    <t>tuin vesBh ds fo/kku lHkk fryksbZ esa jktdh; gksE;ksiSfFkd fpfdRlky; dk fuekZ.k dk;ZA</t>
  </si>
  <si>
    <t>bZ0&amp;17 jk;cjsyh</t>
  </si>
  <si>
    <t>64/21.08.2019</t>
  </si>
  <si>
    <t>tuin mUuko ds uokcxat i{kh fogkj dh dkyksuh ds vkoklksa dk th.kksZ)kj dk dk;ZA</t>
  </si>
  <si>
    <t>7047/28.09.2018</t>
  </si>
  <si>
    <t>tuin mUuko esa Ik'kqfpfdRlky; lnj esa jksx funku iz;ksx'kkyk dk fuekZ.k dk;ZA</t>
  </si>
  <si>
    <t>16241/27.03.2018</t>
  </si>
  <si>
    <t>tuin y[kuÅ esa izf'k{k.k ,oa lsok;kstu funs'kky; ds th.kksZ)kj]lqn`&lt;+hdj.k ,oa foLrkjhdj.k dk dk;ZA</t>
  </si>
  <si>
    <t>11224/21.12.2017</t>
  </si>
  <si>
    <t>tuin &gt;k¡lh ds jktdh; esfMdy dkyst esa dkS'ky fodkl dsUnz dh LFkkiuk dk dk;ZA</t>
  </si>
  <si>
    <t>bZ0&amp;12 &gt;k¡lh</t>
  </si>
  <si>
    <t>tuin y[kuÅ ds Mk0 lEiw.kkZuUn dkjkxkj izf'k{k.k laLFkku ifjlj esa 02 O;k[;ku d{kksa ds fuekZ.k dk;ZA</t>
  </si>
  <si>
    <t>tuin jk;cjsyh ds fodkl [k.M ljsuh fLFkr 'kghn LFky dk Ik;ZVu fodkl@lkSUn;hZdj.k dk;ZA</t>
  </si>
  <si>
    <t>9701/26.12.2019</t>
  </si>
  <si>
    <t>tuin mUuko ds pUnz'ks[kj vktkn i{khfogkj] uokcxat esa xgjs uydwiksa dk ¼fo|qr ls lapkyu ½ LFkkiuk dk dk;ZA</t>
  </si>
  <si>
    <t>tuin jk;cjsyh esa i;ZVd vkokl x`g dk fuekZ.k dk;ZA</t>
  </si>
  <si>
    <t>8722/22.11.2018</t>
  </si>
  <si>
    <t>tuin tkykSu ds d`f"k foKku dsUnz] mjbZ esa ckmUMªhokWy dk fuekZ.k dk;ZA</t>
  </si>
  <si>
    <t>9970/06.01.2020</t>
  </si>
  <si>
    <t>tuin y[kuÅ ds y[kuÅ fo'ofo|ky; esa 250 'kS;k efgyk Nk=kokl dk fuekZ.k dk;ZA</t>
  </si>
  <si>
    <t>13671/31.01.2018</t>
  </si>
  <si>
    <t>tuin y[kuÅ esa vfrfgehd`r oh;Z mRiknu dsUnz ¼jk0;ks0½ ;kstukUrxZr vfrfgehd`r oh;Z mRiknu dsUnz jgeku[ksM+k ds lqn`&lt;+hdj.k dk dk;ZA</t>
  </si>
  <si>
    <t>9615/18.11.2017</t>
  </si>
  <si>
    <t>tuin mUuko esa ,u0;w0,p0,e0 ds vUrxZr uxjh; izkFkfed LokLF; dsUnz dk'khjke dkyksuh esa ejEer dk;ZA</t>
  </si>
  <si>
    <t>3583/28.06.2018</t>
  </si>
  <si>
    <t>tuin y[kuÅ ds ftyk iqLrdky; esa b.Vj ykWfdax ,oa QkYl lhfyax dk dk;ZA</t>
  </si>
  <si>
    <t>396/11.04.2018</t>
  </si>
  <si>
    <t>tuin y[kuÅ ds y[kuÅ fo'ofo|ky; ds ifjlj esa u;s okf.kT; Hkou CykWd dk fuekZ.k dk;ZA</t>
  </si>
  <si>
    <t>5354/09.08.2018</t>
  </si>
  <si>
    <t>tuin y[kuÅ ds y[kuÅ fo'ofo|ky; esa VSxksj iqLrdky; ds jsLVksjs'ku dk dk;ZA</t>
  </si>
  <si>
    <t>tuin y[kuÅ dSUV fo/kku lHkk fLFkr /kkfeZd Ik;ZVu LFky vkyeckx fLFkr egkeaxys'oj /kke fo'ks"kj uxj dk Ik;ZVu fodkl dk;ZA</t>
  </si>
  <si>
    <t>108/24.10.2019</t>
  </si>
  <si>
    <t>tuin y[kuÅ dSUV fo/kku lHkk fLFkr /kkfeZd Ik;ZVu LFky vkyeckx fLFkr HkqbZ;k nsoh efUnj dk Ik;ZVu fodkl dk;ZA</t>
  </si>
  <si>
    <t>tuin y[kuÅ dSUV fo/kku lHkk fLFkr /kkfeZd Ik;ZVu LFky lglkohj efUnj ifjlj dk Ik;ZVu fodkl dk;ZA</t>
  </si>
  <si>
    <t>tuin y[kuÅ dSUV fo/kku lHkk fLFkr /kkfeZd Ik;ZVu LFky eq.Mkohj ckck efUnj ifjlj dk Ik;ZVu fodkl dk;ZA</t>
  </si>
  <si>
    <t>tuin y[kuÅ dSUV fo/kku lHkk fLFkr /kkfeZd Ik;ZVu LFky fo'odekZ efUnj ifjlj ykydqvk¡ dk Ik;ZVu fodkl dk;ZA</t>
  </si>
  <si>
    <t>tuin y[kuÅ dSUV fo/kku lHkk fLFkr /kkfeZd Ik;ZVu LFky yksds'oj ukFk egknso efUnj ifjlj ckgk vkuUn uxj dk Ik;ZVu fodkl dk;ZA</t>
  </si>
  <si>
    <t>tuin jk;cjsyh] xzke iapk;r nfj;kiqj esa fLFkr fl)ihB &gt;kj[k.Ms'oj egknso efUnj dh ckmUMªhokWy ,oa /;ku dsUnz gkWy dk fuekZ.k dk;ZA</t>
  </si>
  <si>
    <t>tuin y[kuÅ ds 32 ljksftuh uk;Mw ekxZ fLFkr **vk;qosZn Hkou^^ ds iqufuZekZ.k dk;ZA</t>
  </si>
  <si>
    <t>tuin lhrkiqj f}rh; ih,lh okfguh esa DokVZj xkMZ] xzsusM d{k] vkj-Vh-lh- 'kL=kxkj gsrq d{k ,oa mi forj.k dsUnz gsrq vfrfjDr d{k ds fuekZ.k dk;ZA</t>
  </si>
  <si>
    <t>tuin gjnksbZ ds csuhxat esa jktdh; ckfydk Nk=kokl ef&gt;xoka dk fuekZ.k dk;ZA</t>
  </si>
  <si>
    <t>968/25.04.2018</t>
  </si>
  <si>
    <t>tuin Q:Z[kkckn ds Qrsgx&lt;+ esa jktdh; ckfydk b.Vj dkWyst vfrfjDr d{kk d{k dk fuekZ.k dk;ZA</t>
  </si>
  <si>
    <t>967/25.04.2018</t>
  </si>
  <si>
    <t>tuin y[kheiqj[khjh ds xzke ferkSyh esa Ik'kqfpfdRlky; dLrk dk fuekZ.k dk;ZA</t>
  </si>
  <si>
    <t>tuin y[kheiqj[khjh ds ify;k CykWd esa vuqlwfpr tutkfr dh 100 Nk=kvksa dh {kerk ds jktdh; tutkfr Nk=kokl dk fuekZ.k dk;ZA</t>
  </si>
  <si>
    <t>tuin gjnksbZ ds xzke lHkk gksfl;kjiqj fo0[k0 lqjlk esa fLFkr f'ko efUnj dk Ik;ZVu fodkl ,oa lkSUn;hZdj.k dk;ZA</t>
  </si>
  <si>
    <t>tuin y[kheiqj[khjh ds ,dyO; ekWMy vkoklh; fo|ky;] lksugk esa vfrfjDr Nk=kokl d{k rFkk Vhu 'ksM dk vfrfjDr Mk;fuax gkWy dk fuekZ.k dk;ZA</t>
  </si>
  <si>
    <t>tuin y[kheiqj[khjh ds ,dyO; ekWMy vkoklh; fo|ky;] lksugk esa vfrfjDr Nk=kokl d{kksa dk fuekZ.k dk;ZA</t>
  </si>
  <si>
    <t>85/11.09.2019</t>
  </si>
  <si>
    <t>tuin y[kheiqj[khjh esa Lohd`r gsYFk ,oa osyusl lsUVj] xzke igkM+ vkSFky] fodkl [k.M csgte dk fuekZ.k dk;ZA</t>
  </si>
  <si>
    <t>tuin cgjkbp ds ftyk dkjkxkj esa foftVj 'ksM dk fuekZ.k dk;ZA</t>
  </si>
  <si>
    <t>bZ0&amp;22 cgjkbp</t>
  </si>
  <si>
    <t>tuin y[kheiqj[khjh ds fo'ksuiqjh dkyksuh esa izkFkfed LokLF; dsUnz dk Hkou fuekZ.k dk;ZA</t>
  </si>
  <si>
    <t>tuin xks.Mk esa jk"Vªh; d`f"k fodkl ;kstuk ds vUrxZr dkUlVªD'ku vkWQ eYVhiiZt lhM LVksj ,.M VsDukykWth fMflfeus'ku lsUVj rjcxat ds fuekZ.k dk;ZA</t>
  </si>
  <si>
    <t>9935/19.02.2020</t>
  </si>
  <si>
    <t>tuin xks.Mk esa jk"Vªh; d`f"k fodkl ;kstuk ds vUrxZr dkUlVªD'ku vkWQ eYVhiiZt lhM LVksj ,.M VsDukykWth fMflfeus'ku lsUVj Nfi;k ds fuekZ.k dk;ZA</t>
  </si>
  <si>
    <t>tuin esjB ds fodkl [k.M jtiqjk xzke uaxykey esa vkaxuckM+h dsUnz dk fuekZ.k dk;ZA</t>
  </si>
  <si>
    <t>10130/10.01.2020</t>
  </si>
  <si>
    <t>tuin mUuko esa ,y-bZ-vks lsUVj ;kstuk ds vUrxZr] fejhZdyk esa i'kq lsok dsUnz dk fuekZ.k dk;ZA</t>
  </si>
  <si>
    <t>tuin mUuko es ,y-bZ-vks lsUVj ;kstuk ds vUrxZr][kEHkkSyh es i'kq lsok dsUnz dk fuekZ.k dk;ZA</t>
  </si>
  <si>
    <t>9639/23.12.19</t>
  </si>
  <si>
    <t>10017/24.02.2020</t>
  </si>
  <si>
    <t>10016/24.02.2020</t>
  </si>
  <si>
    <t>tuin izrkix&lt;+ ds Ik'kqfpfdRlky; eqtkghcktkj esa vukoklh; Hkou ds fuekZ.k dk dk;ZA</t>
  </si>
  <si>
    <t>9701/26.12.19</t>
  </si>
  <si>
    <t>9536/30.01.2020</t>
  </si>
  <si>
    <t>9858/14.02.2020</t>
  </si>
  <si>
    <t>135.86+
G.S.T.</t>
  </si>
  <si>
    <t>8081/09.01.2020</t>
  </si>
  <si>
    <t>61.89+
G.S.T.</t>
  </si>
  <si>
    <t>4141/22.06.19</t>
  </si>
  <si>
    <t>7674/16.12.19</t>
  </si>
  <si>
    <t>tuin dq'khuxj esa jktdh; vkyw iz{ks= @ikS/k'kkyk taxy  cdqygk iMjkSuk] esa lqn`&lt;+hdj.k dk dk;ZA</t>
  </si>
  <si>
    <t>tuin dq'khuxj esa jktdh; vkyw iz{ks= @ikS/k'kkyk dl;k] esa ln`&lt;+hdj.k dk dk;ZA</t>
  </si>
  <si>
    <t>152/05.10.19</t>
  </si>
  <si>
    <t>9977/20.02.2020</t>
  </si>
  <si>
    <t>9976/20.02.2020</t>
  </si>
  <si>
    <t>10086/27.02.2020</t>
  </si>
  <si>
    <t>10085/27.02.2020</t>
  </si>
  <si>
    <t>10087/27.02.2020</t>
  </si>
  <si>
    <t>10088/27.02.2020</t>
  </si>
  <si>
    <t>10089/27.02.2020</t>
  </si>
  <si>
    <t>10090/27.02.2020</t>
  </si>
  <si>
    <t>10091/27.02.2020</t>
  </si>
  <si>
    <t>7675/16.12.19</t>
  </si>
  <si>
    <t>9975/20.02.2020</t>
  </si>
  <si>
    <t>9972/20.02.2020</t>
  </si>
  <si>
    <t>tuin xksj[kiqj fLFkr taxy idM+h¼ljS;k½ eass Ik'kqfpfdRlky; dk fuekZ.k dk;ZA</t>
  </si>
  <si>
    <t>9978/20.02.2020</t>
  </si>
  <si>
    <t>ih0MCyw0Mh0 dks LFkkukUrfjrA</t>
  </si>
  <si>
    <t>C-06/04.06.19</t>
  </si>
  <si>
    <t>gLrkUrfjr gks pqdk gSA</t>
  </si>
  <si>
    <t>vfrfjDr izfr okil dh tkuh gSA</t>
  </si>
  <si>
    <t>7(11,12)</t>
  </si>
  <si>
    <t>1495/12.03.19</t>
  </si>
  <si>
    <t>9543/31.01.2020</t>
  </si>
  <si>
    <t>9542/31.01.2020</t>
  </si>
  <si>
    <t>9544/31.01.2020</t>
  </si>
  <si>
    <t>73/09.08.19</t>
  </si>
  <si>
    <t>12/16.07.19</t>
  </si>
  <si>
    <t>10130/29.02.2020</t>
  </si>
  <si>
    <t>10129/29.02.2020</t>
  </si>
  <si>
    <t>8283/01.11.2018</t>
  </si>
  <si>
    <t>9765/07.02.2020</t>
  </si>
  <si>
    <t>rduhdh Lohd`fr tkjhA</t>
  </si>
  <si>
    <t>576/19.01.19</t>
  </si>
  <si>
    <t>3494/08.05.19</t>
  </si>
  <si>
    <t>9974/20.02.2020</t>
  </si>
  <si>
    <t>10368/18.01.2020</t>
  </si>
  <si>
    <t>tuin dq'khuxj esa fLFkr jkgh ifFkd fuokl dk lkSUn;hZdj.k ,oa mPphdj.k dk fuekZ.k dk;ZA</t>
  </si>
  <si>
    <t>9939/06.01.20</t>
  </si>
  <si>
    <t>9125/17.01.2020</t>
  </si>
  <si>
    <t>tuin 'kkeyh ds 'kkeyh uxj {ks= esa ou LVki lsUVj ¼vkidh l[kh vk'kk T;ksfr dsUnz½ ds fuekZ.k dk;ZA</t>
  </si>
  <si>
    <t>bZ0&amp;05 xkft;kckn</t>
  </si>
  <si>
    <t>10179/13.01.20</t>
  </si>
  <si>
    <t>tuin cfy;k ds tuuk;d pUnz'ks[kj fo'ofo|ky; ds ifjlj esa vuqlwfpr tutkfr dh Nk=kvksa gsrq 100 Nk=kvksa  dh {kerk ds Nk=kokl ds fuekZ.k dk;ZA ¼izkjfEHkd izkDdyu½</t>
  </si>
  <si>
    <t>11616/28.02.2020</t>
  </si>
  <si>
    <t>tksu&amp;01 dks ewy izfr esa izR;kofrZrA</t>
  </si>
  <si>
    <t>tuin jkeiqj ds rglhy 'kkgckn esa vfXu'keu dsUnz esa vkoklh;@vukoklh; Hkouksa dk fuekZ.k dk;ZA</t>
  </si>
  <si>
    <t>11171/13.02.2020</t>
  </si>
  <si>
    <t>ekg ekpZ 2020</t>
  </si>
  <si>
    <t>tuin gehjiqj eas oh0oh0 iSV ds Hk.Mkj.k gsrq os;jgkml@xksnke dk fuekZ.k dk;ZA</t>
  </si>
  <si>
    <t>11769/03.03.2020</t>
  </si>
  <si>
    <t>tuin jkeiqj esa o`gn xkS laj{k.k dsUnz] ulhjkckn] fodkl [k.M feyd ds fuekZ.k dk;ZA</t>
  </si>
  <si>
    <t>11738/03.03.2020</t>
  </si>
  <si>
    <t>3719/16.05.19</t>
  </si>
  <si>
    <t>4010/15.06.19</t>
  </si>
  <si>
    <t>3838/24.05.19</t>
  </si>
  <si>
    <t>48/26.07.19</t>
  </si>
  <si>
    <t>tuin eFkqjk esa dUlVªD'ku vkWQ bLVScfy'kesUV vkWQ bEczk;ks VªkalQj VsDuksykWth ySc ,.M Vªsfuax lsUVj¼bZ0Vh0Vh0 ,.M Vh0lh0½ fo/k vksoe fidvi bu foVªks QVhZykbts'ku¼vks0ih0;w0 ,.M vkbZ0oh0,Q0½ QSflfyVh QkWj bUMhtsU;qvl dSVy czhM~l A</t>
  </si>
  <si>
    <t>11777/04.03.2020</t>
  </si>
  <si>
    <t>980.73+
G.S.T.</t>
  </si>
  <si>
    <t>3516/24.05.19</t>
  </si>
  <si>
    <t>1915/16.05.19</t>
  </si>
  <si>
    <t>9060/06.12.18</t>
  </si>
  <si>
    <t>tuin mUuko ds fodkl [k.M uokcxat esa m0izk0fo0]jk;iqjx&lt;+h dk fuekZ.k dk;ZA</t>
  </si>
  <si>
    <t>5379/17.12.2018</t>
  </si>
  <si>
    <t>717/17.11.2018</t>
  </si>
  <si>
    <t>9537/30.01.2020</t>
  </si>
  <si>
    <t>10319/12.03.2020</t>
  </si>
  <si>
    <t>10317/12.03.2020</t>
  </si>
  <si>
    <t>10318/12.03.2020</t>
  </si>
  <si>
    <t>tuin okjk.klh fLFkr LiksVZ~l LVsfM;e esa vkoklh; dkEiysDl f[kykfM+;kas ds jgus gsrq ikfdZax ds lkFk f[kykfM+;ksa ds psUt :e vkfn dk dk;ZA</t>
  </si>
  <si>
    <t>tuin okjk.klh fLFkr LiksVZ~l LVsfM;e esa [ksy voLFkkiukvksa dh ejEEr@lqn`&lt;+hdj.k dk;ZZA</t>
  </si>
  <si>
    <t>259/11.01.19</t>
  </si>
  <si>
    <t>258/11.01.19</t>
  </si>
  <si>
    <t>10334/13.03.2020</t>
  </si>
  <si>
    <t>11901/06.03.2020</t>
  </si>
  <si>
    <t>fnuk¡d 06-03-2020 dks iqu%la'kksf/kr izkDdyu izkIrA</t>
  </si>
  <si>
    <t>tuin fetkZiqj esa mid`f"k funs'kd ¼d`f"k j{kk½ dk;kZy; Hkou dk fuekZ.k dk;ZA</t>
  </si>
  <si>
    <t>11873/06.03.2020</t>
  </si>
  <si>
    <t>tuin fetkZiqj esa d`f"k j{kk vf/kdkjh ds dk;kZy; Hkou dk fuekZ.k dk;ZA</t>
  </si>
  <si>
    <t>11876/06.03.2020</t>
  </si>
  <si>
    <t>tuin Hknksgh esa Ik'kq lsok dsUnz [kEgfj;k dk fuekZ.k dk;ZA</t>
  </si>
  <si>
    <t>11874/06.03.2020</t>
  </si>
  <si>
    <t>tuin Hknksgh esa Ik'kq lsok dsUnz cjngk dk fuekZ.k dk;ZA</t>
  </si>
  <si>
    <t>tuin Hknksgh esa Ik'kq lsok dsUnz xksihxat dk fuekZ.k dk;ZA</t>
  </si>
  <si>
    <t>tuin Hknksgh esa Ik'kq lsok dsUnz /kurqylh dk fuekZ.k dk;ZA</t>
  </si>
  <si>
    <t>tuin Hknksgh esa Ik'kq lsok dsUnz vHkksyh dk fuekZ.k dk;ZA</t>
  </si>
  <si>
    <t>tuin Hknksgh esa Ik'kq lsok dsUnz vlukoa dk fuekZ.k dk;ZA</t>
  </si>
  <si>
    <t>tuin Hknksgh esa Ik'kq lsok dsUnz eks&lt;+ dk fuekZ.k dk;ZA</t>
  </si>
  <si>
    <t>tuin Hknksgh esa Ik'kq lsok dsUnz egjktxat dk fuekZ.k dk;ZA</t>
  </si>
  <si>
    <t>11875/06.03.2020</t>
  </si>
  <si>
    <t>tuin cLrh esa pkSjklh dkslh ifjdzek ekxZ ds f}rh; igkM+ LFky guqeku ckx pdksgh ds pSfjVscy VªLV esa vkJe dk fuekZ.k dk;ZA</t>
  </si>
  <si>
    <t>11997/13.03.2020</t>
  </si>
  <si>
    <t>11998/13.03.2020</t>
  </si>
  <si>
    <t>tuin cLrh esa pkSjklh dkslh ifjdzek ekxZ ds izkjEHk o Hkou jke ds mn~Hko LFky e[kkSM+k /kke gjS;k dk Ik;ZVu dk;Z ¼Qst&amp;2½A</t>
  </si>
  <si>
    <t>12068/16.03.2020</t>
  </si>
  <si>
    <t>11872/06.03.2020</t>
  </si>
  <si>
    <t>tuin xkft;kckn fLFkr okf.kT; dj foHkkx xkft;kckn ds Hkwry ij ehfVax gkWy dk fuekZ.k dk;ZA</t>
  </si>
  <si>
    <t>bZ0&amp;36 uks;Mk</t>
  </si>
  <si>
    <t>tuin cjsyh ds dsUnzh; dkjkxkj esa QSDVªh 'ksM dk fuekZ.k dk;ZA</t>
  </si>
  <si>
    <t>11915/07.03.2020</t>
  </si>
  <si>
    <t>10439/20.03.2020</t>
  </si>
  <si>
    <t>10434/20.03.2020</t>
  </si>
  <si>
    <t>10435/20.03.2020</t>
  </si>
  <si>
    <t>10432/20.03.2020</t>
  </si>
  <si>
    <t>10433/20.03.2020</t>
  </si>
  <si>
    <t>10438/20.03.2020</t>
  </si>
  <si>
    <t>10437/20.03.2020</t>
  </si>
  <si>
    <t>10436/20.03.2020</t>
  </si>
  <si>
    <t>10440/20.03.2020</t>
  </si>
  <si>
    <t>tuin &gt;k¡lh ds jktdh; esfMdy dkyst esa 250 ds0oh0,0 ds 02 ux tujsVj lsV LFkkfir djus dk dk;ZA</t>
  </si>
  <si>
    <t>bZ0&amp;42 y[kuÅ</t>
  </si>
  <si>
    <t>ekg ebZ 2020</t>
  </si>
  <si>
    <t>ifj;kstuk izca/kd }kjk okil ys tk;k x;kA</t>
  </si>
  <si>
    <t>i= la[;k&amp;10417 fnuk¡d 20-03-2020 dks ewy #i ¼nks izfr;ksa esa½ esa izR;kofrZrA</t>
  </si>
  <si>
    <t>i= la[;k&amp;10425 fnuk¡d 20-03-2020 }kjk izR;kofrZrA</t>
  </si>
  <si>
    <t>192/20.05.2020</t>
  </si>
  <si>
    <t>193/20.05.2020</t>
  </si>
  <si>
    <t>194/20.05.2020</t>
  </si>
  <si>
    <t>tuin cLrh esa xzke dlSyk] gjS;k] rilh /kke ds lkSnU;hZdj.k@Ik;ZVu fodkl dk;Z ¼Qst&amp;2½A</t>
  </si>
  <si>
    <t>195/20.05.2020</t>
  </si>
  <si>
    <t>196/20.05.2020</t>
  </si>
  <si>
    <t>tuin gkFkjl esa nkÅ th efUnj ds Ik;ZVu fodkl ds vUrxZr efUnj gsrq lkbust dk dk;ZA</t>
  </si>
  <si>
    <t>197/20.05.2020</t>
  </si>
  <si>
    <t>572/27.05.2020</t>
  </si>
  <si>
    <r>
      <t xml:space="preserve">Construction of Providing &amp; Fixing G.C. Sheet Roofing to Gautam Hostel of DUVASU Mathura </t>
    </r>
    <r>
      <rPr>
        <b/>
        <sz val="10"/>
        <color theme="1"/>
        <rFont val="Kruti Dev 010"/>
      </rPr>
      <t>dk dk;ZA</t>
    </r>
  </si>
  <si>
    <r>
      <t xml:space="preserve">Detailed Estimate Under SC/ST Head for Traning Centre/ Boarding Lodge at Goat Farm Vetenary University Mathura  </t>
    </r>
    <r>
      <rPr>
        <b/>
        <sz val="10"/>
        <color theme="1"/>
        <rFont val="Kruti Dev 010"/>
      </rPr>
      <t>dk dk;ZA</t>
    </r>
  </si>
  <si>
    <t>405/20.05.2020</t>
  </si>
  <si>
    <t>112/24.10.2019</t>
  </si>
  <si>
    <t>188/25.10.2019</t>
  </si>
  <si>
    <t>tuin cgjkbp ds ftyk U;k;ky; esa uofufeZr Js.kh 5 ls 12 vkoklksa ds LFky fodkl uydwi lfgr vksoj gsM VSad] ckm.Mªhoky] xkMZ :e vkfn dk;ZA</t>
  </si>
  <si>
    <t>tuin y[kheiqj ds xzke eqtgk esa fip jksM bUVjykWfdax ukyh dk fuekZ.k dk;ZA</t>
  </si>
  <si>
    <t>tuin y[kheiqj ds xzke equkj[ksM+k esa fip jksM bUVjykWfdax ukyh dk fuekZ.k dk;ZA</t>
  </si>
  <si>
    <t>tuin y[kheiqj ds xzke clUriqj dyk esa fip jksM bUVjykWfdax ukyh dk fuekZ.k dk;ZA</t>
  </si>
  <si>
    <t>tuin y[kheiqj ds xzke jkuh uxj dkyksuh esa fip jksM bUVjykWfdax ukyh dk fuekZ.k dk;ZA</t>
  </si>
  <si>
    <t>tuin y[kheiqj ds xzke ifVgu esa fip jksM bUVjykWfdax ukyh dk fuekZ.k dk;ZA</t>
  </si>
  <si>
    <t>tuin y[kheiqj ds xzke lqesjuxj dkyksuh esa fip jksM bUVjykWfdax ukyh dk fuekZ.k dk;ZA</t>
  </si>
  <si>
    <t>464/22.05.2020</t>
  </si>
  <si>
    <t>ZONE-04</t>
  </si>
  <si>
    <t>ZONE-05</t>
  </si>
  <si>
    <t>ZONE-06</t>
  </si>
  <si>
    <t>ZONE-07</t>
  </si>
  <si>
    <t>G.M.C.</t>
  </si>
  <si>
    <t>eYVhiiZt lhM LVksj ,.M VsDukykWth fMflfeus'ku lsUVj feghaiqjok tuin cgjkbp ds fuekZ.k dk;ZA</t>
  </si>
  <si>
    <t>eYVhiiZt lhM LVksj ,.M VsDukykWth fMflfeus'ku lsUVj rqylhiqj egkjktxat rjkbZ tuin cyjkeiqj ds fuekZ.k dk;ZA</t>
  </si>
  <si>
    <t>ZONE-01</t>
  </si>
  <si>
    <t>ZONE-02</t>
  </si>
  <si>
    <t>ZONE-03</t>
  </si>
  <si>
    <t>472/02-06-2020</t>
  </si>
  <si>
    <t>473/02-06-2020</t>
  </si>
  <si>
    <t>40-28</t>
  </si>
  <si>
    <t>474/02-06-2020</t>
  </si>
  <si>
    <t>480/02-06-2020</t>
  </si>
  <si>
    <t>331/13-03-2020</t>
  </si>
  <si>
    <t>406/20.05.2020</t>
  </si>
  <si>
    <t>ekg twu 2020</t>
  </si>
  <si>
    <t>lgk;d lEHkkxh; ifjogu dk;kZy; tkykSu esa lkjFkh gkWy dk fuekZ.k dk;ZA</t>
  </si>
  <si>
    <t xml:space="preserve">tuin xkthiqj ds xzke jkeiqj eka&gt;k esa fLFkr dhukjke LFky ds xksfoUn dq.M+ dk i;ZVu </t>
  </si>
  <si>
    <t>11169/12.02.2020</t>
  </si>
  <si>
    <t>10431/20.03.2020</t>
  </si>
  <si>
    <t>tuin vkxjk ds xzke djkgh esa DoSjsUVkbZu@psd iksLV dh LFkkiuk@lqn`&lt;+hdj.k dk dk;ZA</t>
  </si>
  <si>
    <t>dz-la-</t>
  </si>
  <si>
    <t>/kujkf'k
¼yk[k esa½</t>
  </si>
  <si>
    <t>595/06.06.2020</t>
  </si>
  <si>
    <t>fo/kku lHkk {ks= 'kgkckn ds vUrxZr xzke ddj?kVk] tuin gjnksbZ esa feuh LVsfM;e dk fuekZ.k dk;ZA</t>
  </si>
  <si>
    <t>644/09.06.2020</t>
  </si>
  <si>
    <t>645/09.06.2020</t>
  </si>
  <si>
    <t>646/09.06.2020</t>
  </si>
  <si>
    <t>647/09.06.2020</t>
  </si>
  <si>
    <t>648/09.06.2020</t>
  </si>
  <si>
    <t>649/09.06.2020</t>
  </si>
  <si>
    <t>650/09.06.2020</t>
  </si>
  <si>
    <t>651/09.06.2020</t>
  </si>
  <si>
    <t>652/09.06.2020</t>
  </si>
  <si>
    <t>653/09.06.2020</t>
  </si>
  <si>
    <t>654/09.06.2020</t>
  </si>
  <si>
    <t>655/09.06.2020</t>
  </si>
  <si>
    <t>656/09.06.2020</t>
  </si>
  <si>
    <t>657/09.06.2020</t>
  </si>
  <si>
    <t>658/09.06.2020</t>
  </si>
  <si>
    <t>659/09.06.2020</t>
  </si>
  <si>
    <t>7347/27.11.2019</t>
  </si>
  <si>
    <t>660/09.06.2020</t>
  </si>
  <si>
    <t>ekg Tkwu&amp;2020</t>
  </si>
  <si>
    <t>tuin cnk;w¡ ds jktdh; efgyk ikWyhVsfDud esa Dykl #e fuekZ.k dk;ZA</t>
  </si>
  <si>
    <t>1102/10.06.2020</t>
  </si>
  <si>
    <t>tuin Hknksgh ds jktdh; vkS|ksfxd laLFkku esa vkbZ0Vh0 ySc ,oa LekVZ Dykl dk fuekZ.k dk;ZA</t>
  </si>
  <si>
    <t>1079/10.06.2020</t>
  </si>
  <si>
    <t>1029/09.06.2020</t>
  </si>
  <si>
    <t>tuin xkSrecq)uxj ds cjkSyk esa ckmUMªhoky dk fuekZ.k dk;ZA</t>
  </si>
  <si>
    <t>1027/09.06.2020</t>
  </si>
  <si>
    <t>tuin xkSrecq)uxj ds Hkaxsy esa lh-lh- jksM] ckm.Mªhoky vkSj xsV dk fuekZ.k dk;ZA</t>
  </si>
  <si>
    <t>tuin xkSrecq)uxj ds cjkSyk esa czkafMx@isfUVax dk;ZA</t>
  </si>
  <si>
    <t>1028/09.06.2020</t>
  </si>
  <si>
    <t>tuin cqyUn'kgj esa fLFkr ftyk dkjkxkj esa ckmUMªhoky] dUVªksy #e] foftVj 'ksM ,oa iqfyl pkSdh dk fuekZ.k dk;ZA</t>
  </si>
  <si>
    <t>40/22.07.2019</t>
  </si>
  <si>
    <t>1030/09.06.2020</t>
  </si>
  <si>
    <r>
      <t xml:space="preserve">tuin xkft;kckn ds xzke dYNhuk esa </t>
    </r>
    <r>
      <rPr>
        <b/>
        <sz val="10"/>
        <color theme="1"/>
        <rFont val="Calibri"/>
        <family val="2"/>
        <scheme val="minor"/>
      </rPr>
      <t>0.50 Unit Boys Dormitory with 2 Nos Warden Residence</t>
    </r>
    <r>
      <rPr>
        <b/>
        <sz val="10"/>
        <color theme="1"/>
        <rFont val="Kruti Dev 010"/>
      </rPr>
      <t xml:space="preserve"> dk fuekZ.k dk;ZA</t>
    </r>
  </si>
  <si>
    <r>
      <t xml:space="preserve">tokgj uoksn; fo|ky; ftyk xkSrecq) uxj esa </t>
    </r>
    <r>
      <rPr>
        <b/>
        <sz val="9"/>
        <color theme="1"/>
        <rFont val="Kruti Dev 010"/>
      </rPr>
      <t xml:space="preserve">0-50 </t>
    </r>
    <r>
      <rPr>
        <b/>
        <sz val="9"/>
        <color theme="1"/>
        <rFont val="Calibri"/>
        <family val="2"/>
        <scheme val="minor"/>
      </rPr>
      <t xml:space="preserve">Unit Boys Dormitory with 2 Nos Warden Residence, 0.375 Unit Girls Dormiary with 1 No Warden Residence &amp; Principal Residence </t>
    </r>
    <r>
      <rPr>
        <b/>
        <sz val="9"/>
        <color theme="1"/>
        <rFont val="Kruti Dev 010"/>
      </rPr>
      <t>dk fuekZ.k dk;ZA</t>
    </r>
  </si>
  <si>
    <t>1078/10.06.2020</t>
  </si>
  <si>
    <t>1077/10.06.2020</t>
  </si>
  <si>
    <t>tuin fctukSj ds pk¡niqj esa jktdh; bathfu;fjax dkWyst ds HkkSfrd] jlk;u Ik;kZoj.k iz;ksx'kkyk ds fjuksos'ku@fuekZ.k dk;ZA</t>
  </si>
  <si>
    <t>tuin esjB ds eaxy ik.Msss; uxj esasa lsy VSDl Hkou essa jsu okWVj gkosZafLVax fLkLVe dk fuekZ.k dk;ZA</t>
  </si>
  <si>
    <t>tuin esjB ds lsy VSDl Hkou essa Hkoukas dk vuqj{k.k gsrq ¼flfoy fo|qr ,oa lsusVªh½ dk dk;ZA</t>
  </si>
  <si>
    <t>tuin esjB ds Mh0,u0 ikWyhVSfDud esa ykbZczsjh o VkW;ysV dk fuekZ.k o Hkou dh vuqj{k.k ,oa ejEer dk dk;ZA</t>
  </si>
  <si>
    <t>tuin esjB ds Mh0,u0 ikWyhVSfDud ds esu fcfYMax esa Hkwry ry ij dksfjMksj] LVs;j dsl ,.M LVsIl ij Qyksfjax dk dk;ZA</t>
  </si>
  <si>
    <t>tuin esjB ds Mh0,u0 ikWyhVSfDud ds fQftDl ySc] dsfeLVªh ySc ,.M lsUVªy LVksj CykWd esa ejEer ,oa vuqj{k.k dk dk;ZA</t>
  </si>
  <si>
    <t>tuin esjB ds Mh0,u0 ikWyhVSfDud ds esu fcfYMax esa Hkwry ry ij bySDVªksfuDl ySc] losZ ySc] lh0bZ0ySc] ,l0,e0 ySc] esdfuDl ySc] fjfMax :e esa ejEer ,oa vuqj{k.k dk dk;ZA</t>
  </si>
  <si>
    <t>tuin esjB ds Mh0,u0 ikWyhVSfDud ds esu fcfYMax esa vkmVj lkbZM dh ejEer ,oa vuqj{k.k dk dk;ZA</t>
  </si>
  <si>
    <t>tuin esjB ds Mh0,u0 ikWyhVSfDud ds ,y0vkj0lh0;w0] bySDVªksfuDl ySc] losZ ySc vkSj lh0bZ0 ySc dh Qyksfjax dk dk;ZA</t>
  </si>
  <si>
    <t>tuin esjB ds Mh0,u0 ikWyhVSfDud ds esu fcfYMax esa Hkwry ry ij lkse ySc] bySDVªhd ySc CykWd esa ejEer ,oa vuqj{k.k dk dk;ZA</t>
  </si>
  <si>
    <t>tuin esjB ds Mh0,u0 ikWyhVSfDud ds esu fcfYMax esa izFke ry ij dksfjMksj] LVs;j dsl ,.M ykWch esa ejEer ,oa vuqj{k.k dk dk;ZA</t>
  </si>
  <si>
    <t>tuin esjB ds Mh0,u0 ikWyhVSfDud ds esu fcfYMax esa izFke ry ij 4 ux Dykl :e esa ejEer ,oa vuqj{k.k dk dk;ZA</t>
  </si>
  <si>
    <t>tuin esjB ds Mh0,u0 ikWyhVSfDud ds lkse ySc] bySDVªhdy ySc CykWd esa Qyksfjax dk dk;ZA</t>
  </si>
  <si>
    <t>tuin esjB ds Mh0,u0 ikWyhVSfDud ds ykbZcszjh] fjfMax :e] ,l0,e0 ySc rFkk esdfuDl ySc esa Qyksfjax dk dk;ZA</t>
  </si>
  <si>
    <t>tuin esjB ds Mh0,u0 ikWyhVSfDud ds fizafliy :Ek] vkWfQl rFkk lsUVªy LVksj esa Qyksfjax dk dk;ZA</t>
  </si>
  <si>
    <t>tuin esjB ds Mh0,u0 ikWyhVSfDud ds esu fcfYMax esa Hkwry ry ij fizafliy :Ek] vkWfQl] ykbZcszjh rFkk ,y0vkj0;w0lh0 :e esa ejEer ,oa vuqj{k.k dk dk;ZA</t>
  </si>
  <si>
    <t>tuin esjB ds Mh0,u0 ikWyhVSfDud ds esu fcfYMax esa izFke ry ij dkWeu gkWy] 01 ux MªkabZax :e] 01 Dykl :e esa ejEer ,oa vuqj{k.k dk dk;ZA</t>
  </si>
  <si>
    <t>tuin esjB ds Mh0,u0 ikWyhVSfDud ds esu fcfYMax esa izFke ry ij 02ux MªkabZax gkWy rFkk VkW;ysV esa ejEer ,oa vuqj{k.k dk dk;ZA</t>
  </si>
  <si>
    <t>ljnkj oYYkHk HkkbZ iVsy d`f"k ,o izks|kSfxdh foKku fo'ofo|ky; ifjlj esa fLFkr dqyifr dSEi dk;kZy;@vkokl esa jax&amp;jksxu ejEEkr eksMZukbZts'ku] lSusVªh IyfEcax] eksM;wyj fdpu] okWyVkbZYl ,oa vkokl ds vUnj ,oa ckgj fctyh fQfVax dk fuekZ.k dk;ZA</t>
  </si>
  <si>
    <t>ljnkj oYYkHk HkkbZ iVsy d`f"k ,oa izks|kSfxdh foKku fo'ofo|ky; ifjlj esa fLFkr ,usDlh 01] xk¡/khgkWYk] esu xsV] xk¡/khgkWy ds lkeus ,oa xsV 01 ls gSyh iSM rd lM+d ds chp esa cuh otZij vkW;y fMLVsEij busey isfUVax] ,iSl isfUVax dk fjuksos'ku dk;ZA</t>
  </si>
  <si>
    <t>tuin fctukSj essa xkSa laj{k.k dsUnz] vxokuiqj esa ckm.MªhokWy dk fuekZ.k dk;ZA</t>
  </si>
  <si>
    <t>jktdh; esfMdy dkyst tuin &gt;k¡lh ds izkbosV okMZ esa fuekZ.k dk;ZA</t>
  </si>
  <si>
    <t>1066/10.06.2020</t>
  </si>
  <si>
    <t>fdax tkWtZ fpfdRlk fo'ofo|ky; mRrj izns'k y[kuÅ ds 'krkCnh fpfdRlky; Qst&amp;2 esa ubZ cksfjax dh LFkkiuk dk dk;ZA</t>
  </si>
  <si>
    <t>1067/10.06.2020</t>
  </si>
  <si>
    <t>tuin ckjkcadh esa jktdh; vkS|ksfxd izf'k{k.k laLFkku esa ckm.Mªhoky o Hkou ds th.kksZ)kj dk dk;ZA</t>
  </si>
  <si>
    <t>711/11.06.2020</t>
  </si>
  <si>
    <t>tuin v;ks/;k ds 'kkgcxat esa izkbejh Ldwy dk fuekZ.k dk dk;ZA</t>
  </si>
  <si>
    <t>1221/12.06.2020</t>
  </si>
  <si>
    <t>tuin v;ks/;k ds ykyckx esa izkbejh Ldwy dk fuekZ.k dk dk;ZA</t>
  </si>
  <si>
    <t>tuin v;ks/;k ds /kkjk esa izkbejh Ldwy dk fuekZ.k dk dk;ZA</t>
  </si>
  <si>
    <t>tuin v;ks/;k ds vaxqjhckx esa izkbejh Ldwy dk fuekZ.k dk dk;ZA</t>
  </si>
  <si>
    <t>tuin v;ks/;k ds eaxy ik.Ms; okMZ esa dE;wfuVh V~ok;ysV dk fuekZ.k dk;ZA</t>
  </si>
  <si>
    <t>tuin v;ks/;k ds &gt;kj[k.Mh okMZ esa dE;wfuVh V~ok;ysV dk fuekZ.k dk;ZA</t>
  </si>
  <si>
    <t>tuin v;ks/;k ds vekuhxat okMZ esa dE;wfuVh V~ok;ysV dk fuekZ.k dk;ZA</t>
  </si>
  <si>
    <t>tuin v;ks/;k ds vo/kiqjh okMZ esa dE;wfuVh V~ok;ysV dk fuekZ.k dk;ZA</t>
  </si>
  <si>
    <t>tuin v;ks/;k ds ujssUnzz nsso okMZ esa dE;wfuVh V~ok;ysV dk fuekZ.k dk;ZA</t>
  </si>
  <si>
    <t>tuin Qrsgiqj eas 50 'kS;~;k ,dhd`r vk;q"k fpfdRlky; dk fuekZ.k dk;ZA</t>
  </si>
  <si>
    <t>1222/12.06.2020</t>
  </si>
  <si>
    <t>tuin vesBh esa jktdh; efgyk ikWyhVsfDud esa fofo/k fuekZ.k dk;Z¼lsfeukj gkWy] ckmUMªhoky lh0lh0 jksM vkfn½</t>
  </si>
  <si>
    <t>1254/15.06.2020</t>
  </si>
  <si>
    <t>tuin eFkqjk ds CykWd ukS&gt;hy esaa gSYFk ,.M osyusl ls.Vj eq'kequk dk fuekZ.k dk;ZA</t>
  </si>
  <si>
    <t>1273/16.06.2020</t>
  </si>
  <si>
    <t>Mk0 Hkhejko vEcsMdj fo'ofo|ky; vkxjk ds xksikydqat  dSEil esa nks ux V~ok;ysV CykWd dk lqn`&lt;+hdj.k@ejEer dk fuekZ.k dk;ZA</t>
  </si>
  <si>
    <t>1274/16.06.2020</t>
  </si>
  <si>
    <t>tuin eFkqjk esa DokjaVkbu@psd iksLV dkslh dk fuekZ.k dk;ZA</t>
  </si>
  <si>
    <t>1276/16.06.2020</t>
  </si>
  <si>
    <t>tuin vkxjk esa 24 ux gSYFk ,oa osyusl lsUVj dk fuekZ.k dk;ZA</t>
  </si>
  <si>
    <t>1277/16.06.2020</t>
  </si>
  <si>
    <t>stuin vkxjk ds jktdh; b.Vj dkWyst pkgjokVh fodkl [k.M vdksyk esa feuh LVsfM;e  dk fuekZ.k dk;ZA</t>
  </si>
  <si>
    <t>1275/16.06.2020</t>
  </si>
  <si>
    <t>tuin fQjkstkckn esa 25 ux gSYFk ,oa osyusl lsUVj dk fuekZ.k dk;ZA</t>
  </si>
  <si>
    <t>1278/16.06.2020</t>
  </si>
  <si>
    <t>tuin 'kkgtgk¡iqj esa jktdh; vkbZ0Vh0vkbZ0 laLFkku dk th.kksZ)kj ,oa lkSUn;hZdj.k dk dk;ZA</t>
  </si>
  <si>
    <t>1308/16.06.2020</t>
  </si>
  <si>
    <t>tuin lhrkiqj ds ftyk dkjkxkj esa foftVj 'ksM dk fuekZ.k dk;ZA</t>
  </si>
  <si>
    <t>tuin lhrkiqj ds ftyk dkjkxkj esa fu;U=.k d{k dk fuekZ.k dk;ZA</t>
  </si>
  <si>
    <t>1309/16.06.2020</t>
  </si>
  <si>
    <t>1310/16.06.2020</t>
  </si>
  <si>
    <t>tuin lEHky esa o`gn xkS laj{k.k dsUnz vlniqj] xqUukSj esa th0vkbZ0 flD;ksfjVh Qsflax dk dk;ZA</t>
  </si>
  <si>
    <t>tuin eqjknkckn esa o`gn xkS laj{k.k dsUnz uktjiqj] ew&lt;+kik.Ms esa th0vkbZ0 flD;ksfjVh Qsflax dk dk;ZA</t>
  </si>
  <si>
    <t>1329/17.06.2020</t>
  </si>
  <si>
    <t>dsUnzh; dkjkxkj cjsyh esa 02 ux xksnke ds fuekZ.k dk;ZA</t>
  </si>
  <si>
    <t>1330/17.06.2020</t>
  </si>
  <si>
    <t>tuin cjsyh esa ekufld eafnr vkJ; x`g lg izf'k{k.k dsUnz dk fuekZ.k dk;ZA¼izkjfEHkd izkDdyu½</t>
  </si>
  <si>
    <t>tuin cjsyh esa ekufld eafnr vkJ; x`g lg izf'k{k.k dsUnz¼vkoklh; Hkou½ dk fuekZ.k dk;ZA</t>
  </si>
  <si>
    <t>1331/17.06.2020</t>
  </si>
  <si>
    <t>tuin cgjkbp esa jk"Vªh; d`f"k fodkl ;kstuk ds vUrxZr dkUlVªD'ku vkWQ eYVhiiZt lhM LVksj ,.M VsDukykWth fMflfeus'ku lsUVj feghaiqjok ds fuekZ.k dk;ZA</t>
  </si>
  <si>
    <t>tuin cyjkeiqj esa jk"Vªh; d`f"k fodkl ;kstuk ds vUrxZr dkUlVªD'ku vkWQ eYVhiiZt lhM LVksj ,.M VsDukykWth fMflfeus'ku lsUVj rqylhiqj egkjktxat rjkbZ ds fuekZ.k dk;ZA</t>
  </si>
  <si>
    <t>10221/05.03.2020</t>
  </si>
  <si>
    <t>800/16.06.2020</t>
  </si>
  <si>
    <t>801/16.06.2020</t>
  </si>
  <si>
    <t>ftyk dkjkxkj ihyhHkhr esa 'kL=kxkj ds fuekZ.k dk;ZA</t>
  </si>
  <si>
    <t>1346/18.06.2020</t>
  </si>
  <si>
    <t>tuin ihyhHkhr ds jktdh; vkS|ksfxd izf'k{k.k laLFkku esa fQVj ,oa bySDVªhf'k;u gsrq dk;Z'kkyk dk fuekZ.k dk;ZA</t>
  </si>
  <si>
    <t>tuin ihyhHkhr ds jktdh; vkS|ksfxd izf'k{k.k laLFkku esa pkgjnhokjh ds foLrkj ds vUrxZr fuekZ.k dk;ZA</t>
  </si>
  <si>
    <t>1347/18.06.2020</t>
  </si>
  <si>
    <t>tuin ckxir esa 33 ifjokj dY;k.k midsUnzksa ij gSYFk ,.M oSyusl lsUVj ¼vkjksX; dsUnzksa½ dk fuekZ.k dk;ZA</t>
  </si>
  <si>
    <t>829/17.06.2020</t>
  </si>
  <si>
    <t>830/17.06.2020</t>
  </si>
  <si>
    <t>831/17.06.2020</t>
  </si>
  <si>
    <t>832/17.06.2020</t>
  </si>
  <si>
    <t>833/17.06.2020</t>
  </si>
  <si>
    <t>834/17.06.2020</t>
  </si>
  <si>
    <t>835/17.06.2020</t>
  </si>
  <si>
    <t>jktdh; esfMdy dkWyst] dkuiqj esa dkS'ky fodkl dsUnz dh LFkkiuk dk dk;ZA</t>
  </si>
  <si>
    <t>1446/20.06.2020</t>
  </si>
  <si>
    <t>tuin mUuko ds ftyk dkjkxkj esa vkoklksa ls igq¡p ekxZ rd b.VjykWfdax VkbYl dk dk;ZA</t>
  </si>
  <si>
    <t>1447/20.06.2020</t>
  </si>
  <si>
    <t>1448/20.06.2020</t>
  </si>
  <si>
    <t>tuin lqYrkuiqj ds vfXu'keu dsUnz yEHkqvk ds vkoklh; ,oa vukoklh; Hkouksa dk fuekZ.k dk;ZA</t>
  </si>
  <si>
    <t>1449/20.06.2020</t>
  </si>
  <si>
    <t>tuin mUuko ds jktdh; vkS|ksfxd izf'k{k.k laLFkku ifjlj esa pkgjnhokjh dk fuekZ.k dk;ZA</t>
  </si>
  <si>
    <t>836/17.06.2020</t>
  </si>
  <si>
    <t>837/17.06.2020</t>
  </si>
  <si>
    <t>838/17.06.2020</t>
  </si>
  <si>
    <t>839/17.06.2020</t>
  </si>
  <si>
    <t>840/17.06.2020</t>
  </si>
  <si>
    <t>841/17.06.2020</t>
  </si>
  <si>
    <t>842/17.06.2020</t>
  </si>
  <si>
    <t>843/17.06.2020</t>
  </si>
  <si>
    <t>844/17.06.2020</t>
  </si>
  <si>
    <t>845/17.06.2020</t>
  </si>
  <si>
    <t>846/17.06.2020</t>
  </si>
  <si>
    <t>847/17.06.2020</t>
  </si>
  <si>
    <t>848/17.06.2020</t>
  </si>
  <si>
    <t>849/17.06.2020</t>
  </si>
  <si>
    <t>850/17.06.2020</t>
  </si>
  <si>
    <t xml:space="preserve"> </t>
  </si>
  <si>
    <t>tuin v;ks/;k esa d`f"k ,oa izkS|ksfxdh fo'ofo|ky; dh pkgjnhokjh dk fuekZ.k dk;ZA</t>
  </si>
  <si>
    <t>1474/22.06.2020</t>
  </si>
  <si>
    <t>tuin y[kuÅ esa gjnksbZ jksM] jgeku[ksM+k ds jktdh; d`f"k izcU/k laLFkku esa ckmUMªhokWy dk fuekZ.k dk;ZA</t>
  </si>
  <si>
    <t>1479/22.06.2020</t>
  </si>
  <si>
    <t>tuin nsofj;k ds jktdh; vkS|ksfxd izf'k{k.k laLFkku esa eYVhijit gkWy dk fuekZ.k dk;ZA</t>
  </si>
  <si>
    <t>1522/23.06.2020</t>
  </si>
  <si>
    <t>tuin xkthiqj ds jktdh; vkbZ0Vh0vkbZ0 dSEil esa lh0lh0 jksM dk fuekZ.k dk;ZA</t>
  </si>
  <si>
    <t>1560/24.06.2020</t>
  </si>
  <si>
    <t>tuin cfy;k ds lksgko esa eYVhijit lhM LVksj ,.M VsDuksykWth fMflfeus'ku lsUVj dk fuekZ.k dk;ZA</t>
  </si>
  <si>
    <t>tuin vktex&lt;+ ds rgcjiqj esa eYVhijit lhM LVksj ,.M VsDuksykWth fMflfeus'ku lsUVj dk fuekZ.k dk;ZA</t>
  </si>
  <si>
    <t>1561/24.06.2020</t>
  </si>
  <si>
    <t>1562/24.06.2020</t>
  </si>
  <si>
    <t>tuin cfy;k ds tuuk;d pUnz'ks[kj fo'ofo|ky; ds ifjlj esa vuqlwfpr tutkfr dh Nk=kvksa gsrq 100 Nk=kvksa  dh {kerk ds Nk=kokl ds fuekZ.k dk;ZA</t>
  </si>
  <si>
    <t>1593/25.06.2020</t>
  </si>
  <si>
    <t xml:space="preserve">tuin y[kuÅ ds fdax tkWtZ fpfdRlk fo'ofo|ky; ds 'krkCnh vLirky Qst&amp;2 ds Hkou esa jSEi dk fuekZ.k dk;ZA </t>
  </si>
  <si>
    <t>1590/25.06.2020</t>
  </si>
  <si>
    <t>tuin Qrsgiqj esa jktdh; vkS|ksfxd izf'k{k.k laLFkku Qrsgiqj esa dk;Z'kkykvksa o vU; th.kksZ)kj ds fuekZ.k dk;ZA</t>
  </si>
  <si>
    <t>1594/25.06.2020</t>
  </si>
  <si>
    <t>Renovation of two Residential Block and External Development Work at Sultan Ganj Campus Dr. B.R. Ambedker University Agra.</t>
  </si>
  <si>
    <t>1633/26.06.2020</t>
  </si>
  <si>
    <t>tuin eFkqjk ds ftyk dkjkxkj esa dUVªksy :e dk fuekZ.k dk;ZA</t>
  </si>
  <si>
    <t>tuin eFkqjk ds ftyk dkjkxkj esa dSEil ckmUMªhokWy dk fuekZ.k dk;ZA</t>
  </si>
  <si>
    <t>tuin eFkqjk ds ftyk dkjkxkj esa foftVj 'ksM dk fuekZ.k dk;ZA</t>
  </si>
  <si>
    <t>tuin vkxjk ds ftyk dkjkxkj esa dUVªksy :e dk fuekZ.k dk;ZA</t>
  </si>
  <si>
    <t>tuin fQjkstkckn ds ftyk dkjkxkj esa dUVªksy :e dk fuekZ.k dk;ZA</t>
  </si>
  <si>
    <t>tuin fQjkstkckn ds ftyk dkjkxkj esa iqfyl pkSdh dk fuekZ.k dk;ZA</t>
  </si>
  <si>
    <t>1634/26.06.2020</t>
  </si>
  <si>
    <t>1635/26.06.2020</t>
  </si>
  <si>
    <t>1636/26.06.2020</t>
  </si>
  <si>
    <t>1637/26.06.2020</t>
  </si>
  <si>
    <t>1638/26.06.2020</t>
  </si>
  <si>
    <t>1639/26.06.2020</t>
  </si>
  <si>
    <t>tuin vkxjk ds ftyk dkjkxkj esa 5 ux xksnke dk fuekZ.k dk;ZA</t>
  </si>
  <si>
    <t>1664/27.06.2020</t>
  </si>
  <si>
    <t>cost of work</t>
  </si>
  <si>
    <t>5% less</t>
  </si>
  <si>
    <t>total</t>
  </si>
  <si>
    <t>12.5% centage</t>
  </si>
  <si>
    <t>total(a)</t>
  </si>
  <si>
    <t>1% labour cess</t>
  </si>
  <si>
    <t>12% GST</t>
  </si>
  <si>
    <t>g.total</t>
  </si>
  <si>
    <t>Police Chowki</t>
  </si>
  <si>
    <t>Control room</t>
  </si>
  <si>
    <t>Visitor shed</t>
  </si>
  <si>
    <t>Boundary wall</t>
  </si>
  <si>
    <t>Items</t>
  </si>
  <si>
    <t>929/22.06.2020</t>
  </si>
  <si>
    <t>992/23.06.2020</t>
  </si>
  <si>
    <t>1006/23.06.2020</t>
  </si>
  <si>
    <t>1007/23.06.2020</t>
  </si>
  <si>
    <t>1008/23.06.2020</t>
  </si>
  <si>
    <t>1012/23.06.2020</t>
  </si>
  <si>
    <t>1015/23.06.2020</t>
  </si>
  <si>
    <t>1010/23.06.2020</t>
  </si>
  <si>
    <t>1013/23.06.2020</t>
  </si>
  <si>
    <t>1014/23.06.2020</t>
  </si>
  <si>
    <t>1016/23.06.2020</t>
  </si>
  <si>
    <t>1011/23.06.2020</t>
  </si>
  <si>
    <t>1009/23.06.2020</t>
  </si>
  <si>
    <t>1082/26.06.2020</t>
  </si>
  <si>
    <t>1144/29.06.2020</t>
  </si>
  <si>
    <t>1157/30.06.2020</t>
  </si>
  <si>
    <t>1166/30.06.2020</t>
  </si>
  <si>
    <t>1167/30.06.2020</t>
  </si>
  <si>
    <t>ekg tqykbZ 2020</t>
  </si>
  <si>
    <t>ekg tqykbZ&amp;2020</t>
  </si>
  <si>
    <t xml:space="preserve">                            </t>
  </si>
  <si>
    <t>tuin egksck esa vfXu'keu dsUnz dqy igkM+ esa voklh;@vukoklh; Hkouksa dk fuekZ.k dk;ZA</t>
  </si>
  <si>
    <t>tuin ck¡nk esa vfXu'keu dsUnz ujSuh esa voklh;@vukoklh; Hkouksa dk fuekZ.k dk;ZA</t>
  </si>
  <si>
    <t>tuin ck¡nk esa vfXu'keu dsUnz vrjkZ esa voklh;@vukoklh; Hkouksa dk fuekZ.k dk;ZA</t>
  </si>
  <si>
    <t>tuin fp=dwV esa vfXu'keu dsUnz eÅ esa voklh;@vukoklh; Hkouksa dk fuekZ.k dk;ZA</t>
  </si>
  <si>
    <t>tuin fp=dwV esa vfXu'keu dsUnz ekfudiqj esa voklh;@vukoklh; Hkouksa dk fuekZ.k dk;ZA</t>
  </si>
  <si>
    <t>1755/01.07.2020</t>
  </si>
  <si>
    <t>1756/01.07.2020</t>
  </si>
  <si>
    <t>1757/01.07.2020</t>
  </si>
  <si>
    <t>1758/01.07.02020</t>
  </si>
  <si>
    <t>1759/01.07.2020</t>
  </si>
  <si>
    <t>tuin cjsyh ds Qjhniqj E;wfufliy ds dLrwjck xk¡/kh ckfydk fo|ky; ifjlj esa 100 'kS;~;k gkWLVy dk fuekZ.k dk;ZA</t>
  </si>
  <si>
    <t>tuin cjsyh ds cgsM+h ds dLrwjck xk¡/kh ckfydk fo|ky; ifjlj esa ,dsMfed CykWd ,oa gkWLVy dk fuekZ.k dk;ZA</t>
  </si>
  <si>
    <t>1767/01.07.2020</t>
  </si>
  <si>
    <t>tuin cjsyh ds ehjxat esa dLrwjck xk¡/kh ckfydk fo|ky; ifjlj esa ,dsMfed CykWd ,oa gkWLVy dk fuekZ.k dk;ZA</t>
  </si>
  <si>
    <t>tuin cjsyh ds Hkqrk esa dLrwjck xk¡/kh ckfydk fo|ky; ifjlj esa ,dsMfed CykWd ,oa gkWLVy dk fuekZ.k dk;ZA</t>
  </si>
  <si>
    <t>tuin cjsyh ds vkyeiqj tkQjkckn esa  dLrwjck xk¡/kh ckfydk fo|ky; ifjlj esa 100 'kS;~;k ckfydk gkWLVy dk fuekZ.k dk;ZA</t>
  </si>
  <si>
    <t>tuin cjsyh ds Qjhniqj esa dLrwjck xk¡/kh ckfydk fo|ky; ifjlj esa 100 'kS;~;k ckfydk gkWLVy dk fuekZ.k dk;ZA</t>
  </si>
  <si>
    <t>tuin ihyhHkhr ds dLrwjck xk¡/kh ckfydk fo|ky; iwjuiqj esa ,dsMfed CykWd ,oa gkWLVy dk fuekZ.k dk;ZA</t>
  </si>
  <si>
    <t>tuin 'kkgtgk¡iqj ds nnjkSy esa dLrwjck xk¡/kh ckfydk fo|ky; ifjlj esa gkWLVy dk fuekZ.k dk;ZA</t>
  </si>
  <si>
    <t>tuin cjsyh ds Hkksthiqjk esa dLrwjck xk¡/kh ckfydk fo|ky; ifjlj esa 100 'kS;~;k ckfydk gkWLVy dk fuekZ.k dk;ZA</t>
  </si>
  <si>
    <t>1768/01.07.2020</t>
  </si>
  <si>
    <t>1769/01.07.2020</t>
  </si>
  <si>
    <t>tuin 'kkgtgk¡iqj ds tykykckn esa dLrwjck xk¡/kh ckfydk fo|ky; ifjlj esa gkWLVy dk fuekZ.k dk;ZA</t>
  </si>
  <si>
    <t>tuin 'kkgtgk¡iqj ds [kqVkj esa dLrwjck xk¡/kh ckfydk fo|ky; ifjlj esa gkWLVy dk fuekZ.k dk;ZA</t>
  </si>
  <si>
    <t>tuin cnk;w¡ ds cnk;w¡ uxj ikfydk esa dLrwjck xk¡/kh ckfydk fo|ky; ifjlj esa 100 'kS;~;k ckfydk gkWLVy dk fuekZ.k dk;ZA</t>
  </si>
  <si>
    <t>tuin cnk;w¡ ds fclkSyh esa dLrwjck xk¡/kh ckfydk fo|ky; ifjlj esa 100 'kS;~;k ckfydk gkWLVy dk fuekZ.k dk;ZA</t>
  </si>
  <si>
    <t>tuin cnk;w¡ ds nkrkxat esa dLrwjck xk¡/kh ckfydk fo|ky; ifjlj esa 100 'kS;~;k ckfydk gkWLVy dk fuekZ.k dk;ZA</t>
  </si>
  <si>
    <t>tuin cnk;w¡ ds bLykeuxj esa dLrwjck xk¡/kh ckfydk fo|ky; ifjlj esa 100 'kS;~;k ckfydk gkWLVy dk fuekZ.k dk;ZA</t>
  </si>
  <si>
    <t>tuin cnk;w¡ ds m&gt;kuh esa dLrwjck xk¡/kh ckfydk fo|ky; ifjlj esa 100 'kS;~;k ckfydk gkWLVy dk fuekZ.k dk;ZA</t>
  </si>
  <si>
    <t>1770/01.07.2020</t>
  </si>
  <si>
    <t>tuin cnk;w¡ ds m&gt;kuh uxj ikfydk esa dLrwjck xk¡/kh ckfydk fo|ky; ifjlj esa 100 'kS;~;k ckfydk gkWLVy dk fuekZ.k dk;ZA</t>
  </si>
  <si>
    <t>tuin cyjkeiqj ds Mk;V ifjlj cyjkeiqj esa vkWfMVksfj;e Hkou ,oa Vªsfuax gkWy dk fuekZ.k dk;ZA</t>
  </si>
  <si>
    <t>tuin JkoLrh ds Mk;V ifjlj bdkSuk esa vkWfMVksfj;e Hkou ,oa Vªsfuax gkWy dk fuekZ.k dk;ZA</t>
  </si>
  <si>
    <t>1815/02.07.2020</t>
  </si>
  <si>
    <t>1860/03.07.2020</t>
  </si>
  <si>
    <t>tuin xksj[kiqj ds rglhy lgtuok esa fLFkr dchj/kwuh@xksj[k ryS;k ds lkSUn;hZdj.k dk dk;ZA</t>
  </si>
  <si>
    <t>1861/03.07.2020</t>
  </si>
  <si>
    <t>i=k¡d&amp;1321 fnuk¡d% 04-07-2020 }kjk okilA</t>
  </si>
  <si>
    <t>1937/06.07.2020</t>
  </si>
  <si>
    <t>tuin Qrsgiqj ds dLrwjck xk¡/kh ckfydk fo|ky; ifjlj ds ,sajk;k esa ,dsMfed CykWd  dk fuekZ.k dk;ZA</t>
  </si>
  <si>
    <t>1976/07.07.2020</t>
  </si>
  <si>
    <t>tuin Qrsgiqj ds dLrwjck xk¡/kh ckfydk fo|ky; ds cgqvk esa efgyk Nk=kokl dk fuekZ.k dk;ZA</t>
  </si>
  <si>
    <t>tuin Qrsgiqj esa dsUnz iqjksfu/kkfur ;kstuk ftyk f'k{kk ,oa izf'k{k.k laLFkku esa vkWfMVksfj;e ,oa Vªsfuax gkWy dk fuekZ.k dk;ZA</t>
  </si>
  <si>
    <t>tuin dkuiqj ds jktdh; esfMdy dkWyst ds ifjlj esa ih0th0 ckyd Nk=kokl dk th.kksZ)kj dk dk;ZA</t>
  </si>
  <si>
    <t>1999/07.07.2020</t>
  </si>
  <si>
    <t>tuin dkuiqj ds jktdh; esfMdy dkWyst ds ifjlj esa ih0th0 ckfydk Nk=kokl dk th.kksZ)kj dk dk;ZA</t>
  </si>
  <si>
    <t>2000/07.07.2020</t>
  </si>
  <si>
    <t>tuin &gt;k¡lh ds jktdh; dqDdqV iz{ks= Hkjkjh essa eq[; }kj ls dk;kZy; rd ,isDl fcNkus dk dk;ZA</t>
  </si>
  <si>
    <t>tuin &gt;k¡lh ds jktdh; dqDdqV iz{ks= Hkjkjh essa dk;kZy; ls lh0lh0 jksM  rd ,isDl fcNkus dk dk;ZA</t>
  </si>
  <si>
    <t>2001/07.07.2020</t>
  </si>
  <si>
    <t xml:space="preserve">tuin y[kuÅ ds fdax tkWtZ fpfdRlk fo'ofo|ky; ds QksjsfUld esfMflu ,oa VkWfDldksykWth foHkkx ds uofufeZr Hkou esa fy¶V LFkkiuk dk dk;ZA </t>
  </si>
  <si>
    <t>2048/08.07.2020</t>
  </si>
  <si>
    <t>tuin vesBh ds VhdjekQh esa jktdh; vk;qosZfnd fpfdRlky; dk fuekZ.k dk;ZA</t>
  </si>
  <si>
    <t>2090/09.07.2020</t>
  </si>
  <si>
    <t>tuin vesBh ds 'kkjnu esa jktdh; vk;qosZfnd fpfdRlky; dk fuekZ.k dk;ZA</t>
  </si>
  <si>
    <t>ek0 eq[;ea=h th dh vUrxZr fo/kku lHkk {ks= Hkksxuhiqj ds vUrxZr xzke iq[kokjk tuin dkuiqj nsgkr esa feuh LVsfM;e dk fuekZ.k dk dk;ZA</t>
  </si>
  <si>
    <t>2091/09.07.2020</t>
  </si>
  <si>
    <t>ek0 eq[;ea=h th dh ?kks"k.kk ds vUrxZr tuin ck¡nk ds fo/kku lHkk {ks= frUnokjh esa feuh xzkeh.k LVsfM;e dk fuekZ.k dk dk;ZA</t>
  </si>
  <si>
    <t>2092/09.07.2020</t>
  </si>
  <si>
    <t>ek0 eq[;ea=h th dh ?kks"k.kk ds vUrxZr fo/kku lHkk {ks= jkB ds vUrxZr ekStk&amp;jkB iwjc esa th0vkj0ch0 b.Vj dkyst tuin gehjiqj esa feuh LVsfM;e dk fuekZ.k dk dk;ZA</t>
  </si>
  <si>
    <t>2093/09.07.2020</t>
  </si>
  <si>
    <t>tuin gjnksbZ ds ftyk f'k{kk ,oa izf'k{k.k laLFkku ds lqn`&lt;+hdj.k dk fuekZ.k dk;ZA</t>
  </si>
  <si>
    <t>tuin vkSjS;k ds xzke HkxkSrhiqj ¼HkkÅiqj½ esa Vªkek lsUVj ds Hkou fuekZ.k dk;ZA</t>
  </si>
  <si>
    <t>2098/09.07.2020</t>
  </si>
  <si>
    <t>tuin dUukSt ds ftyk gksE;ksiSfFkd fpfdRlk vf/kdkjh Hkou dk fuekZ.k dk;ZA</t>
  </si>
  <si>
    <t>2099/10.07.2020</t>
  </si>
  <si>
    <t>2100/10.07.2020</t>
  </si>
  <si>
    <t>2101/10.07.2020</t>
  </si>
  <si>
    <t>2102/10.07.2020</t>
  </si>
  <si>
    <t>tuin dkS'kkEch ds fo/kku lHkk {ks= pk;y esa feuh LVsfM;e ds Hkou dk fuekZ.k dk;ZA</t>
  </si>
  <si>
    <t>2103/10.07.2020</t>
  </si>
  <si>
    <t>tuin izrkix&lt;+ ds ftyk dkjkxkj esa 02 ux xksnke fuekZ.k dk dk;ZA</t>
  </si>
  <si>
    <t>2139/10.07.2020</t>
  </si>
  <si>
    <t>tuin izrkix&lt;+ ds ftyk dkjkxkj esa dSEil ckmUMªhoky fuekZ.k dk dk;ZA</t>
  </si>
  <si>
    <t>2140/10.07.2020</t>
  </si>
  <si>
    <t>tuin izrkix&lt;+ ds ftyk dkjkxkj esa foftVj 'ksM dk  fuekZ.k dk;ZA</t>
  </si>
  <si>
    <t>2141/10.07.2020</t>
  </si>
  <si>
    <t>1483/10.07.2020</t>
  </si>
  <si>
    <t>1228/02.07.2020</t>
  </si>
  <si>
    <t>1239/02.07.2020</t>
  </si>
  <si>
    <t>1240/02.07.2020</t>
  </si>
  <si>
    <t>1241/02.07.2020</t>
  </si>
  <si>
    <t>1250/02.07.2020</t>
  </si>
  <si>
    <t>1251/02.07.2020</t>
  </si>
  <si>
    <t>1252/02.07.2020</t>
  </si>
  <si>
    <t>1253/02.07.2020</t>
  </si>
  <si>
    <t>1254/02.07.2020</t>
  </si>
  <si>
    <t>1255/02.07.2020</t>
  </si>
  <si>
    <t>1279/03.07.2020</t>
  </si>
  <si>
    <t>1280/03.07.2020</t>
  </si>
  <si>
    <t>1281/03.07.2020</t>
  </si>
  <si>
    <t>1283/03.07.2020</t>
  </si>
  <si>
    <t>1284/03.07.2020</t>
  </si>
  <si>
    <t>1285/03.07.2020</t>
  </si>
  <si>
    <t>1399/07.07.2020</t>
  </si>
  <si>
    <t>1400/07.07.2020</t>
  </si>
  <si>
    <t>1417/08.07.2020</t>
  </si>
  <si>
    <t>1418/08.07.2020</t>
  </si>
  <si>
    <t>1419/08.07.2020</t>
  </si>
  <si>
    <t>1436/09.07.2020</t>
  </si>
  <si>
    <t>1437/09.07.2020</t>
  </si>
  <si>
    <t>1484/10.07.2020</t>
  </si>
  <si>
    <t>1485/10.07.2020</t>
  </si>
  <si>
    <t>tuin fp=dwV esa vfXu'keu dsUnz jktkiqj esa voklh;@vukoklh; Hkouksa dk fuekZ.k dk;ZA</t>
  </si>
  <si>
    <t>2175/13.07.2020</t>
  </si>
  <si>
    <t>tuin jk;cjsyh ds Mk;V ifjlj esa vkWfMVksfj;e Hkou ,oa Vªsfuax gkWy dk fuekZ.k dk;ZA</t>
  </si>
  <si>
    <t>2176/13.07.2020</t>
  </si>
  <si>
    <t>tuin izrkix&lt;+ ds Mk;V ifjlj esa vkWfMVksfj;e Hkou ,oa Vªsfuax gkWy dk fuekZ.k dk;ZA</t>
  </si>
  <si>
    <t>2177/13.07.2020</t>
  </si>
  <si>
    <t>tuin cgjkbp esa jk"Vªh; d`f"k fodkl ;kstuk ds vUrxZr dkUlVªD'ku vkWQ eYVhiiZt lhM LVksj ,.M VsDukykWth fMflfeus'ku lsUVj uokcxat ds fuekZ.k dk;ZA</t>
  </si>
  <si>
    <t>2204/14.07.2020</t>
  </si>
  <si>
    <t>tuin cqyUn'kgj ds vUrxZr rglhy fldUnzkckn ds xzke HkkS[ksM+k esas c`gn xkS laj{k.k dsUnz dk fuekZ.k dk;ZA</t>
  </si>
  <si>
    <t>2223/14.07.2020</t>
  </si>
  <si>
    <t>-</t>
  </si>
  <si>
    <t>jktdh; vkS|ksfxd izf'k{k.k laLFkku] ek/kksuxj egjkrtxat esa uohu dk;Z'kkyk] F;ksjh d{k ,oa vU; fuekZ.k dk;ZA</t>
  </si>
  <si>
    <t>2203/14.07.2020</t>
  </si>
  <si>
    <t>tuin xksj[kiqj ds xzke iapk;r nqckSyh] fo/kku lHkk {ks= pkSjh&amp;pkSjk esa feuh LVsfM;e dk fuekZ.k dk;ZA</t>
  </si>
  <si>
    <t>tuin dq'khuxj esa lgk;d lEHkkxh; ifjogu dk;kZy; esa lkjFkh gkWy dk fuekZ.k dk;ZA</t>
  </si>
  <si>
    <t>1562/14.07.2020</t>
  </si>
  <si>
    <t>1561/14.07.2020</t>
  </si>
  <si>
    <t>1560/14.07.2020</t>
  </si>
  <si>
    <t>1559/14.07.2020</t>
  </si>
  <si>
    <t>1605/16.07.2020</t>
  </si>
  <si>
    <t>1598/16.07.2020</t>
  </si>
  <si>
    <t>1599/16.07.2020</t>
  </si>
  <si>
    <t>tuin okjk.klh ds DohUl b.Vj dkWyst esa 120 {kerk ds ckW;t gkWLVy dk fuekZ.k dk;ZA</t>
  </si>
  <si>
    <t>1600/16.07.2020</t>
  </si>
  <si>
    <t>1602/16.07.2020</t>
  </si>
  <si>
    <t>1603/16.07.2020</t>
  </si>
  <si>
    <t>1604/16.07.2020</t>
  </si>
  <si>
    <t>1606/16.07.2020</t>
  </si>
  <si>
    <t>tuin xkft;kckn ds okf.kT; dj foHkkx ds ,e&amp;CykWd lsDVj&amp;23 lat; uxj esa fLFkr 50 vkoklh; Hkouksa esasa y?kq fuekZZ.k dk;ZA¼izR;sd Hkou gsrq½</t>
  </si>
  <si>
    <t>tuin xkft;kckn ds okf.kT; dj foHkkx ds iVssy uxj fLFkr 03 vkoklh; Hkouksa esasa y?kq fuekZZ.k dk;ZA¼izR;sd Hkou gsrq½</t>
  </si>
  <si>
    <t>tuin xkft;kckn ds okf.kT; dj foHkkx ds lh&amp;CykWd yksfg;k uxj esa fLFkr 02 vkoklh; Hkouksa esasa y?kq fuekZZ.k dk;ZA¼izR;sd Hkou gsrq½</t>
  </si>
  <si>
    <t>1613/16.07.2020</t>
  </si>
  <si>
    <t>1614/16.07.2020</t>
  </si>
  <si>
    <t>1615/16.07.2020</t>
  </si>
  <si>
    <t>1624/17.07.2020</t>
  </si>
  <si>
    <t>tuin cLrh ds ftyk dkjkxkj esa dSEil ckm.Mªhoky dk fuekZ.k dk;ZA</t>
  </si>
  <si>
    <t>tuin cLrh ds ftyk dkjkxkj esa foftVj 'ksM dk fuekZ.k dk;ZA</t>
  </si>
  <si>
    <t>tuin fl)kFkZuxj ds ftyk dkjkxkj esa foftVj 'ksM dk fuekZ.k dk;ZA</t>
  </si>
  <si>
    <t>2250/15.07.2020</t>
  </si>
  <si>
    <t>1687/21.07.2020</t>
  </si>
  <si>
    <t>1688/21.07.2020</t>
  </si>
  <si>
    <t>1689/21.07.2020</t>
  </si>
  <si>
    <t>1690/21.07.2020</t>
  </si>
  <si>
    <t>1691/21.07.2020</t>
  </si>
  <si>
    <t>1692/21.07.2020</t>
  </si>
  <si>
    <t>1693/21.07.2020</t>
  </si>
  <si>
    <t>1694/21.07.2020</t>
  </si>
  <si>
    <t>1695/21.07.2020</t>
  </si>
  <si>
    <t>1696/21.07.2020</t>
  </si>
  <si>
    <t>1697/21.07.2020</t>
  </si>
  <si>
    <t>1728/22.07.2020</t>
  </si>
  <si>
    <t>1729/22.07.2020</t>
  </si>
  <si>
    <t>1764/24.07.2020</t>
  </si>
  <si>
    <t>1765/24.07.2020</t>
  </si>
  <si>
    <t>1766/24.07.2020</t>
  </si>
  <si>
    <t>1767/24.07.2020</t>
  </si>
  <si>
    <t>1768/24.07.2020</t>
  </si>
  <si>
    <t>1830/29.07.2020</t>
  </si>
  <si>
    <t>1820/29.07.2020</t>
  </si>
  <si>
    <t>tuin xksj[kiqj esa vkWfMVksfj;e Hkou ,oa Vªsfuax gkWy¼Mk;V½ dk fuekZ.k dk;ZA</t>
  </si>
  <si>
    <t>tuin egkjktxat esa vkWfMVksfj;e Hkou ,oa Vªsfuax gkWy ¼Mk;V½dk fuekZ.k dk;ZA</t>
  </si>
  <si>
    <t>tuin nsofj;k esa vkWfMVksfj;e Hkou ,oa Vªsfuax gkWy¼Mk;V½ dk fuekZ.k dk;ZA</t>
  </si>
  <si>
    <t>2251/15.07.2020</t>
  </si>
  <si>
    <t>1821/29.07.2020</t>
  </si>
  <si>
    <t>1822/29.07.2020</t>
  </si>
  <si>
    <t>1824/29.07.2020</t>
  </si>
  <si>
    <t>1823/29.07.2020</t>
  </si>
  <si>
    <t>1826/29.07.2020</t>
  </si>
  <si>
    <t>1827/29.07.2020</t>
  </si>
  <si>
    <t>1828/29.07.2020</t>
  </si>
  <si>
    <t>1829/29.07.2020</t>
  </si>
  <si>
    <t>1831/29.07.2020</t>
  </si>
  <si>
    <t>1856/30.07.2020</t>
  </si>
  <si>
    <t>1858/30.07.2020</t>
  </si>
  <si>
    <t>tuin xkthiqj ds fodkl [k.M HknkSjk] xzke rktiqj [kqjkZ esa jktdh; efgyk vkbZ0Vh0vkbZ0 dk fuekZ.k dk;ZA</t>
  </si>
  <si>
    <t>2331/17.07.2020</t>
  </si>
  <si>
    <t>tuin y[kheiqj[khjh ds ckbZa dqvka ¼vkSjaxkckn½ esa xkS'kkyk dk fuekZ.k dk dk;ZA</t>
  </si>
  <si>
    <t>2332/17.07.2020</t>
  </si>
  <si>
    <t>1857/30.07.2020</t>
  </si>
  <si>
    <t>tuin &gt;k¡lh dss egkjkuh y{ehckbZ esfMdy dkWsyst &gt;k¡lh esa 2 vn~n VkokW;ysV CykWd dk fuekZ.k dk;ZA</t>
  </si>
  <si>
    <t>2333/17.07.2020</t>
  </si>
  <si>
    <t>2334/17.07.2020</t>
  </si>
  <si>
    <t>tuin izrkix&lt;+ ds dLrwjck xk¡/kh ckfydk fo|ky; dsss ifjlj esasa CykWWd E;wfufliy {ks= exjkSjk esa 100 csMsM ckfydk Nk=kokl dk fuekZ.k dk;ZA</t>
  </si>
  <si>
    <t>tuin vesssBh ds dLrwjck xk¡/kh ckfydk fo|ky; dsss ifjlj esasa CykWWd E;wfufliy {ks= txnh'kiqj esa 100 csMsM ckfydk Nk=kokl dk fuekZ.k dk;ZA</t>
  </si>
  <si>
    <t>2335/17.07.2020</t>
  </si>
  <si>
    <t>tuin xks.Mk ds ftyk dkjkxkj esa foftVj 'ksM dk fuekZ.k dk;ZA</t>
  </si>
  <si>
    <t>tuin xks.Mk ds ftyk dkjkxkj esa nks vn~n xksnke dk fuekZ.k dk;ZA</t>
  </si>
  <si>
    <t>tuin xks.Mk ds ftyk dkjkxkj esa fu;U=.k d{k dk fuekZ.k dk;ZA</t>
  </si>
  <si>
    <t>2380/20.07.2020</t>
  </si>
  <si>
    <t>2381/20.07.2020</t>
  </si>
  <si>
    <t>tuin cgjkbp ds uUnokbZ ds vk;qosZfnd fpfdRlky; esa jsuksos'ku dk dk;ZA</t>
  </si>
  <si>
    <t>tuin JkoLrh ds vk;qosZfnd fpfdRlky; lsejk vdcjiqj esa jsuksos'ku  ,oa ckmUMªhoky dk fuekZ.k dk;ZA</t>
  </si>
  <si>
    <t>tuin JkoLrh ds vk;qosZfnd fpfdRlky; lhrk}kjk esa jsuksos'ku  dk  dk;ZA</t>
  </si>
  <si>
    <t>tuin dkuiqj nsgkr esa dsUnz iqjksfu/kkfur ;kstuk ftyk f'k{kk ,oa izf'k{k.k laLFkku iq[kjk;k¡ esa vkWfMVksfj;e ,oa Vªsfuax gkWy dk fuekZ.k dk;ZA</t>
  </si>
  <si>
    <t>2552/27.07.2020</t>
  </si>
  <si>
    <t>tuin lqYrkuiqj esa fLFkr deyk usg: bULVhV~;wV vkWQ VsDuksykWth laLFkku esa fofHkUu Nk=koklksa ds V~okW;ysV CykWd dh ejEer dk dk;ZA</t>
  </si>
  <si>
    <t>2553/27.07.2020</t>
  </si>
  <si>
    <t>tuin lqYrkuiqj esa fLFkr deyk usg: bULVhV~;wV vkWQ VsDuksykWth laLFkku esa iz'kklfud Hkou] ,dsMfed CykWd dSQsVsfj;k Hkou ds ejEer dk dk;ZA</t>
  </si>
  <si>
    <t>2554/27.07.2020</t>
  </si>
  <si>
    <t>2555/27.07.2020</t>
  </si>
  <si>
    <t>tuin 'kkeyh esa mPp izkFkfed fo|ky; cjyk tV ,oa isy[kk dh pkgjnhokjh ,oa xsV dk fuekZ.k dk;ZA</t>
  </si>
  <si>
    <t>2567/27.07.2020</t>
  </si>
  <si>
    <t>tuin 'kkeyh esa mPp izkFkfed fo|ky; yEck nkmniqjk dh pkgjnhokjh ,oa xsV dk fuekZ.k dk;ZA</t>
  </si>
  <si>
    <t>tuin 'kkeyh esa mPp izkFkfed fo|ky; cur dh pkgjnhokjh ,oa xsV dk fuekZ.k dk;ZA</t>
  </si>
  <si>
    <t>tuin 'kkeyh esa mPp izkFkfed fo|ky; tykyiqj dh pkgjnhokjh ,oa xsV dk fuekZ.k dk;ZA</t>
  </si>
  <si>
    <t>tuin 'kkeyh esa mPp izkFkfed fo|ky; jsgM+k dh pkgjnhokjh ,oa xsV dk fuekZ.k dk;ZA</t>
  </si>
  <si>
    <t>tuin eqt¶Qjuxj dh rglhy tkulkB esa i'kq fpfdRlky; dk fuekZ.k dk;ZA</t>
  </si>
  <si>
    <t>2568/28.07.2020</t>
  </si>
  <si>
    <t>tuin eqt¶Qjuxj ds ehjkiqj esa izkFkfed LokLF; dsUnz ifjlj dh ckmUMªhoky dh ejEer dk dk;ZA</t>
  </si>
  <si>
    <t>tuin eqt¶Qjuxj ds 'kkgiqj esa lkeqnkf;d LokLF; dsUnz ifjlj esa lh0lh0 jksM ,oa csUp dk fuekZ.k dk;ZA</t>
  </si>
  <si>
    <t>tuin eqt¶Qjuxj ds izkFkfed LokLF; dsUnz cjyk ds ifjlj dh ckmUMªhoky ds mPphdj.k dk dk;ZA</t>
  </si>
  <si>
    <t>tuin eqt¶Qjuxj ds fofHkUu lkeqnkf;d@izkFkfed LokLF; dsUnzksa esa lksyj gkbZ ekLd ,oa lksyj LVªhV ykbZV yxkus dk dk;ZA</t>
  </si>
  <si>
    <t>tuin eqt¶Qjuxj ds rglhy tkulkB esa lkeqnkf;d LokLF; dsUnz ifjlj esa VkW;ysV dh ejEer@b.VjykWfdax VkbZYl ,oa dkÅ dSpj dk dk;ZA</t>
  </si>
  <si>
    <t>tuin eqt¶Qjuxj ds   lkeqnkf;d LokLF; dsUnz [krkSyh ds ifjlj esa lh0lh0 jksM ,oa okg~; LFky fodkl dk dk;ZA</t>
  </si>
  <si>
    <t>tuin 'kkeyh ds xzke ek:[ksM+h Fkkuk Hkou esa ftyk f'k{kk ,oa izf'k{k.k laLFkku ¼uohu Mk;V½ dk fuekZ.k dk;ZA</t>
  </si>
  <si>
    <t>tuin 'kkeyh ds xzke iV~Vh ukSxk¡ok Fkkuk Hkou esa o`gn xkSlaj{k.k dsUnz dh LFkkiuk dk fuekZ.k dk;ZA</t>
  </si>
  <si>
    <t>2569/28.07.2020</t>
  </si>
  <si>
    <t>2570/28.07.2020</t>
  </si>
  <si>
    <t>tuin vesssBh ds dLrwjck xk¡/kh ckfydk fo|ky; dsss ifjlj esasa CykWWd@ E;wfufliy {ks= eq'kkfQj[kkuk esa 100 csMsM ckfydk Nk=kokl dk fuekZ.k dk;ZA</t>
  </si>
  <si>
    <t>2600/28.07.2020</t>
  </si>
  <si>
    <t>tuin lhrkiqj esa vkWfMVksfj;e ,oa Vªsafux gkWy ¼Mk;V½ dk fuekZ.k dk dk;ZA</t>
  </si>
  <si>
    <t>2625/29.07.2020</t>
  </si>
  <si>
    <t>tuin mUuko+ ds Mk;V ifjlj esa vkWfMVksfj;e Hkou ,oa Vªsfuax gkWy dk fuekZ.k dk;ZA</t>
  </si>
  <si>
    <t>2626/29.07.2020</t>
  </si>
  <si>
    <t>d`f"k foKku dsUnz mjbZ tkykSu esa ckmUMªhoky dk fuekZ.k dk;ZA</t>
  </si>
  <si>
    <t>2637/30.07.2020</t>
  </si>
  <si>
    <t>tuin vkxjk ds jktdh; vk;qosZfnd fpfdRlky; f/kehJh ds ejEer ,oa th.kkZs)kj dk dk;ZA</t>
  </si>
  <si>
    <t>tuin vkxjk ds jktdh; vk;qosZfnd fpfdRlky; djdksyh fiukgV ds ejEer ,oa th.kkZs)kj dk dk;ZA</t>
  </si>
  <si>
    <t>2664/31.07.2020</t>
  </si>
  <si>
    <t>2665/31.07.2020</t>
  </si>
  <si>
    <t>2667/31.07.2020</t>
  </si>
  <si>
    <t>Renovation of toilet block(male &amp; female) Ground floor &amp; first floor at Department of Zeology in school of lift Science at Khandari campus, Dr. B.R. Ambedker University Agra.</t>
  </si>
  <si>
    <t>2668/31.07.2020</t>
  </si>
  <si>
    <t>Proposed strenthening &amp; Upgradation of Jubli Hall Including Interior, Exerior work, Air Conditioning &amp; Development of Area at Paliwal Park Campus for Dr. Bhimrao Ambedkar Univercsity Agra.</t>
  </si>
  <si>
    <t>2669/31.07.2020</t>
  </si>
  <si>
    <t>Renovation ofI.T. Building in Engineering Institute &amp; Technology at Khandari campus, Dr. B.R. Ambedker University Agra.</t>
  </si>
  <si>
    <t>2670/31.07.2020</t>
  </si>
  <si>
    <t>tuin cqyUn'kgj esa ftyk f'k{kk ,oa izf'k{k.k laLFkku ds lqn`&lt;+hdj.k dk dk;ZA</t>
  </si>
  <si>
    <t>2671/31.07.2020</t>
  </si>
  <si>
    <t>tuin tkykSu ds ftyk dkjkxkj mjbZ esa foftVj 'ksM dk  fuekZ.k dk;ZA</t>
  </si>
  <si>
    <t>tuin vesBh esa Lohd`r uohu MkbV Hkou ds fuekZ.k dk;ZA</t>
  </si>
  <si>
    <t>2722/04.08.2020</t>
  </si>
  <si>
    <t>ekg vxLr 2020</t>
  </si>
  <si>
    <t>2773/06.08.2020</t>
  </si>
  <si>
    <t>tuin yfyriqj ds Mk;V ifjlj esa vkWfMVksfj;e Hkou ,oa Vªsfuax gkWy dk fuekZ.k dk;ZA</t>
  </si>
  <si>
    <t>2772/06.08.2020</t>
  </si>
  <si>
    <t>tuin yfyriqj ds ftyk dkjkxkj esa dUVªksy :e dk  fuekZ.k dk;ZA</t>
  </si>
  <si>
    <t>1898/05.08.2020</t>
  </si>
  <si>
    <t>1905/05.08.2020</t>
  </si>
  <si>
    <t>1924/06.08.2020</t>
  </si>
  <si>
    <t>tuin fp=dwV ds xzke Hknsnw fodkl [k.M igkM+h rglhy esa xkSoa'k oU; fogkj dk fuekZ.k dk;ZA</t>
  </si>
  <si>
    <t>1981/07.08.2020</t>
  </si>
  <si>
    <t>1982/07.08.2020</t>
  </si>
  <si>
    <t>tuin JkoLrh ds vk;qosZfnd fpfdRlky; pfV;k eqjkj esa jsuksos'ku   dk dk;ZA</t>
  </si>
  <si>
    <t>1983/07.08.2020</t>
  </si>
  <si>
    <t>1984/07.08.2020</t>
  </si>
  <si>
    <t>1986/07.08.2020</t>
  </si>
  <si>
    <t>1987/07.08.2020</t>
  </si>
  <si>
    <t>1989/07.08.2020</t>
  </si>
  <si>
    <t>1990/07.08.2020</t>
  </si>
  <si>
    <t>1992/07.08.2020</t>
  </si>
  <si>
    <t>1994/07.08.2020</t>
  </si>
  <si>
    <t>1968/07.08.2020</t>
  </si>
  <si>
    <t>1961/07.08.2020</t>
  </si>
  <si>
    <t>1962/07.08.2020</t>
  </si>
  <si>
    <t>1963/07.08.2020</t>
  </si>
  <si>
    <t>1964/07.08.2020</t>
  </si>
  <si>
    <t>1967/07.08.2020</t>
  </si>
  <si>
    <t>1965/07.08.2020</t>
  </si>
  <si>
    <t>Ø-la</t>
  </si>
  <si>
    <t>Lohd`r /kujkf'k ¼yk[k esa½</t>
  </si>
  <si>
    <t>tuin vkxjk ds uohu gkbZ Ldwy dBSjk ds fuekZ.k dk;ZA</t>
  </si>
  <si>
    <t>tuin mUuko ds ftyk dkjkxkj esa 03 vnn xksnke dk fuekZ.k dk;Z</t>
  </si>
  <si>
    <t>802/05.08.2020</t>
  </si>
  <si>
    <t xml:space="preserve">tuin jk;cjsyh ds ftyk dkjkxkj esa 03 vnn~ xksnke dk fuekZ.k dk;Z </t>
  </si>
  <si>
    <t xml:space="preserve">tuin eqjknkckn ds caxyk xkao ikyhDyhfud dSEil esa QsafUlax ¼ok;j esl½ Qkj ukbVªkstu osly dk fuekZ.k dk;Z </t>
  </si>
  <si>
    <t>2873/11.08.2020</t>
  </si>
  <si>
    <t xml:space="preserve">tuin gkiqM+ ds lekuk esa jktdh; vk;qosZfnd fpfdRlky; dk fuekZ.k dk;Z </t>
  </si>
  <si>
    <t>2877/11.08.2020</t>
  </si>
  <si>
    <t xml:space="preserve">tuin gkiqM+ ds czt?kkV esa jktdh; vk;qosZfnd fpfdRlky; dk fuekZ.k dk;Z </t>
  </si>
  <si>
    <t xml:space="preserve">tuin gkiqM+ ds irkZiqj esa jktdh; vk;qosZfnd fpfdRlky; dk fuekZ.k dk;Z </t>
  </si>
  <si>
    <t xml:space="preserve">tuin vejksgk ds fVxjh esa jktdh; vk;qosZfnd fpfdRlky; dk fuekZ.k dk;Z </t>
  </si>
  <si>
    <t>2878/11.08.2020</t>
  </si>
  <si>
    <t xml:space="preserve">**lqxE; Hkkjr vfHk;ku**  ds varxZr izkFkfed LokLF; dsUnz fclj[k xkSrecq)uxj esa fnO;kaxtu gsrq ck/kkjfgr okrkoj.k ds l`tu gsrq fuekZ.k dk;Z </t>
  </si>
  <si>
    <t>2879/11.08.2020</t>
  </si>
  <si>
    <t xml:space="preserve">**lqxE; Hkkjr vfHk;ku**  ds varxZr izkFkfed LokLF; dsUnz tsoj xkSrecq)uxj esa fnO;kaxtu gsrq ck/kkjfgr okrkoj.k ds l`tu gsrq fuekZ.k dk;Z </t>
  </si>
  <si>
    <t>2880/11.08.2020</t>
  </si>
  <si>
    <t xml:space="preserve">**lqxE; Hkkjr vfHk;ku**  ds vkj0Vh0vks0 dk;kZy; xkSrecq)uxj esa fnO;kaxtu gsrq ck/kkjfgr okrkoj.k ds l`tu gsrq fuekZ.k dk;Z </t>
  </si>
  <si>
    <t>2881/11.08.2020</t>
  </si>
  <si>
    <t xml:space="preserve">**lqxE; Hkkjr vfHk;ku**  ds ofj"B iqfyl v/kh{kd dk;kZy; xkSrecq)uxj esa fnO;kaxtu gsrq ck/kkjfgr okrkoj.k ds l`tu gsrq fuekZ.k dk;Z </t>
  </si>
  <si>
    <t>2882/11.08.2020</t>
  </si>
  <si>
    <t xml:space="preserve">tuin xkft;kckn ds xzke Mckuk Cykd eqjknuxj ifjlj esa gsYFk ,.M osyusl lsUVj ¼vkjksX; dsUnz½ dk fuekZ.k dk;Z </t>
  </si>
  <si>
    <t>2883/11.08.2020</t>
  </si>
  <si>
    <t xml:space="preserve">tuin xkft;kckn ds xzke fMMkSyh Cykd eqjknuxj ifjlj esa gsYFk ,.M osyusl lsUVj ¼vkjksX; dsUnz½ dk fuekZ.k dk;Z </t>
  </si>
  <si>
    <t xml:space="preserve">tuin xkft;kckn ds xzke tkoyh Cykd yksuh ds ifjlj esa gsYFk ,.M osyusl lsUVj ¼vkjksX; dsUnz½ dk fuekZ.k dk;Z </t>
  </si>
  <si>
    <t xml:space="preserve">tuin xkft;kckn ds xzke fldjksM+ Cykd jtkiqj ds ifjlj esa gsYFk ,.M osyusl lsUVj ¼vkjksX; dsUnz½ dk fuekZ.k dk;Z </t>
  </si>
  <si>
    <t xml:space="preserve">tuin xkft;kckn ds xzke dyNhuk Cykd jtkiqj ds ifjlj esa gsYFk ,.M osyusl lsUVj ¼vkjksX; dsUnz½ dk fuekZ.k dk;Z </t>
  </si>
  <si>
    <t xml:space="preserve">**lqxE; Hkkjr vfHk;ku ds vUrxZr fcdzhdj dk;kZy; xkSrecq)uxj esa fnO;kaxtu gsrq ck/kkjfgr okrkoj.k ds l`tu gsrq fuekZ.k dk;ZA </t>
  </si>
  <si>
    <t>2884/11.08.2020</t>
  </si>
  <si>
    <t xml:space="preserve">**lqxE; Hkkjr vfHk;ku ds vUrxZr fodkl Hkou  lwjtiqj esa xkSrecq)uxj esa fnO;kaxtu gsrq ck/kkjfgr okrkoj.k ds l`tu gsrq fuekZ.k dk;ZA </t>
  </si>
  <si>
    <t>2885/11.08.2020</t>
  </si>
  <si>
    <t xml:space="preserve">**lqxE; Hkkjr vfHk;ku ds vUrxZr lsDVj&amp;30 uks,Mk fLFkr lqij Lisf'k;kfyVh gkWfLiVy tuin xkSrecq)uxj esa fnO;kaxtu gsrq ck/kkjfgr okrkoj.k ds l`tu gsrq fuekZ.k dk;ZA </t>
  </si>
  <si>
    <t>2886/11.08.2020</t>
  </si>
  <si>
    <t>806/07.08.2020</t>
  </si>
  <si>
    <t xml:space="preserve">tuin y[kuÅ ds jktdh; vkS|ksfxd izf'k{k.k laLFkku pkjckx esa fQVj odZ'kki dk th.kksZ)kj dk dk;Z </t>
  </si>
  <si>
    <t>2901/13.08.2020</t>
  </si>
  <si>
    <t>tuin vyhx&lt;+ esa vkMhVksfj;e ,oa Vªsfuax gky ¼Mk;V½ dk fuekZ.k dk;ZA</t>
  </si>
  <si>
    <t>2952/14.08.2020</t>
  </si>
  <si>
    <t>2953/14.08.2020</t>
  </si>
  <si>
    <t>2954/14.08.2020</t>
  </si>
  <si>
    <t>tuin vkxjk ds ftyk m|ku vf/kdkjh dk;kZy; esa **lqxE; Hkkjr vfHk;ku** ds vUrxZr fnO;kaxtu gsrq ck/kkjfgr okrkoj.k ds l`tu gsrq fuekZ.k dk;ZA</t>
  </si>
  <si>
    <t>2955/14.08.2020</t>
  </si>
  <si>
    <t>tuin vkxjk ds egkizcU/kd ftyk m|ksx dsUnz dk;kZy; esa **lqxE; Hkkjr vfHk;ku** ds vUrxZr fnO;kaxtu gsrq ck/kkjfgr okrkoj.k ds l`tu gsrq fuekZ.k dk;ZA</t>
  </si>
  <si>
    <t>2956/14.08.2020</t>
  </si>
  <si>
    <t>tuin vkxjk es vf/k'kklh vfHk;Urk xzkeh.k vfHk;Urk foHkkx esa **lqxE; Hkkjr vfHk;ku** ds vUrxZr fnO;kaxtu gsrq ck/kkjfgr okrkoj.k ds l`tu gsrq fuekZ.k dk;ZA</t>
  </si>
  <si>
    <t>2957/14.08.2020</t>
  </si>
  <si>
    <t>tuin vkxjk es vf/k'kklh vfHk;Urk V~;wcosy dk;kZy; esa **lqxE; Hkkjr vfHk;ku** ds vUrxZr fnO;kaxtu gsrq ck/kkjfgr okrkoj.k ds l`tu gsrq fuekZ.k dk;ZA</t>
  </si>
  <si>
    <t>2958/14.08.2020</t>
  </si>
  <si>
    <t>tuin vkxjk ds ch0vkj0 vEcsMdj vkbZ0,l0ih0lh0,l0 dksfpax lsUVj esa **lqxE; Hkkjr vfHk;ku** ds vUrxZr fnO;kaxtu gsrq ck/kkjfgr okrkoj.k ds l`tu gsrq fuekZ.k dk;ZA</t>
  </si>
  <si>
    <t>2959/14.08.2020</t>
  </si>
  <si>
    <t>tuin vkxjk esa izHkkxh; funs'kd lkekftd okfudh izHkko dk;kZy; esa **lqxE; Hkkjr vfHk;ku** ds vUrxZr fnO;kaxtu gsrq ck/kkjfgr okrkoj.k ds l`tu gsrq fuekZ.k dk;ZA</t>
  </si>
  <si>
    <t>2960/14.08.2020</t>
  </si>
  <si>
    <t>tuin fQjkstkckn ds xzke veku Cykd ukj[kh esa ftyk f'k{kk ,oa izf'k{k.k laLFkku ds lqn`&lt;+hdj.k dk dk;Z</t>
  </si>
  <si>
    <t>2961/14.08.2020</t>
  </si>
  <si>
    <t>2962/14.08.2020</t>
  </si>
  <si>
    <t>tuin y[kheiqj [khjh ds vyhxat esa jktdh; vk;qosZfnd fpfdRlky; dk fuekZ.k dk;ZA</t>
  </si>
  <si>
    <t>2963/14.08.2020</t>
  </si>
  <si>
    <t>tuin y[kheiqj [khjh ds tkViqjok esa jktdh; vk;qosZfnd fpfdRlky; dk fuekZ.k dk;ZA</t>
  </si>
  <si>
    <t>tuin y[kheiqj [khjh ds QwycsgM+ esa jktdh; vk;qosZfnd fpfdRlky; dk fuekZ.k dk;ZA</t>
  </si>
  <si>
    <t>tuin &gt;k¡lh ds ftyk dkjkxkj esa fu;a=.k d{k dk fuekZ.k dk;Z</t>
  </si>
  <si>
    <t>1969/07.08.2020</t>
  </si>
  <si>
    <t>1970/07.08.2020</t>
  </si>
  <si>
    <t>1971/07.08.2020</t>
  </si>
  <si>
    <t>2058/11.08.2020</t>
  </si>
  <si>
    <t>2059/11.08.2020</t>
  </si>
  <si>
    <t>2060/11.08.2020</t>
  </si>
  <si>
    <t>2064/13.08.2020</t>
  </si>
  <si>
    <t>2065/13.08.2020</t>
  </si>
  <si>
    <t>2066/13.08.2020</t>
  </si>
  <si>
    <t>2085/14.08.2020</t>
  </si>
  <si>
    <t>288/30.07.2020</t>
  </si>
  <si>
    <t>2106/17.08.2020</t>
  </si>
  <si>
    <t>2117/17.08.2020</t>
  </si>
  <si>
    <t>2109/17.08.2020</t>
  </si>
  <si>
    <t>2100/17.08.2020</t>
  </si>
  <si>
    <t>2108/17.08.2020</t>
  </si>
  <si>
    <t>2107/17.08.2020</t>
  </si>
  <si>
    <t>tuin egksck ds xzke cq/kokjk rglhy dqyigkM+ esa xkSoa'k oU; fcgkj dk dk;ZA</t>
  </si>
  <si>
    <t>tuin egksck ds xzke lwik rglhy pj[kkjh esa xkSoa'k oU; fcgkj dk dk;ZA</t>
  </si>
  <si>
    <t>2124/18.08.2020</t>
  </si>
  <si>
    <t>2125/18.08.2020</t>
  </si>
  <si>
    <t>2126/18.08.2020</t>
  </si>
  <si>
    <t>2127/18.08.2020</t>
  </si>
  <si>
    <t>2128/18.08.2020</t>
  </si>
  <si>
    <t>2129/18.08.2020</t>
  </si>
  <si>
    <t>tuin dkuiqj uxj esa dsUnz iqjksfu/kkfur ;kstuk ftyk f'k{kk ,oa izf'k{k.k laLFkku ujoy esa vkWfMVksfj;e ,oa Vªsfuax gkWy dk fuekZ.k dk;ZA</t>
  </si>
  <si>
    <t>2171/19.08.2020</t>
  </si>
  <si>
    <t>2172/19.08.2020</t>
  </si>
  <si>
    <t>2173/19.08.2020</t>
  </si>
  <si>
    <t>2174/19.08.2020</t>
  </si>
  <si>
    <t xml:space="preserve">tuin y[kuÅ ds lh0th0 flVh esa uofufeZr izf'k{k.k dsUnz esa dEI;wVj ySc dh LFkkiuk dk dk;Z A </t>
  </si>
  <si>
    <t>2984/17.08.2020</t>
  </si>
  <si>
    <t>tuin y[kheiqj[khjh ds ftyk f'k{kk ,oa izf'k{k.k laLFkku esa vkWfMVksfj;e ,oa Vªsafux gkWy ¼Mk;V½ dk th.kksZ)kj dk dk;ZA</t>
  </si>
  <si>
    <t>2992/17.08.2020</t>
  </si>
  <si>
    <t>ek0 eq[;ea=h th dh ?kks"k.kk ds vUrxZr tuin gehjiqj ds fo/kku lHkk {ks= gehjiqj ds xzke fVdjkSyh esa feuh xzkeh.k LVsfM;e dk fuekZ.k dk dk;ZA</t>
  </si>
  <si>
    <t>2997/17.08.2020</t>
  </si>
  <si>
    <t xml:space="preserve">tuin ckjkcadh esa gsYFk ,oa osyusl lsUVj dk fuekZ.k dk;ZA </t>
  </si>
  <si>
    <t>70/04.08.2020</t>
  </si>
  <si>
    <t>tuin vEcsMdjuxj esa vkWfMVksfj;e Hkou ,oa Vªsfuax gkWy ¼Mk;V½dk fuekZ.k dk;ZA</t>
  </si>
  <si>
    <t>tuin ckank ds okg~; U;k;ky; ccs: esa 2 ux U;k;ky; d{k ,oa iz'kklfud Hkou@ ,ykbM Hkou dk fuekZ.k dk;ZA</t>
  </si>
  <si>
    <t>3020/19.08.2020</t>
  </si>
  <si>
    <t>tuin ckank ds okg~; U;k;ky; ccs: esa Js.kh&amp;5 ds 2 ux vkoklksa dk fuekZ.k dk;ZA</t>
  </si>
  <si>
    <t>3021/19.08.2020</t>
  </si>
  <si>
    <t>3022/19.08.2020</t>
  </si>
  <si>
    <t>tuin y[kheiqj[khjh esa jktdh; vkJe i)fr fo|ky; pUnu pkSdh esa fdpu ] Mkbfuax gky ,oa fo|ky; ds vkaxu ¼fdpu Cykd½ dh ejEer dk dk;ZA</t>
  </si>
  <si>
    <t>2036/10.08.2020</t>
  </si>
  <si>
    <t>3031/19.08.2020</t>
  </si>
  <si>
    <t>fnuk¡d&amp;20-08-2020 dks bdkbZ ds voj vfHk;Urk¼jkgqy½ dks ewy :i esa okil fd;k x;kA</t>
  </si>
  <si>
    <t>tuin y[kheiqj[khjh esa ,dyO; ekWMy vkoklh; fo|ky; lksugk esa vfrfjDr Mk;fuax gkWy ,oa MksjesVªh gkWy dk fuekZ.k dk;ZA</t>
  </si>
  <si>
    <t>dfe;kssa ds fujkdj.k gsrq i=k¡d&amp;2429 fnuk¡d% 24-01-2020 }kjk ewy :Ik esa okil fd;k x;kA</t>
  </si>
  <si>
    <t>177/16.01.2019</t>
  </si>
  <si>
    <t>izkjfEHkd izkDdyu dh rduhdh Lohd`fr ugha nh tkrh gSA</t>
  </si>
  <si>
    <t>dfe;ksa ds fujkdj.k gsrq i=k¡d&amp;1801@ihlh,y@eq[;ky;@Vh0,l0@ fnuk¡d%28-07-2020 }kjk bdkbZ dks okilA</t>
  </si>
  <si>
    <t>1988/07.08.2020</t>
  </si>
  <si>
    <t>2192/19.08.2020</t>
  </si>
  <si>
    <t>2194/19.08.2020</t>
  </si>
  <si>
    <t>2191/19.08.2020</t>
  </si>
  <si>
    <t>2037/10.08.2020</t>
  </si>
  <si>
    <t>tuin esjB ds ljnkj oYyHk HkkbZ iVsy d`f"k ,oa izkS|ksfxd foKku fo'ofo|ky; esa vuqlwfpr tkfr ykHkkfFkZ;ksa ds fy, dkS'ky izf'k{k.k dsUnz dk fuekZ.k dk;Z A</t>
  </si>
  <si>
    <t>3054/20.08.2020</t>
  </si>
  <si>
    <t>tuin esjB ds ljnkj oYyHk HkkbZ iVsy d`f"k ,oa izkS|ksfxd foKku fo'ofo|ky; esa iksLV gkosZfLVax fcfYMax esa ,xzks ySc dk lqn`&lt;+hdj.k o vk/kqfudhdj.k dk dk;ZA</t>
  </si>
  <si>
    <t xml:space="preserve">tuin esjB esa jktdh; vkS|ksfxd izf'k{k.k laLFkkuksa dh izf'k{k.k {kerk esa foLrkj ds vUrxZr vfrfjDr dk;Z'kkykvksa] F;ksjh d{kksa ,oa vU; fuekZ.k dk;ZA </t>
  </si>
  <si>
    <t>2190/19.08.2020</t>
  </si>
  <si>
    <t>2189/19.08.2020</t>
  </si>
  <si>
    <t>2193/19.08.2020</t>
  </si>
  <si>
    <t>2236/21.08.2020</t>
  </si>
  <si>
    <t>238/06.08.2020</t>
  </si>
  <si>
    <t>2221/21.08.2020</t>
  </si>
  <si>
    <t>2220/21.08.2020</t>
  </si>
  <si>
    <t>2218/21.08.2020</t>
  </si>
  <si>
    <t>2216/21.08.2020</t>
  </si>
  <si>
    <t>2215/21.08.2020</t>
  </si>
  <si>
    <t>2217/21.08.2020</t>
  </si>
  <si>
    <t>tuin ,Vk esa vkMhVksfj;e ,oa Vªsfuax gky ¼Mk;V½ dk fuekZ.k dk;ZA</t>
  </si>
  <si>
    <t>tuin vkxjk esa ftyk lsok ;kstu dk;kZy; esa **lqxE; Hkkjr vfHk;ku** ds vUrxZr fnO;kaxtu gsrq ck/kkjfgr okrkoj.k ds l`tu gsrq fuekZ.k dk;ZA</t>
  </si>
  <si>
    <t>dfe;ksa ds fujkdj.k gsrq i=k¡d la[;k&amp;1900 fnuk¡d% 05-08-2020 }kjk bdkbZ dks okil fd;k x;kA</t>
  </si>
  <si>
    <t>2237/21.08.2020</t>
  </si>
  <si>
    <t>2239/21.08.2020</t>
  </si>
  <si>
    <t>2240/21.08.2020</t>
  </si>
  <si>
    <t>1991/07.08.2020</t>
  </si>
  <si>
    <t>1993/07.08.2020</t>
  </si>
  <si>
    <t>tuin xkSrecq)uxj ds ftyk f'k{kk ,oa izf'k{k.k laLFkku esa vkWfMVksfj;e ,oa Vªsafux gkWy ¼Mk;V½ dk fuekZ.k  dk;ZA</t>
  </si>
  <si>
    <t>3069/21.08.2020</t>
  </si>
  <si>
    <t>tuin iz;kxjkt esa ftyk f'k{kk ,oa izf'k{k.k laLFkku esa vkWfMVksfj;e ,oa Vªsafux gkWy ¼Mk;V½ dk fuekZ.k  dk;ZA</t>
  </si>
  <si>
    <t>3070/21.08.2020</t>
  </si>
  <si>
    <t>tuin okjk.klh ds 'kgj nf{k.kh vUrxZr uo nqxkZ ikou i{k efUnj ds xsV ds i;ZVu fodkl dk dk;ZA</t>
  </si>
  <si>
    <t>tuin pUnkSyh ds CykWd lkgcxat esa izLrkfor jktdh; vk;qosZfnd fpfdRlky; ds mPphdj.k dk dk;ZA</t>
  </si>
  <si>
    <t>tuin pUnkSyh ds CykWd ldyMhgk ds ds'koiqj esa izLrkfor jktdh; vk;qosZfnd fpfdRlky; ds mPphdj.k dk dk;ZA</t>
  </si>
  <si>
    <t>tuin Hknksgh ds [kegfj;k esa izLrkfor jktdh; vk;qosZfnd fpfdRlky; ds mPphdj.k dk dk;ZA</t>
  </si>
  <si>
    <t>tuin Hknksgh ds egjktxat esa izLrkfor jktdh; vk;qosZfnd fpfdRlky; ds mPphdj.k dk dk;ZA</t>
  </si>
  <si>
    <t>3077/21.08.2020</t>
  </si>
  <si>
    <t>3078/21.08.2020</t>
  </si>
  <si>
    <t>tuin okjk.klh fLFkr ladqy/kkjk eB ds i;ZVu fodkl dk dk;ZA</t>
  </si>
  <si>
    <t>tuin okjk.klh ds ePNksnjh esa vksadkjs'oj egknso efUnj ds i;ZVu fodkl dk dk;ZA</t>
  </si>
  <si>
    <t>tuin okjk.klh fLFkr eSnkfxu vUrxZr dky HkSjo efUnj ds lEeq[k izos'k }kj dk fuekZ.k dk;ZA</t>
  </si>
  <si>
    <t>tuin vkxjk ds Mk0 Hkhejko vEcsMdj ;wfuoflZVh dksfdyk gkml ikyhoky ikdZ dSEil esa fuekZ.k dk;ZA</t>
  </si>
  <si>
    <t>tuin vkxjk ds Mk0 Hkhejko vEcsMdj ;wfuoflZVh ds ikyhoky ikdZ ds ifjlj esa ds0,e0vkbZ0 fcfYMax dk lqn`&lt;+hdj.k ,oa mPphdj.k dk dk;ZA</t>
  </si>
  <si>
    <t>3101/24.08.2020</t>
  </si>
  <si>
    <t>3102/24.08.2020</t>
  </si>
  <si>
    <t>tuin vkxjk ds jktdh; vk;qosZfnd fpfdRlky; cxwjh ds ejEer ,oa th.kkZs)kj dk dk;ZA</t>
  </si>
  <si>
    <t xml:space="preserve">tuin egkjktxat ds eq[; fpfdRlk vf/kdkjh ,oa v/khuLFk dk;kZy; Hkou dk fuekZ.k dk;ZA </t>
  </si>
  <si>
    <t>tuin lEHky ds xzke vV~Vk ess dsUnz iqjksfu/kkfur ;kstukUrxZr uohu ftyk f'k{kk ,oa izf'k{k.k laLFkku ¼uohu Mk;V½ Hkou dk fuekZ.k dk;Z A</t>
  </si>
  <si>
    <t>2253/24.08.2020</t>
  </si>
  <si>
    <t>2252/24.08.2020</t>
  </si>
  <si>
    <t>2245/24.08.2020</t>
  </si>
  <si>
    <t>2261/24.08.2020</t>
  </si>
  <si>
    <t>2262/24.08.2020</t>
  </si>
  <si>
    <t>2263/24.08.2020</t>
  </si>
  <si>
    <t>2264/24.08.2020</t>
  </si>
  <si>
    <t>2265/24.08.2020</t>
  </si>
  <si>
    <t>2266/24.08.2020</t>
  </si>
  <si>
    <t>2267/24.08.2020</t>
  </si>
  <si>
    <t>2279/25.08.2020</t>
  </si>
  <si>
    <t>2282/25.08.2020</t>
  </si>
  <si>
    <t>2278/25.08.2020</t>
  </si>
  <si>
    <t>2280/25.08.2020</t>
  </si>
  <si>
    <t>2281/25.08.2020</t>
  </si>
  <si>
    <t>ykxr¼yk[k esa½</t>
  </si>
  <si>
    <t>Mk-la@fnuk¡d</t>
  </si>
  <si>
    <t>tuin v;ks/;k essa dqekjxat ds d`f"k ,oa izkS|ksfxd fo'ofo|ky; dk fuekZ.k dk;ZA</t>
  </si>
  <si>
    <t>3135/25.08.2020</t>
  </si>
  <si>
    <t>tuin jk;cjsyh esa ftyk gksE;ksiSfFkd fpfdRlkf/kdkjh ds dk;kZy; Hkou dk fuekZ.k dk;ZA</t>
  </si>
  <si>
    <t>3194/27.08.2020</t>
  </si>
  <si>
    <t>2313/26.08.2020</t>
  </si>
  <si>
    <t>2146/18.08.2020</t>
  </si>
  <si>
    <t>2147/18.08.2020</t>
  </si>
  <si>
    <t>2359/28.08.2020</t>
  </si>
  <si>
    <t>2360/28.08.2020</t>
  </si>
  <si>
    <t>2361/28.08.2020</t>
  </si>
  <si>
    <t>2362/28.08.2020</t>
  </si>
  <si>
    <t>2364/28.08.2020</t>
  </si>
  <si>
    <t>2368/28.08.2020</t>
  </si>
  <si>
    <t>2363/28.08.2020</t>
  </si>
  <si>
    <t>2365/28.08.2020</t>
  </si>
  <si>
    <t>2366/28.08.2020</t>
  </si>
  <si>
    <t>2367/28.08.2020</t>
  </si>
  <si>
    <t>2369/28.08.2020</t>
  </si>
  <si>
    <t>2370/28.08.2020</t>
  </si>
  <si>
    <t>2371/28.08.2020</t>
  </si>
  <si>
    <t>2372/28.08.2020</t>
  </si>
  <si>
    <t>2373/28.08.2020</t>
  </si>
  <si>
    <t>Mk0la0 3102@24-08-2020 }kjk iqu% la'kksf/kr izkDdyu izkIr</t>
  </si>
  <si>
    <t>2305/26.08.2020</t>
  </si>
  <si>
    <t>854/25.11.2019</t>
  </si>
  <si>
    <t>Mk0la0&amp;2036@10-08-2020 }kjk iqu% la'kksf/kr izkDdyu izkIrA</t>
  </si>
  <si>
    <t>Mk0la0&amp;2037@10-08-2020 }kjk iqu% la'kksf/kr izkDdyu izkIrA</t>
  </si>
  <si>
    <t>gLrkUrfjrA</t>
  </si>
  <si>
    <t>3278/31.08.2020</t>
  </si>
  <si>
    <t>tuin okjk.klh ds lEiw.kkZuUn laLd`r fo'ofo|ky; esa **lqxE; Hkkjr vfHk;ku Qst&amp;1** ds vUrxZr fnO;kaxtu gsrq ck/kkjfgr okrkoj.k ds l`tu gsrq fuekZ.k dk;ZA</t>
  </si>
  <si>
    <t>tuin okjk.klh ds yky cgknqj 'kkL=h fpfdRlky; jkeuxj esa  **lqxE; Hkkjr vfHk;ku Qst&amp;1** ds vUrxZr fnO;kaxtu gsrq ck/kkjfgr okrkoj.k ds l`tu gsrq fuekZ.k dk;ZA</t>
  </si>
  <si>
    <t>tuin okjk.klh ds efgyk iqfyl Fkkuk egkuxj esa **lqxE; Hkkjr vfHk;ku Qst&amp;1** ds vUrxZr fnO;kaxtu gsrq ck/kkjfgr okrkoj.k ds l`tu gsrq fuekZ.k dk;ZA</t>
  </si>
  <si>
    <t>tuin okjk.klh ds uxj fuxe eq[;ky; esa **lqxE; Hkkjr vfHk;ku Qst&amp;1** ds vUrxZr fnO;kaxtu gsrq ck/kkjfgr okrkoj.k ds l`tu gsrq fuekZ.k dk;ZA</t>
  </si>
  <si>
    <t>tuin okjk.klh ds Fkkuk lkjukFk esa **lqxE; Hkkjr vfHk;ku Qst&amp;1** ds vUrxZr fnO;kaxtu gsrq ck/kkjfgr okrkoj.k ds l`tu gsrq fuekZ.k dk;ZA</t>
  </si>
  <si>
    <t>tuin jk;cjsyh esa jktdh; vk;qosZfnd fpfdRlky; dqUnuxat dk mPphdj.k dk;ZA</t>
  </si>
  <si>
    <t>tuin jk;cjsyh esa jktdh; vk;qosZfnd fpfdRlky; jktkeÅ dk mPphdj.k dk;ZA</t>
  </si>
  <si>
    <t>tuin jk;cjsyh esa jktdh; vk;qosZfnd fpfdRlky; lgxw dk mPphdj.k dk;ZA</t>
  </si>
  <si>
    <t>tuin jk;cjsyh esa jktdh; vk;qosZfnd fpfdRlky; lysFkw dk mPphdj.k dk;ZA</t>
  </si>
  <si>
    <t>879/02.09.2020</t>
  </si>
  <si>
    <t>ekg flrEcj 2020</t>
  </si>
  <si>
    <t>tuin cnk;w¡ ds dLrwjck xk¡/kh ckfydk fo|ky; mlkok esa ,dsMfed CykWd ,oa gkWLVy dk fuekZ.k dk;ZA</t>
  </si>
  <si>
    <t>tuin cjsyh ds cgsM+h esa dLrwjck xk¡/kh ckfydk fo|ky; ifjlj esa ,dsMfed CykWd ,oa gkWLVy dk fuekZ.k dk;ZA</t>
  </si>
  <si>
    <t>3456/04.09.2020</t>
  </si>
  <si>
    <t>egkizca/kd tksu&amp;02 cjsyh ds i= la[;k&amp; 309@ihlh,y@e0iz0@tksu&amp;2@cjsyh@ Vh0,l0 fnuk¡d 02-09-2020 }kjk iqu% la'kksf/kr izkDdyu izkIrA</t>
  </si>
  <si>
    <t>tuin lgkjuiqj ds ftyk f'k{kk ,oa izf'k{k.k laLFkku esa vkWfMVksfj;e ,oa Vªsafux gkWy ¼Mk;V½ dk fuekZ.k  dk;ZA</t>
  </si>
  <si>
    <t>3465/04.09.2020</t>
  </si>
  <si>
    <t>tuin tkykSu ds vkbZ0Vh0vkbZ0 dkYih esa vkbZ0Vh0 ySc ,oa LekVZ Dyklsl dk fuekZ.k dk;ZA</t>
  </si>
  <si>
    <t>3402/03.09.2020</t>
  </si>
  <si>
    <t>tuin tkykSu ds vkbZ0Vh0vkbZ0 ek/kkSx&lt;+ esa vkbZ0Vh0 ySc ,oa LekVZ Dyklsl dk fuekZ.k dk;ZA</t>
  </si>
  <si>
    <t>3401/03.09.2020</t>
  </si>
  <si>
    <t>3464/04.09.2020</t>
  </si>
  <si>
    <t>tuin eqt¶Qjuxj ds ftyk f'k{kk ,oa izf'k{k.k laLFkku esa vkWfMVksfj;e ,oa Vªsafux gkWy ¼Mk;V½ dk fuekZ.k  dk;ZA</t>
  </si>
  <si>
    <t>tuin gkFkjl ds  ftyk f'k{kk ,oa izf'k{k.k laLFkku ds lqn`&lt;+hdj.k dk dk;ZA</t>
  </si>
  <si>
    <t>tuin eSuiqjh ds Hkksxk¡o esa ftyk f'k{kk ,oa izf'k{k.k laLFkku esa vkWfMVksfj;e ,oa Vªsafux gkWy ¼Mk;V½ dk fuekZ.k  dk;ZA</t>
  </si>
  <si>
    <t>3463/04.09.2020</t>
  </si>
  <si>
    <t>tuin dUukSt ds fNcjkeÅ esa ftyk f'k{kk ,oa izf'k{k.k laLFkku esa vkWfMVksfj;e ,oa Vªsafux gkWy ¼Mk;V½ dk fuekZ.k  dk;ZA</t>
  </si>
  <si>
    <t>3462/04.09.2020</t>
  </si>
  <si>
    <t>tuin esjB ds fodkl [k.M [kj[kkSnk esa jk"Vªh; d`f"k fodkl ;kstukUrxZr eYVhijil lhM LVksj ,.M VSDukykth fMflfeus'ku lsUVj dh LFkkiuk dk dk;ZA</t>
  </si>
  <si>
    <t>2507/03.09.2020</t>
  </si>
  <si>
    <t>2508/03.09.2020</t>
  </si>
  <si>
    <t>2511/03.09.2020</t>
  </si>
  <si>
    <t>2514/03.09.2020</t>
  </si>
  <si>
    <t>tuin okjk.klh ds ekjd.Ms; egknso dSFkh fLFkr jketkudh efUnj LFky dk i;ZVu fodkl dk;ZA</t>
  </si>
  <si>
    <t>2515/03.09.2020</t>
  </si>
  <si>
    <t>2604/03.04.2019</t>
  </si>
  <si>
    <t>2516/03.09.2020</t>
  </si>
  <si>
    <t>2517/03.09.2020</t>
  </si>
  <si>
    <t>58.86
+ G.S.T.</t>
  </si>
  <si>
    <t>2518/03.09.2020</t>
  </si>
  <si>
    <t>2519/03.09.2020</t>
  </si>
  <si>
    <t>2522/03.09.2020</t>
  </si>
  <si>
    <t>2523/03.09.2020</t>
  </si>
  <si>
    <t>tuin xkSrecq)uxj¼uks,Mk½ ds LVSEi jftLVªkj dk;kZy; esa **lqxE; Hkkjr vfHk;ku** Qsl&amp;1 ds varxZr fnO;kaxtu ds fy, ck/kkjfgr okrkoj.k ds l`tu gsrq fuekZ.k dk;Z</t>
  </si>
  <si>
    <t>2524/03.09.2020</t>
  </si>
  <si>
    <t>2525/03.09.2020</t>
  </si>
  <si>
    <t>2526/03.09.2020</t>
  </si>
  <si>
    <t>2527/03.09.2020</t>
  </si>
  <si>
    <t>2528/03.09.2020</t>
  </si>
  <si>
    <t>2529/03.09.2020</t>
  </si>
  <si>
    <t>2530/03.09.2020</t>
  </si>
  <si>
    <t>2525/04.09.2020</t>
  </si>
  <si>
    <t>2553/04.09.2020</t>
  </si>
  <si>
    <t>2554/04.09.2020</t>
  </si>
  <si>
    <t>2555/04.09.2020</t>
  </si>
  <si>
    <t>2556/04.09.2020</t>
  </si>
  <si>
    <t>2558/04.09.2020</t>
  </si>
</sst>
</file>

<file path=xl/styles.xml><?xml version="1.0" encoding="utf-8"?>
<styleSheet xmlns="http://schemas.openxmlformats.org/spreadsheetml/2006/main">
  <numFmts count="1">
    <numFmt numFmtId="164" formatCode="0.000"/>
  </numFmts>
  <fonts count="3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Kruti Dev 010"/>
    </font>
    <font>
      <sz val="11"/>
      <color theme="1"/>
      <name val="Kruti Dev 010"/>
    </font>
    <font>
      <sz val="11"/>
      <color theme="1"/>
      <name val="Kruti Dev010"/>
    </font>
    <font>
      <b/>
      <sz val="10"/>
      <name val="Kruti Dev 010"/>
    </font>
    <font>
      <b/>
      <sz val="10"/>
      <color theme="1"/>
      <name val="Calibri"/>
      <family val="2"/>
      <scheme val="minor"/>
    </font>
    <font>
      <b/>
      <sz val="10"/>
      <color rgb="FFFF0000"/>
      <name val="Kruti Dev 010"/>
    </font>
    <font>
      <b/>
      <u/>
      <sz val="18"/>
      <color theme="1"/>
      <name val="Kruti Dev 010"/>
    </font>
    <font>
      <b/>
      <u/>
      <sz val="20"/>
      <color theme="1"/>
      <name val="Kruti Dev 010"/>
    </font>
    <font>
      <b/>
      <sz val="10"/>
      <color theme="1"/>
      <name val="Kruti Dev 010"/>
    </font>
    <font>
      <b/>
      <u/>
      <sz val="1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color theme="1"/>
      <name val="Kruti Dev 010"/>
    </font>
    <font>
      <b/>
      <u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 val="double"/>
      <sz val="24"/>
      <name val="Kruti Dev 010"/>
    </font>
    <font>
      <b/>
      <sz val="11"/>
      <color theme="1"/>
      <name val="Calibri"/>
      <family val="2"/>
      <scheme val="minor"/>
    </font>
    <font>
      <b/>
      <sz val="9"/>
      <color theme="1"/>
      <name val="Kruti Dev 010"/>
    </font>
    <font>
      <b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Kruti Dev 010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Kruti Dev 010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Kruti Dev 01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7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9" xfId="0" applyBorder="1"/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/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 wrapText="1"/>
    </xf>
    <xf numFmtId="2" fontId="12" fillId="2" borderId="25" xfId="0" applyNumberFormat="1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 wrapText="1"/>
    </xf>
    <xf numFmtId="2" fontId="12" fillId="0" borderId="25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6" fillId="0" borderId="13" xfId="0" applyFont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 wrapText="1"/>
    </xf>
    <xf numFmtId="2" fontId="12" fillId="0" borderId="14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vertical="center" wrapText="1"/>
    </xf>
    <xf numFmtId="0" fontId="0" fillId="0" borderId="21" xfId="0" applyBorder="1"/>
    <xf numFmtId="0" fontId="0" fillId="0" borderId="43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6" fillId="0" borderId="0" xfId="0" applyFont="1" applyBorder="1"/>
    <xf numFmtId="0" fontId="10" fillId="3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/>
    </xf>
    <xf numFmtId="2" fontId="12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12" xfId="0" applyFont="1" applyBorder="1"/>
    <xf numFmtId="0" fontId="6" fillId="0" borderId="1" xfId="0" applyFont="1" applyFill="1" applyBorder="1" applyAlignment="1">
      <alignment vertical="center"/>
    </xf>
    <xf numFmtId="2" fontId="12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vertical="center" wrapText="1"/>
    </xf>
    <xf numFmtId="0" fontId="10" fillId="2" borderId="12" xfId="0" applyFont="1" applyFill="1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4" borderId="47" xfId="0" applyFont="1" applyFill="1" applyBorder="1" applyAlignment="1">
      <alignment horizontal="center" vertical="center"/>
    </xf>
    <xf numFmtId="0" fontId="2" fillId="4" borderId="47" xfId="0" applyFont="1" applyFill="1" applyBorder="1" applyAlignment="1">
      <alignment horizontal="center" vertical="center" wrapText="1"/>
    </xf>
    <xf numFmtId="0" fontId="2" fillId="4" borderId="48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0" xfId="0" applyBorder="1"/>
    <xf numFmtId="2" fontId="1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0" fillId="2" borderId="1" xfId="0" applyFill="1" applyBorder="1"/>
    <xf numFmtId="0" fontId="12" fillId="5" borderId="11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0" fillId="0" borderId="17" xfId="0" applyBorder="1"/>
    <xf numFmtId="0" fontId="0" fillId="0" borderId="54" xfId="0" applyBorder="1"/>
    <xf numFmtId="0" fontId="10" fillId="2" borderId="20" xfId="0" applyFont="1" applyFill="1" applyBorder="1" applyAlignment="1">
      <alignment vertical="center" wrapText="1"/>
    </xf>
    <xf numFmtId="0" fontId="10" fillId="2" borderId="54" xfId="0" applyFont="1" applyFill="1" applyBorder="1" applyAlignment="1">
      <alignment vertical="center" wrapText="1"/>
    </xf>
    <xf numFmtId="0" fontId="10" fillId="2" borderId="57" xfId="0" applyFont="1" applyFill="1" applyBorder="1" applyAlignment="1">
      <alignment horizontal="center" vertical="center"/>
    </xf>
    <xf numFmtId="0" fontId="10" fillId="2" borderId="56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7" fillId="0" borderId="1" xfId="0" applyFont="1" applyBorder="1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0" fillId="2" borderId="0" xfId="0" applyFill="1"/>
    <xf numFmtId="0" fontId="6" fillId="5" borderId="6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40" xfId="0" applyFont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/>
    </xf>
    <xf numFmtId="2" fontId="6" fillId="2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2" fontId="12" fillId="0" borderId="9" xfId="0" applyNumberFormat="1" applyFont="1" applyBorder="1" applyAlignment="1">
      <alignment horizontal="center" vertical="center"/>
    </xf>
    <xf numFmtId="2" fontId="12" fillId="0" borderId="10" xfId="0" applyNumberFormat="1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1" fillId="3" borderId="24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 wrapText="1"/>
    </xf>
    <xf numFmtId="0" fontId="21" fillId="3" borderId="62" xfId="0" applyFont="1" applyFill="1" applyBorder="1" applyAlignment="1">
      <alignment horizontal="center" vertical="center" wrapText="1"/>
    </xf>
    <xf numFmtId="0" fontId="21" fillId="3" borderId="40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2" fontId="12" fillId="0" borderId="12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62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left" wrapText="1"/>
    </xf>
    <xf numFmtId="0" fontId="10" fillId="3" borderId="1" xfId="0" applyFont="1" applyFill="1" applyBorder="1" applyAlignment="1">
      <alignment horizontal="left" vertical="center" wrapText="1"/>
    </xf>
    <xf numFmtId="164" fontId="0" fillId="0" borderId="1" xfId="0" applyNumberFormat="1" applyBorder="1"/>
    <xf numFmtId="2" fontId="0" fillId="0" borderId="1" xfId="0" applyNumberFormat="1" applyBorder="1"/>
    <xf numFmtId="0" fontId="1" fillId="3" borderId="2" xfId="0" applyFont="1" applyFill="1" applyBorder="1" applyAlignment="1">
      <alignment horizontal="center" vertical="center" wrapText="1"/>
    </xf>
    <xf numFmtId="2" fontId="0" fillId="0" borderId="0" xfId="0" applyNumberFormat="1"/>
    <xf numFmtId="2" fontId="22" fillId="0" borderId="4" xfId="0" applyNumberFormat="1" applyFont="1" applyBorder="1" applyAlignment="1">
      <alignment horizontal="center" vertical="center"/>
    </xf>
    <xf numFmtId="2" fontId="22" fillId="0" borderId="12" xfId="0" applyNumberFormat="1" applyFont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/>
    </xf>
    <xf numFmtId="2" fontId="22" fillId="0" borderId="9" xfId="0" applyNumberFormat="1" applyFont="1" applyBorder="1" applyAlignment="1">
      <alignment horizontal="center" vertical="center"/>
    </xf>
    <xf numFmtId="2" fontId="22" fillId="0" borderId="7" xfId="0" applyNumberFormat="1" applyFont="1" applyBorder="1" applyAlignment="1">
      <alignment horizontal="center" vertical="center"/>
    </xf>
    <xf numFmtId="2" fontId="22" fillId="0" borderId="10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2" fontId="22" fillId="0" borderId="0" xfId="0" applyNumberFormat="1" applyFont="1" applyBorder="1" applyAlignment="1">
      <alignment horizontal="center" vertical="center"/>
    </xf>
    <xf numFmtId="2" fontId="22" fillId="0" borderId="2" xfId="0" applyNumberFormat="1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1" fillId="3" borderId="2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3" fillId="0" borderId="1" xfId="0" applyFont="1" applyBorder="1"/>
    <xf numFmtId="0" fontId="6" fillId="5" borderId="23" xfId="0" applyFont="1" applyFill="1" applyBorder="1" applyAlignment="1">
      <alignment horizontal="center" vertical="center"/>
    </xf>
    <xf numFmtId="0" fontId="0" fillId="0" borderId="10" xfId="0" applyBorder="1"/>
    <xf numFmtId="2" fontId="6" fillId="2" borderId="4" xfId="0" applyNumberFormat="1" applyFont="1" applyFill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 wrapText="1"/>
    </xf>
    <xf numFmtId="0" fontId="30" fillId="3" borderId="14" xfId="0" applyFont="1" applyFill="1" applyBorder="1" applyAlignment="1">
      <alignment horizontal="center" vertical="center" wrapText="1"/>
    </xf>
    <xf numFmtId="0" fontId="30" fillId="3" borderId="15" xfId="0" applyFont="1" applyFill="1" applyBorder="1" applyAlignment="1">
      <alignment horizontal="center" vertical="center" wrapText="1"/>
    </xf>
    <xf numFmtId="0" fontId="0" fillId="0" borderId="25" xfId="0" applyBorder="1"/>
    <xf numFmtId="0" fontId="0" fillId="0" borderId="40" xfId="0" applyBorder="1"/>
    <xf numFmtId="0" fontId="10" fillId="2" borderId="5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0" fillId="0" borderId="34" xfId="0" applyBorder="1"/>
    <xf numFmtId="0" fontId="0" fillId="2" borderId="0" xfId="0" applyFill="1" applyBorder="1"/>
    <xf numFmtId="0" fontId="0" fillId="0" borderId="35" xfId="0" applyBorder="1"/>
    <xf numFmtId="0" fontId="0" fillId="0" borderId="63" xfId="0" applyBorder="1"/>
    <xf numFmtId="0" fontId="0" fillId="0" borderId="16" xfId="0" applyBorder="1"/>
    <xf numFmtId="0" fontId="0" fillId="0" borderId="64" xfId="0" applyBorder="1"/>
    <xf numFmtId="2" fontId="12" fillId="0" borderId="2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52" xfId="0" applyFont="1" applyFill="1" applyBorder="1" applyAlignment="1">
      <alignment horizontal="center" vertical="center" wrapText="1"/>
    </xf>
    <xf numFmtId="0" fontId="16" fillId="10" borderId="50" xfId="0" applyFont="1" applyFill="1" applyBorder="1" applyAlignment="1">
      <alignment horizontal="center" vertical="center" wrapText="1"/>
    </xf>
    <xf numFmtId="0" fontId="16" fillId="10" borderId="51" xfId="0" applyFont="1" applyFill="1" applyBorder="1" applyAlignment="1">
      <alignment horizontal="center" vertical="center" wrapText="1"/>
    </xf>
    <xf numFmtId="0" fontId="16" fillId="10" borderId="52" xfId="0" applyFont="1" applyFill="1" applyBorder="1" applyAlignment="1">
      <alignment horizontal="center" vertical="center" wrapText="1"/>
    </xf>
    <xf numFmtId="0" fontId="10" fillId="3" borderId="57" xfId="0" applyFont="1" applyFill="1" applyBorder="1" applyAlignment="1">
      <alignment horizontal="center" vertical="center" wrapText="1"/>
    </xf>
    <xf numFmtId="0" fontId="10" fillId="3" borderId="58" xfId="0" applyFont="1" applyFill="1" applyBorder="1" applyAlignment="1">
      <alignment horizontal="center" vertical="center" wrapText="1"/>
    </xf>
    <xf numFmtId="0" fontId="10" fillId="3" borderId="59" xfId="0" applyFont="1" applyFill="1" applyBorder="1" applyAlignment="1">
      <alignment horizontal="center" vertical="center" wrapText="1"/>
    </xf>
    <xf numFmtId="0" fontId="10" fillId="3" borderId="55" xfId="0" applyFont="1" applyFill="1" applyBorder="1" applyAlignment="1">
      <alignment horizontal="center" vertical="center" wrapText="1"/>
    </xf>
    <xf numFmtId="0" fontId="10" fillId="3" borderId="56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6" fillId="7" borderId="53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6" fillId="7" borderId="36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37" xfId="0" applyFont="1" applyFill="1" applyBorder="1" applyAlignment="1">
      <alignment horizontal="center" vertical="center" wrapText="1"/>
    </xf>
    <xf numFmtId="0" fontId="16" fillId="7" borderId="60" xfId="0" applyFont="1" applyFill="1" applyBorder="1" applyAlignment="1">
      <alignment horizontal="center" vertical="center" wrapText="1"/>
    </xf>
    <xf numFmtId="0" fontId="16" fillId="7" borderId="61" xfId="0" applyFont="1" applyFill="1" applyBorder="1" applyAlignment="1">
      <alignment horizontal="center" vertical="center" wrapText="1"/>
    </xf>
    <xf numFmtId="0" fontId="16" fillId="8" borderId="60" xfId="0" applyFont="1" applyFill="1" applyBorder="1" applyAlignment="1">
      <alignment horizontal="center" vertical="center" wrapText="1"/>
    </xf>
    <xf numFmtId="0" fontId="16" fillId="8" borderId="61" xfId="0" applyFont="1" applyFill="1" applyBorder="1" applyAlignment="1">
      <alignment horizontal="center" vertical="center" wrapText="1"/>
    </xf>
    <xf numFmtId="0" fontId="16" fillId="8" borderId="53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9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7" borderId="46" xfId="0" applyFont="1" applyFill="1" applyBorder="1" applyAlignment="1">
      <alignment horizontal="center" vertical="center"/>
    </xf>
    <xf numFmtId="0" fontId="9" fillId="7" borderId="47" xfId="0" applyFont="1" applyFill="1" applyBorder="1" applyAlignment="1">
      <alignment horizontal="center" vertical="center"/>
    </xf>
    <xf numFmtId="0" fontId="9" fillId="7" borderId="48" xfId="0" applyFont="1" applyFill="1" applyBorder="1" applyAlignment="1">
      <alignment horizontal="center" vertical="center"/>
    </xf>
    <xf numFmtId="0" fontId="9" fillId="7" borderId="38" xfId="0" applyFont="1" applyFill="1" applyBorder="1" applyAlignment="1">
      <alignment horizontal="center" vertical="center"/>
    </xf>
    <xf numFmtId="0" fontId="0" fillId="2" borderId="65" xfId="0" applyFill="1" applyBorder="1"/>
    <xf numFmtId="0" fontId="9" fillId="7" borderId="39" xfId="0" applyFont="1" applyFill="1" applyBorder="1" applyAlignment="1">
      <alignment horizontal="center" vertical="center"/>
    </xf>
    <xf numFmtId="0" fontId="9" fillId="7" borderId="44" xfId="0" applyFont="1" applyFill="1" applyBorder="1" applyAlignment="1">
      <alignment horizontal="center" vertical="center"/>
    </xf>
    <xf numFmtId="0" fontId="9" fillId="7" borderId="45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6" fillId="9" borderId="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/>
    </xf>
    <xf numFmtId="0" fontId="8" fillId="7" borderId="45" xfId="0" applyFont="1" applyFill="1" applyBorder="1" applyAlignment="1">
      <alignment horizontal="center" vertical="center"/>
    </xf>
    <xf numFmtId="2" fontId="0" fillId="0" borderId="9" xfId="0" applyNumberFormat="1" applyBorder="1"/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9" fillId="7" borderId="39" xfId="0" applyFont="1" applyFill="1" applyBorder="1" applyAlignment="1">
      <alignment horizontal="center" vertical="center" wrapText="1"/>
    </xf>
    <xf numFmtId="0" fontId="9" fillId="7" borderId="44" xfId="0" applyFont="1" applyFill="1" applyBorder="1" applyAlignment="1">
      <alignment horizontal="center" vertical="center" wrapText="1"/>
    </xf>
    <xf numFmtId="0" fontId="9" fillId="7" borderId="45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3"/>
  <sheetViews>
    <sheetView topLeftCell="A55" zoomScale="130" zoomScaleNormal="130" workbookViewId="0">
      <selection activeCell="B57" sqref="B57"/>
    </sheetView>
  </sheetViews>
  <sheetFormatPr defaultRowHeight="15"/>
  <cols>
    <col min="2" max="2" width="29.28515625" customWidth="1"/>
    <col min="4" max="4" width="11.28515625" customWidth="1"/>
    <col min="5" max="5" width="14.28515625" customWidth="1"/>
    <col min="6" max="6" width="11.42578125" customWidth="1"/>
  </cols>
  <sheetData>
    <row r="1" spans="1:6" ht="46.5" customHeight="1" thickBot="1">
      <c r="A1" s="245" t="s">
        <v>106</v>
      </c>
      <c r="B1" s="245"/>
      <c r="C1" s="245"/>
      <c r="D1" s="245"/>
      <c r="E1" s="245"/>
      <c r="F1" s="245"/>
    </row>
    <row r="2" spans="1:6" ht="26.25">
      <c r="A2" s="246" t="s">
        <v>92</v>
      </c>
      <c r="B2" s="247"/>
      <c r="C2" s="247"/>
      <c r="D2" s="247"/>
      <c r="E2" s="247"/>
      <c r="F2" s="248"/>
    </row>
    <row r="3" spans="1:6" ht="37.5">
      <c r="A3" s="26" t="s">
        <v>0</v>
      </c>
      <c r="B3" s="3" t="s">
        <v>93</v>
      </c>
      <c r="C3" s="3" t="s">
        <v>94</v>
      </c>
      <c r="D3" s="3" t="s">
        <v>96</v>
      </c>
      <c r="E3" s="4" t="s">
        <v>95</v>
      </c>
      <c r="F3" s="27" t="s">
        <v>1</v>
      </c>
    </row>
    <row r="4" spans="1:6" ht="60" customHeight="1">
      <c r="A4" s="28">
        <v>1</v>
      </c>
      <c r="B4" s="15" t="s">
        <v>29</v>
      </c>
      <c r="C4" s="16">
        <v>476.88</v>
      </c>
      <c r="D4" s="15" t="s">
        <v>6</v>
      </c>
      <c r="E4" s="10" t="s">
        <v>25</v>
      </c>
      <c r="F4" s="29"/>
    </row>
    <row r="5" spans="1:6" ht="60" customHeight="1">
      <c r="A5" s="28">
        <v>2</v>
      </c>
      <c r="B5" s="15" t="s">
        <v>30</v>
      </c>
      <c r="C5" s="16">
        <v>43.34</v>
      </c>
      <c r="D5" s="15" t="s">
        <v>6</v>
      </c>
      <c r="E5" s="10" t="s">
        <v>26</v>
      </c>
      <c r="F5" s="29"/>
    </row>
    <row r="6" spans="1:6" ht="60" customHeight="1">
      <c r="A6" s="28">
        <v>3</v>
      </c>
      <c r="B6" s="15" t="s">
        <v>31</v>
      </c>
      <c r="C6" s="16">
        <v>53.68</v>
      </c>
      <c r="D6" s="15" t="s">
        <v>6</v>
      </c>
      <c r="E6" s="10" t="s">
        <v>26</v>
      </c>
      <c r="F6" s="29"/>
    </row>
    <row r="7" spans="1:6" ht="60" customHeight="1" thickBot="1">
      <c r="A7" s="28">
        <v>4</v>
      </c>
      <c r="B7" s="17" t="s">
        <v>2</v>
      </c>
      <c r="C7" s="18">
        <v>73.349999999999994</v>
      </c>
      <c r="D7" s="17" t="s">
        <v>37</v>
      </c>
      <c r="E7" s="18" t="s">
        <v>3</v>
      </c>
      <c r="F7" s="30"/>
    </row>
    <row r="8" spans="1:6" ht="60" customHeight="1" thickBot="1">
      <c r="A8" s="28">
        <v>5</v>
      </c>
      <c r="B8" s="17" t="s">
        <v>5</v>
      </c>
      <c r="C8" s="18">
        <v>56.07</v>
      </c>
      <c r="D8" s="17" t="s">
        <v>37</v>
      </c>
      <c r="E8" s="18" t="s">
        <v>4</v>
      </c>
      <c r="F8" s="30"/>
    </row>
    <row r="9" spans="1:6" ht="60" customHeight="1" thickBot="1">
      <c r="A9" s="28">
        <v>6</v>
      </c>
      <c r="B9" s="17" t="s">
        <v>49</v>
      </c>
      <c r="C9" s="19">
        <v>130.21</v>
      </c>
      <c r="D9" s="17" t="s">
        <v>6</v>
      </c>
      <c r="E9" s="10" t="s">
        <v>12</v>
      </c>
      <c r="F9" s="31"/>
    </row>
    <row r="10" spans="1:6" ht="60" customHeight="1" thickBot="1">
      <c r="A10" s="28">
        <v>7</v>
      </c>
      <c r="B10" s="17" t="s">
        <v>28</v>
      </c>
      <c r="C10" s="16">
        <v>1263.96</v>
      </c>
      <c r="D10" s="17" t="s">
        <v>6</v>
      </c>
      <c r="E10" s="10" t="s">
        <v>20</v>
      </c>
      <c r="F10" s="31"/>
    </row>
    <row r="11" spans="1:6" ht="60" customHeight="1">
      <c r="A11" s="28">
        <v>8</v>
      </c>
      <c r="B11" s="15" t="s">
        <v>42</v>
      </c>
      <c r="C11" s="22">
        <v>68.81</v>
      </c>
      <c r="D11" s="15" t="s">
        <v>17</v>
      </c>
      <c r="E11" s="10" t="s">
        <v>43</v>
      </c>
      <c r="F11" s="29"/>
    </row>
    <row r="12" spans="1:6" ht="60" customHeight="1">
      <c r="A12" s="28">
        <v>9</v>
      </c>
      <c r="B12" s="15" t="s">
        <v>44</v>
      </c>
      <c r="C12" s="23">
        <v>35.99</v>
      </c>
      <c r="D12" s="15" t="s">
        <v>17</v>
      </c>
      <c r="E12" s="24" t="s">
        <v>43</v>
      </c>
      <c r="F12" s="32"/>
    </row>
    <row r="13" spans="1:6" ht="60" customHeight="1">
      <c r="A13" s="28">
        <v>10</v>
      </c>
      <c r="B13" s="15" t="s">
        <v>47</v>
      </c>
      <c r="C13" s="23">
        <v>207.63</v>
      </c>
      <c r="D13" s="15" t="s">
        <v>17</v>
      </c>
      <c r="E13" s="24" t="s">
        <v>48</v>
      </c>
      <c r="F13" s="32"/>
    </row>
    <row r="14" spans="1:6" ht="60" customHeight="1" thickBot="1">
      <c r="A14" s="28">
        <v>11</v>
      </c>
      <c r="B14" s="17" t="s">
        <v>40</v>
      </c>
      <c r="C14" s="44">
        <v>5.5</v>
      </c>
      <c r="D14" s="17" t="s">
        <v>34</v>
      </c>
      <c r="E14" s="43" t="s">
        <v>41</v>
      </c>
      <c r="F14" s="45"/>
    </row>
    <row r="15" spans="1:6" ht="43.5" customHeight="1" thickBot="1">
      <c r="A15" s="245" t="s">
        <v>106</v>
      </c>
      <c r="B15" s="245"/>
      <c r="C15" s="245"/>
      <c r="D15" s="245"/>
      <c r="E15" s="245"/>
      <c r="F15" s="245"/>
    </row>
    <row r="16" spans="1:6" ht="26.25">
      <c r="A16" s="249" t="s">
        <v>97</v>
      </c>
      <c r="B16" s="250"/>
      <c r="C16" s="250"/>
      <c r="D16" s="250"/>
      <c r="E16" s="250"/>
      <c r="F16" s="251"/>
    </row>
    <row r="17" spans="1:41" ht="40.5" customHeight="1">
      <c r="A17" s="28">
        <v>1</v>
      </c>
      <c r="B17" s="15" t="s">
        <v>50</v>
      </c>
      <c r="C17" s="23">
        <v>41.39</v>
      </c>
      <c r="D17" s="15" t="s">
        <v>15</v>
      </c>
      <c r="E17" s="24" t="s">
        <v>51</v>
      </c>
      <c r="F17" s="33"/>
    </row>
    <row r="18" spans="1:41" ht="40.5" customHeight="1">
      <c r="A18" s="28">
        <v>2</v>
      </c>
      <c r="B18" s="12" t="s">
        <v>90</v>
      </c>
      <c r="C18" s="10">
        <v>52.82</v>
      </c>
      <c r="D18" s="12" t="s">
        <v>15</v>
      </c>
      <c r="E18" s="10" t="s">
        <v>91</v>
      </c>
      <c r="F18" s="33"/>
    </row>
    <row r="19" spans="1:41" ht="40.5" customHeight="1" thickBot="1">
      <c r="A19" s="28">
        <v>3</v>
      </c>
      <c r="B19" s="17" t="s">
        <v>35</v>
      </c>
      <c r="C19" s="10">
        <v>418.21</v>
      </c>
      <c r="D19" s="17" t="s">
        <v>27</v>
      </c>
      <c r="E19" s="10" t="s">
        <v>36</v>
      </c>
      <c r="F19" s="34"/>
    </row>
    <row r="20" spans="1:41" ht="36.75" customHeight="1" thickBot="1">
      <c r="A20" s="245" t="s">
        <v>106</v>
      </c>
      <c r="B20" s="245"/>
      <c r="C20" s="245"/>
      <c r="D20" s="245"/>
      <c r="E20" s="245"/>
      <c r="F20" s="245"/>
    </row>
    <row r="21" spans="1:41" ht="26.25">
      <c r="A21" s="242" t="s">
        <v>98</v>
      </c>
      <c r="B21" s="243"/>
      <c r="C21" s="243"/>
      <c r="D21" s="243"/>
      <c r="E21" s="243"/>
      <c r="F21" s="244"/>
    </row>
    <row r="22" spans="1:41" ht="39" customHeight="1">
      <c r="A22" s="28">
        <v>1</v>
      </c>
      <c r="B22" s="12" t="s">
        <v>56</v>
      </c>
      <c r="C22" s="10">
        <v>0.55000000000000004</v>
      </c>
      <c r="D22" s="12" t="s">
        <v>7</v>
      </c>
      <c r="E22" s="10" t="s">
        <v>57</v>
      </c>
      <c r="F22" s="59"/>
    </row>
    <row r="23" spans="1:41" s="1" customFormat="1" ht="39" customHeight="1">
      <c r="A23" s="10">
        <v>2</v>
      </c>
      <c r="B23" s="12" t="s">
        <v>56</v>
      </c>
      <c r="C23" s="10">
        <v>0.55000000000000004</v>
      </c>
      <c r="D23" s="12" t="s">
        <v>7</v>
      </c>
      <c r="E23" s="10" t="s">
        <v>57</v>
      </c>
      <c r="F23" s="67"/>
      <c r="G23" s="6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69"/>
    </row>
    <row r="24" spans="1:41" ht="39" customHeight="1">
      <c r="A24" s="28">
        <v>3</v>
      </c>
      <c r="B24" s="11" t="s">
        <v>60</v>
      </c>
      <c r="C24" s="9">
        <v>160.35</v>
      </c>
      <c r="D24" s="11" t="s">
        <v>7</v>
      </c>
      <c r="E24" s="9" t="s">
        <v>61</v>
      </c>
      <c r="F24" s="59"/>
    </row>
    <row r="25" spans="1:41" ht="39" customHeight="1">
      <c r="A25" s="10">
        <v>4</v>
      </c>
      <c r="B25" s="12" t="s">
        <v>62</v>
      </c>
      <c r="C25" s="10">
        <v>99.95</v>
      </c>
      <c r="D25" s="12" t="s">
        <v>7</v>
      </c>
      <c r="E25" s="10" t="s">
        <v>61</v>
      </c>
      <c r="F25" s="59"/>
    </row>
    <row r="26" spans="1:41" ht="39" customHeight="1">
      <c r="A26" s="28">
        <v>5</v>
      </c>
      <c r="B26" s="12" t="s">
        <v>63</v>
      </c>
      <c r="C26" s="10">
        <v>89.52</v>
      </c>
      <c r="D26" s="12" t="s">
        <v>7</v>
      </c>
      <c r="E26" s="10" t="s">
        <v>61</v>
      </c>
      <c r="F26" s="59"/>
    </row>
    <row r="27" spans="1:41" ht="39" customHeight="1">
      <c r="A27" s="10">
        <v>6</v>
      </c>
      <c r="B27" s="12" t="s">
        <v>64</v>
      </c>
      <c r="C27" s="10">
        <v>97.23</v>
      </c>
      <c r="D27" s="12" t="s">
        <v>7</v>
      </c>
      <c r="E27" s="10" t="s">
        <v>61</v>
      </c>
      <c r="F27" s="59"/>
    </row>
    <row r="28" spans="1:41" ht="39" customHeight="1">
      <c r="A28" s="28">
        <v>7</v>
      </c>
      <c r="B28" s="12" t="s">
        <v>65</v>
      </c>
      <c r="C28" s="10">
        <v>185.57</v>
      </c>
      <c r="D28" s="12" t="s">
        <v>7</v>
      </c>
      <c r="E28" s="10" t="s">
        <v>61</v>
      </c>
      <c r="F28" s="59"/>
    </row>
    <row r="29" spans="1:41" ht="39" customHeight="1">
      <c r="A29" s="10">
        <v>8</v>
      </c>
      <c r="B29" s="12" t="s">
        <v>66</v>
      </c>
      <c r="C29" s="10">
        <v>91.01</v>
      </c>
      <c r="D29" s="12" t="s">
        <v>7</v>
      </c>
      <c r="E29" s="10" t="s">
        <v>61</v>
      </c>
      <c r="F29" s="59"/>
    </row>
    <row r="30" spans="1:41" ht="39" customHeight="1">
      <c r="A30" s="28">
        <v>9</v>
      </c>
      <c r="B30" s="12" t="s">
        <v>67</v>
      </c>
      <c r="C30" s="10">
        <v>189.38</v>
      </c>
      <c r="D30" s="12" t="s">
        <v>7</v>
      </c>
      <c r="E30" s="10" t="s">
        <v>61</v>
      </c>
      <c r="F30" s="59"/>
    </row>
    <row r="31" spans="1:41" ht="39" customHeight="1">
      <c r="A31" s="10">
        <v>10</v>
      </c>
      <c r="B31" s="12" t="s">
        <v>82</v>
      </c>
      <c r="C31" s="10">
        <v>41.34</v>
      </c>
      <c r="D31" s="12" t="s">
        <v>9</v>
      </c>
      <c r="E31" s="10" t="s">
        <v>81</v>
      </c>
      <c r="F31" s="34"/>
    </row>
    <row r="32" spans="1:41" ht="39" customHeight="1">
      <c r="A32" s="28">
        <v>11</v>
      </c>
      <c r="B32" s="12" t="s">
        <v>83</v>
      </c>
      <c r="C32" s="10">
        <v>41.44</v>
      </c>
      <c r="D32" s="12" t="s">
        <v>9</v>
      </c>
      <c r="E32" s="10" t="s">
        <v>81</v>
      </c>
      <c r="F32" s="34"/>
    </row>
    <row r="33" spans="1:6" ht="39" customHeight="1">
      <c r="A33" s="10">
        <v>12</v>
      </c>
      <c r="B33" s="12" t="s">
        <v>84</v>
      </c>
      <c r="C33" s="10">
        <v>41.35</v>
      </c>
      <c r="D33" s="12" t="s">
        <v>9</v>
      </c>
      <c r="E33" s="10" t="s">
        <v>81</v>
      </c>
      <c r="F33" s="34"/>
    </row>
    <row r="34" spans="1:6" ht="39" customHeight="1">
      <c r="A34" s="28">
        <v>13</v>
      </c>
      <c r="B34" s="12" t="s">
        <v>69</v>
      </c>
      <c r="C34" s="10">
        <v>41.07</v>
      </c>
      <c r="D34" s="12" t="s">
        <v>10</v>
      </c>
      <c r="E34" s="10" t="s">
        <v>68</v>
      </c>
      <c r="F34" s="35"/>
    </row>
    <row r="35" spans="1:6" ht="39" customHeight="1">
      <c r="A35" s="10">
        <v>14</v>
      </c>
      <c r="B35" s="12" t="s">
        <v>70</v>
      </c>
      <c r="C35" s="10">
        <v>41.07</v>
      </c>
      <c r="D35" s="12" t="s">
        <v>10</v>
      </c>
      <c r="E35" s="10" t="s">
        <v>68</v>
      </c>
      <c r="F35" s="35"/>
    </row>
    <row r="36" spans="1:6" ht="39" customHeight="1">
      <c r="A36" s="28">
        <v>15</v>
      </c>
      <c r="B36" s="12" t="s">
        <v>71</v>
      </c>
      <c r="C36" s="10">
        <v>28.74</v>
      </c>
      <c r="D36" s="12" t="s">
        <v>10</v>
      </c>
      <c r="E36" s="10" t="s">
        <v>68</v>
      </c>
      <c r="F36" s="35"/>
    </row>
    <row r="37" spans="1:6" ht="39" customHeight="1" thickBot="1">
      <c r="A37" s="10">
        <v>16</v>
      </c>
      <c r="B37" s="42" t="s">
        <v>72</v>
      </c>
      <c r="C37" s="43">
        <v>662.78</v>
      </c>
      <c r="D37" s="42" t="s">
        <v>10</v>
      </c>
      <c r="E37" s="43" t="s">
        <v>68</v>
      </c>
      <c r="F37" s="50"/>
    </row>
    <row r="38" spans="1:6" ht="24" thickBot="1">
      <c r="A38" s="245" t="s">
        <v>106</v>
      </c>
      <c r="B38" s="245"/>
      <c r="C38" s="245"/>
      <c r="D38" s="245"/>
      <c r="E38" s="245"/>
      <c r="F38" s="245"/>
    </row>
    <row r="39" spans="1:6" ht="27" thickBot="1">
      <c r="A39" s="242" t="s">
        <v>99</v>
      </c>
      <c r="B39" s="243"/>
      <c r="C39" s="243"/>
      <c r="D39" s="243"/>
      <c r="E39" s="243"/>
      <c r="F39" s="244"/>
    </row>
    <row r="40" spans="1:6" ht="39.75" customHeight="1">
      <c r="A40" s="51">
        <v>1</v>
      </c>
      <c r="B40" s="52" t="s">
        <v>52</v>
      </c>
      <c r="C40" s="53">
        <v>10</v>
      </c>
      <c r="D40" s="52" t="s">
        <v>14</v>
      </c>
      <c r="E40" s="54" t="s">
        <v>53</v>
      </c>
      <c r="F40" s="55"/>
    </row>
    <row r="41" spans="1:6" ht="39.75" customHeight="1">
      <c r="A41" s="28">
        <v>2</v>
      </c>
      <c r="B41" s="11" t="s">
        <v>54</v>
      </c>
      <c r="C41" s="9">
        <v>47.06</v>
      </c>
      <c r="D41" s="11" t="s">
        <v>11</v>
      </c>
      <c r="E41" s="9" t="s">
        <v>55</v>
      </c>
      <c r="F41" s="37"/>
    </row>
    <row r="42" spans="1:6" ht="39.75" customHeight="1" thickBot="1">
      <c r="A42" s="36">
        <v>3</v>
      </c>
      <c r="B42" s="17" t="s">
        <v>21</v>
      </c>
      <c r="C42" s="9">
        <v>1061.69</v>
      </c>
      <c r="D42" s="17" t="s">
        <v>13</v>
      </c>
      <c r="E42" s="9" t="s">
        <v>23</v>
      </c>
      <c r="F42" s="38"/>
    </row>
    <row r="43" spans="1:6" ht="39.75" customHeight="1" thickBot="1">
      <c r="A43" s="41">
        <v>4</v>
      </c>
      <c r="B43" s="17" t="s">
        <v>22</v>
      </c>
      <c r="C43" s="43">
        <v>1000.26</v>
      </c>
      <c r="D43" s="17" t="s">
        <v>13</v>
      </c>
      <c r="E43" s="43" t="s">
        <v>24</v>
      </c>
      <c r="F43" s="45"/>
    </row>
    <row r="44" spans="1:6" ht="45" customHeight="1" thickBot="1">
      <c r="A44" s="245" t="s">
        <v>106</v>
      </c>
      <c r="B44" s="245"/>
      <c r="C44" s="245"/>
      <c r="D44" s="245"/>
      <c r="E44" s="245"/>
      <c r="F44" s="245"/>
    </row>
    <row r="45" spans="1:6" ht="27" thickBot="1">
      <c r="A45" s="242" t="s">
        <v>101</v>
      </c>
      <c r="B45" s="243"/>
      <c r="C45" s="243"/>
      <c r="D45" s="243"/>
      <c r="E45" s="243"/>
      <c r="F45" s="244"/>
    </row>
    <row r="46" spans="1:6" ht="58.5" customHeight="1" thickBot="1">
      <c r="A46" s="60">
        <v>4</v>
      </c>
      <c r="B46" s="61" t="s">
        <v>38</v>
      </c>
      <c r="C46" s="62">
        <v>740.11</v>
      </c>
      <c r="D46" s="61" t="s">
        <v>18</v>
      </c>
      <c r="E46" s="63" t="s">
        <v>39</v>
      </c>
      <c r="F46" s="64"/>
    </row>
    <row r="47" spans="1:6" ht="38.25" customHeight="1" thickBot="1">
      <c r="A47" s="245" t="s">
        <v>106</v>
      </c>
      <c r="B47" s="245"/>
      <c r="C47" s="245"/>
      <c r="D47" s="245"/>
      <c r="E47" s="245"/>
      <c r="F47" s="245"/>
    </row>
    <row r="48" spans="1:6" ht="23.25">
      <c r="A48" s="258" t="s">
        <v>103</v>
      </c>
      <c r="B48" s="259"/>
      <c r="C48" s="259"/>
      <c r="D48" s="259"/>
      <c r="E48" s="259"/>
      <c r="F48" s="260"/>
    </row>
    <row r="49" spans="1:6" ht="59.25" customHeight="1">
      <c r="A49" s="28">
        <v>1</v>
      </c>
      <c r="B49" s="12" t="s">
        <v>86</v>
      </c>
      <c r="C49" s="10">
        <v>80.14</v>
      </c>
      <c r="D49" s="12" t="s">
        <v>16</v>
      </c>
      <c r="E49" s="10" t="s">
        <v>85</v>
      </c>
      <c r="F49" s="37"/>
    </row>
    <row r="50" spans="1:6" ht="59.25" customHeight="1">
      <c r="A50" s="28">
        <v>2</v>
      </c>
      <c r="B50" s="12" t="s">
        <v>87</v>
      </c>
      <c r="C50" s="10">
        <v>41.44</v>
      </c>
      <c r="D50" s="12" t="s">
        <v>16</v>
      </c>
      <c r="E50" s="10" t="s">
        <v>85</v>
      </c>
      <c r="F50" s="37"/>
    </row>
    <row r="51" spans="1:6" ht="59.25" customHeight="1" thickBot="1">
      <c r="A51" s="58">
        <v>3</v>
      </c>
      <c r="B51" s="25" t="s">
        <v>88</v>
      </c>
      <c r="C51" s="21">
        <v>15.91</v>
      </c>
      <c r="D51" s="25" t="s">
        <v>104</v>
      </c>
      <c r="E51" s="21" t="s">
        <v>89</v>
      </c>
      <c r="F51" s="65"/>
    </row>
    <row r="52" spans="1:6" ht="33" customHeight="1" thickBot="1">
      <c r="A52" s="261" t="s">
        <v>106</v>
      </c>
      <c r="B52" s="262"/>
      <c r="C52" s="262"/>
      <c r="D52" s="262"/>
      <c r="E52" s="262"/>
      <c r="F52" s="263"/>
    </row>
    <row r="53" spans="1:6" ht="27" thickBot="1">
      <c r="A53" s="252" t="s">
        <v>100</v>
      </c>
      <c r="B53" s="253"/>
      <c r="C53" s="253"/>
      <c r="D53" s="253"/>
      <c r="E53" s="253"/>
      <c r="F53" s="254"/>
    </row>
    <row r="54" spans="1:6" ht="57" customHeight="1">
      <c r="A54" s="46">
        <v>1</v>
      </c>
      <c r="B54" s="47" t="s">
        <v>45</v>
      </c>
      <c r="C54" s="48">
        <v>56.94</v>
      </c>
      <c r="D54" s="47" t="s">
        <v>8</v>
      </c>
      <c r="E54" s="49" t="s">
        <v>46</v>
      </c>
      <c r="F54" s="56"/>
    </row>
    <row r="55" spans="1:6" ht="68.25" customHeight="1">
      <c r="A55" s="39">
        <v>2</v>
      </c>
      <c r="B55" s="14" t="s">
        <v>32</v>
      </c>
      <c r="C55" s="20">
        <v>220.71</v>
      </c>
      <c r="D55" s="14" t="s">
        <v>8</v>
      </c>
      <c r="E55" s="21" t="s">
        <v>33</v>
      </c>
      <c r="F55" s="31"/>
    </row>
    <row r="56" spans="1:6" ht="90.75" customHeight="1">
      <c r="A56" s="28">
        <v>3</v>
      </c>
      <c r="B56" s="12" t="s">
        <v>73</v>
      </c>
      <c r="C56" s="10">
        <v>114.32</v>
      </c>
      <c r="D56" s="12" t="s">
        <v>8</v>
      </c>
      <c r="E56" s="10" t="s">
        <v>74</v>
      </c>
      <c r="F56" s="31"/>
    </row>
    <row r="57" spans="1:6" ht="71.25" customHeight="1" thickBot="1">
      <c r="A57" s="57">
        <v>4</v>
      </c>
      <c r="B57" s="42" t="s">
        <v>79</v>
      </c>
      <c r="C57" s="43">
        <v>217.27</v>
      </c>
      <c r="D57" s="42" t="s">
        <v>8</v>
      </c>
      <c r="E57" s="43" t="s">
        <v>80</v>
      </c>
      <c r="F57" s="45"/>
    </row>
    <row r="58" spans="1:6" ht="54.75" customHeight="1" thickBot="1">
      <c r="A58" s="245" t="s">
        <v>106</v>
      </c>
      <c r="B58" s="245"/>
      <c r="C58" s="245"/>
      <c r="D58" s="245"/>
      <c r="E58" s="245"/>
      <c r="F58" s="245"/>
    </row>
    <row r="59" spans="1:6" ht="26.25">
      <c r="A59" s="255" t="s">
        <v>102</v>
      </c>
      <c r="B59" s="256"/>
      <c r="C59" s="256"/>
      <c r="D59" s="256"/>
      <c r="E59" s="256"/>
      <c r="F59" s="257"/>
    </row>
    <row r="60" spans="1:6" ht="42" customHeight="1">
      <c r="A60" s="28">
        <v>1</v>
      </c>
      <c r="B60" s="12" t="s">
        <v>58</v>
      </c>
      <c r="C60" s="10">
        <v>3.45</v>
      </c>
      <c r="D60" s="12" t="s">
        <v>19</v>
      </c>
      <c r="E60" s="10" t="s">
        <v>59</v>
      </c>
      <c r="F60" s="29"/>
    </row>
    <row r="61" spans="1:6" ht="42" customHeight="1">
      <c r="A61" s="28">
        <v>2</v>
      </c>
      <c r="B61" s="12" t="s">
        <v>105</v>
      </c>
      <c r="C61" s="10">
        <v>0.39500000000000002</v>
      </c>
      <c r="D61" s="12" t="s">
        <v>19</v>
      </c>
      <c r="E61" s="10" t="s">
        <v>59</v>
      </c>
      <c r="F61" s="29"/>
    </row>
    <row r="62" spans="1:6" ht="42" customHeight="1">
      <c r="A62" s="28">
        <v>3</v>
      </c>
      <c r="B62" s="12" t="s">
        <v>75</v>
      </c>
      <c r="C62" s="10">
        <v>24.54</v>
      </c>
      <c r="D62" s="12" t="s">
        <v>19</v>
      </c>
      <c r="E62" s="10" t="s">
        <v>76</v>
      </c>
      <c r="F62" s="29"/>
    </row>
    <row r="63" spans="1:6" ht="42" customHeight="1">
      <c r="A63" s="28">
        <v>4</v>
      </c>
      <c r="B63" s="12" t="s">
        <v>77</v>
      </c>
      <c r="C63" s="13">
        <v>5.7</v>
      </c>
      <c r="D63" s="12" t="s">
        <v>19</v>
      </c>
      <c r="E63" s="10" t="s">
        <v>78</v>
      </c>
      <c r="F63" s="29"/>
    </row>
  </sheetData>
  <mergeCells count="16">
    <mergeCell ref="A53:F53"/>
    <mergeCell ref="A58:F58"/>
    <mergeCell ref="A59:F59"/>
    <mergeCell ref="A44:F44"/>
    <mergeCell ref="A45:F45"/>
    <mergeCell ref="A47:F47"/>
    <mergeCell ref="A48:F48"/>
    <mergeCell ref="A52:F52"/>
    <mergeCell ref="A21:F21"/>
    <mergeCell ref="A38:F38"/>
    <mergeCell ref="A39:F39"/>
    <mergeCell ref="A1:F1"/>
    <mergeCell ref="A2:F2"/>
    <mergeCell ref="A15:F15"/>
    <mergeCell ref="A16:F16"/>
    <mergeCell ref="A20:F2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I15"/>
  <sheetViews>
    <sheetView topLeftCell="T7" zoomScale="130" zoomScaleNormal="130" workbookViewId="0">
      <selection activeCell="V3" sqref="V3:Y12"/>
    </sheetView>
  </sheetViews>
  <sheetFormatPr defaultRowHeight="15"/>
  <cols>
    <col min="1" max="1" width="6.140625" customWidth="1"/>
    <col min="2" max="2" width="22.5703125" customWidth="1"/>
    <col min="3" max="3" width="20.28515625" customWidth="1"/>
    <col min="4" max="4" width="11.42578125" customWidth="1"/>
    <col min="5" max="5" width="6" customWidth="1"/>
    <col min="6" max="6" width="7.5703125" customWidth="1"/>
    <col min="7" max="7" width="27.5703125" customWidth="1"/>
    <col min="10" max="10" width="7.85546875" customWidth="1"/>
    <col min="11" max="11" width="27.140625" customWidth="1"/>
    <col min="14" max="14" width="8.85546875" customWidth="1"/>
    <col min="15" max="15" width="34.85546875" customWidth="1"/>
    <col min="18" max="18" width="10.7109375" customWidth="1"/>
    <col min="19" max="19" width="38.85546875" customWidth="1"/>
    <col min="20" max="20" width="11.85546875" customWidth="1"/>
    <col min="22" max="22" width="10.28515625" customWidth="1"/>
    <col min="23" max="23" width="37.28515625" customWidth="1"/>
    <col min="24" max="24" width="20.42578125" customWidth="1"/>
    <col min="25" max="25" width="12" customWidth="1"/>
    <col min="28" max="28" width="11.7109375" customWidth="1"/>
    <col min="29" max="29" width="32.85546875" customWidth="1"/>
    <col min="30" max="30" width="13.28515625" customWidth="1"/>
    <col min="32" max="32" width="8" customWidth="1"/>
    <col min="33" max="33" width="39.42578125" customWidth="1"/>
    <col min="34" max="34" width="15.140625" customWidth="1"/>
    <col min="35" max="35" width="11.28515625" customWidth="1"/>
  </cols>
  <sheetData>
    <row r="1" spans="1:35" ht="15.75" thickBot="1">
      <c r="B1" s="144" t="s">
        <v>454</v>
      </c>
      <c r="C1" s="144"/>
      <c r="G1" s="144" t="s">
        <v>455</v>
      </c>
      <c r="K1" s="144" t="s">
        <v>456</v>
      </c>
      <c r="O1" s="144" t="s">
        <v>457</v>
      </c>
      <c r="S1" s="144" t="s">
        <v>458</v>
      </c>
      <c r="W1" s="144" t="s">
        <v>461</v>
      </c>
      <c r="X1" s="144"/>
      <c r="AB1" s="144"/>
      <c r="AC1" s="144" t="s">
        <v>462</v>
      </c>
      <c r="AG1" s="144" t="s">
        <v>463</v>
      </c>
      <c r="AH1" s="144"/>
    </row>
    <row r="2" spans="1:35" ht="38.25" customHeight="1" thickBot="1">
      <c r="A2" s="167" t="s">
        <v>477</v>
      </c>
      <c r="B2" s="168" t="s">
        <v>93</v>
      </c>
      <c r="C2" s="168" t="s">
        <v>96</v>
      </c>
      <c r="D2" s="169" t="s">
        <v>478</v>
      </c>
      <c r="U2" s="2"/>
      <c r="V2" s="175"/>
      <c r="W2" s="175"/>
      <c r="X2" s="175"/>
      <c r="Y2" s="175"/>
      <c r="AF2" s="159" t="s">
        <v>477</v>
      </c>
      <c r="AG2" s="160" t="s">
        <v>93</v>
      </c>
      <c r="AH2" s="161" t="s">
        <v>96</v>
      </c>
      <c r="AI2" s="162" t="s">
        <v>478</v>
      </c>
    </row>
    <row r="3" spans="1:35" ht="38.25" customHeight="1" thickBot="1">
      <c r="A3" s="40">
        <v>1</v>
      </c>
      <c r="B3" s="11" t="s">
        <v>52</v>
      </c>
      <c r="C3" s="11" t="s">
        <v>14</v>
      </c>
      <c r="D3" s="166">
        <v>10</v>
      </c>
      <c r="F3" s="10">
        <v>1</v>
      </c>
      <c r="G3" s="12" t="s">
        <v>38</v>
      </c>
      <c r="H3" s="22">
        <v>740.11</v>
      </c>
      <c r="J3" s="46">
        <v>1</v>
      </c>
      <c r="K3" s="52" t="s">
        <v>88</v>
      </c>
      <c r="L3" s="145">
        <v>15.91</v>
      </c>
      <c r="N3" s="46">
        <v>1</v>
      </c>
      <c r="O3" s="52" t="s">
        <v>262</v>
      </c>
      <c r="P3" s="145">
        <v>1047.1300000000001</v>
      </c>
      <c r="R3" s="46">
        <v>1</v>
      </c>
      <c r="S3" s="146" t="s">
        <v>288</v>
      </c>
      <c r="T3" s="145">
        <v>373.67</v>
      </c>
      <c r="V3" s="163" t="s">
        <v>477</v>
      </c>
      <c r="W3" s="164" t="s">
        <v>93</v>
      </c>
      <c r="X3" s="170" t="s">
        <v>96</v>
      </c>
      <c r="Y3" s="165" t="s">
        <v>478</v>
      </c>
      <c r="AB3" s="46">
        <v>1</v>
      </c>
      <c r="AC3" s="52" t="s">
        <v>35</v>
      </c>
      <c r="AD3" s="145">
        <v>418.21</v>
      </c>
      <c r="AF3" s="156">
        <v>1</v>
      </c>
      <c r="AG3" s="52" t="s">
        <v>71</v>
      </c>
      <c r="AH3" s="12" t="s">
        <v>10</v>
      </c>
      <c r="AI3" s="145">
        <v>28.74</v>
      </c>
    </row>
    <row r="4" spans="1:35" ht="38.25" customHeight="1" thickBot="1">
      <c r="A4" s="28">
        <v>2</v>
      </c>
      <c r="B4" s="12" t="s">
        <v>54</v>
      </c>
      <c r="C4" s="12" t="s">
        <v>11</v>
      </c>
      <c r="D4" s="31">
        <v>47.06</v>
      </c>
      <c r="F4" s="10">
        <v>2</v>
      </c>
      <c r="G4" s="17" t="s">
        <v>209</v>
      </c>
      <c r="H4" s="22">
        <v>1011.88</v>
      </c>
      <c r="J4" s="28">
        <v>2</v>
      </c>
      <c r="K4" s="12" t="s">
        <v>230</v>
      </c>
      <c r="L4" s="31">
        <v>844.74</v>
      </c>
      <c r="N4" s="41">
        <v>2</v>
      </c>
      <c r="O4" s="42" t="s">
        <v>272</v>
      </c>
      <c r="P4" s="45">
        <v>342.49</v>
      </c>
      <c r="R4" s="28">
        <v>2</v>
      </c>
      <c r="S4" s="140" t="s">
        <v>289</v>
      </c>
      <c r="T4" s="31">
        <v>45.77</v>
      </c>
      <c r="V4" s="116">
        <v>1</v>
      </c>
      <c r="W4" s="17" t="s">
        <v>49</v>
      </c>
      <c r="X4" s="84" t="s">
        <v>6</v>
      </c>
      <c r="Y4" s="151">
        <v>130.21</v>
      </c>
      <c r="AB4" s="28">
        <v>2</v>
      </c>
      <c r="AC4" s="12" t="s">
        <v>150</v>
      </c>
      <c r="AD4" s="31">
        <v>1026.48</v>
      </c>
      <c r="AF4" s="157">
        <v>2</v>
      </c>
      <c r="AG4" s="12" t="s">
        <v>72</v>
      </c>
      <c r="AH4" s="12" t="s">
        <v>10</v>
      </c>
      <c r="AI4" s="31">
        <v>662.78</v>
      </c>
    </row>
    <row r="5" spans="1:35" ht="38.25" customHeight="1" thickBot="1">
      <c r="A5" s="28">
        <v>3</v>
      </c>
      <c r="B5" s="12" t="s">
        <v>182</v>
      </c>
      <c r="C5" s="25" t="s">
        <v>13</v>
      </c>
      <c r="D5" s="31">
        <v>74.06</v>
      </c>
      <c r="F5" s="10">
        <v>3</v>
      </c>
      <c r="G5" s="17" t="s">
        <v>210</v>
      </c>
      <c r="H5" s="22">
        <v>1011.17</v>
      </c>
      <c r="J5" s="28">
        <v>3</v>
      </c>
      <c r="K5" s="12" t="s">
        <v>234</v>
      </c>
      <c r="L5" s="31">
        <v>19.78</v>
      </c>
      <c r="R5" s="28">
        <v>3</v>
      </c>
      <c r="S5" s="140" t="s">
        <v>459</v>
      </c>
      <c r="T5" s="147">
        <v>93.31</v>
      </c>
      <c r="V5" s="116">
        <f t="shared" ref="V5:V9" si="0">+V4+1</f>
        <v>2</v>
      </c>
      <c r="W5" s="17" t="s">
        <v>28</v>
      </c>
      <c r="X5" s="84" t="s">
        <v>6</v>
      </c>
      <c r="Y5" s="152">
        <v>1263.96</v>
      </c>
      <c r="AB5" s="28">
        <v>3</v>
      </c>
      <c r="AC5" s="12" t="s">
        <v>152</v>
      </c>
      <c r="AD5" s="31">
        <v>1051.53</v>
      </c>
      <c r="AF5" s="157">
        <v>3</v>
      </c>
      <c r="AG5" s="12" t="s">
        <v>163</v>
      </c>
      <c r="AH5" s="12" t="s">
        <v>7</v>
      </c>
      <c r="AI5" s="31">
        <v>130.55000000000001</v>
      </c>
    </row>
    <row r="6" spans="1:35" ht="38.25" customHeight="1" thickBot="1">
      <c r="A6" s="28">
        <v>4</v>
      </c>
      <c r="B6" s="12" t="s">
        <v>185</v>
      </c>
      <c r="C6" s="12" t="s">
        <v>11</v>
      </c>
      <c r="D6" s="31">
        <v>803.68</v>
      </c>
      <c r="F6" s="10">
        <v>4</v>
      </c>
      <c r="G6" s="17" t="s">
        <v>38</v>
      </c>
      <c r="H6" s="22">
        <v>740.11</v>
      </c>
      <c r="J6" s="41">
        <v>4</v>
      </c>
      <c r="K6" s="42" t="s">
        <v>356</v>
      </c>
      <c r="L6" s="45">
        <v>50.69</v>
      </c>
      <c r="R6" s="28">
        <v>4</v>
      </c>
      <c r="S6" s="140" t="s">
        <v>460</v>
      </c>
      <c r="T6" s="147">
        <v>92.08</v>
      </c>
      <c r="V6" s="116">
        <f t="shared" si="0"/>
        <v>3</v>
      </c>
      <c r="W6" s="14" t="s">
        <v>40</v>
      </c>
      <c r="X6" s="12" t="s">
        <v>123</v>
      </c>
      <c r="Y6" s="153">
        <v>5.5</v>
      </c>
      <c r="AB6" s="28">
        <v>4</v>
      </c>
      <c r="AC6" s="12" t="s">
        <v>153</v>
      </c>
      <c r="AD6" s="31">
        <v>99.24</v>
      </c>
      <c r="AF6" s="157">
        <v>4</v>
      </c>
      <c r="AG6" s="12" t="s">
        <v>164</v>
      </c>
      <c r="AH6" s="12" t="s">
        <v>7</v>
      </c>
      <c r="AI6" s="148">
        <v>161.5</v>
      </c>
    </row>
    <row r="7" spans="1:35" ht="38.25" customHeight="1" thickBot="1">
      <c r="A7" s="28">
        <v>5</v>
      </c>
      <c r="B7" s="12" t="s">
        <v>191</v>
      </c>
      <c r="C7" s="25" t="s">
        <v>13</v>
      </c>
      <c r="D7" s="31">
        <v>350.56</v>
      </c>
      <c r="F7" s="10">
        <v>5</v>
      </c>
      <c r="G7" s="17" t="s">
        <v>214</v>
      </c>
      <c r="H7" s="22">
        <v>102.52</v>
      </c>
      <c r="J7" s="72"/>
      <c r="K7" s="76"/>
      <c r="L7" s="72"/>
      <c r="R7" s="28">
        <v>5</v>
      </c>
      <c r="S7" s="15" t="s">
        <v>447</v>
      </c>
      <c r="T7" s="148">
        <v>15</v>
      </c>
      <c r="V7" s="116">
        <f t="shared" si="0"/>
        <v>4</v>
      </c>
      <c r="W7" s="12" t="s">
        <v>121</v>
      </c>
      <c r="X7" s="84" t="s">
        <v>6</v>
      </c>
      <c r="Y7" s="154">
        <v>37.67</v>
      </c>
      <c r="AB7" s="28">
        <v>5</v>
      </c>
      <c r="AC7" s="12" t="s">
        <v>367</v>
      </c>
      <c r="AD7" s="148">
        <v>120</v>
      </c>
      <c r="AF7" s="157">
        <v>5</v>
      </c>
      <c r="AG7" s="12" t="s">
        <v>165</v>
      </c>
      <c r="AH7" s="12" t="s">
        <v>7</v>
      </c>
      <c r="AI7" s="31">
        <v>191.01</v>
      </c>
    </row>
    <row r="8" spans="1:35" ht="38.25" customHeight="1" thickBot="1">
      <c r="A8" s="28">
        <v>6</v>
      </c>
      <c r="B8" s="12" t="s">
        <v>193</v>
      </c>
      <c r="C8" s="25" t="s">
        <v>13</v>
      </c>
      <c r="D8" s="31">
        <v>49.92</v>
      </c>
      <c r="F8" s="10">
        <v>6</v>
      </c>
      <c r="G8" s="17" t="s">
        <v>216</v>
      </c>
      <c r="H8" s="22">
        <v>865.35</v>
      </c>
      <c r="J8" s="72"/>
      <c r="K8" s="76"/>
      <c r="L8" s="72"/>
      <c r="R8" s="28">
        <v>6</v>
      </c>
      <c r="S8" s="15" t="s">
        <v>448</v>
      </c>
      <c r="T8" s="148">
        <v>15</v>
      </c>
      <c r="V8" s="116">
        <f t="shared" si="0"/>
        <v>5</v>
      </c>
      <c r="W8" s="12" t="s">
        <v>125</v>
      </c>
      <c r="X8" s="84" t="s">
        <v>6</v>
      </c>
      <c r="Y8" s="154">
        <v>17.899999999999999</v>
      </c>
      <c r="AB8" s="41">
        <v>6</v>
      </c>
      <c r="AC8" s="42" t="s">
        <v>415</v>
      </c>
      <c r="AD8" s="150">
        <v>120.3</v>
      </c>
      <c r="AF8" s="158">
        <v>6</v>
      </c>
      <c r="AG8" s="42" t="s">
        <v>166</v>
      </c>
      <c r="AH8" s="42" t="s">
        <v>10</v>
      </c>
      <c r="AI8" s="45">
        <v>613.59</v>
      </c>
    </row>
    <row r="9" spans="1:35" ht="38.25" customHeight="1" thickBot="1">
      <c r="A9" s="28">
        <v>7</v>
      </c>
      <c r="B9" s="12" t="s">
        <v>195</v>
      </c>
      <c r="C9" s="12" t="s">
        <v>11</v>
      </c>
      <c r="D9" s="31">
        <v>178.27500000000001</v>
      </c>
      <c r="F9" s="10">
        <v>7</v>
      </c>
      <c r="G9" s="17" t="s">
        <v>365</v>
      </c>
      <c r="H9" s="22">
        <v>126.1</v>
      </c>
      <c r="R9" s="28">
        <v>7</v>
      </c>
      <c r="S9" s="15" t="s">
        <v>449</v>
      </c>
      <c r="T9" s="148">
        <v>15</v>
      </c>
      <c r="V9" s="116">
        <f t="shared" si="0"/>
        <v>6</v>
      </c>
      <c r="W9" s="12" t="s">
        <v>127</v>
      </c>
      <c r="X9" s="84" t="s">
        <v>6</v>
      </c>
      <c r="Y9" s="154">
        <v>15.14</v>
      </c>
    </row>
    <row r="10" spans="1:35" ht="38.25" customHeight="1">
      <c r="A10" s="28"/>
      <c r="B10" s="12"/>
      <c r="C10" s="12"/>
      <c r="D10" s="31"/>
      <c r="F10" s="72"/>
      <c r="G10" s="76"/>
      <c r="H10" s="79"/>
      <c r="R10" s="28"/>
      <c r="S10" s="15"/>
      <c r="T10" s="148"/>
      <c r="V10" s="172">
        <v>7</v>
      </c>
      <c r="W10" s="12" t="s">
        <v>129</v>
      </c>
      <c r="X10" s="15" t="s">
        <v>6</v>
      </c>
      <c r="Y10" s="154">
        <v>496.31</v>
      </c>
    </row>
    <row r="11" spans="1:35" ht="38.25" customHeight="1">
      <c r="A11" s="28"/>
      <c r="B11" s="12"/>
      <c r="C11" s="12"/>
      <c r="D11" s="31"/>
      <c r="F11" s="72"/>
      <c r="G11" s="76"/>
      <c r="H11" s="79"/>
      <c r="R11" s="28"/>
      <c r="S11" s="15"/>
      <c r="T11" s="148"/>
      <c r="V11" s="172">
        <v>8</v>
      </c>
      <c r="W11" s="108" t="s">
        <v>393</v>
      </c>
      <c r="X11" s="12" t="s">
        <v>17</v>
      </c>
      <c r="Y11" s="154">
        <v>56.64</v>
      </c>
    </row>
    <row r="12" spans="1:35" ht="38.25" customHeight="1" thickBot="1">
      <c r="A12" s="28"/>
      <c r="B12" s="12"/>
      <c r="C12" s="12"/>
      <c r="D12" s="31"/>
      <c r="F12" s="72"/>
      <c r="G12" s="76"/>
      <c r="H12" s="79"/>
      <c r="R12" s="28"/>
      <c r="S12" s="15"/>
      <c r="T12" s="148"/>
      <c r="V12" s="173">
        <v>9</v>
      </c>
      <c r="W12" s="174" t="s">
        <v>395</v>
      </c>
      <c r="X12" s="42" t="s">
        <v>17</v>
      </c>
      <c r="Y12" s="155">
        <v>56.64</v>
      </c>
    </row>
    <row r="13" spans="1:35" ht="63.75">
      <c r="A13" s="28">
        <v>8</v>
      </c>
      <c r="B13" s="12" t="s">
        <v>197</v>
      </c>
      <c r="C13" s="12" t="s">
        <v>11</v>
      </c>
      <c r="D13" s="31">
        <v>151.15</v>
      </c>
      <c r="R13" s="28">
        <v>8</v>
      </c>
      <c r="S13" s="15" t="s">
        <v>450</v>
      </c>
      <c r="T13" s="148">
        <v>15</v>
      </c>
      <c r="V13" s="171"/>
      <c r="W13" s="76"/>
      <c r="X13" s="73"/>
      <c r="Y13" s="79"/>
    </row>
    <row r="14" spans="1:35" ht="51.75" thickBot="1">
      <c r="A14" s="41">
        <v>9</v>
      </c>
      <c r="B14" s="42" t="s">
        <v>198</v>
      </c>
      <c r="C14" s="12" t="s">
        <v>11</v>
      </c>
      <c r="D14" s="45">
        <v>549.11</v>
      </c>
      <c r="R14" s="28">
        <v>9</v>
      </c>
      <c r="S14" s="15" t="s">
        <v>451</v>
      </c>
      <c r="T14" s="148">
        <v>15</v>
      </c>
    </row>
    <row r="15" spans="1:35" ht="26.25" thickBot="1">
      <c r="R15" s="41">
        <v>10</v>
      </c>
      <c r="S15" s="149" t="s">
        <v>452</v>
      </c>
      <c r="T15" s="150">
        <v>15</v>
      </c>
    </row>
  </sheetData>
  <pageMargins left="1" right="1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40"/>
  <sheetViews>
    <sheetView topLeftCell="E80" zoomScale="160" zoomScaleNormal="160" workbookViewId="0">
      <selection activeCell="E82" sqref="E82:I102"/>
    </sheetView>
  </sheetViews>
  <sheetFormatPr defaultRowHeight="15"/>
  <cols>
    <col min="1" max="1" width="8.28515625" customWidth="1"/>
    <col min="2" max="2" width="53" customWidth="1"/>
    <col min="3" max="3" width="22.85546875" customWidth="1"/>
    <col min="4" max="4" width="14" customWidth="1"/>
    <col min="5" max="5" width="8.85546875" customWidth="1"/>
    <col min="6" max="6" width="26.7109375" customWidth="1"/>
    <col min="7" max="7" width="9.7109375" customWidth="1"/>
    <col min="8" max="8" width="11.42578125" customWidth="1"/>
    <col min="9" max="9" width="16.28515625" customWidth="1"/>
  </cols>
  <sheetData>
    <row r="1" spans="1:5" ht="63.75" thickBot="1">
      <c r="A1" s="192" t="s">
        <v>672</v>
      </c>
      <c r="B1" s="193" t="s">
        <v>668</v>
      </c>
      <c r="C1" s="193" t="s">
        <v>669</v>
      </c>
      <c r="D1" s="193" t="s">
        <v>670</v>
      </c>
      <c r="E1" s="194" t="s">
        <v>671</v>
      </c>
    </row>
    <row r="2" spans="1:5" ht="35.25" customHeight="1">
      <c r="A2" s="189" t="s">
        <v>660</v>
      </c>
      <c r="B2" s="183">
        <v>12.28</v>
      </c>
      <c r="C2" s="183">
        <v>4.6399999999999997</v>
      </c>
      <c r="D2" s="183">
        <v>20.16</v>
      </c>
      <c r="E2" s="184">
        <v>42.66</v>
      </c>
    </row>
    <row r="3" spans="1:5" ht="35.25" customHeight="1">
      <c r="A3" s="190" t="s">
        <v>661</v>
      </c>
      <c r="B3" s="185">
        <f>B2*5%</f>
        <v>0.61399999999999999</v>
      </c>
      <c r="C3" s="185">
        <f>C2*5%</f>
        <v>0.23199999999999998</v>
      </c>
      <c r="D3" s="185">
        <f>D2*5%</f>
        <v>1.008</v>
      </c>
      <c r="E3" s="186">
        <f>E2*5%</f>
        <v>2.133</v>
      </c>
    </row>
    <row r="4" spans="1:5" ht="35.25" customHeight="1">
      <c r="A4" s="190" t="s">
        <v>662</v>
      </c>
      <c r="B4" s="185">
        <f>B2-B3</f>
        <v>11.665999999999999</v>
      </c>
      <c r="C4" s="185">
        <f>C2-C3</f>
        <v>4.4079999999999995</v>
      </c>
      <c r="D4" s="185">
        <f>D2-D3</f>
        <v>19.152000000000001</v>
      </c>
      <c r="E4" s="186">
        <f>E2-E3</f>
        <v>40.526999999999994</v>
      </c>
    </row>
    <row r="5" spans="1:5" ht="35.25" customHeight="1">
      <c r="A5" s="190" t="s">
        <v>663</v>
      </c>
      <c r="B5" s="185">
        <f>B4*12.5%</f>
        <v>1.4582499999999998</v>
      </c>
      <c r="C5" s="185">
        <f>C4*12.5%</f>
        <v>0.55099999999999993</v>
      </c>
      <c r="D5" s="185">
        <f>D4*12.5%</f>
        <v>2.3940000000000001</v>
      </c>
      <c r="E5" s="186">
        <f>E4*12.5%</f>
        <v>5.0658749999999992</v>
      </c>
    </row>
    <row r="6" spans="1:5" ht="35.25" customHeight="1">
      <c r="A6" s="190" t="s">
        <v>664</v>
      </c>
      <c r="B6" s="185">
        <f>B4+B5</f>
        <v>13.124249999999998</v>
      </c>
      <c r="C6" s="185">
        <f>C4+C5</f>
        <v>4.9589999999999996</v>
      </c>
      <c r="D6" s="185">
        <f>D4+D5</f>
        <v>21.545999999999999</v>
      </c>
      <c r="E6" s="186">
        <f>E4+E5</f>
        <v>45.592874999999992</v>
      </c>
    </row>
    <row r="7" spans="1:5" ht="35.25" customHeight="1">
      <c r="A7" s="190" t="s">
        <v>665</v>
      </c>
      <c r="B7" s="185">
        <f>B6*1%</f>
        <v>0.13124249999999998</v>
      </c>
      <c r="C7" s="185">
        <f>C6*1%</f>
        <v>4.9589999999999995E-2</v>
      </c>
      <c r="D7" s="185">
        <f>D6*1%</f>
        <v>0.21545999999999998</v>
      </c>
      <c r="E7" s="186">
        <f>E6*1%</f>
        <v>0.45592874999999994</v>
      </c>
    </row>
    <row r="8" spans="1:5" ht="35.25" customHeight="1">
      <c r="A8" s="190" t="s">
        <v>666</v>
      </c>
      <c r="B8" s="185">
        <f>B6*12%</f>
        <v>1.5749099999999998</v>
      </c>
      <c r="C8" s="185">
        <f>C6*12%</f>
        <v>0.59507999999999994</v>
      </c>
      <c r="D8" s="185">
        <f>D6*12%</f>
        <v>2.5855199999999998</v>
      </c>
      <c r="E8" s="186">
        <f>E6*12%</f>
        <v>5.471144999999999</v>
      </c>
    </row>
    <row r="9" spans="1:5" ht="35.25" customHeight="1" thickBot="1">
      <c r="A9" s="191" t="s">
        <v>667</v>
      </c>
      <c r="B9" s="187">
        <f>B6+B7+B8</f>
        <v>14.830402499999998</v>
      </c>
      <c r="C9" s="187">
        <f>C6+C7+C8</f>
        <v>5.6036700000000002</v>
      </c>
      <c r="D9" s="187">
        <f>D6+D7+D8</f>
        <v>24.346979999999999</v>
      </c>
      <c r="E9" s="188">
        <f>E6+E7+E8</f>
        <v>51.51994874999999</v>
      </c>
    </row>
    <row r="16" spans="1:5" ht="15.75">
      <c r="A16">
        <f>119.11-8.31-0.67</f>
        <v>110.13</v>
      </c>
      <c r="B16" s="182"/>
      <c r="C16" s="183">
        <v>409.79</v>
      </c>
      <c r="E16" s="183">
        <v>409.87</v>
      </c>
    </row>
    <row r="17" spans="1:5" ht="15.75">
      <c r="C17" s="185">
        <f>C16*5%</f>
        <v>20.489500000000003</v>
      </c>
      <c r="E17" s="185">
        <f>E16*5%</f>
        <v>20.493500000000001</v>
      </c>
    </row>
    <row r="18" spans="1:5" ht="15.75">
      <c r="C18" s="185">
        <f>C16-C17</f>
        <v>389.3005</v>
      </c>
      <c r="E18" s="185">
        <f>E16-E17</f>
        <v>389.37650000000002</v>
      </c>
    </row>
    <row r="19" spans="1:5" ht="15.75">
      <c r="C19" s="185">
        <f>C18*12.5%</f>
        <v>48.6625625</v>
      </c>
      <c r="E19" s="185">
        <f>E18*12.5%</f>
        <v>48.672062500000003</v>
      </c>
    </row>
    <row r="20" spans="1:5" ht="15.75">
      <c r="A20" s="183">
        <v>110.13</v>
      </c>
      <c r="C20" s="185">
        <f>C18+C19</f>
        <v>437.96306249999998</v>
      </c>
      <c r="E20" s="185">
        <f>E18+E19</f>
        <v>438.0485625</v>
      </c>
    </row>
    <row r="21" spans="1:5" ht="15.75">
      <c r="A21" s="185">
        <f>A20*5%</f>
        <v>5.5065</v>
      </c>
      <c r="C21" s="185">
        <f>C20*1%</f>
        <v>4.3796306249999999</v>
      </c>
      <c r="E21" s="185">
        <f>E20*1%</f>
        <v>4.3804856250000004</v>
      </c>
    </row>
    <row r="22" spans="1:5" ht="15.75">
      <c r="A22" s="185">
        <f>A20-A21</f>
        <v>104.62349999999999</v>
      </c>
      <c r="C22" s="185">
        <f>C20*12%</f>
        <v>52.555567499999995</v>
      </c>
      <c r="E22" s="185">
        <f>E20*12%</f>
        <v>52.565827499999997</v>
      </c>
    </row>
    <row r="23" spans="1:5" ht="16.5" thickBot="1">
      <c r="A23" s="185">
        <f>A22*12.5%</f>
        <v>13.077937499999999</v>
      </c>
      <c r="C23" s="187">
        <f>C20+C21+C22</f>
        <v>494.89826062499998</v>
      </c>
      <c r="E23" s="187">
        <f>E20+E21+E22</f>
        <v>494.99487562500002</v>
      </c>
    </row>
    <row r="24" spans="1:5" ht="15.75">
      <c r="A24" s="185">
        <f>A22+A23</f>
        <v>117.7014375</v>
      </c>
    </row>
    <row r="25" spans="1:5" ht="15.75">
      <c r="A25" s="185">
        <f>A24*1%</f>
        <v>1.1770143749999999</v>
      </c>
      <c r="C25" s="182">
        <f>C23+5</f>
        <v>499.89826062499998</v>
      </c>
      <c r="E25" s="182">
        <f>E23+5</f>
        <v>499.99487562500002</v>
      </c>
    </row>
    <row r="26" spans="1:5" ht="15.75">
      <c r="A26" s="185">
        <f>A24*12%</f>
        <v>14.124172499999998</v>
      </c>
    </row>
    <row r="27" spans="1:5" ht="16.5" thickBot="1">
      <c r="A27" s="187">
        <f>A24+A25+A26</f>
        <v>133.00262437499998</v>
      </c>
    </row>
    <row r="33" spans="1:6" ht="15.75">
      <c r="A33" s="183">
        <v>40.51</v>
      </c>
      <c r="B33" s="183">
        <v>215.94</v>
      </c>
      <c r="C33">
        <v>1193.8599999999999</v>
      </c>
    </row>
    <row r="34" spans="1:6" ht="15.75">
      <c r="A34" s="185">
        <f>A33*5%</f>
        <v>2.0255000000000001</v>
      </c>
      <c r="B34" s="185">
        <f>B33*5%</f>
        <v>10.797000000000001</v>
      </c>
      <c r="C34" s="182">
        <f>C33*1%</f>
        <v>11.938599999999999</v>
      </c>
    </row>
    <row r="35" spans="1:6" ht="15.75">
      <c r="A35" s="185">
        <f>A33-A34</f>
        <v>38.484499999999997</v>
      </c>
      <c r="B35" s="185">
        <f>B33-B34</f>
        <v>205.143</v>
      </c>
      <c r="C35" s="182">
        <f>C33+C34</f>
        <v>1205.7985999999999</v>
      </c>
    </row>
    <row r="36" spans="1:6" ht="15.75">
      <c r="A36" s="185">
        <f>A35*F33</f>
        <v>0</v>
      </c>
      <c r="B36" s="185">
        <f>B35*12.5%</f>
        <v>25.642875</v>
      </c>
    </row>
    <row r="37" spans="1:6" ht="15.75">
      <c r="A37" s="185">
        <f>A35+A36</f>
        <v>38.484499999999997</v>
      </c>
      <c r="B37" s="185">
        <f>B35+B36</f>
        <v>230.785875</v>
      </c>
    </row>
    <row r="38" spans="1:6" ht="15.75">
      <c r="A38" s="185">
        <f>A37*1%</f>
        <v>0.38484499999999999</v>
      </c>
      <c r="B38" s="185">
        <f>B37*1%</f>
        <v>2.3078587500000003</v>
      </c>
    </row>
    <row r="39" spans="1:6" ht="15.75">
      <c r="A39" s="185">
        <f>A37*12%</f>
        <v>4.6181399999999995</v>
      </c>
      <c r="B39" s="185">
        <f>B37*12%</f>
        <v>27.694305</v>
      </c>
    </row>
    <row r="40" spans="1:6" ht="16.5" thickBot="1">
      <c r="A40" s="187">
        <f>A37+A38+A39</f>
        <v>43.487484999999992</v>
      </c>
      <c r="B40" s="187">
        <f>B37+B38+B39</f>
        <v>260.78803875</v>
      </c>
      <c r="C40">
        <v>43.68</v>
      </c>
      <c r="D40">
        <v>819.17</v>
      </c>
    </row>
    <row r="41" spans="1:6">
      <c r="B41" s="182">
        <f>B40+3</f>
        <v>263.78803875</v>
      </c>
      <c r="C41">
        <f>C40*12%</f>
        <v>5.2416</v>
      </c>
      <c r="D41">
        <f>D40*12%</f>
        <v>98.300399999999996</v>
      </c>
      <c r="E41">
        <f>1.28+1.23+22.19+4.88+9.62+9.38</f>
        <v>48.580000000000005</v>
      </c>
      <c r="F41">
        <f>1051.53-3.66-31.51-31.38123-22.18-4.88-9.6-1.11-1.23</f>
        <v>945.97876999999994</v>
      </c>
    </row>
    <row r="42" spans="1:6">
      <c r="B42" t="s">
        <v>625</v>
      </c>
      <c r="C42" s="182">
        <f>C40+C41</f>
        <v>48.921599999999998</v>
      </c>
      <c r="D42" s="182">
        <f>D40+D41</f>
        <v>917.47039999999993</v>
      </c>
      <c r="E42">
        <f>1026.48-48.58</f>
        <v>977.9</v>
      </c>
      <c r="F42">
        <f>3.66+31.51+31.38+1.23+22.18+4.88+9.6+1.11+1.23</f>
        <v>106.78</v>
      </c>
    </row>
    <row r="43" spans="1:6">
      <c r="E43">
        <f>868.83*12%</f>
        <v>104.25960000000001</v>
      </c>
      <c r="F43">
        <f>1051.53-F42</f>
        <v>944.75</v>
      </c>
    </row>
    <row r="44" spans="1:6">
      <c r="E44">
        <f>E43+868.83</f>
        <v>973.08960000000002</v>
      </c>
    </row>
    <row r="47" spans="1:6" ht="15.75">
      <c r="A47" s="183">
        <v>380.52</v>
      </c>
    </row>
    <row r="48" spans="1:6" ht="15.75">
      <c r="A48" s="185">
        <f>A47*5%</f>
        <v>19.026</v>
      </c>
    </row>
    <row r="49" spans="1:7" ht="15.75">
      <c r="A49" s="185">
        <f>A47-A48</f>
        <v>361.49399999999997</v>
      </c>
      <c r="E49" s="183">
        <v>4.3</v>
      </c>
      <c r="G49" s="200"/>
    </row>
    <row r="50" spans="1:7" ht="15.75">
      <c r="A50" s="185">
        <f>A49*12.5%</f>
        <v>45.186749999999996</v>
      </c>
      <c r="E50" s="185">
        <f>E49*5%</f>
        <v>0.215</v>
      </c>
      <c r="G50" s="200"/>
    </row>
    <row r="51" spans="1:7" ht="15.75">
      <c r="A51" s="185">
        <f>A49+A50</f>
        <v>406.68074999999999</v>
      </c>
      <c r="E51" s="185">
        <f>E49-E50</f>
        <v>4.085</v>
      </c>
      <c r="G51" s="200"/>
    </row>
    <row r="52" spans="1:7" ht="15.75">
      <c r="A52" s="185">
        <f>A51*1%</f>
        <v>4.0668075000000004</v>
      </c>
      <c r="B52">
        <f>763.89*12%</f>
        <v>91.666799999999995</v>
      </c>
      <c r="D52">
        <f>1597.01*6.875%</f>
        <v>109.79443750000002</v>
      </c>
      <c r="E52" s="185">
        <f>E51*12.5%</f>
        <v>0.510625</v>
      </c>
      <c r="G52" s="200"/>
    </row>
    <row r="53" spans="1:7" ht="15.75">
      <c r="A53" s="185">
        <f>A51*12%</f>
        <v>48.801689999999994</v>
      </c>
      <c r="B53">
        <f>B52+763.89</f>
        <v>855.55679999999995</v>
      </c>
      <c r="D53">
        <f>1597.01*1%</f>
        <v>15.9701</v>
      </c>
      <c r="E53" s="185">
        <f>E51+E52</f>
        <v>4.5956250000000001</v>
      </c>
      <c r="G53" s="200"/>
    </row>
    <row r="54" spans="1:7" ht="16.5" thickBot="1">
      <c r="A54" s="187">
        <f>A51+A52+A53</f>
        <v>459.54924749999998</v>
      </c>
      <c r="D54">
        <f>1597.01*12%</f>
        <v>191.6412</v>
      </c>
      <c r="E54" s="185">
        <f>E53*1%</f>
        <v>4.5956250000000004E-2</v>
      </c>
      <c r="G54" s="200"/>
    </row>
    <row r="55" spans="1:7" ht="15.75">
      <c r="D55">
        <f>D52+D53+D54+1597.01</f>
        <v>1914.4157375</v>
      </c>
      <c r="E55" s="185">
        <f>E53*12%</f>
        <v>0.55147499999999994</v>
      </c>
      <c r="G55" s="200">
        <f>657.68*12%</f>
        <v>78.921599999999998</v>
      </c>
    </row>
    <row r="56" spans="1:7" ht="16.5" thickBot="1">
      <c r="A56" s="182"/>
      <c r="E56" s="187">
        <f>E53+E54+E55</f>
        <v>5.1930562499999997</v>
      </c>
      <c r="G56" s="200">
        <f>G55+657.68</f>
        <v>736.60159999999996</v>
      </c>
    </row>
    <row r="57" spans="1:7">
      <c r="C57" t="s">
        <v>693</v>
      </c>
      <c r="E57" s="182">
        <f>E56+10+6.93</f>
        <v>22.123056249999998</v>
      </c>
      <c r="G57" s="182"/>
    </row>
    <row r="59" spans="1:7">
      <c r="A59" s="198"/>
      <c r="B59" s="198"/>
    </row>
    <row r="60" spans="1:7">
      <c r="A60" s="198"/>
      <c r="B60" s="198"/>
    </row>
    <row r="62" spans="1:7">
      <c r="A62">
        <f>984.64*1110</f>
        <v>1092950.3999999999</v>
      </c>
    </row>
    <row r="63" spans="1:7" ht="15.75">
      <c r="A63">
        <f>176.86*1545.85</f>
        <v>273399.03100000002</v>
      </c>
      <c r="D63" s="183">
        <v>616.67999999999995</v>
      </c>
      <c r="E63" s="183">
        <v>143.62</v>
      </c>
    </row>
    <row r="64" spans="1:7" ht="15.75">
      <c r="A64">
        <f>12081210.95-403702.4-34487.7-96494.72</f>
        <v>11546526.129999999</v>
      </c>
      <c r="D64" s="185">
        <f>D63*5%</f>
        <v>30.834</v>
      </c>
      <c r="E64" s="185">
        <f>E63*5%</f>
        <v>7.1810000000000009</v>
      </c>
    </row>
    <row r="65" spans="1:9" ht="15.75">
      <c r="A65">
        <f>A64+A62+A63</f>
        <v>12912875.560999999</v>
      </c>
      <c r="D65" s="185">
        <f>D63-D64</f>
        <v>585.846</v>
      </c>
      <c r="E65" s="185">
        <f>E63-E64</f>
        <v>136.43899999999999</v>
      </c>
    </row>
    <row r="66" spans="1:9" ht="15.75">
      <c r="A66" s="182">
        <f>A65/100000</f>
        <v>129.12875560999998</v>
      </c>
      <c r="D66" s="185">
        <f>D65*12.5%</f>
        <v>73.23075</v>
      </c>
      <c r="E66" s="185">
        <f>E65*12.5%</f>
        <v>17.054874999999999</v>
      </c>
    </row>
    <row r="67" spans="1:9" ht="15.75">
      <c r="D67" s="185">
        <f>D65+D66</f>
        <v>659.07674999999995</v>
      </c>
      <c r="E67" s="185">
        <f>E65+E66</f>
        <v>153.493875</v>
      </c>
    </row>
    <row r="68" spans="1:9" ht="15.75">
      <c r="A68">
        <f>142.2-120.81</f>
        <v>21.389999999999986</v>
      </c>
      <c r="D68" s="185">
        <f>D67*1%</f>
        <v>6.5907674999999992</v>
      </c>
      <c r="E68" s="185">
        <f>E67*1%</f>
        <v>1.53493875</v>
      </c>
    </row>
    <row r="69" spans="1:9" ht="15.75">
      <c r="A69">
        <f>A68+129.13</f>
        <v>150.51999999999998</v>
      </c>
      <c r="D69" s="185">
        <f>D67*12%</f>
        <v>79.089209999999994</v>
      </c>
      <c r="E69" s="185">
        <f>E67*12%</f>
        <v>18.419264999999999</v>
      </c>
    </row>
    <row r="70" spans="1:9" ht="15.75">
      <c r="D70" s="201">
        <v>5.5</v>
      </c>
      <c r="E70" s="201">
        <v>5</v>
      </c>
    </row>
    <row r="71" spans="1:9" ht="16.5" thickBot="1">
      <c r="A71" s="182">
        <f>A69*1%</f>
        <v>1.5051999999999999</v>
      </c>
      <c r="C71">
        <f>1440000+8500</f>
        <v>1448500</v>
      </c>
      <c r="D71" s="187">
        <f>D67+D68+D69+D70</f>
        <v>750.2567274999999</v>
      </c>
      <c r="E71" s="187">
        <f>E67+E68+E69+E70</f>
        <v>178.44807875000001</v>
      </c>
    </row>
    <row r="72" spans="1:9" ht="15.75">
      <c r="A72" s="182"/>
      <c r="D72" s="200"/>
      <c r="E72" s="200"/>
    </row>
    <row r="73" spans="1:9" ht="15.75" thickBot="1">
      <c r="A73" s="182">
        <f>A69+A71</f>
        <v>152.02519999999998</v>
      </c>
      <c r="C73">
        <f>C71/100000</f>
        <v>14.484999999999999</v>
      </c>
      <c r="D73" s="182"/>
    </row>
    <row r="74" spans="1:9" ht="30.75" thickBot="1">
      <c r="E74" s="222" t="s">
        <v>477</v>
      </c>
      <c r="F74" s="223" t="s">
        <v>93</v>
      </c>
      <c r="G74" s="223" t="s">
        <v>1144</v>
      </c>
      <c r="H74" s="223" t="s">
        <v>96</v>
      </c>
      <c r="I74" s="224" t="s">
        <v>1145</v>
      </c>
    </row>
    <row r="75" spans="1:9" ht="39" customHeight="1">
      <c r="E75" s="40">
        <v>1</v>
      </c>
      <c r="F75" s="11" t="s">
        <v>49</v>
      </c>
      <c r="G75" s="221">
        <v>130.21</v>
      </c>
      <c r="H75" s="11" t="s">
        <v>6</v>
      </c>
      <c r="I75" s="38" t="s">
        <v>12</v>
      </c>
    </row>
    <row r="76" spans="1:9" ht="51">
      <c r="E76" s="28">
        <v>2</v>
      </c>
      <c r="F76" s="12" t="s">
        <v>40</v>
      </c>
      <c r="G76" s="22">
        <v>5.5</v>
      </c>
      <c r="H76" s="12" t="s">
        <v>123</v>
      </c>
      <c r="I76" s="31" t="s">
        <v>41</v>
      </c>
    </row>
    <row r="77" spans="1:9" ht="51.75" thickBot="1">
      <c r="E77" s="28">
        <v>3</v>
      </c>
      <c r="F77" s="12" t="s">
        <v>121</v>
      </c>
      <c r="G77" s="22">
        <v>37.67</v>
      </c>
      <c r="H77" s="12" t="s">
        <v>6</v>
      </c>
      <c r="I77" s="31" t="s">
        <v>122</v>
      </c>
    </row>
    <row r="78" spans="1:9" ht="39" thickBot="1">
      <c r="A78" s="213" t="s">
        <v>966</v>
      </c>
      <c r="B78" s="214" t="s">
        <v>93</v>
      </c>
      <c r="C78" s="215" t="s">
        <v>967</v>
      </c>
      <c r="E78" s="28">
        <v>4</v>
      </c>
      <c r="F78" s="12" t="s">
        <v>125</v>
      </c>
      <c r="G78" s="22">
        <v>17.899999999999999</v>
      </c>
      <c r="H78" s="12" t="s">
        <v>6</v>
      </c>
      <c r="I78" s="31" t="s">
        <v>126</v>
      </c>
    </row>
    <row r="79" spans="1:9" ht="39.75" customHeight="1">
      <c r="A79" s="204">
        <v>1</v>
      </c>
      <c r="B79" s="205" t="s">
        <v>755</v>
      </c>
      <c r="C79" s="203">
        <v>115.14</v>
      </c>
      <c r="E79" s="28">
        <v>5</v>
      </c>
      <c r="F79" s="12" t="s">
        <v>127</v>
      </c>
      <c r="G79" s="22">
        <v>15.14</v>
      </c>
      <c r="H79" s="12" t="s">
        <v>6</v>
      </c>
      <c r="I79" s="31" t="s">
        <v>128</v>
      </c>
    </row>
    <row r="80" spans="1:9" ht="31.5">
      <c r="A80" s="206">
        <v>2</v>
      </c>
      <c r="B80" s="207" t="s">
        <v>873</v>
      </c>
      <c r="C80" s="148">
        <v>120</v>
      </c>
      <c r="E80" s="28">
        <v>6</v>
      </c>
      <c r="F80" s="12" t="s">
        <v>129</v>
      </c>
      <c r="G80" s="22">
        <v>496.31</v>
      </c>
      <c r="H80" s="12" t="s">
        <v>6</v>
      </c>
      <c r="I80" s="31" t="s">
        <v>130</v>
      </c>
    </row>
    <row r="81" spans="1:9" ht="51">
      <c r="A81" s="204">
        <v>3</v>
      </c>
      <c r="B81" s="208" t="s">
        <v>640</v>
      </c>
      <c r="C81" s="148">
        <v>458.04</v>
      </c>
      <c r="E81" s="28">
        <v>7</v>
      </c>
      <c r="F81" s="108" t="s">
        <v>138</v>
      </c>
      <c r="G81" s="22">
        <v>15.37</v>
      </c>
      <c r="H81" s="12" t="s">
        <v>123</v>
      </c>
      <c r="I81" s="31" t="s">
        <v>139</v>
      </c>
    </row>
    <row r="82" spans="1:9" ht="51">
      <c r="A82" s="206">
        <v>4</v>
      </c>
      <c r="B82" s="208" t="s">
        <v>808</v>
      </c>
      <c r="C82" s="148">
        <v>127.75</v>
      </c>
      <c r="E82" s="28">
        <v>8</v>
      </c>
      <c r="F82" s="12" t="s">
        <v>56</v>
      </c>
      <c r="G82" s="10">
        <v>0.55000000000000004</v>
      </c>
      <c r="H82" s="12" t="s">
        <v>7</v>
      </c>
      <c r="I82" s="31" t="s">
        <v>57</v>
      </c>
    </row>
    <row r="83" spans="1:9" ht="51">
      <c r="A83" s="204">
        <v>5</v>
      </c>
      <c r="B83" s="209" t="s">
        <v>876</v>
      </c>
      <c r="C83" s="148">
        <v>44.26</v>
      </c>
      <c r="E83" s="28">
        <v>9</v>
      </c>
      <c r="F83" s="12" t="s">
        <v>56</v>
      </c>
      <c r="G83" s="10">
        <v>0.55000000000000004</v>
      </c>
      <c r="H83" s="12" t="s">
        <v>7</v>
      </c>
      <c r="I83" s="31" t="s">
        <v>57</v>
      </c>
    </row>
    <row r="84" spans="1:9" ht="51">
      <c r="A84" s="206">
        <v>6</v>
      </c>
      <c r="B84" s="208" t="s">
        <v>805</v>
      </c>
      <c r="C84" s="148">
        <v>120</v>
      </c>
      <c r="E84" s="28">
        <v>10</v>
      </c>
      <c r="F84" s="12" t="s">
        <v>155</v>
      </c>
      <c r="G84" s="10">
        <v>160.35</v>
      </c>
      <c r="H84" s="12" t="s">
        <v>7</v>
      </c>
      <c r="I84" s="31" t="s">
        <v>61</v>
      </c>
    </row>
    <row r="85" spans="1:9" ht="51">
      <c r="A85" s="204">
        <v>7</v>
      </c>
      <c r="B85" s="208" t="s">
        <v>947</v>
      </c>
      <c r="C85" s="148">
        <v>120</v>
      </c>
      <c r="E85" s="28">
        <v>11</v>
      </c>
      <c r="F85" s="12" t="s">
        <v>156</v>
      </c>
      <c r="G85" s="10">
        <v>99.95</v>
      </c>
      <c r="H85" s="12" t="s">
        <v>7</v>
      </c>
      <c r="I85" s="31" t="s">
        <v>61</v>
      </c>
    </row>
    <row r="86" spans="1:9" ht="51">
      <c r="A86" s="206">
        <v>8</v>
      </c>
      <c r="B86" s="207" t="s">
        <v>542</v>
      </c>
      <c r="C86" s="148">
        <v>46.16</v>
      </c>
      <c r="E86" s="28">
        <v>12</v>
      </c>
      <c r="F86" s="12" t="s">
        <v>157</v>
      </c>
      <c r="G86" s="10">
        <v>89.52</v>
      </c>
      <c r="H86" s="12" t="s">
        <v>7</v>
      </c>
      <c r="I86" s="31" t="s">
        <v>61</v>
      </c>
    </row>
    <row r="87" spans="1:9" ht="51">
      <c r="A87" s="204">
        <v>9</v>
      </c>
      <c r="B87" s="207" t="s">
        <v>950</v>
      </c>
      <c r="C87" s="148">
        <v>14.42</v>
      </c>
      <c r="E87" s="28">
        <v>13</v>
      </c>
      <c r="F87" s="12" t="s">
        <v>158</v>
      </c>
      <c r="G87" s="10">
        <v>97.23</v>
      </c>
      <c r="H87" s="12" t="s">
        <v>7</v>
      </c>
      <c r="I87" s="31" t="s">
        <v>61</v>
      </c>
    </row>
    <row r="88" spans="1:9" ht="51">
      <c r="A88" s="206">
        <v>10</v>
      </c>
      <c r="B88" s="207" t="s">
        <v>889</v>
      </c>
      <c r="C88" s="148">
        <v>14.27</v>
      </c>
      <c r="E88" s="28">
        <v>14</v>
      </c>
      <c r="F88" s="12" t="s">
        <v>159</v>
      </c>
      <c r="G88" s="10">
        <v>185.57</v>
      </c>
      <c r="H88" s="12" t="s">
        <v>7</v>
      </c>
      <c r="I88" s="31" t="s">
        <v>61</v>
      </c>
    </row>
    <row r="89" spans="1:9" ht="51">
      <c r="A89" s="204">
        <v>11</v>
      </c>
      <c r="B89" s="207" t="s">
        <v>887</v>
      </c>
      <c r="C89" s="148">
        <v>14.35</v>
      </c>
      <c r="E89" s="28">
        <v>15</v>
      </c>
      <c r="F89" s="12" t="s">
        <v>160</v>
      </c>
      <c r="G89" s="10">
        <v>91.01</v>
      </c>
      <c r="H89" s="12" t="s">
        <v>7</v>
      </c>
      <c r="I89" s="31" t="s">
        <v>61</v>
      </c>
    </row>
    <row r="90" spans="1:9" ht="51">
      <c r="A90" s="206">
        <v>12</v>
      </c>
      <c r="B90" s="207" t="s">
        <v>888</v>
      </c>
      <c r="C90" s="148">
        <v>14.45</v>
      </c>
      <c r="E90" s="28">
        <v>16</v>
      </c>
      <c r="F90" s="12" t="s">
        <v>161</v>
      </c>
      <c r="G90" s="10">
        <v>189.38</v>
      </c>
      <c r="H90" s="12" t="s">
        <v>7</v>
      </c>
      <c r="I90" s="31" t="s">
        <v>61</v>
      </c>
    </row>
    <row r="91" spans="1:9" ht="38.25">
      <c r="A91" s="204">
        <v>13</v>
      </c>
      <c r="B91" s="207" t="s">
        <v>968</v>
      </c>
      <c r="C91" s="148">
        <v>69.510000000000005</v>
      </c>
      <c r="E91" s="28">
        <v>17</v>
      </c>
      <c r="F91" s="12" t="s">
        <v>71</v>
      </c>
      <c r="G91" s="10">
        <v>28.74</v>
      </c>
      <c r="H91" s="12" t="s">
        <v>10</v>
      </c>
      <c r="I91" s="31" t="s">
        <v>68</v>
      </c>
    </row>
    <row r="92" spans="1:9" ht="38.25">
      <c r="A92" s="206">
        <v>14</v>
      </c>
      <c r="B92" s="210" t="s">
        <v>558</v>
      </c>
      <c r="C92" s="148">
        <v>5.39</v>
      </c>
      <c r="E92" s="28">
        <v>18</v>
      </c>
      <c r="F92" s="12" t="s">
        <v>72</v>
      </c>
      <c r="G92" s="10">
        <v>662.78</v>
      </c>
      <c r="H92" s="12" t="s">
        <v>10</v>
      </c>
      <c r="I92" s="31" t="s">
        <v>68</v>
      </c>
    </row>
    <row r="93" spans="1:9" ht="51">
      <c r="A93" s="204">
        <v>15</v>
      </c>
      <c r="B93" s="210" t="s">
        <v>562</v>
      </c>
      <c r="C93" s="148">
        <v>10</v>
      </c>
      <c r="E93" s="28">
        <v>19</v>
      </c>
      <c r="F93" s="12" t="s">
        <v>163</v>
      </c>
      <c r="G93" s="10">
        <v>130.55000000000001</v>
      </c>
      <c r="H93" s="12" t="s">
        <v>7</v>
      </c>
      <c r="I93" s="31" t="s">
        <v>57</v>
      </c>
    </row>
    <row r="94" spans="1:9" ht="51">
      <c r="A94" s="206">
        <v>16</v>
      </c>
      <c r="B94" s="208" t="s">
        <v>79</v>
      </c>
      <c r="C94" s="148">
        <v>212.17</v>
      </c>
      <c r="E94" s="28">
        <v>20</v>
      </c>
      <c r="F94" s="12" t="s">
        <v>164</v>
      </c>
      <c r="G94" s="13">
        <v>161.5</v>
      </c>
      <c r="H94" s="12" t="s">
        <v>7</v>
      </c>
      <c r="I94" s="31" t="s">
        <v>57</v>
      </c>
    </row>
    <row r="95" spans="1:9" ht="51">
      <c r="A95" s="204">
        <v>17</v>
      </c>
      <c r="B95" s="211" t="s">
        <v>871</v>
      </c>
      <c r="C95" s="148">
        <v>838.88</v>
      </c>
      <c r="E95" s="28">
        <v>21</v>
      </c>
      <c r="F95" s="12" t="s">
        <v>165</v>
      </c>
      <c r="G95" s="10">
        <v>191.01</v>
      </c>
      <c r="H95" s="12" t="s">
        <v>7</v>
      </c>
      <c r="I95" s="31" t="s">
        <v>57</v>
      </c>
    </row>
    <row r="96" spans="1:9" ht="38.25">
      <c r="A96" s="206">
        <v>18</v>
      </c>
      <c r="B96" s="208" t="s">
        <v>226</v>
      </c>
      <c r="C96" s="148">
        <v>1560.3</v>
      </c>
      <c r="E96" s="28">
        <v>22</v>
      </c>
      <c r="F96" s="12" t="s">
        <v>166</v>
      </c>
      <c r="G96" s="10">
        <v>613.59</v>
      </c>
      <c r="H96" s="12" t="s">
        <v>10</v>
      </c>
      <c r="I96" s="31" t="s">
        <v>167</v>
      </c>
    </row>
    <row r="97" spans="1:9" ht="64.5" thickBot="1">
      <c r="A97" s="204">
        <v>19</v>
      </c>
      <c r="B97" s="212" t="s">
        <v>554</v>
      </c>
      <c r="C97" s="148">
        <v>736.6</v>
      </c>
      <c r="E97" s="28">
        <v>23</v>
      </c>
      <c r="F97" s="12" t="s">
        <v>169</v>
      </c>
      <c r="G97" s="10">
        <v>141.68</v>
      </c>
      <c r="H97" s="12" t="s">
        <v>9</v>
      </c>
      <c r="I97" s="8"/>
    </row>
    <row r="98" spans="1:9" ht="38.25">
      <c r="A98" s="206">
        <v>20</v>
      </c>
      <c r="B98" s="208" t="s">
        <v>769</v>
      </c>
      <c r="C98" s="148">
        <v>24.54</v>
      </c>
      <c r="E98" s="28">
        <v>24</v>
      </c>
      <c r="F98" s="12" t="s">
        <v>170</v>
      </c>
      <c r="G98" s="10">
        <v>9.9700000000000006</v>
      </c>
      <c r="H98" s="12" t="s">
        <v>7</v>
      </c>
      <c r="I98" s="8"/>
    </row>
    <row r="99" spans="1:9" ht="38.25">
      <c r="A99" s="204">
        <v>21</v>
      </c>
      <c r="B99" s="207" t="s">
        <v>883</v>
      </c>
      <c r="C99" s="148">
        <v>20</v>
      </c>
      <c r="E99" s="28">
        <v>25</v>
      </c>
      <c r="F99" s="12" t="s">
        <v>171</v>
      </c>
      <c r="G99" s="10">
        <v>10.02</v>
      </c>
      <c r="H99" s="12" t="s">
        <v>7</v>
      </c>
      <c r="I99" s="8"/>
    </row>
    <row r="100" spans="1:9" ht="63.75">
      <c r="A100" s="206">
        <v>22</v>
      </c>
      <c r="B100" s="210" t="s">
        <v>658</v>
      </c>
      <c r="C100" s="148">
        <v>48.9</v>
      </c>
      <c r="E100" s="28">
        <v>26</v>
      </c>
      <c r="F100" s="12" t="s">
        <v>172</v>
      </c>
      <c r="G100" s="10">
        <v>17.48</v>
      </c>
      <c r="H100" s="12" t="s">
        <v>10</v>
      </c>
      <c r="I100" s="8"/>
    </row>
    <row r="101" spans="1:9" ht="38.25">
      <c r="A101" s="204">
        <v>23</v>
      </c>
      <c r="B101" s="207" t="s">
        <v>573</v>
      </c>
      <c r="C101" s="148">
        <v>5.7</v>
      </c>
      <c r="E101" s="28">
        <v>27</v>
      </c>
      <c r="F101" s="12" t="s">
        <v>173</v>
      </c>
      <c r="G101" s="10">
        <v>2.12</v>
      </c>
      <c r="H101" s="12" t="s">
        <v>10</v>
      </c>
      <c r="I101" s="8"/>
    </row>
    <row r="102" spans="1:9" ht="51">
      <c r="A102" s="206">
        <v>24</v>
      </c>
      <c r="B102" s="207" t="s">
        <v>75</v>
      </c>
      <c r="C102" s="148">
        <v>24.54</v>
      </c>
      <c r="E102" s="28">
        <v>28</v>
      </c>
      <c r="F102" s="12" t="s">
        <v>174</v>
      </c>
      <c r="G102" s="10">
        <v>15.84</v>
      </c>
      <c r="H102" s="12" t="s">
        <v>10</v>
      </c>
      <c r="I102" s="8"/>
    </row>
    <row r="103" spans="1:9" ht="38.25">
      <c r="A103" s="204">
        <v>25</v>
      </c>
      <c r="B103" s="207" t="s">
        <v>77</v>
      </c>
      <c r="C103" s="148">
        <v>5.7</v>
      </c>
      <c r="E103" s="28">
        <v>29</v>
      </c>
      <c r="F103" s="12" t="s">
        <v>476</v>
      </c>
      <c r="G103" s="22">
        <v>10</v>
      </c>
      <c r="H103" s="12" t="s">
        <v>14</v>
      </c>
      <c r="I103" s="31" t="s">
        <v>53</v>
      </c>
    </row>
    <row r="104" spans="1:9" ht="25.5">
      <c r="A104" s="206">
        <v>26</v>
      </c>
      <c r="B104" s="208" t="s">
        <v>589</v>
      </c>
      <c r="C104" s="148">
        <v>5.29</v>
      </c>
      <c r="E104" s="28">
        <v>30</v>
      </c>
      <c r="F104" s="12" t="s">
        <v>54</v>
      </c>
      <c r="G104" s="10">
        <v>47.06</v>
      </c>
      <c r="H104" s="12" t="s">
        <v>11</v>
      </c>
      <c r="I104" s="31" t="s">
        <v>55</v>
      </c>
    </row>
    <row r="105" spans="1:9" ht="31.5">
      <c r="A105" s="204">
        <v>27</v>
      </c>
      <c r="B105" s="207" t="s">
        <v>572</v>
      </c>
      <c r="C105" s="148">
        <v>24.54</v>
      </c>
      <c r="E105" s="28">
        <v>31</v>
      </c>
      <c r="F105" s="12" t="s">
        <v>185</v>
      </c>
      <c r="G105" s="10">
        <v>803.68</v>
      </c>
      <c r="H105" s="12" t="s">
        <v>11</v>
      </c>
      <c r="I105" s="31" t="s">
        <v>186</v>
      </c>
    </row>
    <row r="106" spans="1:9" ht="51">
      <c r="E106" s="28">
        <v>32</v>
      </c>
      <c r="F106" s="12" t="s">
        <v>191</v>
      </c>
      <c r="G106" s="10">
        <v>350.56</v>
      </c>
      <c r="H106" s="12" t="s">
        <v>13</v>
      </c>
      <c r="I106" s="31" t="s">
        <v>192</v>
      </c>
    </row>
    <row r="107" spans="1:9" ht="38.25">
      <c r="E107" s="28">
        <v>33</v>
      </c>
      <c r="F107" s="12" t="s">
        <v>193</v>
      </c>
      <c r="G107" s="10">
        <v>49.92</v>
      </c>
      <c r="H107" s="12" t="s">
        <v>13</v>
      </c>
      <c r="I107" s="31" t="s">
        <v>194</v>
      </c>
    </row>
    <row r="108" spans="1:9" ht="63.75">
      <c r="E108" s="28">
        <v>34</v>
      </c>
      <c r="F108" s="12" t="s">
        <v>195</v>
      </c>
      <c r="G108" s="10">
        <v>178.27500000000001</v>
      </c>
      <c r="H108" s="12" t="s">
        <v>11</v>
      </c>
      <c r="I108" s="31" t="s">
        <v>186</v>
      </c>
    </row>
    <row r="109" spans="1:9" ht="51">
      <c r="E109" s="28">
        <v>35</v>
      </c>
      <c r="F109" s="12" t="s">
        <v>197</v>
      </c>
      <c r="G109" s="10">
        <v>151.15</v>
      </c>
      <c r="H109" s="12" t="s">
        <v>11</v>
      </c>
      <c r="I109" s="31" t="s">
        <v>186</v>
      </c>
    </row>
    <row r="110" spans="1:9" ht="38.25">
      <c r="E110" s="28">
        <v>36</v>
      </c>
      <c r="F110" s="12" t="s">
        <v>198</v>
      </c>
      <c r="G110" s="10">
        <v>549.11</v>
      </c>
      <c r="H110" s="12" t="s">
        <v>11</v>
      </c>
      <c r="I110" s="31" t="s">
        <v>186</v>
      </c>
    </row>
    <row r="111" spans="1:9" ht="38.25">
      <c r="E111" s="28">
        <v>37</v>
      </c>
      <c r="F111" s="12" t="s">
        <v>216</v>
      </c>
      <c r="G111" s="22">
        <v>865.35</v>
      </c>
      <c r="H111" s="12" t="s">
        <v>202</v>
      </c>
      <c r="I111" s="8"/>
    </row>
    <row r="112" spans="1:9" ht="51">
      <c r="E112" s="28">
        <v>38</v>
      </c>
      <c r="F112" s="12" t="s">
        <v>88</v>
      </c>
      <c r="G112" s="10">
        <v>15.91</v>
      </c>
      <c r="H112" s="12" t="s">
        <v>104</v>
      </c>
      <c r="I112" s="31" t="s">
        <v>89</v>
      </c>
    </row>
    <row r="113" spans="5:9" ht="38.25">
      <c r="E113" s="28">
        <v>39</v>
      </c>
      <c r="F113" s="12" t="s">
        <v>230</v>
      </c>
      <c r="G113" s="10">
        <v>844.74</v>
      </c>
      <c r="H113" s="12" t="s">
        <v>111</v>
      </c>
      <c r="I113" s="8"/>
    </row>
    <row r="114" spans="5:9" ht="38.25">
      <c r="E114" s="28">
        <v>40</v>
      </c>
      <c r="F114" s="12" t="s">
        <v>230</v>
      </c>
      <c r="G114" s="10">
        <v>844.74</v>
      </c>
      <c r="H114" s="12" t="s">
        <v>111</v>
      </c>
      <c r="I114" s="31" t="s">
        <v>235</v>
      </c>
    </row>
    <row r="115" spans="5:9" ht="51">
      <c r="E115" s="28">
        <v>41</v>
      </c>
      <c r="F115" s="12" t="s">
        <v>356</v>
      </c>
      <c r="G115" s="10">
        <v>50.69</v>
      </c>
      <c r="H115" s="12" t="s">
        <v>357</v>
      </c>
      <c r="I115" s="31" t="s">
        <v>358</v>
      </c>
    </row>
    <row r="116" spans="5:9" ht="51">
      <c r="E116" s="28">
        <v>42</v>
      </c>
      <c r="F116" s="15" t="s">
        <v>45</v>
      </c>
      <c r="G116" s="23">
        <v>56.94</v>
      </c>
      <c r="H116" s="15" t="s">
        <v>8</v>
      </c>
      <c r="I116" s="32" t="s">
        <v>46</v>
      </c>
    </row>
    <row r="117" spans="5:9" ht="63.75">
      <c r="E117" s="28">
        <v>43</v>
      </c>
      <c r="F117" s="12" t="s">
        <v>32</v>
      </c>
      <c r="G117" s="16">
        <v>220.71</v>
      </c>
      <c r="H117" s="12" t="s">
        <v>8</v>
      </c>
      <c r="I117" s="31" t="s">
        <v>33</v>
      </c>
    </row>
    <row r="118" spans="5:9" ht="38.25">
      <c r="E118" s="28">
        <v>44</v>
      </c>
      <c r="F118" s="12" t="s">
        <v>243</v>
      </c>
      <c r="G118" s="10">
        <v>33.21</v>
      </c>
      <c r="H118" s="12" t="s">
        <v>244</v>
      </c>
      <c r="I118" s="31" t="s">
        <v>245</v>
      </c>
    </row>
    <row r="119" spans="5:9" ht="38.25">
      <c r="E119" s="28">
        <v>45</v>
      </c>
      <c r="F119" s="12" t="s">
        <v>246</v>
      </c>
      <c r="G119" s="10">
        <v>93.13</v>
      </c>
      <c r="H119" s="12" t="s">
        <v>8</v>
      </c>
      <c r="I119" s="31" t="s">
        <v>247</v>
      </c>
    </row>
    <row r="120" spans="5:9" ht="38.25">
      <c r="E120" s="28">
        <v>46</v>
      </c>
      <c r="F120" s="12" t="s">
        <v>248</v>
      </c>
      <c r="G120" s="10">
        <v>36.19</v>
      </c>
      <c r="H120" s="12" t="s">
        <v>8</v>
      </c>
      <c r="I120" s="31" t="s">
        <v>249</v>
      </c>
    </row>
    <row r="121" spans="5:9" ht="51">
      <c r="E121" s="28">
        <v>47</v>
      </c>
      <c r="F121" s="12" t="s">
        <v>250</v>
      </c>
      <c r="G121" s="10">
        <v>997.55</v>
      </c>
      <c r="H121" s="12" t="s">
        <v>8</v>
      </c>
      <c r="I121" s="31" t="s">
        <v>251</v>
      </c>
    </row>
    <row r="122" spans="5:9" ht="38.25">
      <c r="E122" s="28">
        <v>48</v>
      </c>
      <c r="F122" s="12" t="s">
        <v>252</v>
      </c>
      <c r="G122" s="10">
        <v>141.9</v>
      </c>
      <c r="H122" s="12" t="s">
        <v>253</v>
      </c>
      <c r="I122" s="31"/>
    </row>
    <row r="123" spans="5:9" ht="51">
      <c r="E123" s="28">
        <v>49</v>
      </c>
      <c r="F123" s="12" t="s">
        <v>254</v>
      </c>
      <c r="G123" s="10">
        <v>167.37</v>
      </c>
      <c r="H123" s="12" t="s">
        <v>8</v>
      </c>
      <c r="I123" s="31"/>
    </row>
    <row r="124" spans="5:9" ht="38.25">
      <c r="E124" s="28">
        <v>50</v>
      </c>
      <c r="F124" s="12" t="s">
        <v>255</v>
      </c>
      <c r="G124" s="10">
        <v>65.86</v>
      </c>
      <c r="H124" s="12" t="s">
        <v>244</v>
      </c>
      <c r="I124" s="31" t="s">
        <v>256</v>
      </c>
    </row>
    <row r="125" spans="5:9" ht="51">
      <c r="E125" s="28">
        <v>51</v>
      </c>
      <c r="F125" s="12" t="s">
        <v>257</v>
      </c>
      <c r="G125" s="10">
        <v>298</v>
      </c>
      <c r="H125" s="12" t="s">
        <v>8</v>
      </c>
      <c r="I125" s="31"/>
    </row>
    <row r="126" spans="5:9" ht="25.5">
      <c r="E126" s="28">
        <v>52</v>
      </c>
      <c r="F126" s="12" t="s">
        <v>258</v>
      </c>
      <c r="G126" s="10">
        <v>163.91</v>
      </c>
      <c r="H126" s="12" t="s">
        <v>244</v>
      </c>
      <c r="I126" s="31" t="s">
        <v>259</v>
      </c>
    </row>
    <row r="127" spans="5:9" ht="38.25">
      <c r="E127" s="28">
        <v>53</v>
      </c>
      <c r="F127" s="12" t="s">
        <v>262</v>
      </c>
      <c r="G127" s="10">
        <v>1047.1300000000001</v>
      </c>
      <c r="H127" s="12" t="s">
        <v>8</v>
      </c>
      <c r="I127" s="31"/>
    </row>
    <row r="128" spans="5:9" ht="63.75">
      <c r="E128" s="28">
        <v>54</v>
      </c>
      <c r="F128" s="12" t="s">
        <v>264</v>
      </c>
      <c r="G128" s="10">
        <v>229.84</v>
      </c>
      <c r="H128" s="12" t="s">
        <v>8</v>
      </c>
      <c r="I128" s="31" t="s">
        <v>265</v>
      </c>
    </row>
    <row r="129" spans="5:9" ht="51">
      <c r="E129" s="28">
        <v>55</v>
      </c>
      <c r="F129" s="12" t="s">
        <v>266</v>
      </c>
      <c r="G129" s="10">
        <v>9.57</v>
      </c>
      <c r="H129" s="12" t="s">
        <v>8</v>
      </c>
      <c r="I129" s="31" t="s">
        <v>267</v>
      </c>
    </row>
    <row r="130" spans="5:9" ht="38.25">
      <c r="E130" s="28">
        <v>56</v>
      </c>
      <c r="F130" s="12" t="s">
        <v>268</v>
      </c>
      <c r="G130" s="10">
        <v>17.95</v>
      </c>
      <c r="H130" s="12" t="s">
        <v>8</v>
      </c>
      <c r="I130" s="31" t="s">
        <v>269</v>
      </c>
    </row>
    <row r="131" spans="5:9" ht="51">
      <c r="E131" s="28">
        <v>57</v>
      </c>
      <c r="F131" s="12" t="s">
        <v>270</v>
      </c>
      <c r="G131" s="10">
        <v>184.93</v>
      </c>
      <c r="H131" s="12" t="s">
        <v>8</v>
      </c>
      <c r="I131" s="31" t="s">
        <v>271</v>
      </c>
    </row>
    <row r="132" spans="5:9" ht="63.75">
      <c r="E132" s="28">
        <v>58</v>
      </c>
      <c r="F132" s="12" t="s">
        <v>280</v>
      </c>
      <c r="G132" s="10">
        <v>48.88</v>
      </c>
      <c r="H132" s="12" t="s">
        <v>244</v>
      </c>
      <c r="I132" s="31" t="s">
        <v>245</v>
      </c>
    </row>
    <row r="133" spans="5:9" ht="38.25">
      <c r="E133" s="28">
        <v>59</v>
      </c>
      <c r="F133" s="15" t="s">
        <v>58</v>
      </c>
      <c r="G133" s="10">
        <v>3.45</v>
      </c>
      <c r="H133" s="12" t="s">
        <v>19</v>
      </c>
      <c r="I133" s="31" t="s">
        <v>59</v>
      </c>
    </row>
    <row r="134" spans="5:9" ht="38.25">
      <c r="E134" s="28">
        <v>60</v>
      </c>
      <c r="F134" s="15" t="s">
        <v>105</v>
      </c>
      <c r="G134" s="10">
        <v>0.39500000000000002</v>
      </c>
      <c r="H134" s="12" t="s">
        <v>19</v>
      </c>
      <c r="I134" s="31" t="s">
        <v>59</v>
      </c>
    </row>
    <row r="135" spans="5:9" ht="63.75">
      <c r="E135" s="28">
        <v>61</v>
      </c>
      <c r="F135" s="15" t="s">
        <v>282</v>
      </c>
      <c r="G135" s="10">
        <v>26.61</v>
      </c>
      <c r="H135" s="12" t="s">
        <v>19</v>
      </c>
      <c r="I135" s="8"/>
    </row>
    <row r="136" spans="5:9" ht="38.25">
      <c r="E136" s="28">
        <v>62</v>
      </c>
      <c r="F136" s="15" t="s">
        <v>287</v>
      </c>
      <c r="G136" s="10">
        <v>40.28</v>
      </c>
      <c r="H136" s="12" t="s">
        <v>19</v>
      </c>
      <c r="I136" s="31" t="s">
        <v>309</v>
      </c>
    </row>
    <row r="137" spans="5:9" ht="51">
      <c r="E137" s="28">
        <v>63</v>
      </c>
      <c r="F137" s="15" t="s">
        <v>291</v>
      </c>
      <c r="G137" s="10">
        <v>48.01</v>
      </c>
      <c r="H137" s="12" t="s">
        <v>19</v>
      </c>
      <c r="I137" s="31"/>
    </row>
    <row r="138" spans="5:9" ht="63.75">
      <c r="E138" s="28">
        <v>64</v>
      </c>
      <c r="F138" s="15" t="s">
        <v>290</v>
      </c>
      <c r="G138" s="10">
        <v>45.55</v>
      </c>
      <c r="H138" s="12" t="s">
        <v>19</v>
      </c>
      <c r="I138" s="31" t="s">
        <v>292</v>
      </c>
    </row>
    <row r="139" spans="5:9" ht="51">
      <c r="E139" s="28">
        <v>65</v>
      </c>
      <c r="F139" s="15" t="s">
        <v>293</v>
      </c>
      <c r="G139" s="10">
        <v>5.6</v>
      </c>
      <c r="H139" s="12" t="s">
        <v>19</v>
      </c>
      <c r="I139" s="8"/>
    </row>
    <row r="140" spans="5:9" ht="39" thickBot="1">
      <c r="E140" s="41">
        <v>66</v>
      </c>
      <c r="F140" s="149" t="s">
        <v>296</v>
      </c>
      <c r="G140" s="43">
        <v>227.73</v>
      </c>
      <c r="H140" s="42" t="s">
        <v>19</v>
      </c>
      <c r="I140" s="220"/>
    </row>
  </sheetData>
  <pageMargins left="1.36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8"/>
  <sheetViews>
    <sheetView topLeftCell="A67" zoomScale="160" zoomScaleNormal="160" workbookViewId="0">
      <selection activeCell="D5" sqref="D5"/>
    </sheetView>
  </sheetViews>
  <sheetFormatPr defaultRowHeight="15"/>
  <cols>
    <col min="1" max="1" width="6" customWidth="1"/>
    <col min="2" max="2" width="21.7109375" customWidth="1"/>
    <col min="3" max="3" width="9.7109375" customWidth="1"/>
    <col min="4" max="4" width="10.28515625" customWidth="1"/>
    <col min="5" max="5" width="11.7109375" customWidth="1"/>
    <col min="6" max="6" width="16" customWidth="1"/>
    <col min="7" max="7" width="15.140625" customWidth="1"/>
    <col min="8" max="8" width="18.85546875" customWidth="1"/>
  </cols>
  <sheetData>
    <row r="1" spans="1:15" ht="33.75" customHeight="1" thickBot="1">
      <c r="A1" s="245" t="s">
        <v>115</v>
      </c>
      <c r="B1" s="245"/>
      <c r="C1" s="245"/>
      <c r="D1" s="245"/>
      <c r="E1" s="245"/>
      <c r="F1" s="245"/>
      <c r="G1" s="245"/>
      <c r="H1" s="245"/>
      <c r="J1" s="264"/>
      <c r="K1" s="264"/>
      <c r="L1" s="264"/>
      <c r="M1" s="264"/>
      <c r="N1" s="264"/>
      <c r="O1" s="264"/>
    </row>
    <row r="2" spans="1:15" ht="27" thickBot="1">
      <c r="A2" s="265" t="s">
        <v>92</v>
      </c>
      <c r="B2" s="266"/>
      <c r="C2" s="266"/>
      <c r="D2" s="266"/>
      <c r="E2" s="266"/>
      <c r="F2" s="266"/>
      <c r="G2" s="266"/>
      <c r="H2" s="267"/>
      <c r="I2" s="6"/>
      <c r="J2" s="243"/>
      <c r="K2" s="243"/>
      <c r="L2" s="243"/>
      <c r="M2" s="243"/>
      <c r="N2" s="243"/>
      <c r="O2" s="243"/>
    </row>
    <row r="3" spans="1:15" ht="58.5" customHeight="1" thickBot="1">
      <c r="A3" s="94" t="s">
        <v>0</v>
      </c>
      <c r="B3" s="95" t="s">
        <v>93</v>
      </c>
      <c r="C3" s="96" t="s">
        <v>108</v>
      </c>
      <c r="D3" s="96" t="s">
        <v>109</v>
      </c>
      <c r="E3" s="95" t="s">
        <v>96</v>
      </c>
      <c r="F3" s="96" t="s">
        <v>95</v>
      </c>
      <c r="G3" s="97" t="s">
        <v>107</v>
      </c>
      <c r="H3" s="98" t="s">
        <v>1</v>
      </c>
      <c r="I3" s="6"/>
      <c r="J3" s="70"/>
      <c r="K3" s="70"/>
      <c r="L3" s="70"/>
      <c r="M3" s="70"/>
      <c r="N3" s="71"/>
      <c r="O3" s="70"/>
    </row>
    <row r="4" spans="1:15" ht="51">
      <c r="A4" s="115">
        <v>1</v>
      </c>
      <c r="B4" s="84" t="s">
        <v>29</v>
      </c>
      <c r="C4" s="239">
        <v>476.88</v>
      </c>
      <c r="D4" s="239">
        <v>476.88</v>
      </c>
      <c r="E4" s="84" t="s">
        <v>6</v>
      </c>
      <c r="F4" s="238" t="s">
        <v>25</v>
      </c>
      <c r="G4" s="85" t="s">
        <v>772</v>
      </c>
      <c r="H4" s="123" t="s">
        <v>348</v>
      </c>
      <c r="I4" s="6"/>
      <c r="J4" s="72"/>
      <c r="K4" s="73"/>
      <c r="L4" s="74"/>
      <c r="M4" s="73"/>
      <c r="N4" s="72"/>
      <c r="O4" s="75"/>
    </row>
    <row r="5" spans="1:15" ht="51.75" thickBot="1">
      <c r="A5" s="115">
        <f>+A4+1</f>
        <v>2</v>
      </c>
      <c r="B5" s="17" t="s">
        <v>2</v>
      </c>
      <c r="C5" s="18">
        <v>73.349999999999994</v>
      </c>
      <c r="D5" s="18">
        <v>73.349999999999994</v>
      </c>
      <c r="E5" s="17" t="s">
        <v>37</v>
      </c>
      <c r="F5" s="18" t="s">
        <v>3</v>
      </c>
      <c r="G5" s="113" t="s">
        <v>383</v>
      </c>
      <c r="H5" s="123" t="s">
        <v>348</v>
      </c>
      <c r="I5" s="6"/>
      <c r="J5" s="72"/>
      <c r="K5" s="76"/>
      <c r="L5" s="77"/>
      <c r="M5" s="76"/>
      <c r="N5" s="77"/>
      <c r="O5" s="77"/>
    </row>
    <row r="6" spans="1:15" ht="51.75" thickBot="1">
      <c r="A6" s="115">
        <f t="shared" ref="A6:A26" si="0">+A5+1</f>
        <v>3</v>
      </c>
      <c r="B6" s="17" t="s">
        <v>473</v>
      </c>
      <c r="C6" s="18">
        <v>56.07</v>
      </c>
      <c r="D6" s="18">
        <v>56.07</v>
      </c>
      <c r="E6" s="17" t="s">
        <v>37</v>
      </c>
      <c r="F6" s="18" t="s">
        <v>4</v>
      </c>
      <c r="G6" s="83" t="s">
        <v>384</v>
      </c>
      <c r="H6" s="123" t="s">
        <v>348</v>
      </c>
      <c r="I6" s="6"/>
      <c r="J6" s="72"/>
      <c r="K6" s="76"/>
      <c r="L6" s="77"/>
      <c r="M6" s="76"/>
      <c r="N6" s="77"/>
      <c r="O6" s="77"/>
    </row>
    <row r="7" spans="1:15" ht="51.75" thickBot="1">
      <c r="A7" s="116">
        <f t="shared" si="0"/>
        <v>4</v>
      </c>
      <c r="B7" s="17" t="s">
        <v>49</v>
      </c>
      <c r="C7" s="19">
        <v>130.21</v>
      </c>
      <c r="D7" s="87"/>
      <c r="E7" s="17" t="s">
        <v>6</v>
      </c>
      <c r="F7" s="10" t="s">
        <v>12</v>
      </c>
      <c r="G7" s="82"/>
      <c r="H7" s="31"/>
      <c r="I7" s="6"/>
      <c r="J7" s="72"/>
      <c r="K7" s="76"/>
      <c r="L7" s="78"/>
      <c r="M7" s="76"/>
      <c r="N7" s="72"/>
      <c r="O7" s="72"/>
    </row>
    <row r="8" spans="1:15" ht="64.5" thickBot="1">
      <c r="A8" s="129">
        <f t="shared" si="0"/>
        <v>5</v>
      </c>
      <c r="B8" s="17" t="s">
        <v>28</v>
      </c>
      <c r="C8" s="16">
        <v>1263.96</v>
      </c>
      <c r="D8" s="87"/>
      <c r="E8" s="17" t="s">
        <v>6</v>
      </c>
      <c r="F8" s="10" t="s">
        <v>20</v>
      </c>
      <c r="G8" s="82"/>
      <c r="H8" s="50" t="s">
        <v>1076</v>
      </c>
      <c r="I8" s="6"/>
      <c r="J8" s="72"/>
      <c r="K8" s="76"/>
      <c r="L8" s="74"/>
      <c r="M8" s="76"/>
      <c r="N8" s="72"/>
      <c r="O8" s="72"/>
    </row>
    <row r="9" spans="1:15" ht="76.5">
      <c r="A9" s="115">
        <f t="shared" si="0"/>
        <v>6</v>
      </c>
      <c r="B9" s="15" t="s">
        <v>42</v>
      </c>
      <c r="C9" s="22">
        <v>68.81</v>
      </c>
      <c r="D9" s="268">
        <v>104.72</v>
      </c>
      <c r="E9" s="15" t="s">
        <v>17</v>
      </c>
      <c r="F9" s="10" t="s">
        <v>43</v>
      </c>
      <c r="G9" s="270" t="s">
        <v>315</v>
      </c>
      <c r="H9" s="288" t="s">
        <v>348</v>
      </c>
      <c r="I9" s="7"/>
      <c r="J9" s="72"/>
      <c r="K9" s="73"/>
      <c r="L9" s="79"/>
      <c r="M9" s="73"/>
      <c r="N9" s="72"/>
      <c r="O9" s="75"/>
    </row>
    <row r="10" spans="1:15" ht="63.75">
      <c r="A10" s="115">
        <f t="shared" si="0"/>
        <v>7</v>
      </c>
      <c r="B10" s="15" t="s">
        <v>44</v>
      </c>
      <c r="C10" s="23">
        <v>35.99</v>
      </c>
      <c r="D10" s="269"/>
      <c r="E10" s="15" t="s">
        <v>17</v>
      </c>
      <c r="F10" s="24" t="s">
        <v>43</v>
      </c>
      <c r="G10" s="271"/>
      <c r="H10" s="289"/>
      <c r="I10" s="6"/>
      <c r="J10" s="72"/>
      <c r="K10" s="73"/>
      <c r="L10" s="80"/>
      <c r="M10" s="73"/>
      <c r="N10" s="81"/>
      <c r="O10" s="81"/>
    </row>
    <row r="11" spans="1:15" ht="51">
      <c r="A11" s="115">
        <f t="shared" si="0"/>
        <v>8</v>
      </c>
      <c r="B11" s="15" t="s">
        <v>47</v>
      </c>
      <c r="C11" s="23">
        <v>207.63</v>
      </c>
      <c r="D11" s="112" t="s">
        <v>311</v>
      </c>
      <c r="E11" s="15" t="s">
        <v>17</v>
      </c>
      <c r="F11" s="24" t="s">
        <v>48</v>
      </c>
      <c r="G11" s="24" t="s">
        <v>312</v>
      </c>
      <c r="H11" s="123" t="s">
        <v>348</v>
      </c>
      <c r="I11" s="6"/>
      <c r="J11" s="72"/>
      <c r="K11" s="73"/>
      <c r="L11" s="80"/>
      <c r="M11" s="73"/>
      <c r="N11" s="81"/>
      <c r="O11" s="81"/>
    </row>
    <row r="12" spans="1:15" ht="63.75">
      <c r="A12" s="116">
        <f t="shared" si="0"/>
        <v>9</v>
      </c>
      <c r="B12" s="14" t="s">
        <v>40</v>
      </c>
      <c r="C12" s="235">
        <v>5.5</v>
      </c>
      <c r="D12" s="22"/>
      <c r="E12" s="12" t="s">
        <v>123</v>
      </c>
      <c r="F12" s="237" t="s">
        <v>41</v>
      </c>
      <c r="G12" s="105"/>
      <c r="H12" s="106"/>
      <c r="I12" s="6"/>
      <c r="J12" s="72"/>
      <c r="K12" s="73"/>
      <c r="L12" s="80"/>
      <c r="M12" s="73"/>
      <c r="N12" s="81"/>
      <c r="O12" s="81"/>
    </row>
    <row r="13" spans="1:15" ht="51">
      <c r="A13" s="115">
        <f t="shared" si="0"/>
        <v>10</v>
      </c>
      <c r="B13" s="12" t="s">
        <v>121</v>
      </c>
      <c r="C13" s="22">
        <v>37.67</v>
      </c>
      <c r="D13" s="22">
        <v>37.67</v>
      </c>
      <c r="E13" s="12" t="s">
        <v>6</v>
      </c>
      <c r="F13" s="10" t="s">
        <v>122</v>
      </c>
      <c r="G13" s="105" t="s">
        <v>1211</v>
      </c>
      <c r="H13" s="123" t="s">
        <v>348</v>
      </c>
      <c r="I13" s="6"/>
      <c r="J13" s="72"/>
      <c r="K13" s="73"/>
      <c r="L13" s="80"/>
      <c r="M13" s="73"/>
      <c r="N13" s="81"/>
      <c r="O13" s="81"/>
    </row>
    <row r="14" spans="1:15" ht="50.25" customHeight="1" thickBot="1">
      <c r="A14" s="115">
        <f t="shared" si="0"/>
        <v>11</v>
      </c>
      <c r="B14" s="17" t="s">
        <v>124</v>
      </c>
      <c r="C14" s="22">
        <v>127.27</v>
      </c>
      <c r="D14" s="22">
        <v>126.99</v>
      </c>
      <c r="E14" s="12" t="s">
        <v>6</v>
      </c>
      <c r="F14" s="10" t="s">
        <v>352</v>
      </c>
      <c r="G14" s="105" t="s">
        <v>385</v>
      </c>
      <c r="H14" s="123" t="s">
        <v>348</v>
      </c>
      <c r="I14" s="6"/>
      <c r="J14" s="72"/>
      <c r="K14" s="73"/>
      <c r="L14" s="80"/>
      <c r="M14" s="73"/>
      <c r="N14" s="81"/>
      <c r="O14" s="81"/>
    </row>
    <row r="15" spans="1:15" ht="51.75" customHeight="1">
      <c r="A15" s="115">
        <f t="shared" si="0"/>
        <v>12</v>
      </c>
      <c r="B15" s="12" t="s">
        <v>125</v>
      </c>
      <c r="C15" s="22">
        <v>17.899999999999999</v>
      </c>
      <c r="D15" s="22">
        <v>17.899999999999999</v>
      </c>
      <c r="E15" s="12" t="s">
        <v>6</v>
      </c>
      <c r="F15" s="10" t="s">
        <v>126</v>
      </c>
      <c r="G15" s="105" t="s">
        <v>1212</v>
      </c>
      <c r="H15" s="123" t="s">
        <v>348</v>
      </c>
      <c r="I15" s="6"/>
      <c r="J15" s="72"/>
      <c r="K15" s="73"/>
      <c r="L15" s="80"/>
      <c r="M15" s="73"/>
      <c r="N15" s="81"/>
      <c r="O15" s="81"/>
    </row>
    <row r="16" spans="1:15" ht="38.25">
      <c r="A16" s="116">
        <f t="shared" si="0"/>
        <v>13</v>
      </c>
      <c r="B16" s="12" t="s">
        <v>127</v>
      </c>
      <c r="C16" s="22">
        <v>15.14</v>
      </c>
      <c r="D16" s="22"/>
      <c r="E16" s="12" t="s">
        <v>6</v>
      </c>
      <c r="F16" s="10" t="s">
        <v>128</v>
      </c>
      <c r="G16" s="105"/>
      <c r="H16" s="106"/>
      <c r="I16" s="6"/>
      <c r="J16" s="72"/>
      <c r="K16" s="73"/>
      <c r="L16" s="80"/>
      <c r="M16" s="73"/>
      <c r="N16" s="81"/>
      <c r="O16" s="81"/>
    </row>
    <row r="17" spans="1:15" ht="51">
      <c r="A17" s="115">
        <f t="shared" si="0"/>
        <v>14</v>
      </c>
      <c r="B17" s="12" t="s">
        <v>387</v>
      </c>
      <c r="C17" s="22">
        <v>428.18</v>
      </c>
      <c r="D17" s="22">
        <v>428.18</v>
      </c>
      <c r="E17" s="12" t="s">
        <v>6</v>
      </c>
      <c r="F17" s="10" t="s">
        <v>378</v>
      </c>
      <c r="G17" s="105" t="s">
        <v>388</v>
      </c>
      <c r="H17" s="123" t="s">
        <v>348</v>
      </c>
      <c r="I17" s="6"/>
      <c r="J17" s="72"/>
      <c r="K17" s="73"/>
      <c r="L17" s="80"/>
      <c r="M17" s="73"/>
      <c r="N17" s="81"/>
      <c r="O17" s="81"/>
    </row>
    <row r="18" spans="1:15" ht="64.5" customHeight="1">
      <c r="A18" s="115">
        <f t="shared" si="0"/>
        <v>15</v>
      </c>
      <c r="B18" s="12" t="s">
        <v>386</v>
      </c>
      <c r="C18" s="22">
        <v>327.02999999999997</v>
      </c>
      <c r="D18" s="22">
        <v>327.02999999999997</v>
      </c>
      <c r="E18" s="12" t="s">
        <v>6</v>
      </c>
      <c r="F18" s="10" t="s">
        <v>378</v>
      </c>
      <c r="G18" s="105" t="s">
        <v>389</v>
      </c>
      <c r="H18" s="123" t="s">
        <v>348</v>
      </c>
      <c r="I18" s="6"/>
      <c r="J18" s="72"/>
      <c r="K18" s="73"/>
      <c r="L18" s="80"/>
      <c r="M18" s="73"/>
      <c r="N18" s="81"/>
      <c r="O18" s="81"/>
    </row>
    <row r="19" spans="1:15" ht="34.5" customHeight="1">
      <c r="A19" s="116">
        <f>A18+1</f>
        <v>16</v>
      </c>
      <c r="B19" s="12" t="s">
        <v>129</v>
      </c>
      <c r="C19" s="22">
        <v>496.31</v>
      </c>
      <c r="D19" s="22"/>
      <c r="E19" s="12" t="s">
        <v>6</v>
      </c>
      <c r="F19" s="10" t="s">
        <v>130</v>
      </c>
      <c r="G19" s="105"/>
      <c r="H19" s="123"/>
      <c r="I19" s="6"/>
      <c r="J19" s="72"/>
      <c r="K19" s="73"/>
      <c r="L19" s="80"/>
      <c r="M19" s="73"/>
      <c r="N19" s="81"/>
      <c r="O19" s="81"/>
    </row>
    <row r="20" spans="1:15" ht="63.75">
      <c r="A20" s="298">
        <f t="shared" ref="A20:A26" si="1">A19+1</f>
        <v>17</v>
      </c>
      <c r="B20" s="12" t="s">
        <v>1208</v>
      </c>
      <c r="C20" s="22">
        <v>23.08</v>
      </c>
      <c r="D20" s="22">
        <v>23.07</v>
      </c>
      <c r="E20" s="12" t="s">
        <v>6</v>
      </c>
      <c r="F20" s="10" t="s">
        <v>1210</v>
      </c>
      <c r="G20" s="24" t="s">
        <v>1209</v>
      </c>
      <c r="H20" s="123" t="s">
        <v>348</v>
      </c>
      <c r="I20" s="6"/>
      <c r="J20" s="72"/>
      <c r="K20" s="73"/>
      <c r="L20" s="80"/>
      <c r="M20" s="73"/>
      <c r="N20" s="81"/>
      <c r="O20" s="81"/>
    </row>
    <row r="21" spans="1:15" ht="51">
      <c r="A21" s="115">
        <f t="shared" si="1"/>
        <v>18</v>
      </c>
      <c r="B21" s="12" t="s">
        <v>131</v>
      </c>
      <c r="C21" s="22">
        <v>26.01</v>
      </c>
      <c r="D21" s="22">
        <v>22.5</v>
      </c>
      <c r="E21" s="12" t="s">
        <v>6</v>
      </c>
      <c r="F21" s="10" t="s">
        <v>371</v>
      </c>
      <c r="G21" s="24" t="s">
        <v>372</v>
      </c>
      <c r="H21" s="123" t="s">
        <v>348</v>
      </c>
      <c r="I21" s="6"/>
      <c r="J21" s="72"/>
      <c r="K21" s="73"/>
      <c r="L21" s="80"/>
      <c r="M21" s="73"/>
      <c r="N21" s="81"/>
      <c r="O21" s="81"/>
    </row>
    <row r="22" spans="1:15" ht="38.25">
      <c r="A22" s="115">
        <f t="shared" si="1"/>
        <v>19</v>
      </c>
      <c r="B22" s="12" t="s">
        <v>132</v>
      </c>
      <c r="C22" s="22">
        <v>96.2</v>
      </c>
      <c r="D22" s="22">
        <v>40.28</v>
      </c>
      <c r="E22" s="12" t="s">
        <v>6</v>
      </c>
      <c r="F22" s="10" t="s">
        <v>133</v>
      </c>
      <c r="G22" s="24" t="s">
        <v>817</v>
      </c>
      <c r="H22" s="123" t="s">
        <v>348</v>
      </c>
      <c r="I22" s="6"/>
      <c r="J22" s="72"/>
      <c r="K22" s="73"/>
      <c r="L22" s="80"/>
      <c r="M22" s="73"/>
      <c r="N22" s="81"/>
      <c r="O22" s="81"/>
    </row>
    <row r="23" spans="1:15" ht="38.25">
      <c r="A23" s="115">
        <f t="shared" si="1"/>
        <v>20</v>
      </c>
      <c r="B23" s="108" t="s">
        <v>134</v>
      </c>
      <c r="C23" s="22">
        <v>50.6</v>
      </c>
      <c r="D23" s="22">
        <v>50.6</v>
      </c>
      <c r="E23" s="12" t="s">
        <v>17</v>
      </c>
      <c r="F23" s="10" t="s">
        <v>369</v>
      </c>
      <c r="G23" s="24" t="s">
        <v>370</v>
      </c>
      <c r="H23" s="123" t="s">
        <v>348</v>
      </c>
      <c r="I23" s="6"/>
      <c r="J23" s="72"/>
      <c r="K23" s="73"/>
      <c r="L23" s="80"/>
      <c r="M23" s="73"/>
      <c r="N23" s="81"/>
      <c r="O23" s="81"/>
    </row>
    <row r="24" spans="1:15" ht="63.75">
      <c r="A24" s="115">
        <f t="shared" si="1"/>
        <v>21</v>
      </c>
      <c r="B24" s="109" t="s">
        <v>135</v>
      </c>
      <c r="C24" s="107">
        <v>28.94</v>
      </c>
      <c r="D24" s="107">
        <v>28.94</v>
      </c>
      <c r="E24" s="25" t="s">
        <v>136</v>
      </c>
      <c r="F24" s="240" t="s">
        <v>137</v>
      </c>
      <c r="G24" s="24" t="s">
        <v>319</v>
      </c>
      <c r="H24" s="123" t="s">
        <v>348</v>
      </c>
      <c r="I24" s="6"/>
      <c r="J24" s="72"/>
      <c r="K24" s="73"/>
      <c r="L24" s="80"/>
      <c r="M24" s="73"/>
      <c r="N24" s="81"/>
      <c r="O24" s="81"/>
    </row>
    <row r="25" spans="1:15" ht="63.75">
      <c r="A25" s="116">
        <f t="shared" si="1"/>
        <v>22</v>
      </c>
      <c r="B25" s="108" t="s">
        <v>138</v>
      </c>
      <c r="C25" s="22">
        <v>15.37</v>
      </c>
      <c r="D25" s="22"/>
      <c r="E25" s="25" t="s">
        <v>123</v>
      </c>
      <c r="F25" s="10" t="s">
        <v>139</v>
      </c>
      <c r="G25" s="24"/>
      <c r="H25" s="106"/>
      <c r="I25" s="6"/>
      <c r="J25" s="72"/>
      <c r="K25" s="73"/>
      <c r="L25" s="80"/>
      <c r="M25" s="73"/>
      <c r="N25" s="81"/>
      <c r="O25" s="81"/>
    </row>
    <row r="26" spans="1:15" ht="89.25">
      <c r="A26" s="129">
        <f t="shared" si="1"/>
        <v>23</v>
      </c>
      <c r="B26" s="108" t="s">
        <v>359</v>
      </c>
      <c r="C26" s="22">
        <v>375.26</v>
      </c>
      <c r="D26" s="112"/>
      <c r="E26" s="25" t="s">
        <v>123</v>
      </c>
      <c r="F26" s="10" t="s">
        <v>360</v>
      </c>
      <c r="G26" s="24"/>
      <c r="H26" s="299" t="s">
        <v>361</v>
      </c>
      <c r="I26" s="6"/>
      <c r="J26" s="72"/>
      <c r="K26" s="73"/>
      <c r="L26" s="80"/>
      <c r="M26" s="73"/>
      <c r="N26" s="81"/>
      <c r="O26" s="81"/>
    </row>
    <row r="27" spans="1:15" ht="44.25" customHeight="1">
      <c r="A27" s="275" t="s">
        <v>364</v>
      </c>
      <c r="B27" s="276"/>
      <c r="C27" s="276"/>
      <c r="D27" s="276"/>
      <c r="E27" s="276"/>
      <c r="F27" s="276"/>
      <c r="G27" s="276"/>
      <c r="H27" s="277"/>
      <c r="I27" s="6"/>
      <c r="J27" s="72"/>
      <c r="K27" s="73"/>
      <c r="L27" s="80"/>
      <c r="M27" s="73"/>
      <c r="N27" s="81"/>
      <c r="O27" s="81"/>
    </row>
    <row r="28" spans="1:15" ht="51">
      <c r="A28" s="115">
        <v>1</v>
      </c>
      <c r="B28" s="108" t="s">
        <v>393</v>
      </c>
      <c r="C28" s="22">
        <v>56.64</v>
      </c>
      <c r="D28" s="22">
        <v>55.91</v>
      </c>
      <c r="E28" s="12" t="s">
        <v>17</v>
      </c>
      <c r="F28" s="10" t="s">
        <v>394</v>
      </c>
      <c r="G28" s="24" t="s">
        <v>847</v>
      </c>
      <c r="H28" s="123" t="s">
        <v>348</v>
      </c>
      <c r="I28" s="6"/>
      <c r="J28" s="72"/>
      <c r="K28" s="73"/>
      <c r="L28" s="80"/>
      <c r="M28" s="73"/>
      <c r="N28" s="81"/>
      <c r="O28" s="81"/>
    </row>
    <row r="29" spans="1:15" ht="38.25">
      <c r="A29" s="115">
        <f>+A28+1</f>
        <v>2</v>
      </c>
      <c r="B29" s="108" t="s">
        <v>395</v>
      </c>
      <c r="C29" s="22">
        <v>56.64</v>
      </c>
      <c r="D29" s="22">
        <v>55.91</v>
      </c>
      <c r="E29" s="12" t="s">
        <v>17</v>
      </c>
      <c r="F29" s="10" t="s">
        <v>396</v>
      </c>
      <c r="G29" s="24" t="s">
        <v>848</v>
      </c>
      <c r="H29" s="123" t="s">
        <v>348</v>
      </c>
      <c r="I29" s="6"/>
      <c r="J29" s="72"/>
      <c r="K29" s="73"/>
      <c r="L29" s="80"/>
      <c r="M29" s="73"/>
      <c r="N29" s="81"/>
      <c r="O29" s="81"/>
    </row>
    <row r="30" spans="1:15" ht="36" customHeight="1">
      <c r="A30" s="115">
        <f t="shared" ref="A30:A43" si="2">+A29+1</f>
        <v>3</v>
      </c>
      <c r="B30" s="108" t="s">
        <v>397</v>
      </c>
      <c r="C30" s="22">
        <v>10.91</v>
      </c>
      <c r="D30" s="22">
        <v>10.66</v>
      </c>
      <c r="E30" s="12" t="s">
        <v>17</v>
      </c>
      <c r="F30" s="10" t="s">
        <v>398</v>
      </c>
      <c r="G30" s="24" t="s">
        <v>493</v>
      </c>
      <c r="H30" s="123" t="s">
        <v>348</v>
      </c>
      <c r="I30" s="6"/>
      <c r="J30" s="72"/>
      <c r="K30" s="73"/>
      <c r="L30" s="80"/>
      <c r="M30" s="73"/>
      <c r="N30" s="81"/>
      <c r="O30" s="81"/>
    </row>
    <row r="31" spans="1:15" ht="27" customHeight="1">
      <c r="A31" s="115">
        <f t="shared" si="2"/>
        <v>4</v>
      </c>
      <c r="B31" s="108" t="s">
        <v>399</v>
      </c>
      <c r="C31" s="22">
        <v>10.91</v>
      </c>
      <c r="D31" s="22">
        <v>10.66</v>
      </c>
      <c r="E31" s="12" t="s">
        <v>17</v>
      </c>
      <c r="F31" s="10" t="s">
        <v>398</v>
      </c>
      <c r="G31" s="24" t="s">
        <v>489</v>
      </c>
      <c r="H31" s="123" t="s">
        <v>348</v>
      </c>
      <c r="I31" s="6"/>
      <c r="J31" s="72"/>
      <c r="K31" s="73"/>
      <c r="L31" s="80"/>
      <c r="M31" s="73"/>
      <c r="N31" s="81"/>
      <c r="O31" s="81"/>
    </row>
    <row r="32" spans="1:15" ht="39.75" customHeight="1">
      <c r="A32" s="115">
        <f t="shared" si="2"/>
        <v>5</v>
      </c>
      <c r="B32" s="108" t="s">
        <v>400</v>
      </c>
      <c r="C32" s="22">
        <v>10.91</v>
      </c>
      <c r="D32" s="22">
        <v>10.66</v>
      </c>
      <c r="E32" s="12" t="s">
        <v>17</v>
      </c>
      <c r="F32" s="10" t="s">
        <v>398</v>
      </c>
      <c r="G32" s="24" t="s">
        <v>490</v>
      </c>
      <c r="H32" s="123" t="s">
        <v>348</v>
      </c>
      <c r="I32" s="6"/>
      <c r="J32" s="72"/>
      <c r="K32" s="73"/>
      <c r="L32" s="80"/>
      <c r="M32" s="73"/>
      <c r="N32" s="81"/>
      <c r="O32" s="81"/>
    </row>
    <row r="33" spans="1:15" ht="37.5" customHeight="1">
      <c r="A33" s="115">
        <f t="shared" si="2"/>
        <v>6</v>
      </c>
      <c r="B33" s="108" t="s">
        <v>401</v>
      </c>
      <c r="C33" s="22">
        <v>10.91</v>
      </c>
      <c r="D33" s="22">
        <v>10.66</v>
      </c>
      <c r="E33" s="12" t="s">
        <v>17</v>
      </c>
      <c r="F33" s="10" t="s">
        <v>398</v>
      </c>
      <c r="G33" s="24" t="s">
        <v>494</v>
      </c>
      <c r="H33" s="123" t="s">
        <v>348</v>
      </c>
      <c r="I33" s="6"/>
      <c r="J33" s="72"/>
      <c r="K33" s="73"/>
      <c r="L33" s="80"/>
      <c r="M33" s="73"/>
      <c r="N33" s="81"/>
      <c r="O33" s="81"/>
    </row>
    <row r="34" spans="1:15" ht="33" customHeight="1">
      <c r="A34" s="115">
        <f t="shared" si="2"/>
        <v>7</v>
      </c>
      <c r="B34" s="108" t="s">
        <v>402</v>
      </c>
      <c r="C34" s="22">
        <v>10.91</v>
      </c>
      <c r="D34" s="22">
        <v>10.66</v>
      </c>
      <c r="E34" s="12" t="s">
        <v>17</v>
      </c>
      <c r="F34" s="10" t="s">
        <v>398</v>
      </c>
      <c r="G34" s="24" t="s">
        <v>488</v>
      </c>
      <c r="H34" s="123" t="s">
        <v>348</v>
      </c>
      <c r="I34" s="6"/>
      <c r="J34" s="72"/>
      <c r="K34" s="73"/>
      <c r="L34" s="80"/>
      <c r="M34" s="73"/>
      <c r="N34" s="81"/>
      <c r="O34" s="81"/>
    </row>
    <row r="35" spans="1:15" ht="27" customHeight="1">
      <c r="A35" s="115">
        <f t="shared" si="2"/>
        <v>8</v>
      </c>
      <c r="B35" s="108" t="s">
        <v>403</v>
      </c>
      <c r="C35" s="22">
        <v>10.91</v>
      </c>
      <c r="D35" s="22">
        <v>10.66</v>
      </c>
      <c r="E35" s="12" t="s">
        <v>17</v>
      </c>
      <c r="F35" s="10" t="s">
        <v>398</v>
      </c>
      <c r="G35" s="24" t="s">
        <v>487</v>
      </c>
      <c r="H35" s="123" t="s">
        <v>348</v>
      </c>
      <c r="I35" s="6"/>
      <c r="J35" s="72"/>
      <c r="K35" s="73"/>
      <c r="L35" s="80"/>
      <c r="M35" s="73"/>
      <c r="N35" s="81"/>
      <c r="O35" s="81"/>
    </row>
    <row r="36" spans="1:15" ht="27" customHeight="1">
      <c r="A36" s="115">
        <f t="shared" si="2"/>
        <v>9</v>
      </c>
      <c r="B36" s="108" t="s">
        <v>404</v>
      </c>
      <c r="C36" s="22">
        <v>10.91</v>
      </c>
      <c r="D36" s="22">
        <v>10.66</v>
      </c>
      <c r="E36" s="12" t="s">
        <v>17</v>
      </c>
      <c r="F36" s="10" t="s">
        <v>398</v>
      </c>
      <c r="G36" s="24" t="s">
        <v>491</v>
      </c>
      <c r="H36" s="123" t="s">
        <v>348</v>
      </c>
      <c r="I36" s="6"/>
      <c r="J36" s="72"/>
      <c r="K36" s="73"/>
      <c r="L36" s="80"/>
      <c r="M36" s="73"/>
      <c r="N36" s="81"/>
      <c r="O36" s="81"/>
    </row>
    <row r="37" spans="1:15" ht="27" customHeight="1">
      <c r="A37" s="115">
        <f t="shared" si="2"/>
        <v>10</v>
      </c>
      <c r="B37" s="108" t="s">
        <v>405</v>
      </c>
      <c r="C37" s="22">
        <v>10.91</v>
      </c>
      <c r="D37" s="22">
        <v>10.66</v>
      </c>
      <c r="E37" s="12" t="s">
        <v>17</v>
      </c>
      <c r="F37" s="10" t="s">
        <v>398</v>
      </c>
      <c r="G37" s="24" t="s">
        <v>492</v>
      </c>
      <c r="H37" s="123" t="s">
        <v>348</v>
      </c>
      <c r="I37" s="6"/>
      <c r="J37" s="72"/>
      <c r="K37" s="73"/>
      <c r="L37" s="80"/>
      <c r="M37" s="73"/>
      <c r="N37" s="81"/>
      <c r="O37" s="81"/>
    </row>
    <row r="38" spans="1:15" ht="51">
      <c r="A38" s="115">
        <f t="shared" si="2"/>
        <v>11</v>
      </c>
      <c r="B38" s="108" t="s">
        <v>426</v>
      </c>
      <c r="C38" s="22">
        <v>56.69</v>
      </c>
      <c r="D38" s="22">
        <v>53.11</v>
      </c>
      <c r="E38" s="12" t="s">
        <v>427</v>
      </c>
      <c r="F38" s="10" t="s">
        <v>469</v>
      </c>
      <c r="G38" s="24" t="s">
        <v>468</v>
      </c>
      <c r="H38" s="123" t="s">
        <v>348</v>
      </c>
      <c r="I38" s="6"/>
      <c r="J38" s="72"/>
      <c r="K38" s="73"/>
      <c r="L38" s="80"/>
      <c r="M38" s="73"/>
      <c r="N38" s="81"/>
      <c r="O38" s="81"/>
    </row>
    <row r="39" spans="1:15" ht="38.25" customHeight="1">
      <c r="A39" s="275" t="s">
        <v>471</v>
      </c>
      <c r="B39" s="276"/>
      <c r="C39" s="276"/>
      <c r="D39" s="276"/>
      <c r="E39" s="276"/>
      <c r="F39" s="276"/>
      <c r="G39" s="276"/>
      <c r="H39" s="277"/>
      <c r="I39" s="6"/>
      <c r="J39" s="72"/>
      <c r="K39" s="73"/>
      <c r="L39" s="80"/>
      <c r="M39" s="73"/>
      <c r="N39" s="81"/>
      <c r="O39" s="81"/>
    </row>
    <row r="40" spans="1:15" ht="51">
      <c r="A40" s="115">
        <v>1</v>
      </c>
      <c r="B40" s="108" t="s">
        <v>632</v>
      </c>
      <c r="C40" s="22">
        <v>106.92</v>
      </c>
      <c r="D40" s="22">
        <v>106.91</v>
      </c>
      <c r="E40" s="25" t="s">
        <v>123</v>
      </c>
      <c r="F40" s="10" t="s">
        <v>633</v>
      </c>
      <c r="G40" s="24" t="s">
        <v>821</v>
      </c>
      <c r="H40" s="123" t="s">
        <v>348</v>
      </c>
      <c r="I40" s="6"/>
      <c r="J40" s="72"/>
      <c r="K40" s="73"/>
      <c r="L40" s="80"/>
      <c r="M40" s="73"/>
      <c r="N40" s="81"/>
      <c r="O40" s="81"/>
    </row>
    <row r="41" spans="1:15" ht="51">
      <c r="A41" s="115">
        <f t="shared" si="2"/>
        <v>2</v>
      </c>
      <c r="B41" s="108" t="s">
        <v>634</v>
      </c>
      <c r="C41" s="22">
        <v>80.319999999999993</v>
      </c>
      <c r="D41" s="22">
        <v>80.14</v>
      </c>
      <c r="E41" s="25" t="s">
        <v>123</v>
      </c>
      <c r="F41" s="10" t="s">
        <v>636</v>
      </c>
      <c r="G41" s="24" t="s">
        <v>823</v>
      </c>
      <c r="H41" s="123" t="s">
        <v>348</v>
      </c>
      <c r="I41" s="6"/>
      <c r="J41" s="72"/>
      <c r="K41" s="73"/>
      <c r="L41" s="80"/>
      <c r="M41" s="73"/>
      <c r="N41" s="81"/>
      <c r="O41" s="81"/>
    </row>
    <row r="42" spans="1:15" ht="51">
      <c r="A42" s="115">
        <f t="shared" si="2"/>
        <v>3</v>
      </c>
      <c r="B42" s="108" t="s">
        <v>635</v>
      </c>
      <c r="C42" s="22">
        <v>80.290000000000006</v>
      </c>
      <c r="D42" s="22">
        <v>80.14</v>
      </c>
      <c r="E42" s="25" t="s">
        <v>123</v>
      </c>
      <c r="F42" s="10" t="s">
        <v>637</v>
      </c>
      <c r="G42" s="24" t="s">
        <v>822</v>
      </c>
      <c r="H42" s="123" t="s">
        <v>348</v>
      </c>
      <c r="I42" s="6"/>
      <c r="J42" s="72"/>
      <c r="K42" s="73"/>
      <c r="L42" s="80"/>
      <c r="M42" s="73"/>
      <c r="N42" s="81"/>
      <c r="O42" s="81"/>
    </row>
    <row r="43" spans="1:15" ht="76.5">
      <c r="A43" s="115">
        <f t="shared" si="2"/>
        <v>4</v>
      </c>
      <c r="B43" s="108" t="s">
        <v>638</v>
      </c>
      <c r="C43" s="22">
        <v>363.74</v>
      </c>
      <c r="D43" s="22">
        <v>363.74</v>
      </c>
      <c r="E43" s="25" t="s">
        <v>123</v>
      </c>
      <c r="F43" s="10" t="s">
        <v>639</v>
      </c>
      <c r="G43" s="10" t="s">
        <v>795</v>
      </c>
      <c r="H43" s="123" t="s">
        <v>348</v>
      </c>
      <c r="I43" s="6"/>
      <c r="J43" s="72"/>
      <c r="K43" s="73"/>
      <c r="L43" s="80"/>
      <c r="M43" s="73"/>
      <c r="N43" s="81"/>
      <c r="O43" s="81"/>
    </row>
    <row r="44" spans="1:15" ht="30.75">
      <c r="A44" s="275" t="s">
        <v>691</v>
      </c>
      <c r="B44" s="276"/>
      <c r="C44" s="276"/>
      <c r="D44" s="276"/>
      <c r="E44" s="276"/>
      <c r="F44" s="276"/>
      <c r="G44" s="276"/>
      <c r="H44" s="277"/>
      <c r="I44" s="6"/>
      <c r="J44" s="72"/>
      <c r="K44" s="73"/>
      <c r="L44" s="80"/>
      <c r="M44" s="73"/>
      <c r="N44" s="81"/>
      <c r="O44" s="81"/>
    </row>
    <row r="45" spans="1:15" ht="53.25" customHeight="1">
      <c r="A45" s="115">
        <v>1</v>
      </c>
      <c r="B45" s="108" t="s">
        <v>819</v>
      </c>
      <c r="C45" s="22">
        <v>490.48</v>
      </c>
      <c r="D45" s="22">
        <v>490.02</v>
      </c>
      <c r="E45" s="12" t="s">
        <v>6</v>
      </c>
      <c r="F45" s="10" t="s">
        <v>732</v>
      </c>
      <c r="G45" s="24" t="s">
        <v>820</v>
      </c>
      <c r="H45" s="123" t="s">
        <v>348</v>
      </c>
      <c r="I45" s="6"/>
      <c r="J45" s="72"/>
      <c r="K45" s="73"/>
      <c r="L45" s="80"/>
      <c r="M45" s="73"/>
      <c r="N45" s="81"/>
      <c r="O45" s="81"/>
    </row>
    <row r="46" spans="1:15" ht="51" customHeight="1">
      <c r="A46" s="115">
        <v>2</v>
      </c>
      <c r="B46" s="108" t="s">
        <v>763</v>
      </c>
      <c r="C46" s="22">
        <v>431.66</v>
      </c>
      <c r="D46" s="22">
        <v>430.14</v>
      </c>
      <c r="E46" s="25" t="s">
        <v>136</v>
      </c>
      <c r="F46" s="10" t="s">
        <v>764</v>
      </c>
      <c r="G46" s="10" t="s">
        <v>831</v>
      </c>
      <c r="H46" s="123" t="s">
        <v>348</v>
      </c>
      <c r="I46" s="6"/>
      <c r="J46" s="72"/>
      <c r="K46" s="76"/>
      <c r="L46" s="79"/>
      <c r="M46" s="76"/>
      <c r="N46" s="72"/>
      <c r="O46" s="72"/>
    </row>
    <row r="47" spans="1:15" ht="67.5" customHeight="1">
      <c r="A47" s="115">
        <v>3</v>
      </c>
      <c r="B47" s="108" t="s">
        <v>871</v>
      </c>
      <c r="C47" s="22">
        <v>886.32</v>
      </c>
      <c r="D47" s="22">
        <v>838.88</v>
      </c>
      <c r="E47" s="12" t="s">
        <v>6</v>
      </c>
      <c r="F47" s="10" t="s">
        <v>872</v>
      </c>
      <c r="G47" s="10" t="s">
        <v>957</v>
      </c>
      <c r="H47" s="123" t="s">
        <v>348</v>
      </c>
      <c r="I47" s="6"/>
      <c r="J47" s="2"/>
      <c r="K47" s="2"/>
      <c r="L47" s="2"/>
      <c r="M47" s="2"/>
      <c r="N47" s="2"/>
      <c r="O47" s="2"/>
    </row>
    <row r="48" spans="1:15" ht="30.75">
      <c r="A48" s="272" t="s">
        <v>939</v>
      </c>
      <c r="B48" s="273"/>
      <c r="C48" s="273"/>
      <c r="D48" s="273"/>
      <c r="E48" s="273"/>
      <c r="F48" s="273"/>
      <c r="G48" s="273"/>
      <c r="H48" s="274"/>
      <c r="I48" s="6"/>
    </row>
    <row r="49" spans="1:9" ht="63.75">
      <c r="A49" s="115">
        <v>1</v>
      </c>
      <c r="B49" s="15" t="s">
        <v>1110</v>
      </c>
      <c r="C49" s="22">
        <v>115.66</v>
      </c>
      <c r="D49" s="22">
        <v>115.14</v>
      </c>
      <c r="E49" s="25" t="s">
        <v>136</v>
      </c>
      <c r="F49" s="10" t="s">
        <v>1111</v>
      </c>
      <c r="G49" s="10" t="s">
        <v>1217</v>
      </c>
      <c r="H49" s="123" t="s">
        <v>348</v>
      </c>
      <c r="I49" s="6"/>
    </row>
    <row r="50" spans="1:9" ht="63.75">
      <c r="A50" s="115">
        <v>2</v>
      </c>
      <c r="B50" s="15" t="s">
        <v>1113</v>
      </c>
      <c r="C50" s="22">
        <v>14.94</v>
      </c>
      <c r="D50" s="22">
        <v>14.94</v>
      </c>
      <c r="E50" s="12" t="s">
        <v>6</v>
      </c>
      <c r="F50" s="10" t="s">
        <v>1117</v>
      </c>
      <c r="G50" s="10" t="s">
        <v>1158</v>
      </c>
      <c r="H50" s="123" t="s">
        <v>348</v>
      </c>
      <c r="I50" s="6"/>
    </row>
    <row r="51" spans="1:9" ht="63.75">
      <c r="A51" s="115">
        <v>3</v>
      </c>
      <c r="B51" s="15" t="s">
        <v>1114</v>
      </c>
      <c r="C51" s="22">
        <v>15.18</v>
      </c>
      <c r="D51" s="22">
        <v>14.88</v>
      </c>
      <c r="E51" s="12" t="s">
        <v>6</v>
      </c>
      <c r="F51" s="10" t="s">
        <v>1117</v>
      </c>
      <c r="G51" s="10" t="s">
        <v>1157</v>
      </c>
      <c r="H51" s="123" t="s">
        <v>348</v>
      </c>
      <c r="I51" s="6"/>
    </row>
    <row r="52" spans="1:9" ht="51">
      <c r="A52" s="115">
        <v>4</v>
      </c>
      <c r="B52" s="15" t="s">
        <v>1115</v>
      </c>
      <c r="C52" s="22">
        <v>14.97</v>
      </c>
      <c r="D52" s="22">
        <v>14.87</v>
      </c>
      <c r="E52" s="12" t="s">
        <v>6</v>
      </c>
      <c r="F52" s="10" t="s">
        <v>1117</v>
      </c>
      <c r="G52" s="10" t="s">
        <v>1155</v>
      </c>
      <c r="H52" s="123" t="s">
        <v>348</v>
      </c>
      <c r="I52" s="6"/>
    </row>
    <row r="53" spans="1:9" ht="51">
      <c r="A53" s="115">
        <v>5</v>
      </c>
      <c r="B53" s="15" t="s">
        <v>1116</v>
      </c>
      <c r="C53" s="22">
        <v>14.95</v>
      </c>
      <c r="D53" s="22">
        <v>14.95</v>
      </c>
      <c r="E53" s="12" t="s">
        <v>6</v>
      </c>
      <c r="F53" s="10" t="s">
        <v>1117</v>
      </c>
      <c r="G53" s="10" t="s">
        <v>1156</v>
      </c>
      <c r="H53" s="123" t="s">
        <v>348</v>
      </c>
      <c r="I53" s="6"/>
    </row>
    <row r="54" spans="1:9" ht="51">
      <c r="A54" s="298">
        <v>6</v>
      </c>
      <c r="B54" s="15" t="s">
        <v>1112</v>
      </c>
      <c r="C54" s="22">
        <v>86.75</v>
      </c>
      <c r="D54" s="22">
        <v>77.41</v>
      </c>
      <c r="E54" s="12" t="s">
        <v>6</v>
      </c>
      <c r="F54" s="10" t="s">
        <v>1118</v>
      </c>
      <c r="G54" s="10" t="s">
        <v>1134</v>
      </c>
      <c r="H54" s="123" t="s">
        <v>348</v>
      </c>
      <c r="I54" s="6"/>
    </row>
    <row r="55" spans="1:9" ht="38.25">
      <c r="A55" s="115">
        <v>7</v>
      </c>
      <c r="B55" s="15" t="s">
        <v>1119</v>
      </c>
      <c r="C55" s="22">
        <v>54.67</v>
      </c>
      <c r="D55" s="22">
        <v>49.43</v>
      </c>
      <c r="E55" s="12" t="s">
        <v>6</v>
      </c>
      <c r="F55" s="10" t="s">
        <v>1118</v>
      </c>
      <c r="G55" s="10" t="s">
        <v>1135</v>
      </c>
      <c r="H55" s="123" t="s">
        <v>348</v>
      </c>
      <c r="I55" s="6"/>
    </row>
    <row r="56" spans="1:9" ht="38.25">
      <c r="A56" s="298">
        <v>8</v>
      </c>
      <c r="B56" s="15" t="s">
        <v>1120</v>
      </c>
      <c r="C56" s="22">
        <v>32.590000000000003</v>
      </c>
      <c r="D56" s="22">
        <v>28.77</v>
      </c>
      <c r="E56" s="12" t="s">
        <v>6</v>
      </c>
      <c r="F56" s="10" t="s">
        <v>1118</v>
      </c>
      <c r="G56" s="10" t="s">
        <v>1133</v>
      </c>
      <c r="H56" s="123" t="s">
        <v>348</v>
      </c>
      <c r="I56" s="6"/>
    </row>
    <row r="57" spans="1:9" ht="51">
      <c r="A57" s="115">
        <v>9</v>
      </c>
      <c r="B57" s="15" t="s">
        <v>1121</v>
      </c>
      <c r="C57" s="22">
        <v>10.63</v>
      </c>
      <c r="D57" s="22">
        <v>9.49</v>
      </c>
      <c r="E57" s="12" t="s">
        <v>6</v>
      </c>
      <c r="F57" s="10" t="s">
        <v>1118</v>
      </c>
      <c r="G57" s="10" t="s">
        <v>1132</v>
      </c>
      <c r="H57" s="123" t="s">
        <v>348</v>
      </c>
      <c r="I57" s="6"/>
    </row>
    <row r="58" spans="1:9" ht="89.25">
      <c r="A58" s="298">
        <v>10</v>
      </c>
      <c r="B58" s="12" t="s">
        <v>1176</v>
      </c>
      <c r="C58" s="22">
        <v>68.31</v>
      </c>
      <c r="D58" s="22">
        <v>68.31</v>
      </c>
      <c r="E58" s="12" t="s">
        <v>6</v>
      </c>
      <c r="F58" s="10" t="s">
        <v>1174</v>
      </c>
      <c r="G58" s="10" t="s">
        <v>1228</v>
      </c>
      <c r="H58" s="123" t="s">
        <v>348</v>
      </c>
      <c r="I58" s="6"/>
    </row>
    <row r="59" spans="1:9" ht="89.25">
      <c r="A59" s="115">
        <v>11</v>
      </c>
      <c r="B59" s="12" t="s">
        <v>1175</v>
      </c>
      <c r="C59" s="22">
        <v>97.46</v>
      </c>
      <c r="D59" s="22">
        <v>97.46</v>
      </c>
      <c r="E59" s="12" t="s">
        <v>6</v>
      </c>
      <c r="F59" s="10" t="s">
        <v>1174</v>
      </c>
      <c r="G59" s="10" t="s">
        <v>1226</v>
      </c>
      <c r="H59" s="123" t="s">
        <v>348</v>
      </c>
      <c r="I59" s="6"/>
    </row>
    <row r="60" spans="1:9" ht="89.25">
      <c r="A60" s="298">
        <v>12</v>
      </c>
      <c r="B60" s="12" t="s">
        <v>1177</v>
      </c>
      <c r="C60" s="22">
        <v>25.6</v>
      </c>
      <c r="D60" s="22">
        <v>25.58</v>
      </c>
      <c r="E60" s="12" t="s">
        <v>6</v>
      </c>
      <c r="F60" s="10" t="s">
        <v>1174</v>
      </c>
      <c r="G60" s="10" t="s">
        <v>1230</v>
      </c>
      <c r="H60" s="123" t="s">
        <v>348</v>
      </c>
      <c r="I60" s="5"/>
    </row>
    <row r="61" spans="1:9" ht="76.5">
      <c r="A61" s="115">
        <v>13</v>
      </c>
      <c r="B61" s="12" t="s">
        <v>1178</v>
      </c>
      <c r="C61" s="22">
        <v>70.8</v>
      </c>
      <c r="D61" s="22">
        <v>70.790000000000006</v>
      </c>
      <c r="E61" s="12" t="s">
        <v>6</v>
      </c>
      <c r="F61" s="10" t="s">
        <v>1174</v>
      </c>
      <c r="G61" s="10" t="s">
        <v>1227</v>
      </c>
      <c r="H61" s="123" t="s">
        <v>348</v>
      </c>
      <c r="I61" s="5"/>
    </row>
    <row r="62" spans="1:9" ht="76.5">
      <c r="A62" s="298">
        <v>14</v>
      </c>
      <c r="B62" s="12" t="s">
        <v>1179</v>
      </c>
      <c r="C62" s="22">
        <v>33.82</v>
      </c>
      <c r="D62" s="22">
        <v>33.82</v>
      </c>
      <c r="E62" s="12" t="s">
        <v>6</v>
      </c>
      <c r="F62" s="10" t="s">
        <v>1174</v>
      </c>
      <c r="G62" s="10" t="s">
        <v>1229</v>
      </c>
      <c r="H62" s="123" t="s">
        <v>348</v>
      </c>
      <c r="I62" s="5"/>
    </row>
    <row r="63" spans="1:9" ht="30.75">
      <c r="A63" s="272" t="s">
        <v>1185</v>
      </c>
      <c r="B63" s="273"/>
      <c r="C63" s="273"/>
      <c r="D63" s="273"/>
      <c r="E63" s="273"/>
      <c r="F63" s="273"/>
      <c r="G63" s="273"/>
      <c r="H63" s="274"/>
      <c r="I63" s="5"/>
    </row>
    <row r="64" spans="1:9">
      <c r="A64" s="300"/>
      <c r="B64" s="218"/>
      <c r="C64" s="22"/>
      <c r="D64" s="22"/>
      <c r="E64" s="218"/>
      <c r="F64" s="218"/>
      <c r="G64" s="10"/>
      <c r="H64" s="301"/>
      <c r="I64" s="5"/>
    </row>
    <row r="65" spans="1:9">
      <c r="A65" s="300"/>
      <c r="B65" s="218"/>
      <c r="C65" s="22"/>
      <c r="D65" s="218"/>
      <c r="E65" s="218"/>
      <c r="F65" s="218"/>
      <c r="G65" s="218"/>
      <c r="H65" s="301"/>
      <c r="I65" s="5"/>
    </row>
    <row r="66" spans="1:9">
      <c r="A66" s="302"/>
      <c r="B66" s="1"/>
      <c r="C66" s="22"/>
      <c r="D66" s="1"/>
      <c r="E66" s="1"/>
      <c r="F66" s="1"/>
      <c r="G66" s="1"/>
      <c r="H66" s="8"/>
    </row>
    <row r="67" spans="1:9">
      <c r="A67" s="302"/>
      <c r="B67" s="1"/>
      <c r="C67" s="1"/>
      <c r="D67" s="1"/>
      <c r="E67" s="1"/>
      <c r="F67" s="1"/>
      <c r="G67" s="1"/>
      <c r="H67" s="8"/>
    </row>
    <row r="68" spans="1:9">
      <c r="A68" s="302"/>
      <c r="B68" s="1"/>
      <c r="C68" s="1"/>
      <c r="D68" s="1"/>
      <c r="E68" s="1"/>
      <c r="F68" s="1"/>
      <c r="G68" s="1"/>
      <c r="H68" s="8"/>
    </row>
    <row r="69" spans="1:9">
      <c r="A69" s="302"/>
      <c r="B69" s="1"/>
      <c r="C69" s="1"/>
      <c r="D69" s="1"/>
      <c r="E69" s="1"/>
      <c r="F69" s="1"/>
      <c r="G69" s="1"/>
      <c r="H69" s="8"/>
    </row>
    <row r="70" spans="1:9">
      <c r="A70" s="302"/>
      <c r="B70" s="1"/>
      <c r="C70" s="1"/>
      <c r="D70" s="1"/>
      <c r="E70" s="1"/>
      <c r="F70" s="1"/>
      <c r="G70" s="1"/>
      <c r="H70" s="8"/>
    </row>
    <row r="71" spans="1:9">
      <c r="A71" s="302"/>
      <c r="B71" s="1"/>
      <c r="C71" s="1"/>
      <c r="D71" s="1"/>
      <c r="E71" s="1"/>
      <c r="F71" s="1"/>
      <c r="G71" s="1"/>
      <c r="H71" s="8"/>
    </row>
    <row r="72" spans="1:9">
      <c r="A72" s="302"/>
      <c r="B72" s="1"/>
      <c r="C72" s="1"/>
      <c r="D72" s="1"/>
      <c r="E72" s="1"/>
      <c r="F72" s="1"/>
      <c r="G72" s="1"/>
      <c r="H72" s="8"/>
    </row>
    <row r="73" spans="1:9">
      <c r="A73" s="302"/>
      <c r="B73" s="1"/>
      <c r="C73" s="1"/>
      <c r="D73" s="1"/>
      <c r="E73" s="1"/>
      <c r="F73" s="1"/>
      <c r="G73" s="1"/>
      <c r="H73" s="8"/>
    </row>
    <row r="74" spans="1:9">
      <c r="A74" s="302"/>
      <c r="B74" s="1"/>
      <c r="C74" s="1"/>
      <c r="D74" s="1"/>
      <c r="E74" s="1"/>
      <c r="F74" s="1"/>
      <c r="G74" s="1"/>
      <c r="H74" s="8"/>
    </row>
    <row r="75" spans="1:9">
      <c r="A75" s="302"/>
      <c r="B75" s="1"/>
      <c r="C75" s="1"/>
      <c r="D75" s="1"/>
      <c r="E75" s="1"/>
      <c r="F75" s="1"/>
      <c r="G75" s="1"/>
      <c r="H75" s="8"/>
    </row>
    <row r="76" spans="1:9">
      <c r="A76" s="302"/>
      <c r="B76" s="1"/>
      <c r="C76" s="1"/>
      <c r="D76" s="1"/>
      <c r="E76" s="1"/>
      <c r="F76" s="1"/>
      <c r="G76" s="1"/>
      <c r="H76" s="8"/>
    </row>
    <row r="77" spans="1:9">
      <c r="A77" s="302"/>
      <c r="B77" s="1"/>
      <c r="C77" s="1"/>
      <c r="D77" s="1"/>
      <c r="E77" s="1"/>
      <c r="F77" s="1"/>
      <c r="G77" s="1"/>
      <c r="H77" s="8"/>
    </row>
    <row r="78" spans="1:9" ht="15.75" thickBot="1">
      <c r="A78" s="303"/>
      <c r="B78" s="304"/>
      <c r="C78" s="304"/>
      <c r="D78" s="304"/>
      <c r="E78" s="304"/>
      <c r="F78" s="304"/>
      <c r="G78" s="304"/>
      <c r="H78" s="220"/>
    </row>
  </sheetData>
  <mergeCells count="12">
    <mergeCell ref="A63:H63"/>
    <mergeCell ref="A48:H48"/>
    <mergeCell ref="A44:H44"/>
    <mergeCell ref="A39:H39"/>
    <mergeCell ref="A27:H27"/>
    <mergeCell ref="J1:O1"/>
    <mergeCell ref="J2:O2"/>
    <mergeCell ref="A1:H1"/>
    <mergeCell ref="A2:H2"/>
    <mergeCell ref="D9:D10"/>
    <mergeCell ref="G9:G10"/>
    <mergeCell ref="H9:H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00"/>
  <sheetViews>
    <sheetView topLeftCell="A196" zoomScale="160" zoomScaleNormal="160" workbookViewId="0">
      <selection activeCell="E131" sqref="E131"/>
    </sheetView>
  </sheetViews>
  <sheetFormatPr defaultRowHeight="15"/>
  <cols>
    <col min="1" max="1" width="7" customWidth="1"/>
    <col min="2" max="2" width="16" customWidth="1"/>
    <col min="3" max="4" width="11" customWidth="1"/>
    <col min="5" max="5" width="12.5703125" customWidth="1"/>
    <col min="6" max="7" width="15.28515625" customWidth="1"/>
    <col min="8" max="8" width="16.85546875" customWidth="1"/>
  </cols>
  <sheetData>
    <row r="1" spans="1:8" ht="24" thickBot="1">
      <c r="A1" s="245" t="s">
        <v>114</v>
      </c>
      <c r="B1" s="245"/>
      <c r="C1" s="245"/>
      <c r="D1" s="245"/>
      <c r="E1" s="245"/>
      <c r="F1" s="245"/>
      <c r="G1" s="245"/>
      <c r="H1" s="245"/>
    </row>
    <row r="2" spans="1:8" ht="38.25" customHeight="1" thickBot="1">
      <c r="A2" s="305" t="s">
        <v>97</v>
      </c>
      <c r="B2" s="306"/>
      <c r="C2" s="306"/>
      <c r="D2" s="306"/>
      <c r="E2" s="306"/>
      <c r="F2" s="306"/>
      <c r="G2" s="307"/>
      <c r="H2" s="308"/>
    </row>
    <row r="3" spans="1:8" ht="54.75" customHeight="1" thickBot="1">
      <c r="A3" s="94" t="s">
        <v>0</v>
      </c>
      <c r="B3" s="95" t="s">
        <v>93</v>
      </c>
      <c r="C3" s="96" t="s">
        <v>108</v>
      </c>
      <c r="D3" s="96" t="s">
        <v>109</v>
      </c>
      <c r="E3" s="95" t="s">
        <v>96</v>
      </c>
      <c r="F3" s="96" t="s">
        <v>95</v>
      </c>
      <c r="G3" s="97" t="s">
        <v>107</v>
      </c>
      <c r="H3" s="98" t="s">
        <v>1</v>
      </c>
    </row>
    <row r="4" spans="1:8" ht="76.5">
      <c r="A4" s="127">
        <v>1</v>
      </c>
      <c r="B4" s="84" t="s">
        <v>50</v>
      </c>
      <c r="C4" s="88">
        <v>41.39</v>
      </c>
      <c r="D4" s="88">
        <v>40.28</v>
      </c>
      <c r="E4" s="84" t="s">
        <v>15</v>
      </c>
      <c r="F4" s="89" t="s">
        <v>51</v>
      </c>
      <c r="G4" s="89" t="s">
        <v>320</v>
      </c>
      <c r="H4" s="123" t="s">
        <v>348</v>
      </c>
    </row>
    <row r="5" spans="1:8" ht="54" customHeight="1">
      <c r="A5" s="118">
        <v>2</v>
      </c>
      <c r="B5" s="12" t="s">
        <v>90</v>
      </c>
      <c r="C5" s="10">
        <v>52.82</v>
      </c>
      <c r="D5" s="10"/>
      <c r="E5" s="12" t="s">
        <v>15</v>
      </c>
      <c r="F5" s="10" t="s">
        <v>91</v>
      </c>
      <c r="G5" s="10"/>
      <c r="H5" s="66" t="s">
        <v>392</v>
      </c>
    </row>
    <row r="6" spans="1:8" ht="63.75">
      <c r="A6" s="121">
        <v>3</v>
      </c>
      <c r="B6" s="12" t="s">
        <v>35</v>
      </c>
      <c r="C6" s="10">
        <v>418.21</v>
      </c>
      <c r="D6" s="10">
        <v>418.11</v>
      </c>
      <c r="E6" s="12" t="s">
        <v>27</v>
      </c>
      <c r="F6" s="10" t="s">
        <v>36</v>
      </c>
      <c r="G6" s="10" t="s">
        <v>1077</v>
      </c>
      <c r="H6" s="123" t="s">
        <v>348</v>
      </c>
    </row>
    <row r="7" spans="1:8" ht="51">
      <c r="A7" s="121">
        <v>4</v>
      </c>
      <c r="B7" s="12" t="s">
        <v>140</v>
      </c>
      <c r="C7" s="10">
        <v>14.75</v>
      </c>
      <c r="D7" s="10">
        <v>14.75</v>
      </c>
      <c r="E7" s="12" t="s">
        <v>27</v>
      </c>
      <c r="F7" s="10" t="s">
        <v>144</v>
      </c>
      <c r="G7" s="10" t="s">
        <v>321</v>
      </c>
      <c r="H7" s="123" t="s">
        <v>348</v>
      </c>
    </row>
    <row r="8" spans="1:8" ht="63.75">
      <c r="A8" s="121">
        <v>5</v>
      </c>
      <c r="B8" s="12" t="s">
        <v>141</v>
      </c>
      <c r="C8" s="10">
        <v>14.75</v>
      </c>
      <c r="D8" s="10">
        <v>14.75</v>
      </c>
      <c r="E8" s="12" t="s">
        <v>27</v>
      </c>
      <c r="F8" s="10" t="s">
        <v>144</v>
      </c>
      <c r="G8" s="10" t="s">
        <v>324</v>
      </c>
      <c r="H8" s="123" t="s">
        <v>348</v>
      </c>
    </row>
    <row r="9" spans="1:8" ht="63.75">
      <c r="A9" s="121">
        <v>6</v>
      </c>
      <c r="B9" s="12" t="s">
        <v>142</v>
      </c>
      <c r="C9" s="10">
        <v>14.75</v>
      </c>
      <c r="D9" s="10">
        <v>14.75</v>
      </c>
      <c r="E9" s="12" t="s">
        <v>27</v>
      </c>
      <c r="F9" s="10" t="s">
        <v>144</v>
      </c>
      <c r="G9" s="10" t="s">
        <v>323</v>
      </c>
      <c r="H9" s="123" t="s">
        <v>348</v>
      </c>
    </row>
    <row r="10" spans="1:8" ht="63.75">
      <c r="A10" s="121">
        <v>7</v>
      </c>
      <c r="B10" s="12" t="s">
        <v>143</v>
      </c>
      <c r="C10" s="10">
        <v>14.75</v>
      </c>
      <c r="D10" s="10">
        <v>14.75</v>
      </c>
      <c r="E10" s="12" t="s">
        <v>27</v>
      </c>
      <c r="F10" s="10" t="s">
        <v>144</v>
      </c>
      <c r="G10" s="10" t="s">
        <v>322</v>
      </c>
      <c r="H10" s="123" t="s">
        <v>348</v>
      </c>
    </row>
    <row r="11" spans="1:8" ht="63.75">
      <c r="A11" s="121">
        <v>8</v>
      </c>
      <c r="B11" s="12" t="s">
        <v>145</v>
      </c>
      <c r="C11" s="10">
        <v>426.75</v>
      </c>
      <c r="D11" s="10">
        <v>418.11</v>
      </c>
      <c r="E11" s="12" t="s">
        <v>27</v>
      </c>
      <c r="F11" s="10" t="s">
        <v>144</v>
      </c>
      <c r="G11" s="10" t="s">
        <v>325</v>
      </c>
      <c r="H11" s="123" t="s">
        <v>348</v>
      </c>
    </row>
    <row r="12" spans="1:8" ht="63.75">
      <c r="A12" s="121">
        <v>9</v>
      </c>
      <c r="B12" s="12" t="s">
        <v>146</v>
      </c>
      <c r="C12" s="10">
        <v>425.85</v>
      </c>
      <c r="D12" s="10">
        <v>418.11</v>
      </c>
      <c r="E12" s="12" t="s">
        <v>27</v>
      </c>
      <c r="F12" s="10" t="s">
        <v>144</v>
      </c>
      <c r="G12" s="10" t="s">
        <v>326</v>
      </c>
      <c r="H12" s="123" t="s">
        <v>348</v>
      </c>
    </row>
    <row r="13" spans="1:8" ht="63.75">
      <c r="A13" s="121">
        <v>10</v>
      </c>
      <c r="B13" s="12" t="s">
        <v>147</v>
      </c>
      <c r="C13" s="10">
        <v>434.21</v>
      </c>
      <c r="D13" s="10">
        <v>418.11</v>
      </c>
      <c r="E13" s="12" t="s">
        <v>27</v>
      </c>
      <c r="F13" s="10" t="s">
        <v>144</v>
      </c>
      <c r="G13" s="10" t="s">
        <v>327</v>
      </c>
      <c r="H13" s="123" t="s">
        <v>348</v>
      </c>
    </row>
    <row r="14" spans="1:8" ht="76.5">
      <c r="A14" s="121">
        <v>11</v>
      </c>
      <c r="B14" s="12" t="s">
        <v>148</v>
      </c>
      <c r="C14" s="10">
        <v>1260</v>
      </c>
      <c r="D14" s="10">
        <v>838.88</v>
      </c>
      <c r="E14" s="12" t="s">
        <v>27</v>
      </c>
      <c r="F14" s="10" t="s">
        <v>149</v>
      </c>
      <c r="G14" s="10" t="s">
        <v>328</v>
      </c>
      <c r="H14" s="123" t="s">
        <v>348</v>
      </c>
    </row>
    <row r="15" spans="1:8" ht="89.25">
      <c r="A15" s="121">
        <f>+A14+1</f>
        <v>12</v>
      </c>
      <c r="B15" s="12" t="s">
        <v>150</v>
      </c>
      <c r="C15" s="10">
        <v>1026.48</v>
      </c>
      <c r="D15" s="10">
        <v>868.83</v>
      </c>
      <c r="E15" s="12" t="s">
        <v>27</v>
      </c>
      <c r="F15" s="10" t="s">
        <v>474</v>
      </c>
      <c r="G15" s="10" t="s">
        <v>786</v>
      </c>
      <c r="H15" s="123" t="s">
        <v>348</v>
      </c>
    </row>
    <row r="16" spans="1:8" ht="76.5">
      <c r="A16" s="118">
        <f t="shared" ref="A16:A80" si="0">+A15+1</f>
        <v>13</v>
      </c>
      <c r="B16" s="12" t="s">
        <v>362</v>
      </c>
      <c r="C16" s="10"/>
      <c r="D16" s="1"/>
      <c r="E16" s="12" t="s">
        <v>27</v>
      </c>
      <c r="F16" s="10"/>
      <c r="G16" s="10"/>
      <c r="H16" s="66" t="s">
        <v>429</v>
      </c>
    </row>
    <row r="17" spans="1:8" ht="76.5">
      <c r="A17" s="121">
        <f t="shared" si="0"/>
        <v>14</v>
      </c>
      <c r="B17" s="12" t="s">
        <v>152</v>
      </c>
      <c r="C17" s="10">
        <v>1051.53</v>
      </c>
      <c r="D17" s="10">
        <v>704.22</v>
      </c>
      <c r="E17" s="12" t="s">
        <v>27</v>
      </c>
      <c r="F17" s="10" t="s">
        <v>474</v>
      </c>
      <c r="G17" s="10" t="s">
        <v>787</v>
      </c>
      <c r="H17" s="123" t="s">
        <v>348</v>
      </c>
    </row>
    <row r="18" spans="1:8" ht="76.5">
      <c r="A18" s="118">
        <f t="shared" si="0"/>
        <v>15</v>
      </c>
      <c r="B18" s="12" t="s">
        <v>581</v>
      </c>
      <c r="C18" s="10">
        <v>849.54</v>
      </c>
      <c r="D18" s="1"/>
      <c r="E18" s="12" t="s">
        <v>15</v>
      </c>
      <c r="F18" s="10" t="s">
        <v>151</v>
      </c>
      <c r="G18" s="123"/>
      <c r="H18" s="241" t="s">
        <v>1078</v>
      </c>
    </row>
    <row r="19" spans="1:8" ht="63.75">
      <c r="A19" s="121">
        <f t="shared" si="0"/>
        <v>16</v>
      </c>
      <c r="B19" s="12" t="s">
        <v>153</v>
      </c>
      <c r="C19" s="10">
        <v>99.24</v>
      </c>
      <c r="D19" s="10">
        <v>99.24</v>
      </c>
      <c r="E19" s="12" t="s">
        <v>27</v>
      </c>
      <c r="F19" s="10" t="s">
        <v>154</v>
      </c>
      <c r="G19" s="10" t="s">
        <v>784</v>
      </c>
      <c r="H19" s="123" t="s">
        <v>348</v>
      </c>
    </row>
    <row r="20" spans="1:8" ht="30.75">
      <c r="A20" s="272" t="s">
        <v>364</v>
      </c>
      <c r="B20" s="273"/>
      <c r="C20" s="273"/>
      <c r="D20" s="273"/>
      <c r="E20" s="273"/>
      <c r="F20" s="273"/>
      <c r="G20" s="273"/>
      <c r="H20" s="274"/>
    </row>
    <row r="21" spans="1:8" ht="63.75">
      <c r="A21" s="121">
        <v>1</v>
      </c>
      <c r="B21" s="12" t="s">
        <v>367</v>
      </c>
      <c r="C21" s="13">
        <v>120</v>
      </c>
      <c r="D21" s="13">
        <v>120</v>
      </c>
      <c r="E21" s="12" t="s">
        <v>27</v>
      </c>
      <c r="F21" s="10" t="s">
        <v>368</v>
      </c>
      <c r="G21" s="10" t="s">
        <v>867</v>
      </c>
      <c r="H21" s="123" t="s">
        <v>348</v>
      </c>
    </row>
    <row r="22" spans="1:8" ht="63.75">
      <c r="A22" s="121">
        <v>2</v>
      </c>
      <c r="B22" s="12" t="s">
        <v>90</v>
      </c>
      <c r="C22" s="13">
        <v>52.2</v>
      </c>
      <c r="D22" s="13" t="s">
        <v>466</v>
      </c>
      <c r="E22" s="12" t="s">
        <v>15</v>
      </c>
      <c r="F22" s="10" t="s">
        <v>391</v>
      </c>
      <c r="G22" s="10" t="s">
        <v>467</v>
      </c>
      <c r="H22" s="123" t="s">
        <v>348</v>
      </c>
    </row>
    <row r="23" spans="1:8" ht="51">
      <c r="A23" s="121">
        <v>3</v>
      </c>
      <c r="B23" s="12" t="s">
        <v>415</v>
      </c>
      <c r="C23" s="13">
        <v>120.3</v>
      </c>
      <c r="D23" s="13">
        <v>120.3</v>
      </c>
      <c r="E23" s="12" t="s">
        <v>15</v>
      </c>
      <c r="F23" s="10" t="s">
        <v>416</v>
      </c>
      <c r="G23" s="10" t="s">
        <v>496</v>
      </c>
      <c r="H23" s="123" t="s">
        <v>348</v>
      </c>
    </row>
    <row r="24" spans="1:8" ht="42" customHeight="1">
      <c r="A24" s="272" t="s">
        <v>499</v>
      </c>
      <c r="B24" s="273"/>
      <c r="C24" s="273"/>
      <c r="D24" s="273"/>
      <c r="E24" s="273"/>
      <c r="F24" s="273"/>
      <c r="G24" s="273"/>
      <c r="H24" s="274"/>
    </row>
    <row r="25" spans="1:8" ht="51">
      <c r="A25" s="121">
        <v>1</v>
      </c>
      <c r="B25" s="12" t="s">
        <v>500</v>
      </c>
      <c r="C25" s="10">
        <v>57.55</v>
      </c>
      <c r="D25" s="10">
        <v>57.55</v>
      </c>
      <c r="E25" s="12" t="s">
        <v>15</v>
      </c>
      <c r="F25" s="10" t="s">
        <v>501</v>
      </c>
      <c r="G25" s="10" t="s">
        <v>782</v>
      </c>
      <c r="H25" s="123" t="s">
        <v>348</v>
      </c>
    </row>
    <row r="26" spans="1:8" ht="63.75">
      <c r="A26" s="121">
        <f t="shared" si="0"/>
        <v>2</v>
      </c>
      <c r="B26" s="12" t="s">
        <v>576</v>
      </c>
      <c r="C26" s="10">
        <v>14.43</v>
      </c>
      <c r="D26" s="10">
        <v>14.42</v>
      </c>
      <c r="E26" s="12" t="s">
        <v>27</v>
      </c>
      <c r="F26" s="10" t="s">
        <v>578</v>
      </c>
      <c r="G26" s="10" t="s">
        <v>864</v>
      </c>
      <c r="H26" s="123" t="s">
        <v>348</v>
      </c>
    </row>
    <row r="27" spans="1:8" ht="89.25">
      <c r="A27" s="118">
        <f t="shared" si="0"/>
        <v>3</v>
      </c>
      <c r="B27" s="12" t="s">
        <v>577</v>
      </c>
      <c r="C27" s="10">
        <v>13.39</v>
      </c>
      <c r="D27" s="1"/>
      <c r="E27" s="12" t="s">
        <v>27</v>
      </c>
      <c r="F27" s="10" t="s">
        <v>578</v>
      </c>
      <c r="G27" s="1"/>
      <c r="H27" s="241" t="s">
        <v>1079</v>
      </c>
    </row>
    <row r="28" spans="1:8" ht="45" customHeight="1">
      <c r="A28" s="121">
        <f t="shared" si="0"/>
        <v>4</v>
      </c>
      <c r="B28" s="12" t="s">
        <v>579</v>
      </c>
      <c r="C28" s="13">
        <v>20</v>
      </c>
      <c r="D28" s="13">
        <v>20</v>
      </c>
      <c r="E28" s="12" t="s">
        <v>15</v>
      </c>
      <c r="F28" s="10" t="s">
        <v>580</v>
      </c>
      <c r="G28" s="10" t="s">
        <v>818</v>
      </c>
      <c r="H28" s="123" t="s">
        <v>348</v>
      </c>
    </row>
    <row r="29" spans="1:8" ht="63.75" customHeight="1">
      <c r="A29" s="121">
        <f t="shared" si="0"/>
        <v>5</v>
      </c>
      <c r="B29" s="12" t="s">
        <v>582</v>
      </c>
      <c r="C29" s="10">
        <v>792.58</v>
      </c>
      <c r="D29" s="10">
        <v>791.98</v>
      </c>
      <c r="E29" s="12" t="s">
        <v>15</v>
      </c>
      <c r="F29" s="10" t="s">
        <v>583</v>
      </c>
      <c r="G29" s="10" t="s">
        <v>687</v>
      </c>
      <c r="H29" s="123" t="s">
        <v>348</v>
      </c>
    </row>
    <row r="30" spans="1:8" ht="51">
      <c r="A30" s="121">
        <f t="shared" si="0"/>
        <v>6</v>
      </c>
      <c r="B30" s="12" t="s">
        <v>589</v>
      </c>
      <c r="C30" s="13">
        <v>5.3</v>
      </c>
      <c r="D30" s="13">
        <v>5.29</v>
      </c>
      <c r="E30" s="12" t="s">
        <v>15</v>
      </c>
      <c r="F30" s="10" t="s">
        <v>590</v>
      </c>
      <c r="G30" s="10" t="s">
        <v>964</v>
      </c>
      <c r="H30" s="123" t="s">
        <v>348</v>
      </c>
    </row>
    <row r="31" spans="1:8" ht="89.25">
      <c r="A31" s="121">
        <f t="shared" si="0"/>
        <v>7</v>
      </c>
      <c r="B31" s="12" t="s">
        <v>591</v>
      </c>
      <c r="C31" s="10">
        <v>64.83</v>
      </c>
      <c r="D31" s="10">
        <v>64.83</v>
      </c>
      <c r="E31" s="12" t="s">
        <v>15</v>
      </c>
      <c r="F31" s="10" t="s">
        <v>593</v>
      </c>
      <c r="G31" s="10" t="s">
        <v>788</v>
      </c>
      <c r="H31" s="123" t="s">
        <v>348</v>
      </c>
    </row>
    <row r="32" spans="1:8" ht="76.5">
      <c r="A32" s="121">
        <f t="shared" si="0"/>
        <v>8</v>
      </c>
      <c r="B32" s="12" t="s">
        <v>592</v>
      </c>
      <c r="C32" s="13">
        <v>46.9</v>
      </c>
      <c r="D32" s="13">
        <v>46.67</v>
      </c>
      <c r="E32" s="12" t="s">
        <v>15</v>
      </c>
      <c r="F32" s="10" t="s">
        <v>593</v>
      </c>
      <c r="G32" s="10" t="s">
        <v>791</v>
      </c>
      <c r="H32" s="123" t="s">
        <v>348</v>
      </c>
    </row>
    <row r="33" spans="1:9" ht="30.75">
      <c r="A33" s="272" t="s">
        <v>692</v>
      </c>
      <c r="B33" s="273"/>
      <c r="C33" s="273"/>
      <c r="D33" s="273"/>
      <c r="E33" s="273"/>
      <c r="F33" s="273"/>
      <c r="G33" s="273"/>
      <c r="H33" s="274"/>
    </row>
    <row r="34" spans="1:9" ht="77.25" customHeight="1">
      <c r="A34" s="28">
        <v>1</v>
      </c>
      <c r="B34" s="12" t="s">
        <v>704</v>
      </c>
      <c r="C34" s="10">
        <v>177.35</v>
      </c>
      <c r="D34" s="10"/>
      <c r="E34" s="12" t="s">
        <v>15</v>
      </c>
      <c r="F34" s="10" t="s">
        <v>706</v>
      </c>
      <c r="G34" s="1"/>
      <c r="H34" s="8"/>
    </row>
    <row r="35" spans="1:9" ht="102">
      <c r="A35" s="118">
        <f t="shared" si="0"/>
        <v>2</v>
      </c>
      <c r="B35" s="12" t="s">
        <v>705</v>
      </c>
      <c r="C35" s="13">
        <v>316</v>
      </c>
      <c r="D35" s="10"/>
      <c r="E35" s="12" t="s">
        <v>15</v>
      </c>
      <c r="F35" s="10" t="s">
        <v>706</v>
      </c>
      <c r="G35" s="1"/>
      <c r="H35" s="66" t="s">
        <v>1189</v>
      </c>
    </row>
    <row r="36" spans="1:9" ht="102">
      <c r="A36" s="118">
        <f t="shared" si="0"/>
        <v>3</v>
      </c>
      <c r="B36" s="12" t="s">
        <v>707</v>
      </c>
      <c r="C36" s="13">
        <v>316</v>
      </c>
      <c r="D36" s="10"/>
      <c r="E36" s="12" t="s">
        <v>15</v>
      </c>
      <c r="F36" s="10" t="s">
        <v>706</v>
      </c>
      <c r="G36" s="1"/>
      <c r="H36" s="66" t="s">
        <v>1189</v>
      </c>
    </row>
    <row r="37" spans="1:9" ht="102">
      <c r="A37" s="118">
        <f t="shared" si="0"/>
        <v>4</v>
      </c>
      <c r="B37" s="12" t="s">
        <v>708</v>
      </c>
      <c r="C37" s="13">
        <v>316</v>
      </c>
      <c r="D37" s="10"/>
      <c r="E37" s="12" t="s">
        <v>15</v>
      </c>
      <c r="F37" s="10" t="s">
        <v>706</v>
      </c>
      <c r="G37" s="1"/>
      <c r="H37" s="66" t="s">
        <v>1189</v>
      </c>
    </row>
    <row r="38" spans="1:9" ht="89.25">
      <c r="A38" s="28">
        <f t="shared" si="0"/>
        <v>5</v>
      </c>
      <c r="B38" s="12" t="s">
        <v>709</v>
      </c>
      <c r="C38" s="13">
        <v>177.35</v>
      </c>
      <c r="D38" s="10"/>
      <c r="E38" s="12" t="s">
        <v>15</v>
      </c>
      <c r="F38" s="10" t="s">
        <v>706</v>
      </c>
      <c r="G38" s="1"/>
      <c r="H38" s="8"/>
    </row>
    <row r="39" spans="1:9" ht="89.25">
      <c r="A39" s="28">
        <f t="shared" si="0"/>
        <v>6</v>
      </c>
      <c r="B39" s="12" t="s">
        <v>710</v>
      </c>
      <c r="C39" s="13">
        <v>177.35</v>
      </c>
      <c r="D39" s="10"/>
      <c r="E39" s="12" t="s">
        <v>15</v>
      </c>
      <c r="F39" s="10" t="s">
        <v>706</v>
      </c>
      <c r="G39" s="1"/>
      <c r="H39" s="8"/>
    </row>
    <row r="40" spans="1:9" ht="89.25">
      <c r="A40" s="28">
        <f t="shared" si="0"/>
        <v>7</v>
      </c>
      <c r="B40" s="12" t="s">
        <v>713</v>
      </c>
      <c r="C40" s="13">
        <v>177.36</v>
      </c>
      <c r="D40" s="10"/>
      <c r="E40" s="12" t="s">
        <v>15</v>
      </c>
      <c r="F40" s="10" t="s">
        <v>706</v>
      </c>
      <c r="G40" s="1"/>
      <c r="H40" s="8"/>
    </row>
    <row r="41" spans="1:9" ht="102">
      <c r="A41" s="118">
        <f t="shared" si="0"/>
        <v>8</v>
      </c>
      <c r="B41" s="12" t="s">
        <v>711</v>
      </c>
      <c r="C41" s="13">
        <v>316</v>
      </c>
      <c r="D41" s="10"/>
      <c r="E41" s="12" t="s">
        <v>15</v>
      </c>
      <c r="F41" s="10" t="s">
        <v>714</v>
      </c>
      <c r="G41" s="1"/>
      <c r="H41" s="66" t="s">
        <v>1189</v>
      </c>
    </row>
    <row r="42" spans="1:9" ht="76.5">
      <c r="A42" s="28">
        <f t="shared" si="0"/>
        <v>9</v>
      </c>
      <c r="B42" s="12" t="s">
        <v>712</v>
      </c>
      <c r="C42" s="10">
        <v>177.44</v>
      </c>
      <c r="D42" s="10"/>
      <c r="E42" s="12" t="s">
        <v>15</v>
      </c>
      <c r="F42" s="10" t="s">
        <v>715</v>
      </c>
      <c r="G42" s="1"/>
      <c r="H42" s="8"/>
    </row>
    <row r="43" spans="1:9" ht="76.5">
      <c r="A43" s="28">
        <f t="shared" si="0"/>
        <v>10</v>
      </c>
      <c r="B43" s="12" t="s">
        <v>716</v>
      </c>
      <c r="C43" s="10">
        <v>178.45</v>
      </c>
      <c r="D43" s="10"/>
      <c r="E43" s="12" t="s">
        <v>15</v>
      </c>
      <c r="F43" s="10" t="s">
        <v>715</v>
      </c>
      <c r="G43" s="1"/>
      <c r="H43" s="8"/>
    </row>
    <row r="44" spans="1:9" ht="76.5">
      <c r="A44" s="28">
        <f t="shared" si="0"/>
        <v>11</v>
      </c>
      <c r="B44" s="12" t="s">
        <v>717</v>
      </c>
      <c r="C44" s="10">
        <v>178.45</v>
      </c>
      <c r="D44" s="10"/>
      <c r="E44" s="12" t="s">
        <v>15</v>
      </c>
      <c r="F44" s="10" t="s">
        <v>715</v>
      </c>
      <c r="G44" s="1"/>
      <c r="H44" s="8"/>
    </row>
    <row r="45" spans="1:9" ht="89.25">
      <c r="A45" s="28">
        <f t="shared" si="0"/>
        <v>12</v>
      </c>
      <c r="B45" s="12" t="s">
        <v>718</v>
      </c>
      <c r="C45" s="10">
        <v>177.38</v>
      </c>
      <c r="D45" s="10"/>
      <c r="E45" s="12" t="s">
        <v>15</v>
      </c>
      <c r="F45" s="10" t="s">
        <v>723</v>
      </c>
      <c r="G45" s="1"/>
      <c r="H45" s="8"/>
    </row>
    <row r="46" spans="1:9" ht="89.25">
      <c r="A46" s="28">
        <f t="shared" si="0"/>
        <v>13</v>
      </c>
      <c r="B46" s="12" t="s">
        <v>719</v>
      </c>
      <c r="C46" s="10">
        <v>177.33</v>
      </c>
      <c r="D46" s="10"/>
      <c r="E46" s="12" t="s">
        <v>15</v>
      </c>
      <c r="F46" s="10" t="s">
        <v>723</v>
      </c>
      <c r="G46" s="1"/>
      <c r="H46" s="8"/>
    </row>
    <row r="47" spans="1:9" ht="89.25">
      <c r="A47" s="28">
        <f t="shared" si="0"/>
        <v>14</v>
      </c>
      <c r="B47" s="12" t="s">
        <v>720</v>
      </c>
      <c r="C47" s="10">
        <v>177.34</v>
      </c>
      <c r="D47" s="10"/>
      <c r="E47" s="12" t="s">
        <v>15</v>
      </c>
      <c r="F47" s="10" t="s">
        <v>723</v>
      </c>
      <c r="G47" s="1"/>
      <c r="H47" s="8"/>
    </row>
    <row r="48" spans="1:9" ht="89.25">
      <c r="A48" s="28">
        <f t="shared" si="0"/>
        <v>15</v>
      </c>
      <c r="B48" s="12" t="s">
        <v>721</v>
      </c>
      <c r="C48" s="10">
        <v>177.47</v>
      </c>
      <c r="D48" s="10"/>
      <c r="E48" s="12" t="s">
        <v>15</v>
      </c>
      <c r="F48" s="10" t="s">
        <v>723</v>
      </c>
      <c r="G48" s="1"/>
      <c r="H48" s="8"/>
    </row>
    <row r="49" spans="1:8" ht="89.25">
      <c r="A49" s="28">
        <f t="shared" si="0"/>
        <v>16</v>
      </c>
      <c r="B49" s="12" t="s">
        <v>722</v>
      </c>
      <c r="C49" s="10">
        <v>177.35</v>
      </c>
      <c r="D49" s="10"/>
      <c r="E49" s="12" t="s">
        <v>15</v>
      </c>
      <c r="F49" s="10" t="s">
        <v>723</v>
      </c>
      <c r="G49" s="1"/>
      <c r="H49" s="8"/>
    </row>
    <row r="50" spans="1:8" ht="89.25">
      <c r="A50" s="28">
        <f t="shared" si="0"/>
        <v>17</v>
      </c>
      <c r="B50" s="12" t="s">
        <v>724</v>
      </c>
      <c r="C50" s="10">
        <v>177.35</v>
      </c>
      <c r="D50" s="10"/>
      <c r="E50" s="12" t="s">
        <v>15</v>
      </c>
      <c r="F50" s="10" t="s">
        <v>723</v>
      </c>
      <c r="G50" s="1"/>
      <c r="H50" s="8"/>
    </row>
    <row r="51" spans="1:8" ht="36.75" customHeight="1">
      <c r="A51" s="272" t="s">
        <v>939</v>
      </c>
      <c r="B51" s="273"/>
      <c r="C51" s="273"/>
      <c r="D51" s="273"/>
      <c r="E51" s="273"/>
      <c r="F51" s="273"/>
      <c r="G51" s="273"/>
      <c r="H51" s="274"/>
    </row>
    <row r="52" spans="1:8" ht="66" customHeight="1">
      <c r="A52" s="121">
        <v>1</v>
      </c>
      <c r="B52" s="12" t="s">
        <v>577</v>
      </c>
      <c r="C52" s="13">
        <v>13.39</v>
      </c>
      <c r="D52" s="10">
        <v>13.39</v>
      </c>
      <c r="E52" s="12" t="s">
        <v>27</v>
      </c>
      <c r="F52" s="10" t="s">
        <v>1093</v>
      </c>
      <c r="G52" s="10" t="s">
        <v>1103</v>
      </c>
      <c r="H52" s="123" t="s">
        <v>348</v>
      </c>
    </row>
    <row r="53" spans="1:8" ht="89.25">
      <c r="A53" s="121">
        <v>2</v>
      </c>
      <c r="B53" s="12" t="s">
        <v>972</v>
      </c>
      <c r="C53" s="13">
        <v>2.1</v>
      </c>
      <c r="D53" s="13">
        <v>2.1</v>
      </c>
      <c r="E53" s="12" t="s">
        <v>27</v>
      </c>
      <c r="F53" s="10" t="s">
        <v>973</v>
      </c>
      <c r="G53" s="10" t="s">
        <v>1207</v>
      </c>
      <c r="H53" s="123" t="s">
        <v>348</v>
      </c>
    </row>
    <row r="54" spans="1:8" ht="102">
      <c r="A54" s="121">
        <f t="shared" si="0"/>
        <v>3</v>
      </c>
      <c r="B54" s="12" t="s">
        <v>1128</v>
      </c>
      <c r="C54" s="13">
        <v>750.6</v>
      </c>
      <c r="D54" s="10">
        <v>750.25</v>
      </c>
      <c r="E54" s="12" t="s">
        <v>27</v>
      </c>
      <c r="F54" s="10" t="s">
        <v>1073</v>
      </c>
      <c r="G54" s="10" t="s">
        <v>1092</v>
      </c>
      <c r="H54" s="123" t="s">
        <v>348</v>
      </c>
    </row>
    <row r="55" spans="1:8" ht="30.75">
      <c r="A55" s="272" t="s">
        <v>1185</v>
      </c>
      <c r="B55" s="273"/>
      <c r="C55" s="273"/>
      <c r="D55" s="273"/>
      <c r="E55" s="273"/>
      <c r="F55" s="273"/>
      <c r="G55" s="273"/>
      <c r="H55" s="274"/>
    </row>
    <row r="56" spans="1:8" ht="89.25">
      <c r="A56" s="28">
        <v>1</v>
      </c>
      <c r="B56" s="12" t="s">
        <v>1187</v>
      </c>
      <c r="C56" s="10">
        <v>315.77</v>
      </c>
      <c r="D56" s="10"/>
      <c r="E56" s="12" t="s">
        <v>15</v>
      </c>
      <c r="F56" s="10" t="s">
        <v>1188</v>
      </c>
      <c r="G56" s="1"/>
      <c r="H56" s="8"/>
    </row>
    <row r="57" spans="1:8" ht="89.25">
      <c r="A57" s="28">
        <f t="shared" si="0"/>
        <v>2</v>
      </c>
      <c r="B57" s="12" t="s">
        <v>707</v>
      </c>
      <c r="C57" s="10">
        <v>315.77</v>
      </c>
      <c r="D57" s="10"/>
      <c r="E57" s="12" t="s">
        <v>15</v>
      </c>
      <c r="F57" s="10" t="s">
        <v>1188</v>
      </c>
      <c r="G57" s="1"/>
      <c r="H57" s="8"/>
    </row>
    <row r="58" spans="1:8" ht="76.5">
      <c r="A58" s="28">
        <f t="shared" si="0"/>
        <v>3</v>
      </c>
      <c r="B58" s="12" t="s">
        <v>708</v>
      </c>
      <c r="C58" s="10">
        <v>315.77</v>
      </c>
      <c r="D58" s="10"/>
      <c r="E58" s="12" t="s">
        <v>15</v>
      </c>
      <c r="F58" s="10" t="s">
        <v>1188</v>
      </c>
      <c r="G58" s="1"/>
      <c r="H58" s="8"/>
    </row>
    <row r="59" spans="1:8" ht="76.5">
      <c r="A59" s="28">
        <f t="shared" si="0"/>
        <v>4</v>
      </c>
      <c r="B59" s="12" t="s">
        <v>711</v>
      </c>
      <c r="C59" s="10">
        <v>315.77</v>
      </c>
      <c r="D59" s="10"/>
      <c r="E59" s="12" t="s">
        <v>15</v>
      </c>
      <c r="F59" s="10" t="s">
        <v>1188</v>
      </c>
      <c r="G59" s="1"/>
      <c r="H59" s="8"/>
    </row>
    <row r="60" spans="1:8" ht="76.5">
      <c r="A60" s="28">
        <f t="shared" si="0"/>
        <v>5</v>
      </c>
      <c r="B60" s="12" t="s">
        <v>1186</v>
      </c>
      <c r="C60" s="10">
        <v>315.77</v>
      </c>
      <c r="D60" s="10"/>
      <c r="E60" s="12" t="s">
        <v>15</v>
      </c>
      <c r="F60" s="10" t="s">
        <v>1188</v>
      </c>
      <c r="G60" s="1"/>
      <c r="H60" s="8"/>
    </row>
    <row r="61" spans="1:8">
      <c r="A61" s="28">
        <f t="shared" si="0"/>
        <v>6</v>
      </c>
      <c r="B61" s="12"/>
      <c r="C61" s="10"/>
      <c r="D61" s="10"/>
      <c r="E61" s="1"/>
      <c r="F61" s="10"/>
      <c r="G61" s="1"/>
      <c r="H61" s="8"/>
    </row>
    <row r="62" spans="1:8">
      <c r="A62" s="28">
        <f t="shared" si="0"/>
        <v>7</v>
      </c>
      <c r="B62" s="12"/>
      <c r="C62" s="10"/>
      <c r="D62" s="10"/>
      <c r="E62" s="1"/>
      <c r="F62" s="10"/>
      <c r="G62" s="1"/>
      <c r="H62" s="8"/>
    </row>
    <row r="63" spans="1:8">
      <c r="A63" s="28">
        <f t="shared" si="0"/>
        <v>8</v>
      </c>
      <c r="B63" s="12"/>
      <c r="C63" s="10"/>
      <c r="D63" s="10"/>
      <c r="E63" s="1"/>
      <c r="F63" s="10"/>
      <c r="G63" s="1"/>
      <c r="H63" s="8"/>
    </row>
    <row r="64" spans="1:8">
      <c r="A64" s="28">
        <f t="shared" si="0"/>
        <v>9</v>
      </c>
      <c r="B64" s="12"/>
      <c r="C64" s="10"/>
      <c r="D64" s="10"/>
      <c r="E64" s="1"/>
      <c r="F64" s="10"/>
      <c r="G64" s="1"/>
      <c r="H64" s="8"/>
    </row>
    <row r="65" spans="1:8">
      <c r="A65" s="28">
        <f t="shared" si="0"/>
        <v>10</v>
      </c>
      <c r="B65" s="12"/>
      <c r="C65" s="10"/>
      <c r="D65" s="10"/>
      <c r="E65" s="1"/>
      <c r="F65" s="10"/>
      <c r="G65" s="1"/>
      <c r="H65" s="8"/>
    </row>
    <row r="66" spans="1:8">
      <c r="A66" s="28">
        <f t="shared" si="0"/>
        <v>11</v>
      </c>
      <c r="B66" s="12"/>
      <c r="C66" s="10"/>
      <c r="D66" s="10"/>
      <c r="E66" s="1"/>
      <c r="F66" s="10"/>
      <c r="G66" s="1"/>
      <c r="H66" s="8"/>
    </row>
    <row r="67" spans="1:8">
      <c r="A67" s="28">
        <f t="shared" si="0"/>
        <v>12</v>
      </c>
      <c r="B67" s="12"/>
      <c r="C67" s="10"/>
      <c r="D67" s="10"/>
      <c r="E67" s="1"/>
      <c r="F67" s="10"/>
      <c r="G67" s="1"/>
      <c r="H67" s="8"/>
    </row>
    <row r="68" spans="1:8">
      <c r="A68" s="28">
        <f t="shared" si="0"/>
        <v>13</v>
      </c>
      <c r="B68" s="12"/>
      <c r="C68" s="10"/>
      <c r="D68" s="10"/>
      <c r="E68" s="1"/>
      <c r="F68" s="10"/>
      <c r="G68" s="1"/>
      <c r="H68" s="8"/>
    </row>
    <row r="69" spans="1:8">
      <c r="A69" s="28">
        <f t="shared" si="0"/>
        <v>14</v>
      </c>
      <c r="B69" s="12"/>
      <c r="C69" s="10"/>
      <c r="D69" s="10"/>
      <c r="E69" s="1"/>
      <c r="F69" s="10"/>
      <c r="G69" s="1"/>
      <c r="H69" s="8"/>
    </row>
    <row r="70" spans="1:8">
      <c r="A70" s="28">
        <f t="shared" si="0"/>
        <v>15</v>
      </c>
      <c r="B70" s="12"/>
      <c r="C70" s="10"/>
      <c r="D70" s="10"/>
      <c r="E70" s="1"/>
      <c r="F70" s="10"/>
      <c r="G70" s="1"/>
      <c r="H70" s="8"/>
    </row>
    <row r="71" spans="1:8">
      <c r="A71" s="28">
        <f t="shared" si="0"/>
        <v>16</v>
      </c>
      <c r="B71" s="12"/>
      <c r="C71" s="10"/>
      <c r="D71" s="10"/>
      <c r="E71" s="1"/>
      <c r="F71" s="10"/>
      <c r="G71" s="1"/>
      <c r="H71" s="8"/>
    </row>
    <row r="72" spans="1:8">
      <c r="A72" s="28">
        <f t="shared" si="0"/>
        <v>17</v>
      </c>
      <c r="B72" s="12"/>
      <c r="C72" s="10"/>
      <c r="D72" s="10"/>
      <c r="E72" s="1"/>
      <c r="F72" s="10"/>
      <c r="G72" s="1"/>
      <c r="H72" s="8"/>
    </row>
    <row r="73" spans="1:8">
      <c r="A73" s="28">
        <f t="shared" si="0"/>
        <v>18</v>
      </c>
      <c r="B73" s="12"/>
      <c r="C73" s="10"/>
      <c r="D73" s="10"/>
      <c r="E73" s="1"/>
      <c r="F73" s="10"/>
      <c r="G73" s="1"/>
      <c r="H73" s="8"/>
    </row>
    <row r="74" spans="1:8">
      <c r="A74" s="28">
        <f t="shared" si="0"/>
        <v>19</v>
      </c>
      <c r="B74" s="12"/>
      <c r="C74" s="10"/>
      <c r="D74" s="10"/>
      <c r="E74" s="1"/>
      <c r="F74" s="10"/>
      <c r="G74" s="1"/>
      <c r="H74" s="8"/>
    </row>
    <row r="75" spans="1:8">
      <c r="A75" s="28">
        <f t="shared" si="0"/>
        <v>20</v>
      </c>
      <c r="B75" s="12"/>
      <c r="C75" s="10"/>
      <c r="D75" s="10"/>
      <c r="E75" s="1"/>
      <c r="F75" s="10"/>
      <c r="G75" s="1"/>
      <c r="H75" s="8"/>
    </row>
    <row r="76" spans="1:8">
      <c r="A76" s="28">
        <f t="shared" si="0"/>
        <v>21</v>
      </c>
      <c r="B76" s="12"/>
      <c r="C76" s="10"/>
      <c r="D76" s="10"/>
      <c r="E76" s="1"/>
      <c r="F76" s="10"/>
      <c r="G76" s="1"/>
      <c r="H76" s="8"/>
    </row>
    <row r="77" spans="1:8">
      <c r="A77" s="28">
        <f t="shared" si="0"/>
        <v>22</v>
      </c>
      <c r="B77" s="12"/>
      <c r="C77" s="10"/>
      <c r="D77" s="10"/>
      <c r="E77" s="1"/>
      <c r="F77" s="10"/>
      <c r="G77" s="1"/>
      <c r="H77" s="8"/>
    </row>
    <row r="78" spans="1:8">
      <c r="A78" s="28">
        <f t="shared" si="0"/>
        <v>23</v>
      </c>
      <c r="B78" s="12"/>
      <c r="C78" s="10"/>
      <c r="D78" s="10"/>
      <c r="E78" s="1"/>
      <c r="F78" s="10"/>
      <c r="G78" s="1"/>
      <c r="H78" s="8"/>
    </row>
    <row r="79" spans="1:8">
      <c r="A79" s="28">
        <f t="shared" si="0"/>
        <v>24</v>
      </c>
      <c r="B79" s="12"/>
      <c r="C79" s="10"/>
      <c r="D79" s="10"/>
      <c r="E79" s="1"/>
      <c r="F79" s="10"/>
      <c r="G79" s="1"/>
      <c r="H79" s="8"/>
    </row>
    <row r="80" spans="1:8">
      <c r="A80" s="28">
        <f t="shared" si="0"/>
        <v>25</v>
      </c>
      <c r="B80" s="12"/>
      <c r="C80" s="10"/>
      <c r="D80" s="10"/>
      <c r="E80" s="1"/>
      <c r="F80" s="10"/>
      <c r="G80" s="1"/>
      <c r="H80" s="8"/>
    </row>
    <row r="81" spans="1:8">
      <c r="A81" s="302"/>
      <c r="B81" s="12"/>
      <c r="C81" s="10"/>
      <c r="D81" s="10"/>
      <c r="E81" s="1"/>
      <c r="F81" s="10"/>
      <c r="G81" s="1"/>
      <c r="H81" s="8"/>
    </row>
    <row r="82" spans="1:8">
      <c r="A82" s="302"/>
      <c r="B82" s="12"/>
      <c r="C82" s="10"/>
      <c r="D82" s="10"/>
      <c r="E82" s="1"/>
      <c r="F82" s="10"/>
      <c r="G82" s="1"/>
      <c r="H82" s="8"/>
    </row>
    <row r="83" spans="1:8">
      <c r="A83" s="302"/>
      <c r="B83" s="12"/>
      <c r="C83" s="10"/>
      <c r="D83" s="10"/>
      <c r="E83" s="1"/>
      <c r="F83" s="10"/>
      <c r="G83" s="1"/>
      <c r="H83" s="8"/>
    </row>
    <row r="84" spans="1:8">
      <c r="A84" s="302"/>
      <c r="B84" s="12"/>
      <c r="C84" s="10"/>
      <c r="D84" s="10"/>
      <c r="E84" s="1"/>
      <c r="F84" s="10"/>
      <c r="G84" s="1"/>
      <c r="H84" s="8"/>
    </row>
    <row r="85" spans="1:8">
      <c r="A85" s="302"/>
      <c r="B85" s="12"/>
      <c r="C85" s="10"/>
      <c r="D85" s="10"/>
      <c r="E85" s="1"/>
      <c r="F85" s="10"/>
      <c r="G85" s="1"/>
      <c r="H85" s="8"/>
    </row>
    <row r="86" spans="1:8">
      <c r="A86" s="302"/>
      <c r="B86" s="12"/>
      <c r="C86" s="10"/>
      <c r="D86" s="10"/>
      <c r="E86" s="1"/>
      <c r="F86" s="10"/>
      <c r="G86" s="1"/>
      <c r="H86" s="8"/>
    </row>
    <row r="87" spans="1:8">
      <c r="A87" s="302"/>
      <c r="B87" s="12"/>
      <c r="C87" s="10"/>
      <c r="D87" s="10"/>
      <c r="E87" s="1"/>
      <c r="F87" s="10"/>
      <c r="G87" s="1"/>
      <c r="H87" s="8"/>
    </row>
    <row r="88" spans="1:8">
      <c r="A88" s="302"/>
      <c r="B88" s="12"/>
      <c r="C88" s="10"/>
      <c r="D88" s="10"/>
      <c r="E88" s="1"/>
      <c r="F88" s="10"/>
      <c r="G88" s="1"/>
      <c r="H88" s="8"/>
    </row>
    <row r="89" spans="1:8">
      <c r="A89" s="302"/>
      <c r="B89" s="12"/>
      <c r="C89" s="10"/>
      <c r="D89" s="10"/>
      <c r="E89" s="1"/>
      <c r="F89" s="10"/>
      <c r="G89" s="1"/>
      <c r="H89" s="8"/>
    </row>
    <row r="90" spans="1:8">
      <c r="A90" s="302"/>
      <c r="B90" s="12"/>
      <c r="C90" s="10"/>
      <c r="D90" s="10"/>
      <c r="E90" s="1"/>
      <c r="F90" s="10"/>
      <c r="G90" s="1"/>
      <c r="H90" s="8"/>
    </row>
    <row r="91" spans="1:8">
      <c r="A91" s="302"/>
      <c r="B91" s="12"/>
      <c r="C91" s="10"/>
      <c r="D91" s="10"/>
      <c r="E91" s="1"/>
      <c r="F91" s="10"/>
      <c r="G91" s="1"/>
      <c r="H91" s="8"/>
    </row>
    <row r="92" spans="1:8">
      <c r="A92" s="302"/>
      <c r="B92" s="12"/>
      <c r="C92" s="10"/>
      <c r="D92" s="10"/>
      <c r="E92" s="1"/>
      <c r="F92" s="10"/>
      <c r="G92" s="1"/>
      <c r="H92" s="8"/>
    </row>
    <row r="93" spans="1:8">
      <c r="A93" s="302"/>
      <c r="B93" s="12"/>
      <c r="C93" s="10"/>
      <c r="D93" s="10"/>
      <c r="E93" s="1"/>
      <c r="F93" s="10"/>
      <c r="G93" s="1"/>
      <c r="H93" s="8"/>
    </row>
    <row r="94" spans="1:8">
      <c r="A94" s="302"/>
      <c r="B94" s="12"/>
      <c r="C94" s="10"/>
      <c r="D94" s="10"/>
      <c r="E94" s="1"/>
      <c r="F94" s="10"/>
      <c r="G94" s="1"/>
      <c r="H94" s="8"/>
    </row>
    <row r="95" spans="1:8">
      <c r="A95" s="302"/>
      <c r="B95" s="12"/>
      <c r="C95" s="10"/>
      <c r="D95" s="10"/>
      <c r="E95" s="1"/>
      <c r="F95" s="10"/>
      <c r="G95" s="1"/>
      <c r="H95" s="8"/>
    </row>
    <row r="96" spans="1:8">
      <c r="A96" s="302"/>
      <c r="B96" s="12"/>
      <c r="C96" s="10"/>
      <c r="D96" s="10"/>
      <c r="E96" s="1"/>
      <c r="F96" s="10"/>
      <c r="G96" s="1"/>
      <c r="H96" s="8"/>
    </row>
    <row r="97" spans="1:8">
      <c r="A97" s="302"/>
      <c r="B97" s="12"/>
      <c r="C97" s="10"/>
      <c r="D97" s="10"/>
      <c r="E97" s="1"/>
      <c r="F97" s="10"/>
      <c r="G97" s="1"/>
      <c r="H97" s="8"/>
    </row>
    <row r="98" spans="1:8">
      <c r="A98" s="302"/>
      <c r="B98" s="12"/>
      <c r="C98" s="10"/>
      <c r="D98" s="10"/>
      <c r="E98" s="1"/>
      <c r="F98" s="10"/>
      <c r="G98" s="1"/>
      <c r="H98" s="8"/>
    </row>
    <row r="99" spans="1:8">
      <c r="A99" s="302"/>
      <c r="B99" s="12"/>
      <c r="C99" s="10"/>
      <c r="D99" s="10"/>
      <c r="E99" s="1"/>
      <c r="F99" s="10"/>
      <c r="G99" s="1"/>
      <c r="H99" s="8"/>
    </row>
    <row r="100" spans="1:8">
      <c r="A100" s="302"/>
      <c r="B100" s="12"/>
      <c r="C100" s="10"/>
      <c r="D100" s="10"/>
      <c r="E100" s="1"/>
      <c r="F100" s="10"/>
      <c r="G100" s="1"/>
      <c r="H100" s="8"/>
    </row>
    <row r="101" spans="1:8">
      <c r="A101" s="302"/>
      <c r="B101" s="12"/>
      <c r="C101" s="10"/>
      <c r="D101" s="10"/>
      <c r="E101" s="1"/>
      <c r="F101" s="10"/>
      <c r="G101" s="1"/>
      <c r="H101" s="8"/>
    </row>
    <row r="102" spans="1:8">
      <c r="A102" s="302"/>
      <c r="B102" s="12"/>
      <c r="C102" s="10"/>
      <c r="D102" s="10"/>
      <c r="E102" s="1"/>
      <c r="F102" s="10"/>
      <c r="G102" s="1"/>
      <c r="H102" s="8"/>
    </row>
    <row r="103" spans="1:8">
      <c r="A103" s="302"/>
      <c r="B103" s="12"/>
      <c r="C103" s="10"/>
      <c r="D103" s="10"/>
      <c r="E103" s="1"/>
      <c r="F103" s="10"/>
      <c r="G103" s="1"/>
      <c r="H103" s="8"/>
    </row>
    <row r="104" spans="1:8">
      <c r="A104" s="302"/>
      <c r="B104" s="12"/>
      <c r="C104" s="10"/>
      <c r="D104" s="10"/>
      <c r="E104" s="1"/>
      <c r="F104" s="10"/>
      <c r="G104" s="1"/>
      <c r="H104" s="8"/>
    </row>
    <row r="105" spans="1:8">
      <c r="A105" s="302"/>
      <c r="B105" s="12"/>
      <c r="C105" s="10"/>
      <c r="D105" s="10"/>
      <c r="E105" s="1"/>
      <c r="F105" s="10"/>
      <c r="G105" s="1"/>
      <c r="H105" s="8"/>
    </row>
    <row r="106" spans="1:8">
      <c r="A106" s="302"/>
      <c r="B106" s="12"/>
      <c r="C106" s="10"/>
      <c r="D106" s="10"/>
      <c r="E106" s="1"/>
      <c r="F106" s="10"/>
      <c r="G106" s="1"/>
      <c r="H106" s="8"/>
    </row>
    <row r="107" spans="1:8">
      <c r="A107" s="302"/>
      <c r="B107" s="12"/>
      <c r="C107" s="10"/>
      <c r="D107" s="10"/>
      <c r="E107" s="1"/>
      <c r="F107" s="10"/>
      <c r="G107" s="1"/>
      <c r="H107" s="8"/>
    </row>
    <row r="108" spans="1:8">
      <c r="A108" s="302"/>
      <c r="B108" s="12"/>
      <c r="C108" s="10"/>
      <c r="D108" s="10"/>
      <c r="E108" s="1"/>
      <c r="F108" s="10"/>
      <c r="G108" s="1"/>
      <c r="H108" s="8"/>
    </row>
    <row r="109" spans="1:8">
      <c r="A109" s="302"/>
      <c r="B109" s="12"/>
      <c r="C109" s="10"/>
      <c r="D109" s="10"/>
      <c r="E109" s="1"/>
      <c r="F109" s="10"/>
      <c r="G109" s="1"/>
      <c r="H109" s="8"/>
    </row>
    <row r="110" spans="1:8">
      <c r="A110" s="302"/>
      <c r="B110" s="12"/>
      <c r="C110" s="10"/>
      <c r="D110" s="10"/>
      <c r="E110" s="1"/>
      <c r="F110" s="10"/>
      <c r="G110" s="1"/>
      <c r="H110" s="8"/>
    </row>
    <row r="111" spans="1:8">
      <c r="A111" s="302"/>
      <c r="B111" s="12"/>
      <c r="C111" s="10"/>
      <c r="D111" s="10"/>
      <c r="E111" s="1"/>
      <c r="F111" s="10"/>
      <c r="G111" s="1"/>
      <c r="H111" s="8"/>
    </row>
    <row r="112" spans="1:8">
      <c r="A112" s="302"/>
      <c r="B112" s="12"/>
      <c r="C112" s="10"/>
      <c r="D112" s="10"/>
      <c r="E112" s="1"/>
      <c r="F112" s="10"/>
      <c r="G112" s="1"/>
      <c r="H112" s="8"/>
    </row>
    <row r="113" spans="1:8">
      <c r="A113" s="302"/>
      <c r="B113" s="12"/>
      <c r="C113" s="10"/>
      <c r="D113" s="10"/>
      <c r="E113" s="1"/>
      <c r="F113" s="10"/>
      <c r="G113" s="1"/>
      <c r="H113" s="8"/>
    </row>
    <row r="114" spans="1:8">
      <c r="A114" s="302"/>
      <c r="B114" s="12"/>
      <c r="C114" s="10"/>
      <c r="D114" s="10"/>
      <c r="E114" s="1"/>
      <c r="F114" s="10"/>
      <c r="G114" s="1"/>
      <c r="H114" s="8"/>
    </row>
    <row r="115" spans="1:8">
      <c r="A115" s="302"/>
      <c r="B115" s="12"/>
      <c r="C115" s="10"/>
      <c r="D115" s="10"/>
      <c r="E115" s="1"/>
      <c r="F115" s="10"/>
      <c r="G115" s="1"/>
      <c r="H115" s="8"/>
    </row>
    <row r="116" spans="1:8">
      <c r="A116" s="302"/>
      <c r="B116" s="12"/>
      <c r="C116" s="10"/>
      <c r="D116" s="10"/>
      <c r="E116" s="1"/>
      <c r="F116" s="10"/>
      <c r="G116" s="1"/>
      <c r="H116" s="8"/>
    </row>
    <row r="117" spans="1:8">
      <c r="A117" s="302"/>
      <c r="B117" s="12"/>
      <c r="C117" s="10"/>
      <c r="D117" s="10"/>
      <c r="E117" s="1"/>
      <c r="F117" s="10"/>
      <c r="G117" s="1"/>
      <c r="H117" s="8"/>
    </row>
    <row r="118" spans="1:8">
      <c r="A118" s="302"/>
      <c r="B118" s="12"/>
      <c r="C118" s="10"/>
      <c r="D118" s="10"/>
      <c r="E118" s="1"/>
      <c r="F118" s="10"/>
      <c r="G118" s="1"/>
      <c r="H118" s="8"/>
    </row>
    <row r="119" spans="1:8">
      <c r="A119" s="302"/>
      <c r="B119" s="12"/>
      <c r="C119" s="10"/>
      <c r="D119" s="10"/>
      <c r="E119" s="1"/>
      <c r="F119" s="10"/>
      <c r="G119" s="1"/>
      <c r="H119" s="8"/>
    </row>
    <row r="120" spans="1:8">
      <c r="A120" s="302"/>
      <c r="B120" s="12"/>
      <c r="C120" s="10"/>
      <c r="D120" s="10"/>
      <c r="E120" s="1"/>
      <c r="F120" s="10"/>
      <c r="G120" s="1"/>
      <c r="H120" s="8"/>
    </row>
    <row r="121" spans="1:8">
      <c r="A121" s="302"/>
      <c r="B121" s="12"/>
      <c r="C121" s="10"/>
      <c r="D121" s="10"/>
      <c r="E121" s="1"/>
      <c r="F121" s="10"/>
      <c r="G121" s="1"/>
      <c r="H121" s="8"/>
    </row>
    <row r="122" spans="1:8">
      <c r="A122" s="302"/>
      <c r="B122" s="12"/>
      <c r="C122" s="10"/>
      <c r="D122" s="10"/>
      <c r="E122" s="1"/>
      <c r="F122" s="10"/>
      <c r="G122" s="1"/>
      <c r="H122" s="8"/>
    </row>
    <row r="123" spans="1:8">
      <c r="A123" s="302"/>
      <c r="B123" s="12"/>
      <c r="C123" s="10"/>
      <c r="D123" s="10"/>
      <c r="E123" s="1"/>
      <c r="F123" s="10"/>
      <c r="G123" s="1"/>
      <c r="H123" s="8"/>
    </row>
    <row r="124" spans="1:8">
      <c r="A124" s="302"/>
      <c r="B124" s="12"/>
      <c r="C124" s="10"/>
      <c r="D124" s="10"/>
      <c r="E124" s="1"/>
      <c r="F124" s="10"/>
      <c r="G124" s="1"/>
      <c r="H124" s="8"/>
    </row>
    <row r="125" spans="1:8">
      <c r="A125" s="302"/>
      <c r="B125" s="1"/>
      <c r="C125" s="10"/>
      <c r="D125" s="10"/>
      <c r="E125" s="1"/>
      <c r="F125" s="10"/>
      <c r="G125" s="1"/>
      <c r="H125" s="8"/>
    </row>
    <row r="126" spans="1:8">
      <c r="A126" s="302"/>
      <c r="B126" s="1"/>
      <c r="C126" s="10"/>
      <c r="D126" s="10"/>
      <c r="E126" s="1"/>
      <c r="F126" s="10"/>
      <c r="G126" s="1"/>
      <c r="H126" s="8"/>
    </row>
    <row r="127" spans="1:8">
      <c r="A127" s="302"/>
      <c r="B127" s="1"/>
      <c r="C127" s="10"/>
      <c r="D127" s="10"/>
      <c r="E127" s="1"/>
      <c r="F127" s="10"/>
      <c r="G127" s="1"/>
      <c r="H127" s="8"/>
    </row>
    <row r="128" spans="1:8">
      <c r="A128" s="302"/>
      <c r="B128" s="1"/>
      <c r="C128" s="10"/>
      <c r="D128" s="10"/>
      <c r="E128" s="1"/>
      <c r="F128" s="10"/>
      <c r="G128" s="1"/>
      <c r="H128" s="8"/>
    </row>
    <row r="129" spans="1:8">
      <c r="A129" s="302"/>
      <c r="B129" s="1"/>
      <c r="C129" s="10"/>
      <c r="D129" s="10"/>
      <c r="E129" s="1"/>
      <c r="F129" s="10"/>
      <c r="G129" s="1"/>
      <c r="H129" s="8"/>
    </row>
    <row r="130" spans="1:8">
      <c r="A130" s="302"/>
      <c r="B130" s="1"/>
      <c r="C130" s="10"/>
      <c r="D130" s="10"/>
      <c r="E130" s="1"/>
      <c r="F130" s="10"/>
      <c r="G130" s="1"/>
      <c r="H130" s="8"/>
    </row>
    <row r="131" spans="1:8">
      <c r="A131" s="302"/>
      <c r="B131" s="1"/>
      <c r="C131" s="10"/>
      <c r="D131" s="10"/>
      <c r="E131" s="1"/>
      <c r="F131" s="10"/>
      <c r="G131" s="1"/>
      <c r="H131" s="8"/>
    </row>
    <row r="132" spans="1:8">
      <c r="A132" s="302"/>
      <c r="B132" s="1"/>
      <c r="C132" s="10"/>
      <c r="D132" s="10"/>
      <c r="E132" s="1"/>
      <c r="F132" s="10"/>
      <c r="G132" s="1"/>
      <c r="H132" s="8"/>
    </row>
    <row r="133" spans="1:8">
      <c r="A133" s="302"/>
      <c r="B133" s="1"/>
      <c r="C133" s="10"/>
      <c r="D133" s="10"/>
      <c r="E133" s="1"/>
      <c r="F133" s="10"/>
      <c r="G133" s="1"/>
      <c r="H133" s="8"/>
    </row>
    <row r="134" spans="1:8">
      <c r="A134" s="302"/>
      <c r="B134" s="1"/>
      <c r="C134" s="10"/>
      <c r="D134" s="10"/>
      <c r="E134" s="1"/>
      <c r="F134" s="10"/>
      <c r="G134" s="1"/>
      <c r="H134" s="8"/>
    </row>
    <row r="135" spans="1:8">
      <c r="A135" s="302"/>
      <c r="B135" s="1"/>
      <c r="C135" s="10"/>
      <c r="D135" s="10"/>
      <c r="E135" s="1"/>
      <c r="F135" s="10"/>
      <c r="G135" s="1"/>
      <c r="H135" s="8"/>
    </row>
    <row r="136" spans="1:8">
      <c r="A136" s="302"/>
      <c r="B136" s="1"/>
      <c r="C136" s="10"/>
      <c r="D136" s="10"/>
      <c r="E136" s="1"/>
      <c r="F136" s="10"/>
      <c r="G136" s="1"/>
      <c r="H136" s="8"/>
    </row>
    <row r="137" spans="1:8">
      <c r="A137" s="302"/>
      <c r="B137" s="1"/>
      <c r="C137" s="10"/>
      <c r="D137" s="10"/>
      <c r="E137" s="1"/>
      <c r="F137" s="10"/>
      <c r="G137" s="1"/>
      <c r="H137" s="8"/>
    </row>
    <row r="138" spans="1:8">
      <c r="A138" s="302"/>
      <c r="B138" s="1"/>
      <c r="C138" s="10"/>
      <c r="D138" s="10"/>
      <c r="E138" s="1"/>
      <c r="F138" s="10"/>
      <c r="G138" s="1"/>
      <c r="H138" s="8"/>
    </row>
    <row r="139" spans="1:8">
      <c r="A139" s="302"/>
      <c r="B139" s="1"/>
      <c r="C139" s="10"/>
      <c r="D139" s="10"/>
      <c r="E139" s="1"/>
      <c r="F139" s="10"/>
      <c r="G139" s="1"/>
      <c r="H139" s="8"/>
    </row>
    <row r="140" spans="1:8">
      <c r="A140" s="302"/>
      <c r="B140" s="1"/>
      <c r="C140" s="10"/>
      <c r="D140" s="10"/>
      <c r="E140" s="1"/>
      <c r="F140" s="10"/>
      <c r="G140" s="1"/>
      <c r="H140" s="8"/>
    </row>
    <row r="141" spans="1:8">
      <c r="A141" s="302"/>
      <c r="B141" s="1"/>
      <c r="C141" s="10"/>
      <c r="D141" s="10"/>
      <c r="E141" s="1"/>
      <c r="F141" s="10"/>
      <c r="G141" s="1"/>
      <c r="H141" s="8"/>
    </row>
    <row r="142" spans="1:8">
      <c r="A142" s="302"/>
      <c r="B142" s="1"/>
      <c r="C142" s="10"/>
      <c r="D142" s="10"/>
      <c r="E142" s="1"/>
      <c r="F142" s="10"/>
      <c r="G142" s="1"/>
      <c r="H142" s="8"/>
    </row>
    <row r="143" spans="1:8">
      <c r="A143" s="302"/>
      <c r="B143" s="1"/>
      <c r="C143" s="10"/>
      <c r="D143" s="10"/>
      <c r="E143" s="1"/>
      <c r="F143" s="10"/>
      <c r="G143" s="1"/>
      <c r="H143" s="8"/>
    </row>
    <row r="144" spans="1:8">
      <c r="A144" s="302"/>
      <c r="B144" s="1"/>
      <c r="C144" s="10"/>
      <c r="D144" s="10"/>
      <c r="E144" s="1"/>
      <c r="F144" s="10"/>
      <c r="G144" s="1"/>
      <c r="H144" s="8"/>
    </row>
    <row r="145" spans="1:8">
      <c r="A145" s="302"/>
      <c r="B145" s="1"/>
      <c r="C145" s="10"/>
      <c r="D145" s="10"/>
      <c r="E145" s="1"/>
      <c r="F145" s="10"/>
      <c r="G145" s="1"/>
      <c r="H145" s="8"/>
    </row>
    <row r="146" spans="1:8">
      <c r="A146" s="302"/>
      <c r="B146" s="1"/>
      <c r="C146" s="10"/>
      <c r="D146" s="10"/>
      <c r="E146" s="1"/>
      <c r="F146" s="10"/>
      <c r="G146" s="1"/>
      <c r="H146" s="8"/>
    </row>
    <row r="147" spans="1:8">
      <c r="A147" s="302"/>
      <c r="B147" s="1"/>
      <c r="C147" s="10"/>
      <c r="D147" s="10"/>
      <c r="E147" s="1"/>
      <c r="F147" s="10"/>
      <c r="G147" s="1"/>
      <c r="H147" s="8"/>
    </row>
    <row r="148" spans="1:8">
      <c r="A148" s="302"/>
      <c r="B148" s="1"/>
      <c r="C148" s="10"/>
      <c r="D148" s="10"/>
      <c r="E148" s="1"/>
      <c r="F148" s="10"/>
      <c r="G148" s="1"/>
      <c r="H148" s="8"/>
    </row>
    <row r="149" spans="1:8">
      <c r="A149" s="302"/>
      <c r="B149" s="1"/>
      <c r="C149" s="10"/>
      <c r="D149" s="10"/>
      <c r="E149" s="1"/>
      <c r="F149" s="10"/>
      <c r="G149" s="1"/>
      <c r="H149" s="8"/>
    </row>
    <row r="150" spans="1:8">
      <c r="A150" s="302"/>
      <c r="B150" s="1"/>
      <c r="C150" s="10"/>
      <c r="D150" s="10"/>
      <c r="E150" s="1"/>
      <c r="F150" s="10"/>
      <c r="G150" s="1"/>
      <c r="H150" s="8"/>
    </row>
    <row r="151" spans="1:8">
      <c r="A151" s="302"/>
      <c r="B151" s="1"/>
      <c r="C151" s="10"/>
      <c r="D151" s="10"/>
      <c r="E151" s="1"/>
      <c r="F151" s="10"/>
      <c r="G151" s="1"/>
      <c r="H151" s="8"/>
    </row>
    <row r="152" spans="1:8">
      <c r="A152" s="302"/>
      <c r="B152" s="1"/>
      <c r="C152" s="10"/>
      <c r="D152" s="10"/>
      <c r="E152" s="1"/>
      <c r="F152" s="10"/>
      <c r="G152" s="1"/>
      <c r="H152" s="8"/>
    </row>
    <row r="153" spans="1:8">
      <c r="A153" s="302"/>
      <c r="B153" s="1"/>
      <c r="C153" s="10"/>
      <c r="D153" s="10"/>
      <c r="E153" s="1"/>
      <c r="F153" s="10"/>
      <c r="G153" s="1"/>
      <c r="H153" s="8"/>
    </row>
    <row r="154" spans="1:8">
      <c r="A154" s="302"/>
      <c r="B154" s="1"/>
      <c r="C154" s="10"/>
      <c r="D154" s="10"/>
      <c r="E154" s="1"/>
      <c r="F154" s="10"/>
      <c r="G154" s="1"/>
      <c r="H154" s="8"/>
    </row>
    <row r="155" spans="1:8">
      <c r="A155" s="302"/>
      <c r="B155" s="1"/>
      <c r="C155" s="10"/>
      <c r="D155" s="10"/>
      <c r="E155" s="1"/>
      <c r="F155" s="10"/>
      <c r="G155" s="1"/>
      <c r="H155" s="8"/>
    </row>
    <row r="156" spans="1:8">
      <c r="A156" s="302"/>
      <c r="B156" s="1"/>
      <c r="C156" s="10"/>
      <c r="D156" s="10"/>
      <c r="E156" s="1"/>
      <c r="F156" s="10"/>
      <c r="G156" s="1"/>
      <c r="H156" s="8"/>
    </row>
    <row r="157" spans="1:8">
      <c r="A157" s="302"/>
      <c r="B157" s="1"/>
      <c r="C157" s="10"/>
      <c r="D157" s="10"/>
      <c r="E157" s="1"/>
      <c r="F157" s="10"/>
      <c r="G157" s="1"/>
      <c r="H157" s="8"/>
    </row>
    <row r="158" spans="1:8">
      <c r="A158" s="302"/>
      <c r="B158" s="1"/>
      <c r="C158" s="10"/>
      <c r="D158" s="10"/>
      <c r="E158" s="1"/>
      <c r="F158" s="10"/>
      <c r="G158" s="1"/>
      <c r="H158" s="8"/>
    </row>
    <row r="159" spans="1:8">
      <c r="A159" s="302"/>
      <c r="B159" s="1"/>
      <c r="C159" s="10"/>
      <c r="D159" s="10"/>
      <c r="E159" s="1"/>
      <c r="F159" s="10"/>
      <c r="G159" s="1"/>
      <c r="H159" s="8"/>
    </row>
    <row r="160" spans="1:8">
      <c r="A160" s="302"/>
      <c r="B160" s="1"/>
      <c r="C160" s="10"/>
      <c r="D160" s="10"/>
      <c r="E160" s="1"/>
      <c r="F160" s="10"/>
      <c r="G160" s="1"/>
      <c r="H160" s="8"/>
    </row>
    <row r="161" spans="1:8">
      <c r="A161" s="302"/>
      <c r="B161" s="1"/>
      <c r="C161" s="10"/>
      <c r="D161" s="10"/>
      <c r="E161" s="1"/>
      <c r="F161" s="10"/>
      <c r="G161" s="1"/>
      <c r="H161" s="8"/>
    </row>
    <row r="162" spans="1:8">
      <c r="A162" s="302"/>
      <c r="B162" s="1"/>
      <c r="C162" s="10"/>
      <c r="D162" s="10"/>
      <c r="E162" s="1"/>
      <c r="F162" s="10"/>
      <c r="G162" s="1"/>
      <c r="H162" s="8"/>
    </row>
    <row r="163" spans="1:8">
      <c r="A163" s="302"/>
      <c r="B163" s="1"/>
      <c r="C163" s="10"/>
      <c r="D163" s="10"/>
      <c r="E163" s="1"/>
      <c r="F163" s="10"/>
      <c r="G163" s="1"/>
      <c r="H163" s="8"/>
    </row>
    <row r="164" spans="1:8">
      <c r="A164" s="302"/>
      <c r="B164" s="1"/>
      <c r="C164" s="10"/>
      <c r="D164" s="10"/>
      <c r="E164" s="1"/>
      <c r="F164" s="10"/>
      <c r="G164" s="1"/>
      <c r="H164" s="8"/>
    </row>
    <row r="165" spans="1:8">
      <c r="A165" s="302"/>
      <c r="B165" s="1"/>
      <c r="C165" s="10"/>
      <c r="D165" s="10"/>
      <c r="E165" s="1"/>
      <c r="F165" s="10"/>
      <c r="G165" s="1"/>
      <c r="H165" s="8"/>
    </row>
    <row r="166" spans="1:8">
      <c r="A166" s="302"/>
      <c r="B166" s="1"/>
      <c r="C166" s="10"/>
      <c r="D166" s="10"/>
      <c r="E166" s="1"/>
      <c r="F166" s="10"/>
      <c r="G166" s="1"/>
      <c r="H166" s="8"/>
    </row>
    <row r="167" spans="1:8">
      <c r="A167" s="302"/>
      <c r="B167" s="1"/>
      <c r="C167" s="10"/>
      <c r="D167" s="10"/>
      <c r="E167" s="1"/>
      <c r="F167" s="10"/>
      <c r="G167" s="1"/>
      <c r="H167" s="8"/>
    </row>
    <row r="168" spans="1:8">
      <c r="A168" s="302"/>
      <c r="B168" s="1"/>
      <c r="C168" s="10"/>
      <c r="D168" s="10"/>
      <c r="E168" s="1"/>
      <c r="F168" s="10"/>
      <c r="G168" s="1"/>
      <c r="H168" s="8"/>
    </row>
    <row r="169" spans="1:8">
      <c r="A169" s="302"/>
      <c r="B169" s="1"/>
      <c r="C169" s="10"/>
      <c r="D169" s="10"/>
      <c r="E169" s="1"/>
      <c r="F169" s="10"/>
      <c r="G169" s="1"/>
      <c r="H169" s="8"/>
    </row>
    <row r="170" spans="1:8">
      <c r="A170" s="302"/>
      <c r="B170" s="1"/>
      <c r="C170" s="10"/>
      <c r="D170" s="10"/>
      <c r="E170" s="1"/>
      <c r="F170" s="10"/>
      <c r="G170" s="1"/>
      <c r="H170" s="8"/>
    </row>
    <row r="171" spans="1:8">
      <c r="A171" s="302"/>
      <c r="B171" s="1"/>
      <c r="C171" s="10"/>
      <c r="D171" s="10"/>
      <c r="E171" s="1"/>
      <c r="F171" s="10"/>
      <c r="G171" s="1"/>
      <c r="H171" s="8"/>
    </row>
    <row r="172" spans="1:8">
      <c r="A172" s="302"/>
      <c r="B172" s="1"/>
      <c r="C172" s="10"/>
      <c r="D172" s="10"/>
      <c r="E172" s="1"/>
      <c r="F172" s="10"/>
      <c r="G172" s="1"/>
      <c r="H172" s="8"/>
    </row>
    <row r="173" spans="1:8">
      <c r="A173" s="302"/>
      <c r="B173" s="1"/>
      <c r="C173" s="10"/>
      <c r="D173" s="10"/>
      <c r="E173" s="1"/>
      <c r="F173" s="10"/>
      <c r="G173" s="1"/>
      <c r="H173" s="8"/>
    </row>
    <row r="174" spans="1:8">
      <c r="A174" s="302"/>
      <c r="B174" s="1"/>
      <c r="C174" s="10"/>
      <c r="D174" s="10"/>
      <c r="E174" s="1"/>
      <c r="F174" s="10"/>
      <c r="G174" s="1"/>
      <c r="H174" s="8"/>
    </row>
    <row r="175" spans="1:8">
      <c r="A175" s="302"/>
      <c r="B175" s="1"/>
      <c r="C175" s="10"/>
      <c r="D175" s="10"/>
      <c r="E175" s="1"/>
      <c r="F175" s="10"/>
      <c r="G175" s="1"/>
      <c r="H175" s="8"/>
    </row>
    <row r="176" spans="1:8">
      <c r="A176" s="302"/>
      <c r="B176" s="1"/>
      <c r="C176" s="10"/>
      <c r="D176" s="10"/>
      <c r="E176" s="1"/>
      <c r="F176" s="10"/>
      <c r="G176" s="1"/>
      <c r="H176" s="8"/>
    </row>
    <row r="177" spans="1:8">
      <c r="A177" s="302"/>
      <c r="B177" s="1"/>
      <c r="C177" s="10"/>
      <c r="D177" s="10"/>
      <c r="E177" s="1"/>
      <c r="F177" s="10"/>
      <c r="G177" s="1"/>
      <c r="H177" s="8"/>
    </row>
    <row r="178" spans="1:8">
      <c r="A178" s="302"/>
      <c r="B178" s="1"/>
      <c r="C178" s="10"/>
      <c r="D178" s="10"/>
      <c r="E178" s="1"/>
      <c r="F178" s="10"/>
      <c r="G178" s="1"/>
      <c r="H178" s="8"/>
    </row>
    <row r="179" spans="1:8">
      <c r="A179" s="302"/>
      <c r="B179" s="1"/>
      <c r="C179" s="10"/>
      <c r="D179" s="10"/>
      <c r="E179" s="1"/>
      <c r="F179" s="10"/>
      <c r="G179" s="1"/>
      <c r="H179" s="8"/>
    </row>
    <row r="180" spans="1:8">
      <c r="A180" s="302"/>
      <c r="B180" s="1"/>
      <c r="C180" s="10"/>
      <c r="D180" s="10"/>
      <c r="E180" s="1"/>
      <c r="F180" s="10"/>
      <c r="G180" s="1"/>
      <c r="H180" s="8"/>
    </row>
    <row r="181" spans="1:8">
      <c r="A181" s="302"/>
      <c r="B181" s="1"/>
      <c r="C181" s="10"/>
      <c r="D181" s="10"/>
      <c r="E181" s="1"/>
      <c r="F181" s="10"/>
      <c r="G181" s="1"/>
      <c r="H181" s="8"/>
    </row>
    <row r="182" spans="1:8">
      <c r="A182" s="302"/>
      <c r="B182" s="1"/>
      <c r="C182" s="10"/>
      <c r="D182" s="10"/>
      <c r="E182" s="1"/>
      <c r="F182" s="10"/>
      <c r="G182" s="1"/>
      <c r="H182" s="8"/>
    </row>
    <row r="183" spans="1:8">
      <c r="A183" s="302"/>
      <c r="B183" s="1"/>
      <c r="C183" s="1"/>
      <c r="D183" s="1"/>
      <c r="E183" s="1"/>
      <c r="F183" s="10"/>
      <c r="G183" s="1"/>
      <c r="H183" s="8"/>
    </row>
    <row r="184" spans="1:8">
      <c r="A184" s="302"/>
      <c r="B184" s="1"/>
      <c r="C184" s="1"/>
      <c r="D184" s="1"/>
      <c r="E184" s="1"/>
      <c r="F184" s="10"/>
      <c r="G184" s="1"/>
      <c r="H184" s="8"/>
    </row>
    <row r="185" spans="1:8">
      <c r="A185" s="302"/>
      <c r="B185" s="1"/>
      <c r="C185" s="1"/>
      <c r="D185" s="1"/>
      <c r="E185" s="1"/>
      <c r="F185" s="10"/>
      <c r="G185" s="1"/>
      <c r="H185" s="8"/>
    </row>
    <row r="186" spans="1:8">
      <c r="A186" s="302"/>
      <c r="B186" s="1"/>
      <c r="C186" s="1"/>
      <c r="D186" s="1"/>
      <c r="E186" s="1"/>
      <c r="F186" s="10"/>
      <c r="G186" s="1"/>
      <c r="H186" s="8"/>
    </row>
    <row r="187" spans="1:8">
      <c r="A187" s="302"/>
      <c r="B187" s="1"/>
      <c r="C187" s="1"/>
      <c r="D187" s="1"/>
      <c r="E187" s="1"/>
      <c r="F187" s="10"/>
      <c r="G187" s="1"/>
      <c r="H187" s="8"/>
    </row>
    <row r="188" spans="1:8">
      <c r="A188" s="302"/>
      <c r="B188" s="1"/>
      <c r="C188" s="1"/>
      <c r="D188" s="1"/>
      <c r="E188" s="1"/>
      <c r="F188" s="10"/>
      <c r="G188" s="1"/>
      <c r="H188" s="8"/>
    </row>
    <row r="189" spans="1:8">
      <c r="A189" s="302"/>
      <c r="B189" s="1"/>
      <c r="C189" s="1"/>
      <c r="D189" s="1"/>
      <c r="E189" s="1"/>
      <c r="F189" s="10"/>
      <c r="G189" s="1"/>
      <c r="H189" s="8"/>
    </row>
    <row r="190" spans="1:8">
      <c r="A190" s="302"/>
      <c r="B190" s="1"/>
      <c r="C190" s="1"/>
      <c r="D190" s="1"/>
      <c r="E190" s="1"/>
      <c r="F190" s="10"/>
      <c r="G190" s="1"/>
      <c r="H190" s="8"/>
    </row>
    <row r="191" spans="1:8">
      <c r="A191" s="302"/>
      <c r="B191" s="1"/>
      <c r="C191" s="1"/>
      <c r="D191" s="1"/>
      <c r="E191" s="1"/>
      <c r="F191" s="10"/>
      <c r="G191" s="1"/>
      <c r="H191" s="8"/>
    </row>
    <row r="192" spans="1:8">
      <c r="A192" s="302"/>
      <c r="B192" s="1"/>
      <c r="C192" s="1"/>
      <c r="D192" s="1"/>
      <c r="E192" s="1"/>
      <c r="F192" s="10"/>
      <c r="G192" s="1"/>
      <c r="H192" s="8"/>
    </row>
    <row r="193" spans="1:8">
      <c r="A193" s="302"/>
      <c r="B193" s="1"/>
      <c r="C193" s="1"/>
      <c r="D193" s="1"/>
      <c r="E193" s="1"/>
      <c r="F193" s="10"/>
      <c r="G193" s="1"/>
      <c r="H193" s="8"/>
    </row>
    <row r="194" spans="1:8">
      <c r="A194" s="302"/>
      <c r="B194" s="1"/>
      <c r="C194" s="1"/>
      <c r="D194" s="1"/>
      <c r="E194" s="1"/>
      <c r="F194" s="10"/>
      <c r="G194" s="1"/>
      <c r="H194" s="8"/>
    </row>
    <row r="195" spans="1:8">
      <c r="A195" s="302"/>
      <c r="B195" s="1"/>
      <c r="C195" s="1"/>
      <c r="D195" s="1"/>
      <c r="E195" s="1"/>
      <c r="F195" s="10"/>
      <c r="G195" s="1"/>
      <c r="H195" s="8"/>
    </row>
    <row r="196" spans="1:8">
      <c r="A196" s="302"/>
      <c r="B196" s="1"/>
      <c r="C196" s="1"/>
      <c r="D196" s="1"/>
      <c r="E196" s="1"/>
      <c r="F196" s="10"/>
      <c r="G196" s="1"/>
      <c r="H196" s="8"/>
    </row>
    <row r="197" spans="1:8">
      <c r="A197" s="302"/>
      <c r="B197" s="1"/>
      <c r="C197" s="1"/>
      <c r="D197" s="1"/>
      <c r="E197" s="1"/>
      <c r="F197" s="10"/>
      <c r="G197" s="1"/>
      <c r="H197" s="8"/>
    </row>
    <row r="198" spans="1:8">
      <c r="A198" s="302"/>
      <c r="B198" s="1"/>
      <c r="C198" s="1"/>
      <c r="D198" s="1"/>
      <c r="E198" s="1"/>
      <c r="F198" s="10"/>
      <c r="G198" s="1"/>
      <c r="H198" s="8"/>
    </row>
    <row r="199" spans="1:8">
      <c r="A199" s="302"/>
      <c r="B199" s="1"/>
      <c r="C199" s="1"/>
      <c r="D199" s="1"/>
      <c r="E199" s="1"/>
      <c r="F199" s="10"/>
      <c r="G199" s="1"/>
      <c r="H199" s="8"/>
    </row>
    <row r="200" spans="1:8" ht="15.75" thickBot="1">
      <c r="A200" s="303"/>
      <c r="B200" s="304"/>
      <c r="C200" s="304"/>
      <c r="D200" s="304"/>
      <c r="E200" s="304"/>
      <c r="F200" s="304"/>
      <c r="G200" s="304"/>
      <c r="H200" s="220"/>
    </row>
  </sheetData>
  <mergeCells count="7">
    <mergeCell ref="A55:H55"/>
    <mergeCell ref="A51:H51"/>
    <mergeCell ref="A1:H1"/>
    <mergeCell ref="A2:H2"/>
    <mergeCell ref="A20:H20"/>
    <mergeCell ref="A24:H24"/>
    <mergeCell ref="A33:H3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0"/>
  <sheetViews>
    <sheetView zoomScale="160" zoomScaleNormal="160" workbookViewId="0">
      <selection activeCell="A2" sqref="A2:H90"/>
    </sheetView>
  </sheetViews>
  <sheetFormatPr defaultRowHeight="15"/>
  <cols>
    <col min="1" max="1" width="7" customWidth="1"/>
    <col min="2" max="2" width="17.85546875" customWidth="1"/>
    <col min="3" max="3" width="9.5703125" customWidth="1"/>
    <col min="4" max="4" width="10.5703125" customWidth="1"/>
    <col min="5" max="5" width="11.42578125" customWidth="1"/>
    <col min="6" max="6" width="16.140625" customWidth="1"/>
    <col min="7" max="7" width="14.85546875" customWidth="1"/>
    <col min="8" max="8" width="16.85546875" customWidth="1"/>
  </cols>
  <sheetData>
    <row r="1" spans="1:9" ht="24" thickBot="1">
      <c r="A1" s="245" t="s">
        <v>116</v>
      </c>
      <c r="B1" s="245"/>
      <c r="C1" s="245"/>
      <c r="D1" s="245"/>
      <c r="E1" s="245"/>
      <c r="F1" s="245"/>
      <c r="G1" s="245"/>
      <c r="H1" s="245"/>
    </row>
    <row r="2" spans="1:9" ht="37.5" customHeight="1" thickBot="1">
      <c r="A2" s="310" t="s">
        <v>98</v>
      </c>
      <c r="B2" s="311"/>
      <c r="C2" s="311"/>
      <c r="D2" s="311"/>
      <c r="E2" s="311"/>
      <c r="F2" s="311"/>
      <c r="G2" s="311"/>
      <c r="H2" s="312"/>
    </row>
    <row r="3" spans="1:9" ht="59.25" customHeight="1">
      <c r="A3" s="99" t="s">
        <v>0</v>
      </c>
      <c r="B3" s="100" t="s">
        <v>93</v>
      </c>
      <c r="C3" s="101" t="s">
        <v>108</v>
      </c>
      <c r="D3" s="101" t="s">
        <v>109</v>
      </c>
      <c r="E3" s="100" t="s">
        <v>96</v>
      </c>
      <c r="F3" s="101" t="s">
        <v>95</v>
      </c>
      <c r="G3" s="102" t="s">
        <v>107</v>
      </c>
      <c r="H3" s="103" t="s">
        <v>1</v>
      </c>
    </row>
    <row r="4" spans="1:9" s="114" customFormat="1" ht="69" customHeight="1" thickBot="1">
      <c r="A4" s="115">
        <v>1</v>
      </c>
      <c r="B4" s="17" t="s">
        <v>316</v>
      </c>
      <c r="C4" s="16">
        <v>65.33</v>
      </c>
      <c r="D4" s="283">
        <v>251.63</v>
      </c>
      <c r="E4" s="15" t="s">
        <v>9</v>
      </c>
      <c r="F4" s="10" t="s">
        <v>26</v>
      </c>
      <c r="G4" s="270" t="s">
        <v>318</v>
      </c>
      <c r="H4" s="313" t="s">
        <v>348</v>
      </c>
      <c r="I4" s="309"/>
    </row>
    <row r="5" spans="1:9" s="114" customFormat="1" ht="59.25" customHeight="1" thickBot="1">
      <c r="A5" s="115">
        <v>2</v>
      </c>
      <c r="B5" s="17" t="s">
        <v>317</v>
      </c>
      <c r="C5" s="16">
        <v>89.29</v>
      </c>
      <c r="D5" s="284"/>
      <c r="E5" s="15" t="s">
        <v>9</v>
      </c>
      <c r="F5" s="10" t="s">
        <v>26</v>
      </c>
      <c r="G5" s="286"/>
      <c r="H5" s="314"/>
      <c r="I5" s="309"/>
    </row>
    <row r="6" spans="1:9" ht="65.25" customHeight="1">
      <c r="A6" s="115">
        <v>3</v>
      </c>
      <c r="B6" s="15" t="s">
        <v>30</v>
      </c>
      <c r="C6" s="16">
        <v>43.34</v>
      </c>
      <c r="D6" s="284"/>
      <c r="E6" s="15" t="s">
        <v>9</v>
      </c>
      <c r="F6" s="10" t="s">
        <v>26</v>
      </c>
      <c r="G6" s="286"/>
      <c r="H6" s="314"/>
    </row>
    <row r="7" spans="1:9" ht="65.25" customHeight="1">
      <c r="A7" s="115">
        <v>4</v>
      </c>
      <c r="B7" s="15" t="s">
        <v>31</v>
      </c>
      <c r="C7" s="16">
        <v>53.68</v>
      </c>
      <c r="D7" s="285"/>
      <c r="E7" s="15" t="s">
        <v>9</v>
      </c>
      <c r="F7" s="10" t="s">
        <v>26</v>
      </c>
      <c r="G7" s="271"/>
      <c r="H7" s="315"/>
    </row>
    <row r="8" spans="1:9" ht="63.75">
      <c r="A8" s="104">
        <v>5</v>
      </c>
      <c r="B8" s="11" t="s">
        <v>56</v>
      </c>
      <c r="C8" s="238">
        <v>0.55000000000000004</v>
      </c>
      <c r="D8" s="238"/>
      <c r="E8" s="11" t="s">
        <v>7</v>
      </c>
      <c r="F8" s="238" t="s">
        <v>57</v>
      </c>
      <c r="G8" s="238"/>
      <c r="H8" s="91"/>
    </row>
    <row r="9" spans="1:9" ht="63.75">
      <c r="A9" s="104">
        <v>6</v>
      </c>
      <c r="B9" s="12" t="s">
        <v>56</v>
      </c>
      <c r="C9" s="10">
        <v>0.55000000000000004</v>
      </c>
      <c r="D9" s="10"/>
      <c r="E9" s="12" t="s">
        <v>7</v>
      </c>
      <c r="F9" s="10" t="s">
        <v>57</v>
      </c>
      <c r="G9" s="10"/>
      <c r="H9" s="90"/>
    </row>
    <row r="10" spans="1:9" ht="63.75">
      <c r="A10" s="104">
        <v>7</v>
      </c>
      <c r="B10" s="12" t="s">
        <v>155</v>
      </c>
      <c r="C10" s="10">
        <v>160.35</v>
      </c>
      <c r="D10" s="10"/>
      <c r="E10" s="12" t="s">
        <v>7</v>
      </c>
      <c r="F10" s="10" t="s">
        <v>61</v>
      </c>
      <c r="G10" s="10"/>
      <c r="H10" s="90"/>
    </row>
    <row r="11" spans="1:9" ht="63.75">
      <c r="A11" s="104">
        <v>8</v>
      </c>
      <c r="B11" s="12" t="s">
        <v>156</v>
      </c>
      <c r="C11" s="10">
        <v>99.95</v>
      </c>
      <c r="D11" s="10"/>
      <c r="E11" s="12" t="s">
        <v>7</v>
      </c>
      <c r="F11" s="10" t="s">
        <v>61</v>
      </c>
      <c r="G11" s="10"/>
      <c r="H11" s="90"/>
    </row>
    <row r="12" spans="1:9" ht="76.5">
      <c r="A12" s="104">
        <v>9</v>
      </c>
      <c r="B12" s="12" t="s">
        <v>157</v>
      </c>
      <c r="C12" s="10">
        <v>89.52</v>
      </c>
      <c r="D12" s="10"/>
      <c r="E12" s="12" t="s">
        <v>7</v>
      </c>
      <c r="F12" s="10" t="s">
        <v>61</v>
      </c>
      <c r="G12" s="10"/>
      <c r="H12" s="90"/>
    </row>
    <row r="13" spans="1:9" ht="69.75" customHeight="1">
      <c r="A13" s="104">
        <v>10</v>
      </c>
      <c r="B13" s="12" t="s">
        <v>158</v>
      </c>
      <c r="C13" s="10">
        <v>97.23</v>
      </c>
      <c r="D13" s="10"/>
      <c r="E13" s="12" t="s">
        <v>7</v>
      </c>
      <c r="F13" s="10" t="s">
        <v>61</v>
      </c>
      <c r="G13" s="10"/>
      <c r="H13" s="90"/>
    </row>
    <row r="14" spans="1:9" ht="66" customHeight="1">
      <c r="A14" s="104">
        <v>11</v>
      </c>
      <c r="B14" s="12" t="s">
        <v>159</v>
      </c>
      <c r="C14" s="10">
        <v>185.57</v>
      </c>
      <c r="D14" s="10"/>
      <c r="E14" s="12" t="s">
        <v>7</v>
      </c>
      <c r="F14" s="10" t="s">
        <v>61</v>
      </c>
      <c r="G14" s="10"/>
      <c r="H14" s="90"/>
    </row>
    <row r="15" spans="1:9" ht="77.25" thickBot="1">
      <c r="A15" s="104">
        <v>12</v>
      </c>
      <c r="B15" s="12" t="s">
        <v>160</v>
      </c>
      <c r="C15" s="10">
        <v>91.01</v>
      </c>
      <c r="D15" s="10"/>
      <c r="E15" s="12" t="s">
        <v>7</v>
      </c>
      <c r="F15" s="10" t="s">
        <v>61</v>
      </c>
      <c r="G15" s="10"/>
      <c r="H15" s="132"/>
    </row>
    <row r="16" spans="1:9" ht="63.75">
      <c r="A16" s="104">
        <v>13</v>
      </c>
      <c r="B16" s="12" t="s">
        <v>161</v>
      </c>
      <c r="C16" s="10">
        <v>189.38</v>
      </c>
      <c r="D16" s="10"/>
      <c r="E16" s="12" t="s">
        <v>7</v>
      </c>
      <c r="F16" s="10" t="s">
        <v>61</v>
      </c>
      <c r="G16" s="82"/>
      <c r="H16" s="133"/>
    </row>
    <row r="17" spans="1:8" ht="51">
      <c r="A17" s="129">
        <v>14</v>
      </c>
      <c r="B17" s="12" t="s">
        <v>82</v>
      </c>
      <c r="C17" s="10">
        <v>41.34</v>
      </c>
      <c r="D17" s="10"/>
      <c r="E17" s="12" t="s">
        <v>9</v>
      </c>
      <c r="F17" s="10" t="s">
        <v>81</v>
      </c>
      <c r="G17" s="82"/>
      <c r="H17" s="278" t="s">
        <v>430</v>
      </c>
    </row>
    <row r="18" spans="1:8" ht="51">
      <c r="A18" s="129">
        <v>15</v>
      </c>
      <c r="B18" s="12" t="s">
        <v>83</v>
      </c>
      <c r="C18" s="10">
        <v>41.44</v>
      </c>
      <c r="D18" s="10"/>
      <c r="E18" s="12" t="s">
        <v>9</v>
      </c>
      <c r="F18" s="10" t="s">
        <v>81</v>
      </c>
      <c r="G18" s="82"/>
      <c r="H18" s="279"/>
    </row>
    <row r="19" spans="1:8" ht="51">
      <c r="A19" s="129">
        <v>16</v>
      </c>
      <c r="B19" s="12" t="s">
        <v>162</v>
      </c>
      <c r="C19" s="10">
        <v>41.35</v>
      </c>
      <c r="D19" s="10"/>
      <c r="E19" s="12" t="s">
        <v>9</v>
      </c>
      <c r="F19" s="10" t="s">
        <v>81</v>
      </c>
      <c r="G19" s="82"/>
      <c r="H19" s="280"/>
    </row>
    <row r="20" spans="1:8" ht="51">
      <c r="A20" s="115">
        <v>17</v>
      </c>
      <c r="B20" s="12" t="s">
        <v>331</v>
      </c>
      <c r="C20" s="10">
        <v>40.94</v>
      </c>
      <c r="D20" s="10">
        <v>40.28</v>
      </c>
      <c r="E20" s="12" t="s">
        <v>10</v>
      </c>
      <c r="F20" s="10" t="s">
        <v>68</v>
      </c>
      <c r="G20" s="82" t="s">
        <v>332</v>
      </c>
      <c r="H20" s="134" t="s">
        <v>348</v>
      </c>
    </row>
    <row r="21" spans="1:8" ht="51">
      <c r="A21" s="115">
        <v>18</v>
      </c>
      <c r="B21" s="12" t="s">
        <v>69</v>
      </c>
      <c r="C21" s="10">
        <v>41.07</v>
      </c>
      <c r="D21" s="10">
        <v>40.28</v>
      </c>
      <c r="E21" s="12" t="s">
        <v>10</v>
      </c>
      <c r="F21" s="10" t="s">
        <v>68</v>
      </c>
      <c r="G21" s="82" t="s">
        <v>330</v>
      </c>
      <c r="H21" s="134" t="s">
        <v>348</v>
      </c>
    </row>
    <row r="22" spans="1:8" ht="51.75" thickBot="1">
      <c r="A22" s="115">
        <v>19</v>
      </c>
      <c r="B22" s="12" t="s">
        <v>70</v>
      </c>
      <c r="C22" s="10">
        <v>41.07</v>
      </c>
      <c r="D22" s="10">
        <v>40.28</v>
      </c>
      <c r="E22" s="12" t="s">
        <v>10</v>
      </c>
      <c r="F22" s="10" t="s">
        <v>68</v>
      </c>
      <c r="G22" s="82" t="s">
        <v>329</v>
      </c>
      <c r="H22" s="135" t="s">
        <v>348</v>
      </c>
    </row>
    <row r="23" spans="1:8" ht="51">
      <c r="A23" s="104">
        <v>20</v>
      </c>
      <c r="B23" s="12" t="s">
        <v>71</v>
      </c>
      <c r="C23" s="10">
        <v>28.74</v>
      </c>
      <c r="D23" s="10"/>
      <c r="E23" s="12" t="s">
        <v>10</v>
      </c>
      <c r="F23" s="10" t="s">
        <v>68</v>
      </c>
      <c r="G23" s="10"/>
      <c r="H23" s="35"/>
    </row>
    <row r="24" spans="1:8" ht="51">
      <c r="A24" s="104">
        <v>21</v>
      </c>
      <c r="B24" s="12" t="s">
        <v>72</v>
      </c>
      <c r="C24" s="10">
        <v>662.78</v>
      </c>
      <c r="D24" s="10"/>
      <c r="E24" s="12" t="s">
        <v>10</v>
      </c>
      <c r="F24" s="10" t="s">
        <v>68</v>
      </c>
      <c r="G24" s="10"/>
      <c r="H24" s="66"/>
    </row>
    <row r="25" spans="1:8" ht="76.5">
      <c r="A25" s="104">
        <v>22</v>
      </c>
      <c r="B25" s="12" t="s">
        <v>163</v>
      </c>
      <c r="C25" s="10">
        <v>130.55000000000001</v>
      </c>
      <c r="D25" s="1"/>
      <c r="E25" s="12" t="s">
        <v>7</v>
      </c>
      <c r="F25" s="10" t="s">
        <v>57</v>
      </c>
      <c r="G25" s="1"/>
      <c r="H25" s="8"/>
    </row>
    <row r="26" spans="1:8" ht="66.75" customHeight="1">
      <c r="A26" s="104">
        <v>23</v>
      </c>
      <c r="B26" s="12" t="s">
        <v>164</v>
      </c>
      <c r="C26" s="13">
        <v>161.5</v>
      </c>
      <c r="D26" s="1"/>
      <c r="E26" s="12" t="s">
        <v>7</v>
      </c>
      <c r="F26" s="10" t="s">
        <v>57</v>
      </c>
      <c r="G26" s="1"/>
      <c r="H26" s="8"/>
    </row>
    <row r="27" spans="1:8" ht="63.75">
      <c r="A27" s="104">
        <v>24</v>
      </c>
      <c r="B27" s="12" t="s">
        <v>165</v>
      </c>
      <c r="C27" s="10">
        <v>191.01</v>
      </c>
      <c r="D27" s="1"/>
      <c r="E27" s="12" t="s">
        <v>7</v>
      </c>
      <c r="F27" s="10" t="s">
        <v>57</v>
      </c>
      <c r="G27" s="1"/>
      <c r="H27" s="8"/>
    </row>
    <row r="28" spans="1:8" ht="63.75">
      <c r="A28" s="115">
        <v>25</v>
      </c>
      <c r="B28" s="12" t="s">
        <v>353</v>
      </c>
      <c r="C28" s="10">
        <v>259.74</v>
      </c>
      <c r="D28" s="10">
        <v>216.39</v>
      </c>
      <c r="E28" s="12" t="s">
        <v>10</v>
      </c>
      <c r="F28" s="10" t="s">
        <v>354</v>
      </c>
      <c r="G28" s="10" t="s">
        <v>355</v>
      </c>
      <c r="H28" s="134" t="s">
        <v>348</v>
      </c>
    </row>
    <row r="29" spans="1:8" ht="63.75">
      <c r="A29" s="104">
        <v>26</v>
      </c>
      <c r="B29" s="12" t="s">
        <v>166</v>
      </c>
      <c r="C29" s="10">
        <v>613.59</v>
      </c>
      <c r="D29" s="1"/>
      <c r="E29" s="12" t="s">
        <v>10</v>
      </c>
      <c r="F29" s="10" t="s">
        <v>167</v>
      </c>
      <c r="G29" s="1"/>
      <c r="H29" s="8"/>
    </row>
    <row r="30" spans="1:8" ht="76.5">
      <c r="A30" s="115">
        <v>27</v>
      </c>
      <c r="B30" s="12" t="s">
        <v>168</v>
      </c>
      <c r="C30" s="10">
        <v>406.54</v>
      </c>
      <c r="D30" s="10">
        <v>406.37</v>
      </c>
      <c r="E30" s="12" t="s">
        <v>10</v>
      </c>
      <c r="F30" s="10" t="s">
        <v>381</v>
      </c>
      <c r="G30" s="113" t="s">
        <v>380</v>
      </c>
      <c r="H30" s="134" t="s">
        <v>348</v>
      </c>
    </row>
    <row r="31" spans="1:8" ht="89.25">
      <c r="A31" s="104">
        <v>28</v>
      </c>
      <c r="B31" s="12" t="s">
        <v>169</v>
      </c>
      <c r="C31" s="10">
        <v>141.68</v>
      </c>
      <c r="D31" s="1"/>
      <c r="E31" s="12" t="s">
        <v>9</v>
      </c>
      <c r="F31" s="10"/>
      <c r="G31" s="1"/>
      <c r="H31" s="8"/>
    </row>
    <row r="32" spans="1:8" ht="51">
      <c r="A32" s="115">
        <v>29</v>
      </c>
      <c r="B32" s="12" t="s">
        <v>170</v>
      </c>
      <c r="C32" s="10">
        <v>9.9700000000000006</v>
      </c>
      <c r="D32" s="1"/>
      <c r="E32" s="12" t="s">
        <v>7</v>
      </c>
      <c r="F32" s="10"/>
      <c r="G32" s="1"/>
      <c r="H32" s="66" t="s">
        <v>1173</v>
      </c>
    </row>
    <row r="33" spans="1:8" ht="63.75">
      <c r="A33" s="115">
        <v>30</v>
      </c>
      <c r="B33" s="12" t="s">
        <v>171</v>
      </c>
      <c r="C33" s="10">
        <v>10.02</v>
      </c>
      <c r="D33" s="1"/>
      <c r="E33" s="12" t="s">
        <v>7</v>
      </c>
      <c r="F33" s="10"/>
      <c r="G33" s="1"/>
      <c r="H33" s="66" t="s">
        <v>1173</v>
      </c>
    </row>
    <row r="34" spans="1:8" ht="102">
      <c r="A34" s="104">
        <v>31</v>
      </c>
      <c r="B34" s="12" t="s">
        <v>172</v>
      </c>
      <c r="C34" s="10">
        <v>17.48</v>
      </c>
      <c r="D34" s="1"/>
      <c r="E34" s="12" t="s">
        <v>10</v>
      </c>
      <c r="F34" s="1"/>
      <c r="G34" s="1"/>
      <c r="H34" s="8"/>
    </row>
    <row r="35" spans="1:8" ht="64.5" thickBot="1">
      <c r="A35" s="104">
        <v>32</v>
      </c>
      <c r="B35" s="12" t="s">
        <v>173</v>
      </c>
      <c r="C35" s="10">
        <v>2.12</v>
      </c>
      <c r="D35" s="1"/>
      <c r="E35" s="12" t="s">
        <v>10</v>
      </c>
      <c r="F35" s="1"/>
      <c r="G35" s="1"/>
      <c r="H35" s="111"/>
    </row>
    <row r="36" spans="1:8" ht="63.75">
      <c r="A36" s="104">
        <v>33</v>
      </c>
      <c r="B36" s="12" t="s">
        <v>174</v>
      </c>
      <c r="C36" s="10">
        <v>15.84</v>
      </c>
      <c r="D36" s="1"/>
      <c r="E36" s="12" t="s">
        <v>10</v>
      </c>
      <c r="F36" s="1"/>
      <c r="G36" s="130"/>
      <c r="H36" s="131"/>
    </row>
    <row r="37" spans="1:8" ht="63.75">
      <c r="A37" s="129">
        <v>34</v>
      </c>
      <c r="B37" s="12" t="s">
        <v>175</v>
      </c>
      <c r="C37" s="10">
        <v>41.69</v>
      </c>
      <c r="D37" s="1"/>
      <c r="E37" s="12" t="s">
        <v>9</v>
      </c>
      <c r="F37" s="10" t="s">
        <v>81</v>
      </c>
      <c r="G37" s="130"/>
      <c r="H37" s="281" t="s">
        <v>430</v>
      </c>
    </row>
    <row r="38" spans="1:8" ht="51">
      <c r="A38" s="129">
        <v>35</v>
      </c>
      <c r="B38" s="12" t="s">
        <v>176</v>
      </c>
      <c r="C38" s="13">
        <v>41.5</v>
      </c>
      <c r="D38" s="1"/>
      <c r="E38" s="12" t="s">
        <v>9</v>
      </c>
      <c r="F38" s="10" t="s">
        <v>81</v>
      </c>
      <c r="G38" s="130"/>
      <c r="H38" s="281"/>
    </row>
    <row r="39" spans="1:8" ht="51.75" thickBot="1">
      <c r="A39" s="129">
        <v>36</v>
      </c>
      <c r="B39" s="12" t="s">
        <v>177</v>
      </c>
      <c r="C39" s="10">
        <v>41.38</v>
      </c>
      <c r="D39" s="1"/>
      <c r="E39" s="12" t="s">
        <v>9</v>
      </c>
      <c r="F39" s="10" t="s">
        <v>81</v>
      </c>
      <c r="G39" s="130"/>
      <c r="H39" s="282"/>
    </row>
    <row r="40" spans="1:8" ht="40.5" customHeight="1">
      <c r="A40" s="272" t="s">
        <v>364</v>
      </c>
      <c r="B40" s="273"/>
      <c r="C40" s="273"/>
      <c r="D40" s="273"/>
      <c r="E40" s="273"/>
      <c r="F40" s="273"/>
      <c r="G40" s="273"/>
      <c r="H40" s="287"/>
    </row>
    <row r="41" spans="1:8" ht="76.5">
      <c r="A41" s="115">
        <v>1</v>
      </c>
      <c r="B41" s="12" t="s">
        <v>407</v>
      </c>
      <c r="C41" s="10">
        <v>167.86</v>
      </c>
      <c r="D41" s="10">
        <v>132.62</v>
      </c>
      <c r="E41" s="12" t="s">
        <v>9</v>
      </c>
      <c r="F41" s="10" t="s">
        <v>408</v>
      </c>
      <c r="G41" s="138" t="s">
        <v>433</v>
      </c>
      <c r="H41" s="66" t="s">
        <v>348</v>
      </c>
    </row>
    <row r="42" spans="1:8" ht="79.5" customHeight="1">
      <c r="A42" s="115">
        <f>+A41+1</f>
        <v>2</v>
      </c>
      <c r="B42" s="12" t="s">
        <v>410</v>
      </c>
      <c r="C42" s="10">
        <v>326.86</v>
      </c>
      <c r="D42" s="10">
        <v>291.12</v>
      </c>
      <c r="E42" s="12" t="s">
        <v>9</v>
      </c>
      <c r="F42" s="113" t="s">
        <v>409</v>
      </c>
      <c r="G42" s="138" t="s">
        <v>434</v>
      </c>
      <c r="H42" s="66" t="s">
        <v>348</v>
      </c>
    </row>
    <row r="43" spans="1:8" ht="69" customHeight="1">
      <c r="A43" s="115">
        <f t="shared" ref="A43:A59" si="0">+A42+1</f>
        <v>3</v>
      </c>
      <c r="B43" s="12" t="s">
        <v>435</v>
      </c>
      <c r="C43" s="10">
        <v>221.45</v>
      </c>
      <c r="D43" s="10">
        <v>191.86</v>
      </c>
      <c r="E43" s="12" t="s">
        <v>9</v>
      </c>
      <c r="F43" s="113" t="s">
        <v>412</v>
      </c>
      <c r="G43" s="138" t="s">
        <v>432</v>
      </c>
      <c r="H43" s="66" t="s">
        <v>348</v>
      </c>
    </row>
    <row r="44" spans="1:8" ht="33.75" customHeight="1">
      <c r="A44" s="272" t="s">
        <v>471</v>
      </c>
      <c r="B44" s="273"/>
      <c r="C44" s="273"/>
      <c r="D44" s="273"/>
      <c r="E44" s="273"/>
      <c r="F44" s="273"/>
      <c r="G44" s="273"/>
      <c r="H44" s="287"/>
    </row>
    <row r="45" spans="1:8" ht="50.25" customHeight="1">
      <c r="A45" s="115">
        <v>1</v>
      </c>
      <c r="B45" s="12" t="s">
        <v>544</v>
      </c>
      <c r="C45" s="10">
        <v>9.75</v>
      </c>
      <c r="D45" s="10">
        <v>9.75</v>
      </c>
      <c r="E45" s="12" t="s">
        <v>7</v>
      </c>
      <c r="F45" s="10" t="s">
        <v>545</v>
      </c>
      <c r="G45" s="10" t="s">
        <v>677</v>
      </c>
      <c r="H45" s="66" t="s">
        <v>348</v>
      </c>
    </row>
    <row r="46" spans="1:8" ht="42.75" customHeight="1">
      <c r="A46" s="115">
        <f t="shared" si="0"/>
        <v>2</v>
      </c>
      <c r="B46" s="12" t="s">
        <v>546</v>
      </c>
      <c r="C46" s="10">
        <v>9.75</v>
      </c>
      <c r="D46" s="10">
        <v>9.75</v>
      </c>
      <c r="E46" s="12" t="s">
        <v>7</v>
      </c>
      <c r="F46" s="10" t="s">
        <v>545</v>
      </c>
      <c r="G46" s="10" t="s">
        <v>678</v>
      </c>
      <c r="H46" s="66" t="s">
        <v>348</v>
      </c>
    </row>
    <row r="47" spans="1:8" ht="38.25">
      <c r="A47" s="115">
        <f t="shared" si="0"/>
        <v>3</v>
      </c>
      <c r="B47" s="12" t="s">
        <v>547</v>
      </c>
      <c r="C47" s="10">
        <v>9.75</v>
      </c>
      <c r="D47" s="10">
        <v>9.75</v>
      </c>
      <c r="E47" s="12" t="s">
        <v>7</v>
      </c>
      <c r="F47" s="10" t="s">
        <v>545</v>
      </c>
      <c r="G47" s="10" t="s">
        <v>679</v>
      </c>
      <c r="H47" s="66" t="s">
        <v>348</v>
      </c>
    </row>
    <row r="48" spans="1:8" ht="51">
      <c r="A48" s="115">
        <f t="shared" si="0"/>
        <v>4</v>
      </c>
      <c r="B48" s="12" t="s">
        <v>548</v>
      </c>
      <c r="C48" s="10">
        <v>9.75</v>
      </c>
      <c r="D48" s="10">
        <v>9.75</v>
      </c>
      <c r="E48" s="12" t="s">
        <v>7</v>
      </c>
      <c r="F48" s="10" t="s">
        <v>545</v>
      </c>
      <c r="G48" s="10" t="s">
        <v>680</v>
      </c>
      <c r="H48" s="66" t="s">
        <v>348</v>
      </c>
    </row>
    <row r="49" spans="1:9" ht="51">
      <c r="A49" s="115">
        <f t="shared" si="0"/>
        <v>5</v>
      </c>
      <c r="B49" s="178" t="s">
        <v>549</v>
      </c>
      <c r="C49" s="10">
        <v>23.98</v>
      </c>
      <c r="D49" s="10">
        <v>23.98</v>
      </c>
      <c r="E49" s="12" t="s">
        <v>7</v>
      </c>
      <c r="F49" s="10" t="s">
        <v>545</v>
      </c>
      <c r="G49" s="10" t="s">
        <v>681</v>
      </c>
      <c r="H49" s="66" t="s">
        <v>348</v>
      </c>
    </row>
    <row r="50" spans="1:9" ht="51">
      <c r="A50" s="115">
        <f t="shared" si="0"/>
        <v>6</v>
      </c>
      <c r="B50" s="178" t="s">
        <v>550</v>
      </c>
      <c r="C50" s="10">
        <v>23.98</v>
      </c>
      <c r="D50" s="10">
        <v>23.98</v>
      </c>
      <c r="E50" s="12" t="s">
        <v>7</v>
      </c>
      <c r="F50" s="10" t="s">
        <v>545</v>
      </c>
      <c r="G50" s="10" t="s">
        <v>682</v>
      </c>
      <c r="H50" s="66" t="s">
        <v>348</v>
      </c>
    </row>
    <row r="51" spans="1:9" ht="51">
      <c r="A51" s="115">
        <f t="shared" si="0"/>
        <v>7</v>
      </c>
      <c r="B51" s="178" t="s">
        <v>551</v>
      </c>
      <c r="C51" s="10">
        <v>23.98</v>
      </c>
      <c r="D51" s="10">
        <v>23.98</v>
      </c>
      <c r="E51" s="12" t="s">
        <v>7</v>
      </c>
      <c r="F51" s="10" t="s">
        <v>545</v>
      </c>
      <c r="G51" s="10" t="s">
        <v>683</v>
      </c>
      <c r="H51" s="66" t="s">
        <v>348</v>
      </c>
    </row>
    <row r="52" spans="1:9" ht="51">
      <c r="A52" s="115">
        <f t="shared" si="0"/>
        <v>8</v>
      </c>
      <c r="B52" s="178" t="s">
        <v>552</v>
      </c>
      <c r="C52" s="10">
        <v>23.98</v>
      </c>
      <c r="D52" s="10">
        <v>23.98</v>
      </c>
      <c r="E52" s="12" t="s">
        <v>7</v>
      </c>
      <c r="F52" s="10" t="s">
        <v>545</v>
      </c>
      <c r="G52" s="10" t="s">
        <v>684</v>
      </c>
      <c r="H52" s="66" t="s">
        <v>348</v>
      </c>
    </row>
    <row r="53" spans="1:9" ht="51">
      <c r="A53" s="115">
        <f t="shared" si="0"/>
        <v>9</v>
      </c>
      <c r="B53" s="178" t="s">
        <v>553</v>
      </c>
      <c r="C53" s="10">
        <v>23.98</v>
      </c>
      <c r="D53" s="10">
        <v>23.98</v>
      </c>
      <c r="E53" s="12" t="s">
        <v>7</v>
      </c>
      <c r="F53" s="10" t="s">
        <v>545</v>
      </c>
      <c r="G53" s="10" t="s">
        <v>685</v>
      </c>
      <c r="H53" s="66" t="s">
        <v>348</v>
      </c>
    </row>
    <row r="54" spans="1:9" ht="63.75">
      <c r="A54" s="104">
        <f t="shared" si="0"/>
        <v>10</v>
      </c>
      <c r="B54" s="12" t="s">
        <v>626</v>
      </c>
      <c r="C54" s="13">
        <v>90</v>
      </c>
      <c r="D54" s="1"/>
      <c r="E54" s="12" t="s">
        <v>7</v>
      </c>
      <c r="F54" s="10" t="s">
        <v>627</v>
      </c>
      <c r="G54" s="1"/>
      <c r="H54" s="8"/>
    </row>
    <row r="55" spans="1:9" ht="63.75">
      <c r="A55" s="115">
        <f t="shared" si="0"/>
        <v>11</v>
      </c>
      <c r="B55" s="12" t="s">
        <v>630</v>
      </c>
      <c r="C55" s="10">
        <v>109.46</v>
      </c>
      <c r="D55" s="10">
        <v>109.46</v>
      </c>
      <c r="E55" s="12" t="s">
        <v>10</v>
      </c>
      <c r="F55" s="10" t="s">
        <v>631</v>
      </c>
      <c r="G55" s="10" t="s">
        <v>690</v>
      </c>
      <c r="H55" s="66" t="s">
        <v>348</v>
      </c>
    </row>
    <row r="56" spans="1:9" ht="30.75">
      <c r="A56" s="272" t="s">
        <v>691</v>
      </c>
      <c r="B56" s="273"/>
      <c r="C56" s="273"/>
      <c r="D56" s="273"/>
      <c r="E56" s="273"/>
      <c r="F56" s="273"/>
      <c r="G56" s="273"/>
      <c r="H56" s="287"/>
    </row>
    <row r="57" spans="1:9" ht="63.75">
      <c r="A57" s="129">
        <v>1</v>
      </c>
      <c r="B57" s="12" t="s">
        <v>729</v>
      </c>
      <c r="C57" s="10">
        <v>459.74</v>
      </c>
      <c r="D57" s="196" t="s">
        <v>807</v>
      </c>
      <c r="E57" s="12" t="s">
        <v>10</v>
      </c>
      <c r="F57" s="10" t="s">
        <v>730</v>
      </c>
      <c r="G57" s="196" t="s">
        <v>807</v>
      </c>
      <c r="H57" s="66" t="s">
        <v>731</v>
      </c>
    </row>
    <row r="58" spans="1:9" ht="76.5">
      <c r="A58" s="115">
        <f t="shared" si="0"/>
        <v>2</v>
      </c>
      <c r="B58" s="12" t="s">
        <v>808</v>
      </c>
      <c r="C58" s="10">
        <v>139.13999999999999</v>
      </c>
      <c r="D58" s="10">
        <v>127.75</v>
      </c>
      <c r="E58" s="12" t="s">
        <v>10</v>
      </c>
      <c r="F58" s="10" t="s">
        <v>809</v>
      </c>
      <c r="G58" s="10" t="s">
        <v>944</v>
      </c>
      <c r="H58" s="66" t="s">
        <v>348</v>
      </c>
    </row>
    <row r="59" spans="1:9" ht="63.75">
      <c r="A59" s="115">
        <f t="shared" si="0"/>
        <v>3</v>
      </c>
      <c r="B59" s="12" t="s">
        <v>810</v>
      </c>
      <c r="C59" s="10">
        <v>489.36</v>
      </c>
      <c r="D59" s="10">
        <v>431.95</v>
      </c>
      <c r="E59" s="12" t="s">
        <v>10</v>
      </c>
      <c r="F59" s="10" t="s">
        <v>809</v>
      </c>
      <c r="G59" s="10" t="s">
        <v>837</v>
      </c>
      <c r="H59" s="66" t="s">
        <v>348</v>
      </c>
    </row>
    <row r="60" spans="1:9" ht="63.75">
      <c r="A60" s="298">
        <v>4</v>
      </c>
      <c r="B60" s="12" t="s">
        <v>811</v>
      </c>
      <c r="C60" s="10">
        <v>223.28</v>
      </c>
      <c r="D60" s="10">
        <v>223.24</v>
      </c>
      <c r="E60" s="12" t="s">
        <v>10</v>
      </c>
      <c r="F60" s="10" t="s">
        <v>809</v>
      </c>
      <c r="G60" s="10" t="s">
        <v>863</v>
      </c>
      <c r="H60" s="66" t="s">
        <v>348</v>
      </c>
    </row>
    <row r="61" spans="1:9" ht="51">
      <c r="A61" s="316">
        <v>5</v>
      </c>
      <c r="B61" s="12" t="s">
        <v>832</v>
      </c>
      <c r="C61" s="10">
        <v>326.70999999999998</v>
      </c>
      <c r="D61" s="10">
        <v>326.70999999999998</v>
      </c>
      <c r="E61" s="12" t="s">
        <v>9</v>
      </c>
      <c r="F61" s="10" t="s">
        <v>835</v>
      </c>
      <c r="G61" s="10" t="s">
        <v>836</v>
      </c>
      <c r="H61" s="66" t="s">
        <v>348</v>
      </c>
    </row>
    <row r="62" spans="1:9" ht="38.25">
      <c r="A62" s="317">
        <v>6</v>
      </c>
      <c r="B62" s="12" t="s">
        <v>833</v>
      </c>
      <c r="C62" s="10">
        <v>24.73</v>
      </c>
      <c r="D62" s="10"/>
      <c r="E62" s="12" t="s">
        <v>9</v>
      </c>
      <c r="F62" s="10" t="s">
        <v>835</v>
      </c>
      <c r="G62" s="10"/>
      <c r="H62" s="8"/>
    </row>
    <row r="63" spans="1:9" ht="51">
      <c r="A63" s="318">
        <v>7</v>
      </c>
      <c r="B63" s="12" t="s">
        <v>834</v>
      </c>
      <c r="C63" s="10">
        <v>25.58</v>
      </c>
      <c r="D63" s="10"/>
      <c r="E63" s="12" t="s">
        <v>9</v>
      </c>
      <c r="F63" s="10" t="s">
        <v>835</v>
      </c>
      <c r="G63" s="10"/>
      <c r="H63" s="8"/>
    </row>
    <row r="64" spans="1:9" ht="51">
      <c r="A64" s="298">
        <v>8</v>
      </c>
      <c r="B64" s="15" t="s">
        <v>856</v>
      </c>
      <c r="C64" s="10">
        <v>115.15</v>
      </c>
      <c r="D64" s="10">
        <v>115.14</v>
      </c>
      <c r="E64" s="12" t="s">
        <v>10</v>
      </c>
      <c r="F64" s="10" t="s">
        <v>859</v>
      </c>
      <c r="G64" s="10" t="s">
        <v>860</v>
      </c>
      <c r="H64" s="66" t="s">
        <v>348</v>
      </c>
    </row>
    <row r="65" spans="1:8" ht="51">
      <c r="A65" s="121">
        <v>9</v>
      </c>
      <c r="B65" s="15" t="s">
        <v>857</v>
      </c>
      <c r="C65" s="10">
        <v>115.2</v>
      </c>
      <c r="D65" s="10">
        <v>115.14</v>
      </c>
      <c r="E65" s="12" t="s">
        <v>10</v>
      </c>
      <c r="F65" s="10" t="s">
        <v>859</v>
      </c>
      <c r="G65" s="10" t="s">
        <v>862</v>
      </c>
      <c r="H65" s="66" t="s">
        <v>348</v>
      </c>
    </row>
    <row r="66" spans="1:8" ht="51">
      <c r="A66" s="298">
        <v>10</v>
      </c>
      <c r="B66" s="15" t="s">
        <v>858</v>
      </c>
      <c r="C66" s="10">
        <v>115.15</v>
      </c>
      <c r="D66" s="10">
        <v>115.14</v>
      </c>
      <c r="E66" s="12" t="s">
        <v>10</v>
      </c>
      <c r="F66" s="10" t="s">
        <v>859</v>
      </c>
      <c r="G66" s="10" t="s">
        <v>861</v>
      </c>
      <c r="H66" s="66" t="s">
        <v>348</v>
      </c>
    </row>
    <row r="67" spans="1:8" ht="63.75">
      <c r="A67" s="121">
        <v>11</v>
      </c>
      <c r="B67" s="12" t="s">
        <v>729</v>
      </c>
      <c r="C67" s="10">
        <v>459.74</v>
      </c>
      <c r="D67" s="10">
        <v>459.05</v>
      </c>
      <c r="E67" s="12" t="s">
        <v>10</v>
      </c>
      <c r="F67" s="10" t="s">
        <v>1037</v>
      </c>
      <c r="G67" s="10" t="s">
        <v>1036</v>
      </c>
      <c r="H67" s="66" t="s">
        <v>348</v>
      </c>
    </row>
    <row r="68" spans="1:8" ht="30.75">
      <c r="A68" s="272" t="s">
        <v>939</v>
      </c>
      <c r="B68" s="273"/>
      <c r="C68" s="273"/>
      <c r="D68" s="273"/>
      <c r="E68" s="273"/>
      <c r="F68" s="273"/>
      <c r="G68" s="273"/>
      <c r="H68" s="274"/>
    </row>
    <row r="69" spans="1:8" ht="38.25">
      <c r="A69" s="121">
        <v>1</v>
      </c>
      <c r="B69" s="15" t="s">
        <v>1063</v>
      </c>
      <c r="C69" s="10">
        <v>5.98</v>
      </c>
      <c r="D69" s="10">
        <v>5.95</v>
      </c>
      <c r="E69" s="12" t="s">
        <v>7</v>
      </c>
      <c r="F69" s="10" t="s">
        <v>1064</v>
      </c>
      <c r="G69" s="10" t="s">
        <v>1151</v>
      </c>
      <c r="H69" s="66" t="s">
        <v>348</v>
      </c>
    </row>
    <row r="70" spans="1:8" ht="51">
      <c r="A70" s="298">
        <v>2</v>
      </c>
      <c r="B70" s="15" t="s">
        <v>1065</v>
      </c>
      <c r="C70" s="10">
        <v>115.18</v>
      </c>
      <c r="D70" s="10">
        <v>115.14</v>
      </c>
      <c r="E70" s="12" t="s">
        <v>7</v>
      </c>
      <c r="F70" s="10" t="s">
        <v>1064</v>
      </c>
      <c r="G70" s="10" t="s">
        <v>1152</v>
      </c>
      <c r="H70" s="66" t="s">
        <v>348</v>
      </c>
    </row>
    <row r="71" spans="1:8" ht="63.75">
      <c r="A71" s="121">
        <v>3</v>
      </c>
      <c r="B71" s="15" t="s">
        <v>1127</v>
      </c>
      <c r="C71" s="10">
        <v>313.72000000000003</v>
      </c>
      <c r="D71" s="10">
        <v>298.19</v>
      </c>
      <c r="E71" s="12" t="s">
        <v>10</v>
      </c>
      <c r="F71" s="10" t="s">
        <v>1070</v>
      </c>
      <c r="G71" s="10" t="s">
        <v>1099</v>
      </c>
      <c r="H71" s="66" t="s">
        <v>348</v>
      </c>
    </row>
    <row r="72" spans="1:8" ht="51">
      <c r="A72" s="319">
        <v>4</v>
      </c>
      <c r="B72" s="15" t="s">
        <v>1146</v>
      </c>
      <c r="C72" s="13">
        <v>70</v>
      </c>
      <c r="D72" s="1"/>
      <c r="E72" s="12" t="s">
        <v>7</v>
      </c>
      <c r="F72" s="10" t="s">
        <v>1147</v>
      </c>
      <c r="G72" s="1"/>
      <c r="H72" s="8"/>
    </row>
    <row r="73" spans="1:8" ht="30.75">
      <c r="A73" s="272" t="s">
        <v>1185</v>
      </c>
      <c r="B73" s="273"/>
      <c r="C73" s="273"/>
      <c r="D73" s="273"/>
      <c r="E73" s="273"/>
      <c r="F73" s="273"/>
      <c r="G73" s="273"/>
      <c r="H73" s="274"/>
    </row>
    <row r="74" spans="1:8">
      <c r="A74" s="319">
        <v>1</v>
      </c>
      <c r="B74" s="15"/>
      <c r="C74" s="10"/>
      <c r="D74" s="1"/>
      <c r="E74" s="1"/>
      <c r="F74" s="10"/>
      <c r="G74" s="1"/>
      <c r="H74" s="8"/>
    </row>
    <row r="75" spans="1:8">
      <c r="A75" s="28">
        <f>A74+1</f>
        <v>2</v>
      </c>
      <c r="B75" s="15"/>
      <c r="C75" s="10"/>
      <c r="D75" s="1"/>
      <c r="E75" s="1"/>
      <c r="F75" s="10"/>
      <c r="G75" s="1"/>
      <c r="H75" s="8"/>
    </row>
    <row r="76" spans="1:8">
      <c r="A76" s="28">
        <f t="shared" ref="A76:A86" si="1">A75+1</f>
        <v>3</v>
      </c>
      <c r="B76" s="15"/>
      <c r="C76" s="10"/>
      <c r="D76" s="1"/>
      <c r="E76" s="1"/>
      <c r="F76" s="10"/>
      <c r="G76" s="1"/>
      <c r="H76" s="8"/>
    </row>
    <row r="77" spans="1:8">
      <c r="A77" s="28">
        <f t="shared" si="1"/>
        <v>4</v>
      </c>
      <c r="B77" s="15"/>
      <c r="C77" s="10"/>
      <c r="D77" s="1"/>
      <c r="E77" s="1"/>
      <c r="F77" s="10"/>
      <c r="G77" s="1"/>
      <c r="H77" s="8"/>
    </row>
    <row r="78" spans="1:8">
      <c r="A78" s="227">
        <f t="shared" si="1"/>
        <v>5</v>
      </c>
      <c r="B78" s="15"/>
      <c r="C78" s="15"/>
      <c r="D78" s="15"/>
      <c r="E78" s="15"/>
      <c r="F78" s="15"/>
      <c r="G78" s="15"/>
      <c r="H78" s="228"/>
    </row>
    <row r="79" spans="1:8">
      <c r="A79" s="227">
        <f t="shared" si="1"/>
        <v>6</v>
      </c>
      <c r="B79" s="15"/>
      <c r="C79" s="15"/>
      <c r="D79" s="15"/>
      <c r="E79" s="15"/>
      <c r="F79" s="15"/>
      <c r="G79" s="15"/>
      <c r="H79" s="228"/>
    </row>
    <row r="80" spans="1:8">
      <c r="A80" s="227">
        <f t="shared" si="1"/>
        <v>7</v>
      </c>
      <c r="B80" s="15"/>
      <c r="C80" s="15"/>
      <c r="D80" s="15"/>
      <c r="E80" s="15"/>
      <c r="F80" s="15"/>
      <c r="G80" s="15"/>
      <c r="H80" s="228"/>
    </row>
    <row r="81" spans="1:8">
      <c r="A81" s="227">
        <f t="shared" si="1"/>
        <v>8</v>
      </c>
      <c r="B81" s="15"/>
      <c r="C81" s="15"/>
      <c r="D81" s="15"/>
      <c r="E81" s="15"/>
      <c r="F81" s="15"/>
      <c r="G81" s="15"/>
      <c r="H81" s="228"/>
    </row>
    <row r="82" spans="1:8">
      <c r="A82" s="227">
        <f t="shared" si="1"/>
        <v>9</v>
      </c>
      <c r="B82" s="15"/>
      <c r="C82" s="15"/>
      <c r="D82" s="15"/>
      <c r="E82" s="15"/>
      <c r="F82" s="15"/>
      <c r="G82" s="15"/>
      <c r="H82" s="228"/>
    </row>
    <row r="83" spans="1:8">
      <c r="A83" s="227">
        <f t="shared" si="1"/>
        <v>10</v>
      </c>
      <c r="B83" s="15"/>
      <c r="C83" s="15"/>
      <c r="D83" s="15"/>
      <c r="E83" s="15"/>
      <c r="F83" s="15"/>
      <c r="G83" s="15"/>
      <c r="H83" s="228"/>
    </row>
    <row r="84" spans="1:8">
      <c r="A84" s="227">
        <f t="shared" si="1"/>
        <v>11</v>
      </c>
      <c r="B84" s="15"/>
      <c r="C84" s="15"/>
      <c r="D84" s="15"/>
      <c r="E84" s="15"/>
      <c r="F84" s="15"/>
      <c r="G84" s="15"/>
      <c r="H84" s="228"/>
    </row>
    <row r="85" spans="1:8">
      <c r="A85" s="227">
        <f t="shared" si="1"/>
        <v>12</v>
      </c>
      <c r="B85" s="15"/>
      <c r="C85" s="15"/>
      <c r="D85" s="15"/>
      <c r="E85" s="15"/>
      <c r="F85" s="15"/>
      <c r="G85" s="15"/>
      <c r="H85" s="228"/>
    </row>
    <row r="86" spans="1:8">
      <c r="A86" s="227">
        <f t="shared" si="1"/>
        <v>13</v>
      </c>
      <c r="B86" s="15"/>
      <c r="C86" s="15"/>
      <c r="D86" s="15"/>
      <c r="E86" s="15"/>
      <c r="F86" s="15"/>
      <c r="G86" s="15"/>
      <c r="H86" s="228"/>
    </row>
    <row r="87" spans="1:8">
      <c r="A87" s="227"/>
      <c r="B87" s="15"/>
      <c r="C87" s="15"/>
      <c r="D87" s="15"/>
      <c r="E87" s="15"/>
      <c r="F87" s="15"/>
      <c r="G87" s="15"/>
      <c r="H87" s="228"/>
    </row>
    <row r="88" spans="1:8">
      <c r="A88" s="227"/>
      <c r="B88" s="15"/>
      <c r="C88" s="15"/>
      <c r="D88" s="15"/>
      <c r="E88" s="15"/>
      <c r="F88" s="15"/>
      <c r="G88" s="15"/>
      <c r="H88" s="228"/>
    </row>
    <row r="89" spans="1:8">
      <c r="A89" s="227"/>
      <c r="B89" s="15"/>
      <c r="C89" s="15"/>
      <c r="D89" s="15"/>
      <c r="E89" s="15"/>
      <c r="F89" s="15"/>
      <c r="G89" s="15"/>
      <c r="H89" s="228"/>
    </row>
    <row r="90" spans="1:8" ht="15.75" thickBot="1">
      <c r="A90" s="320"/>
      <c r="B90" s="149"/>
      <c r="C90" s="149"/>
      <c r="D90" s="149"/>
      <c r="E90" s="149"/>
      <c r="F90" s="149"/>
      <c r="G90" s="149"/>
      <c r="H90" s="321"/>
    </row>
  </sheetData>
  <mergeCells count="12">
    <mergeCell ref="A73:H73"/>
    <mergeCell ref="A68:H68"/>
    <mergeCell ref="A56:H56"/>
    <mergeCell ref="A44:H44"/>
    <mergeCell ref="A40:H40"/>
    <mergeCell ref="H17:H19"/>
    <mergeCell ref="H37:H39"/>
    <mergeCell ref="A1:H1"/>
    <mergeCell ref="A2:H2"/>
    <mergeCell ref="D4:D7"/>
    <mergeCell ref="G4:G7"/>
    <mergeCell ref="H4:H7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90"/>
  <sheetViews>
    <sheetView zoomScale="160" zoomScaleNormal="160" workbookViewId="0">
      <selection activeCell="A2" sqref="A2:H90"/>
    </sheetView>
  </sheetViews>
  <sheetFormatPr defaultRowHeight="15"/>
  <cols>
    <col min="1" max="1" width="7.42578125" customWidth="1"/>
    <col min="2" max="2" width="19.5703125" customWidth="1"/>
    <col min="3" max="3" width="10.42578125" customWidth="1"/>
    <col min="4" max="4" width="8.7109375" customWidth="1"/>
    <col min="6" max="6" width="15.42578125" customWidth="1"/>
    <col min="7" max="7" width="14.28515625" customWidth="1"/>
    <col min="8" max="8" width="18" customWidth="1"/>
  </cols>
  <sheetData>
    <row r="1" spans="1:8" ht="24" thickBot="1">
      <c r="A1" s="245" t="s">
        <v>117</v>
      </c>
      <c r="B1" s="245"/>
      <c r="C1" s="245"/>
      <c r="D1" s="245"/>
      <c r="E1" s="245"/>
      <c r="F1" s="245"/>
      <c r="G1" s="245"/>
      <c r="H1" s="245"/>
    </row>
    <row r="2" spans="1:8" ht="36" customHeight="1" thickBot="1">
      <c r="A2" s="310" t="s">
        <v>99</v>
      </c>
      <c r="B2" s="311"/>
      <c r="C2" s="311"/>
      <c r="D2" s="311"/>
      <c r="E2" s="311"/>
      <c r="F2" s="311"/>
      <c r="G2" s="311"/>
      <c r="H2" s="312"/>
    </row>
    <row r="3" spans="1:8" ht="58.5" customHeight="1" thickBot="1">
      <c r="A3" s="94" t="s">
        <v>0</v>
      </c>
      <c r="B3" s="95" t="s">
        <v>93</v>
      </c>
      <c r="C3" s="96" t="s">
        <v>108</v>
      </c>
      <c r="D3" s="96" t="s">
        <v>109</v>
      </c>
      <c r="E3" s="95" t="s">
        <v>96</v>
      </c>
      <c r="F3" s="96" t="s">
        <v>95</v>
      </c>
      <c r="G3" s="97" t="s">
        <v>107</v>
      </c>
      <c r="H3" s="98" t="s">
        <v>1</v>
      </c>
    </row>
    <row r="4" spans="1:8" ht="63.75">
      <c r="A4" s="40">
        <v>1</v>
      </c>
      <c r="B4" s="11" t="s">
        <v>476</v>
      </c>
      <c r="C4" s="236">
        <v>10</v>
      </c>
      <c r="D4" s="236"/>
      <c r="E4" s="11" t="s">
        <v>14</v>
      </c>
      <c r="F4" s="238" t="s">
        <v>53</v>
      </c>
      <c r="G4" s="238"/>
      <c r="H4" s="92"/>
    </row>
    <row r="5" spans="1:8" ht="38.25">
      <c r="A5" s="28">
        <v>2</v>
      </c>
      <c r="B5" s="12" t="s">
        <v>54</v>
      </c>
      <c r="C5" s="10">
        <v>47.06</v>
      </c>
      <c r="D5" s="10"/>
      <c r="E5" s="12" t="s">
        <v>11</v>
      </c>
      <c r="F5" s="10" t="s">
        <v>55</v>
      </c>
      <c r="G5" s="10"/>
      <c r="H5" s="37"/>
    </row>
    <row r="6" spans="1:8" ht="51">
      <c r="A6" s="118">
        <v>3</v>
      </c>
      <c r="B6" s="12" t="s">
        <v>21</v>
      </c>
      <c r="C6" s="10">
        <v>1061.69</v>
      </c>
      <c r="D6" s="10"/>
      <c r="E6" s="12" t="s">
        <v>13</v>
      </c>
      <c r="F6" s="10" t="s">
        <v>23</v>
      </c>
      <c r="G6" s="10"/>
      <c r="H6" s="66" t="s">
        <v>333</v>
      </c>
    </row>
    <row r="7" spans="1:8" ht="51">
      <c r="A7" s="119">
        <v>4</v>
      </c>
      <c r="B7" s="25" t="s">
        <v>22</v>
      </c>
      <c r="C7" s="117">
        <v>1000.26</v>
      </c>
      <c r="D7" s="237"/>
      <c r="E7" s="25" t="s">
        <v>13</v>
      </c>
      <c r="F7" s="237" t="s">
        <v>24</v>
      </c>
      <c r="G7" s="237"/>
      <c r="H7" s="66" t="s">
        <v>333</v>
      </c>
    </row>
    <row r="8" spans="1:8" ht="38.25">
      <c r="A8" s="121">
        <v>5</v>
      </c>
      <c r="B8" s="25" t="s">
        <v>178</v>
      </c>
      <c r="C8" s="237">
        <v>1105.6500000000001</v>
      </c>
      <c r="D8" s="125" t="s">
        <v>375</v>
      </c>
      <c r="E8" s="25" t="s">
        <v>11</v>
      </c>
      <c r="F8" s="237" t="s">
        <v>377</v>
      </c>
      <c r="G8" s="113" t="s">
        <v>376</v>
      </c>
      <c r="H8" s="123" t="s">
        <v>348</v>
      </c>
    </row>
    <row r="9" spans="1:8" ht="51">
      <c r="A9" s="120">
        <v>6</v>
      </c>
      <c r="B9" s="25" t="s">
        <v>179</v>
      </c>
      <c r="C9" s="237">
        <v>1622.93</v>
      </c>
      <c r="D9" s="1"/>
      <c r="E9" s="25" t="s">
        <v>13</v>
      </c>
      <c r="F9" s="1"/>
      <c r="G9" s="1"/>
      <c r="H9" s="322" t="s">
        <v>336</v>
      </c>
    </row>
    <row r="10" spans="1:8" ht="76.5">
      <c r="A10" s="121" t="s">
        <v>337</v>
      </c>
      <c r="B10" s="25" t="s">
        <v>187</v>
      </c>
      <c r="C10" s="237">
        <v>986.83</v>
      </c>
      <c r="D10" s="237">
        <v>972.37</v>
      </c>
      <c r="E10" s="25" t="s">
        <v>13</v>
      </c>
      <c r="F10" s="1"/>
      <c r="G10" s="237" t="s">
        <v>334</v>
      </c>
      <c r="H10" s="123" t="s">
        <v>348</v>
      </c>
    </row>
    <row r="11" spans="1:8" ht="51">
      <c r="A11" s="122">
        <v>8</v>
      </c>
      <c r="B11" s="25" t="s">
        <v>180</v>
      </c>
      <c r="C11" s="237">
        <v>70.819999999999993</v>
      </c>
      <c r="D11" s="1"/>
      <c r="E11" s="25" t="s">
        <v>13</v>
      </c>
      <c r="F11" s="237" t="s">
        <v>181</v>
      </c>
      <c r="G11" s="1"/>
      <c r="H11" s="322" t="s">
        <v>335</v>
      </c>
    </row>
    <row r="12" spans="1:8" ht="38.25">
      <c r="A12" s="121">
        <v>9</v>
      </c>
      <c r="B12" s="25" t="s">
        <v>182</v>
      </c>
      <c r="C12" s="237">
        <v>74.06</v>
      </c>
      <c r="D12" s="237">
        <v>69.510000000000005</v>
      </c>
      <c r="E12" s="25" t="s">
        <v>13</v>
      </c>
      <c r="F12" s="237" t="s">
        <v>183</v>
      </c>
      <c r="G12" s="237" t="s">
        <v>1080</v>
      </c>
      <c r="H12" s="123" t="s">
        <v>348</v>
      </c>
    </row>
    <row r="13" spans="1:8" ht="38.25">
      <c r="A13" s="58">
        <v>10</v>
      </c>
      <c r="B13" s="25" t="s">
        <v>185</v>
      </c>
      <c r="C13" s="237">
        <v>803.68</v>
      </c>
      <c r="D13" s="1"/>
      <c r="E13" s="25" t="s">
        <v>11</v>
      </c>
      <c r="F13" s="237" t="s">
        <v>186</v>
      </c>
      <c r="G13" s="1"/>
      <c r="H13" s="8"/>
    </row>
    <row r="14" spans="1:8" ht="102">
      <c r="A14" s="121">
        <v>11</v>
      </c>
      <c r="B14" s="25" t="s">
        <v>188</v>
      </c>
      <c r="C14" s="237">
        <v>1016.1</v>
      </c>
      <c r="D14" s="1"/>
      <c r="E14" s="25" t="s">
        <v>13</v>
      </c>
      <c r="F14" s="237" t="s">
        <v>189</v>
      </c>
      <c r="G14" s="1"/>
      <c r="H14" s="322" t="s">
        <v>336</v>
      </c>
    </row>
    <row r="15" spans="1:8" ht="76.5">
      <c r="A15" s="122">
        <v>12</v>
      </c>
      <c r="B15" s="25" t="s">
        <v>190</v>
      </c>
      <c r="C15" s="237">
        <v>986.83</v>
      </c>
      <c r="D15" s="1"/>
      <c r="E15" s="25" t="s">
        <v>13</v>
      </c>
      <c r="F15" s="237"/>
      <c r="G15" s="1"/>
      <c r="H15" s="322" t="s">
        <v>336</v>
      </c>
    </row>
    <row r="16" spans="1:8" ht="51">
      <c r="A16" s="118">
        <v>13</v>
      </c>
      <c r="B16" s="25" t="s">
        <v>191</v>
      </c>
      <c r="C16" s="237">
        <v>350.56</v>
      </c>
      <c r="D16" s="1"/>
      <c r="E16" s="25" t="s">
        <v>13</v>
      </c>
      <c r="F16" s="237" t="s">
        <v>192</v>
      </c>
      <c r="G16" s="1"/>
      <c r="H16" s="322" t="s">
        <v>1168</v>
      </c>
    </row>
    <row r="17" spans="1:8" ht="63.75">
      <c r="A17" s="58">
        <v>14</v>
      </c>
      <c r="B17" s="25" t="s">
        <v>193</v>
      </c>
      <c r="C17" s="237">
        <v>49.92</v>
      </c>
      <c r="D17" s="1"/>
      <c r="E17" s="25" t="s">
        <v>13</v>
      </c>
      <c r="F17" s="237" t="s">
        <v>194</v>
      </c>
      <c r="G17" s="1"/>
      <c r="H17" s="322" t="s">
        <v>184</v>
      </c>
    </row>
    <row r="18" spans="1:8" ht="89.25">
      <c r="A18" s="28">
        <v>15</v>
      </c>
      <c r="B18" s="25" t="s">
        <v>195</v>
      </c>
      <c r="C18" s="237">
        <v>178.27500000000001</v>
      </c>
      <c r="D18" s="1"/>
      <c r="E18" s="25" t="s">
        <v>11</v>
      </c>
      <c r="F18" s="237" t="s">
        <v>186</v>
      </c>
      <c r="G18" s="1"/>
      <c r="H18" s="8"/>
    </row>
    <row r="19" spans="1:8" ht="51">
      <c r="A19" s="122">
        <v>16</v>
      </c>
      <c r="B19" s="25" t="s">
        <v>196</v>
      </c>
      <c r="C19" s="237">
        <v>1564.25</v>
      </c>
      <c r="D19" s="237">
        <v>645.41999999999996</v>
      </c>
      <c r="E19" s="25" t="s">
        <v>13</v>
      </c>
      <c r="F19" s="237" t="s">
        <v>349</v>
      </c>
      <c r="G19" s="237" t="s">
        <v>338</v>
      </c>
      <c r="H19" s="123" t="s">
        <v>348</v>
      </c>
    </row>
    <row r="20" spans="1:8" ht="63.75">
      <c r="A20" s="28">
        <v>17</v>
      </c>
      <c r="B20" s="25" t="s">
        <v>197</v>
      </c>
      <c r="C20" s="237">
        <v>151.15</v>
      </c>
      <c r="D20" s="1"/>
      <c r="E20" s="25" t="s">
        <v>11</v>
      </c>
      <c r="F20" s="237" t="s">
        <v>186</v>
      </c>
      <c r="G20" s="1"/>
      <c r="H20" s="322" t="s">
        <v>184</v>
      </c>
    </row>
    <row r="21" spans="1:8" ht="51">
      <c r="A21" s="58">
        <v>18</v>
      </c>
      <c r="B21" s="25" t="s">
        <v>198</v>
      </c>
      <c r="C21" s="237">
        <v>549.11</v>
      </c>
      <c r="D21" s="1"/>
      <c r="E21" s="25" t="s">
        <v>11</v>
      </c>
      <c r="F21" s="237" t="s">
        <v>186</v>
      </c>
      <c r="G21" s="1"/>
      <c r="H21" s="322" t="s">
        <v>184</v>
      </c>
    </row>
    <row r="22" spans="1:8" ht="40.5" customHeight="1">
      <c r="A22" s="272" t="s">
        <v>364</v>
      </c>
      <c r="B22" s="273"/>
      <c r="C22" s="273"/>
      <c r="D22" s="273"/>
      <c r="E22" s="273"/>
      <c r="F22" s="273"/>
      <c r="G22" s="273"/>
      <c r="H22" s="274"/>
    </row>
    <row r="23" spans="1:8" ht="147.75" customHeight="1">
      <c r="A23" s="122">
        <v>1</v>
      </c>
      <c r="B23" s="25" t="s">
        <v>373</v>
      </c>
      <c r="C23" s="124">
        <v>394</v>
      </c>
      <c r="D23" s="13">
        <v>394</v>
      </c>
      <c r="E23" s="12" t="s">
        <v>13</v>
      </c>
      <c r="F23" s="237" t="s">
        <v>374</v>
      </c>
      <c r="G23" s="138" t="s">
        <v>437</v>
      </c>
      <c r="H23" s="123" t="s">
        <v>348</v>
      </c>
    </row>
    <row r="24" spans="1:8" ht="51">
      <c r="A24" s="122">
        <f>+A23+1</f>
        <v>2</v>
      </c>
      <c r="B24" s="25" t="s">
        <v>438</v>
      </c>
      <c r="C24" s="124">
        <v>13.5</v>
      </c>
      <c r="D24" s="13">
        <v>12.8</v>
      </c>
      <c r="E24" s="12" t="s">
        <v>14</v>
      </c>
      <c r="F24" s="237" t="s">
        <v>406</v>
      </c>
      <c r="G24" s="138" t="s">
        <v>439</v>
      </c>
      <c r="H24" s="123" t="s">
        <v>348</v>
      </c>
    </row>
    <row r="25" spans="1:8" ht="37.5" customHeight="1">
      <c r="A25" s="272" t="s">
        <v>428</v>
      </c>
      <c r="B25" s="273"/>
      <c r="C25" s="273"/>
      <c r="D25" s="273"/>
      <c r="E25" s="273"/>
      <c r="F25" s="273"/>
      <c r="G25" s="273"/>
      <c r="H25" s="274"/>
    </row>
    <row r="26" spans="1:8" ht="76.5">
      <c r="A26" s="122">
        <v>1</v>
      </c>
      <c r="B26" s="139" t="s">
        <v>441</v>
      </c>
      <c r="C26" s="237">
        <v>24.96</v>
      </c>
      <c r="D26" s="237">
        <v>24.96</v>
      </c>
      <c r="E26" s="11" t="s">
        <v>13</v>
      </c>
      <c r="F26" s="237" t="s">
        <v>470</v>
      </c>
      <c r="G26" s="113" t="s">
        <v>464</v>
      </c>
      <c r="H26" s="123" t="s">
        <v>348</v>
      </c>
    </row>
    <row r="27" spans="1:8" ht="89.25">
      <c r="A27" s="122">
        <f t="shared" ref="A27:A71" si="0">+A26+1</f>
        <v>2</v>
      </c>
      <c r="B27" s="139" t="s">
        <v>442</v>
      </c>
      <c r="C27" s="237">
        <v>22.53</v>
      </c>
      <c r="D27" s="237">
        <v>22.53</v>
      </c>
      <c r="E27" s="11" t="s">
        <v>13</v>
      </c>
      <c r="F27" s="237" t="s">
        <v>443</v>
      </c>
      <c r="G27" s="113" t="s">
        <v>465</v>
      </c>
      <c r="H27" s="123" t="s">
        <v>348</v>
      </c>
    </row>
    <row r="28" spans="1:8" ht="30.75">
      <c r="A28" s="272" t="s">
        <v>471</v>
      </c>
      <c r="B28" s="273"/>
      <c r="C28" s="273"/>
      <c r="D28" s="273"/>
      <c r="E28" s="273"/>
      <c r="F28" s="273"/>
      <c r="G28" s="273"/>
      <c r="H28" s="274"/>
    </row>
    <row r="29" spans="1:8" ht="51">
      <c r="A29" s="122">
        <v>1</v>
      </c>
      <c r="B29" s="25" t="s">
        <v>558</v>
      </c>
      <c r="C29" s="10">
        <v>5.39</v>
      </c>
      <c r="D29" s="10">
        <v>5.39</v>
      </c>
      <c r="E29" s="11" t="s">
        <v>13</v>
      </c>
      <c r="F29" s="113" t="s">
        <v>559</v>
      </c>
      <c r="G29" s="113" t="s">
        <v>955</v>
      </c>
      <c r="H29" s="123" t="s">
        <v>348</v>
      </c>
    </row>
    <row r="30" spans="1:8" ht="76.5">
      <c r="A30" s="122">
        <f t="shared" si="0"/>
        <v>2</v>
      </c>
      <c r="B30" s="25" t="s">
        <v>560</v>
      </c>
      <c r="C30" s="10">
        <v>69.569999999999993</v>
      </c>
      <c r="D30" s="10">
        <v>69.569999999999993</v>
      </c>
      <c r="E30" s="11" t="s">
        <v>13</v>
      </c>
      <c r="F30" s="113" t="s">
        <v>561</v>
      </c>
      <c r="G30" s="10" t="s">
        <v>865</v>
      </c>
      <c r="H30" s="123" t="s">
        <v>348</v>
      </c>
    </row>
    <row r="31" spans="1:8" ht="38.25">
      <c r="A31" s="122">
        <f t="shared" si="0"/>
        <v>3</v>
      </c>
      <c r="B31" s="25" t="s">
        <v>562</v>
      </c>
      <c r="C31" s="13">
        <v>10</v>
      </c>
      <c r="D31" s="13">
        <v>10</v>
      </c>
      <c r="E31" s="11" t="s">
        <v>13</v>
      </c>
      <c r="F31" s="113" t="s">
        <v>563</v>
      </c>
      <c r="G31" s="113" t="s">
        <v>956</v>
      </c>
      <c r="H31" s="123" t="s">
        <v>348</v>
      </c>
    </row>
    <row r="32" spans="1:8" ht="63.75">
      <c r="A32" s="122">
        <f t="shared" si="0"/>
        <v>4</v>
      </c>
      <c r="B32" s="25" t="s">
        <v>566</v>
      </c>
      <c r="C32" s="13">
        <v>492.61</v>
      </c>
      <c r="D32" s="10">
        <v>492.45</v>
      </c>
      <c r="E32" s="11" t="s">
        <v>14</v>
      </c>
      <c r="F32" s="113" t="s">
        <v>567</v>
      </c>
      <c r="G32" s="113" t="s">
        <v>676</v>
      </c>
      <c r="H32" s="123" t="s">
        <v>348</v>
      </c>
    </row>
    <row r="33" spans="1:8" ht="38.25">
      <c r="A33" s="58">
        <f t="shared" si="0"/>
        <v>5</v>
      </c>
      <c r="B33" s="25" t="s">
        <v>564</v>
      </c>
      <c r="C33" s="10">
        <v>5.54</v>
      </c>
      <c r="D33" s="1"/>
      <c r="E33" s="11" t="s">
        <v>14</v>
      </c>
      <c r="F33" s="113" t="s">
        <v>565</v>
      </c>
      <c r="G33" s="1"/>
      <c r="H33" s="8"/>
    </row>
    <row r="34" spans="1:8" ht="38.25">
      <c r="A34" s="58">
        <f t="shared" si="0"/>
        <v>6</v>
      </c>
      <c r="B34" s="25" t="s">
        <v>568</v>
      </c>
      <c r="C34" s="10">
        <v>5.46</v>
      </c>
      <c r="D34" s="1"/>
      <c r="E34" s="11" t="s">
        <v>14</v>
      </c>
      <c r="F34" s="113" t="s">
        <v>569</v>
      </c>
      <c r="G34" s="1"/>
      <c r="H34" s="8"/>
    </row>
    <row r="35" spans="1:8" ht="91.5" customHeight="1">
      <c r="A35" s="122">
        <f t="shared" si="0"/>
        <v>7</v>
      </c>
      <c r="B35" s="181" t="s">
        <v>644</v>
      </c>
      <c r="C35" s="10">
        <v>132.02000000000001</v>
      </c>
      <c r="D35" s="10">
        <v>132.02000000000001</v>
      </c>
      <c r="E35" s="11" t="s">
        <v>13</v>
      </c>
      <c r="F35" s="113" t="s">
        <v>645</v>
      </c>
      <c r="G35" s="10" t="s">
        <v>866</v>
      </c>
      <c r="H35" s="123" t="s">
        <v>348</v>
      </c>
    </row>
    <row r="36" spans="1:8" ht="38.25">
      <c r="A36" s="122">
        <f t="shared" si="0"/>
        <v>8</v>
      </c>
      <c r="B36" s="25" t="s">
        <v>646</v>
      </c>
      <c r="C36" s="13">
        <v>5.7</v>
      </c>
      <c r="D36" s="13">
        <v>5.7</v>
      </c>
      <c r="E36" s="11" t="s">
        <v>13</v>
      </c>
      <c r="F36" s="113" t="s">
        <v>652</v>
      </c>
      <c r="G36" s="10" t="s">
        <v>962</v>
      </c>
      <c r="H36" s="123" t="s">
        <v>348</v>
      </c>
    </row>
    <row r="37" spans="1:8" ht="51">
      <c r="A37" s="122">
        <f t="shared" si="0"/>
        <v>9</v>
      </c>
      <c r="B37" s="25" t="s">
        <v>647</v>
      </c>
      <c r="C37" s="10">
        <v>130.79</v>
      </c>
      <c r="D37" s="10">
        <v>130.79</v>
      </c>
      <c r="E37" s="11" t="s">
        <v>13</v>
      </c>
      <c r="F37" s="113" t="s">
        <v>653</v>
      </c>
      <c r="G37" s="10" t="s">
        <v>1027</v>
      </c>
      <c r="H37" s="123" t="s">
        <v>348</v>
      </c>
    </row>
    <row r="38" spans="1:8" ht="38.25">
      <c r="A38" s="122">
        <f t="shared" si="0"/>
        <v>10</v>
      </c>
      <c r="B38" s="25" t="s">
        <v>648</v>
      </c>
      <c r="C38" s="10">
        <v>24.54</v>
      </c>
      <c r="D38" s="1"/>
      <c r="E38" s="11" t="s">
        <v>13</v>
      </c>
      <c r="F38" s="113" t="s">
        <v>654</v>
      </c>
      <c r="G38" s="1"/>
      <c r="H38" s="123" t="s">
        <v>348</v>
      </c>
    </row>
    <row r="39" spans="1:8" ht="38.25">
      <c r="A39" s="122">
        <f t="shared" si="0"/>
        <v>11</v>
      </c>
      <c r="B39" s="25" t="s">
        <v>649</v>
      </c>
      <c r="C39" s="13">
        <v>5.7</v>
      </c>
      <c r="D39" s="1"/>
      <c r="E39" s="11" t="s">
        <v>13</v>
      </c>
      <c r="F39" s="113" t="s">
        <v>655</v>
      </c>
      <c r="G39" s="1"/>
      <c r="H39" s="123" t="s">
        <v>348</v>
      </c>
    </row>
    <row r="40" spans="1:8" ht="38.25">
      <c r="A40" s="122">
        <f t="shared" si="0"/>
        <v>12</v>
      </c>
      <c r="B40" s="25" t="s">
        <v>650</v>
      </c>
      <c r="C40" s="13">
        <v>5.7</v>
      </c>
      <c r="D40" s="1"/>
      <c r="E40" s="11" t="s">
        <v>14</v>
      </c>
      <c r="F40" s="113" t="s">
        <v>656</v>
      </c>
      <c r="G40" s="1"/>
      <c r="H40" s="123" t="s">
        <v>348</v>
      </c>
    </row>
    <row r="41" spans="1:8" ht="38.25">
      <c r="A41" s="122">
        <f t="shared" si="0"/>
        <v>13</v>
      </c>
      <c r="B41" s="25" t="s">
        <v>651</v>
      </c>
      <c r="C41" s="10">
        <v>14.93</v>
      </c>
      <c r="D41" s="1"/>
      <c r="E41" s="11" t="s">
        <v>14</v>
      </c>
      <c r="F41" s="113" t="s">
        <v>657</v>
      </c>
      <c r="G41" s="1"/>
      <c r="H41" s="123" t="s">
        <v>348</v>
      </c>
    </row>
    <row r="42" spans="1:8" ht="38.25">
      <c r="A42" s="122">
        <f t="shared" si="0"/>
        <v>14</v>
      </c>
      <c r="B42" s="25" t="s">
        <v>658</v>
      </c>
      <c r="C42" s="13">
        <v>48.9</v>
      </c>
      <c r="D42" s="1"/>
      <c r="E42" s="11" t="s">
        <v>14</v>
      </c>
      <c r="F42" s="113" t="s">
        <v>659</v>
      </c>
      <c r="G42" s="1"/>
      <c r="H42" s="123" t="s">
        <v>348</v>
      </c>
    </row>
    <row r="43" spans="1:8" ht="30.75">
      <c r="A43" s="272" t="s">
        <v>691</v>
      </c>
      <c r="B43" s="273"/>
      <c r="C43" s="273"/>
      <c r="D43" s="273"/>
      <c r="E43" s="273"/>
      <c r="F43" s="273"/>
      <c r="G43" s="273"/>
      <c r="H43" s="274"/>
    </row>
    <row r="44" spans="1:8" ht="51">
      <c r="A44" s="122">
        <v>1</v>
      </c>
      <c r="B44" s="25" t="s">
        <v>756</v>
      </c>
      <c r="C44" s="10">
        <v>266.77</v>
      </c>
      <c r="D44" s="10">
        <v>264.06</v>
      </c>
      <c r="E44" s="25" t="s">
        <v>11</v>
      </c>
      <c r="F44" s="113" t="s">
        <v>757</v>
      </c>
      <c r="G44" s="113" t="s">
        <v>852</v>
      </c>
      <c r="H44" s="123" t="s">
        <v>348</v>
      </c>
    </row>
    <row r="45" spans="1:8" ht="63.75">
      <c r="A45" s="119">
        <f t="shared" si="0"/>
        <v>2</v>
      </c>
      <c r="B45" s="25" t="s">
        <v>758</v>
      </c>
      <c r="C45" s="10">
        <v>133.35</v>
      </c>
      <c r="D45" s="1"/>
      <c r="E45" s="25" t="s">
        <v>11</v>
      </c>
      <c r="F45" s="113" t="s">
        <v>759</v>
      </c>
      <c r="G45" s="1"/>
      <c r="H45" s="241" t="s">
        <v>1102</v>
      </c>
    </row>
    <row r="46" spans="1:8" ht="51">
      <c r="A46" s="122">
        <f t="shared" si="0"/>
        <v>3</v>
      </c>
      <c r="B46" s="12" t="s">
        <v>923</v>
      </c>
      <c r="C46" s="10">
        <v>13.25</v>
      </c>
      <c r="D46" s="10">
        <v>13.25</v>
      </c>
      <c r="E46" s="11" t="s">
        <v>14</v>
      </c>
      <c r="F46" s="113" t="s">
        <v>925</v>
      </c>
      <c r="G46" s="113" t="s">
        <v>1081</v>
      </c>
      <c r="H46" s="123" t="s">
        <v>348</v>
      </c>
    </row>
    <row r="47" spans="1:8" ht="63.75">
      <c r="A47" s="122">
        <f t="shared" si="0"/>
        <v>4</v>
      </c>
      <c r="B47" s="12" t="s">
        <v>924</v>
      </c>
      <c r="C47" s="10">
        <v>14.76</v>
      </c>
      <c r="D47" s="10">
        <v>14.76</v>
      </c>
      <c r="E47" s="11" t="s">
        <v>14</v>
      </c>
      <c r="F47" s="113" t="s">
        <v>926</v>
      </c>
      <c r="G47" s="113" t="s">
        <v>1082</v>
      </c>
      <c r="H47" s="123" t="s">
        <v>348</v>
      </c>
    </row>
    <row r="48" spans="1:8" ht="51">
      <c r="A48" s="122">
        <f t="shared" si="0"/>
        <v>5</v>
      </c>
      <c r="B48" s="12" t="s">
        <v>1126</v>
      </c>
      <c r="C48" s="10">
        <v>14.76</v>
      </c>
      <c r="D48" s="10">
        <v>14.76</v>
      </c>
      <c r="E48" s="11" t="s">
        <v>14</v>
      </c>
      <c r="F48" s="113" t="s">
        <v>927</v>
      </c>
      <c r="G48" s="113" t="s">
        <v>1083</v>
      </c>
      <c r="H48" s="123" t="s">
        <v>348</v>
      </c>
    </row>
    <row r="49" spans="1:9" ht="120" customHeight="1">
      <c r="A49" s="121">
        <f t="shared" si="0"/>
        <v>6</v>
      </c>
      <c r="B49" s="202" t="s">
        <v>928</v>
      </c>
      <c r="C49" s="10">
        <v>32.869999999999997</v>
      </c>
      <c r="D49" s="10">
        <v>32.869999999999997</v>
      </c>
      <c r="E49" s="11" t="s">
        <v>13</v>
      </c>
      <c r="F49" s="113" t="s">
        <v>929</v>
      </c>
      <c r="G49" s="113" t="s">
        <v>1049</v>
      </c>
      <c r="H49" s="123" t="s">
        <v>348</v>
      </c>
    </row>
    <row r="50" spans="1:9" ht="180">
      <c r="A50" s="121">
        <f t="shared" si="0"/>
        <v>7</v>
      </c>
      <c r="B50" s="136" t="s">
        <v>930</v>
      </c>
      <c r="C50" s="10">
        <v>172.57</v>
      </c>
      <c r="D50" s="10">
        <v>172.57</v>
      </c>
      <c r="E50" s="11" t="s">
        <v>13</v>
      </c>
      <c r="F50" s="10" t="s">
        <v>931</v>
      </c>
      <c r="G50" s="10" t="s">
        <v>1039</v>
      </c>
      <c r="H50" s="123" t="s">
        <v>348</v>
      </c>
    </row>
    <row r="51" spans="1:9" ht="76.5">
      <c r="A51" s="121">
        <f t="shared" si="0"/>
        <v>8</v>
      </c>
      <c r="B51" s="202" t="s">
        <v>932</v>
      </c>
      <c r="C51" s="10">
        <v>95.67</v>
      </c>
      <c r="D51" s="10">
        <v>95.67</v>
      </c>
      <c r="E51" s="11" t="s">
        <v>13</v>
      </c>
      <c r="F51" s="10" t="s">
        <v>933</v>
      </c>
      <c r="G51" s="10" t="s">
        <v>1050</v>
      </c>
      <c r="H51" s="123" t="s">
        <v>348</v>
      </c>
    </row>
    <row r="52" spans="1:9" ht="41.25" customHeight="1">
      <c r="A52" s="272" t="s">
        <v>939</v>
      </c>
      <c r="B52" s="273"/>
      <c r="C52" s="273"/>
      <c r="D52" s="273"/>
      <c r="E52" s="273"/>
      <c r="F52" s="273"/>
      <c r="G52" s="273"/>
      <c r="H52" s="274"/>
    </row>
    <row r="53" spans="1:9" ht="51">
      <c r="A53" s="121">
        <v>1</v>
      </c>
      <c r="B53" s="12" t="s">
        <v>1003</v>
      </c>
      <c r="C53" s="10">
        <v>115.15</v>
      </c>
      <c r="D53" s="10">
        <v>115.14</v>
      </c>
      <c r="E53" s="11" t="s">
        <v>13</v>
      </c>
      <c r="F53" s="10" t="s">
        <v>1004</v>
      </c>
      <c r="G53" s="10" t="s">
        <v>1136</v>
      </c>
      <c r="H53" s="123" t="s">
        <v>348</v>
      </c>
    </row>
    <row r="54" spans="1:9" ht="51">
      <c r="A54" s="121">
        <f t="shared" si="0"/>
        <v>2</v>
      </c>
      <c r="B54" s="12" t="s">
        <v>1100</v>
      </c>
      <c r="C54" s="10">
        <v>115.19</v>
      </c>
      <c r="D54" s="10">
        <v>115.14</v>
      </c>
      <c r="E54" s="11" t="s">
        <v>13</v>
      </c>
      <c r="F54" s="10" t="s">
        <v>1005</v>
      </c>
      <c r="G54" s="10" t="s">
        <v>1137</v>
      </c>
      <c r="H54" s="123" t="s">
        <v>348</v>
      </c>
    </row>
    <row r="55" spans="1:9" ht="76.5">
      <c r="A55" s="121">
        <f t="shared" si="0"/>
        <v>3</v>
      </c>
      <c r="B55" s="12" t="s">
        <v>1101</v>
      </c>
      <c r="C55" s="10">
        <v>41.56</v>
      </c>
      <c r="D55" s="10">
        <v>41.56</v>
      </c>
      <c r="E55" s="11" t="s">
        <v>14</v>
      </c>
      <c r="F55" s="10" t="s">
        <v>1006</v>
      </c>
      <c r="G55" s="10" t="s">
        <v>1215</v>
      </c>
      <c r="H55" s="123" t="s">
        <v>348</v>
      </c>
    </row>
    <row r="56" spans="1:9" ht="89.25">
      <c r="A56" s="121">
        <f t="shared" si="0"/>
        <v>4</v>
      </c>
      <c r="B56" s="12" t="s">
        <v>1007</v>
      </c>
      <c r="C56" s="10">
        <v>19.34</v>
      </c>
      <c r="D56" s="10">
        <v>19.34</v>
      </c>
      <c r="E56" s="11" t="s">
        <v>14</v>
      </c>
      <c r="F56" s="10" t="s">
        <v>1008</v>
      </c>
      <c r="G56" s="10" t="s">
        <v>1154</v>
      </c>
      <c r="H56" s="123" t="s">
        <v>348</v>
      </c>
    </row>
    <row r="57" spans="1:9" ht="89.25">
      <c r="A57" s="121">
        <f t="shared" si="0"/>
        <v>5</v>
      </c>
      <c r="B57" s="12" t="s">
        <v>1009</v>
      </c>
      <c r="C57" s="10">
        <v>15.97</v>
      </c>
      <c r="D57" s="10">
        <v>15.97</v>
      </c>
      <c r="E57" s="11" t="s">
        <v>14</v>
      </c>
      <c r="F57" s="10" t="s">
        <v>1010</v>
      </c>
      <c r="G57" s="10" t="s">
        <v>1206</v>
      </c>
      <c r="H57" s="123" t="s">
        <v>348</v>
      </c>
    </row>
    <row r="58" spans="1:9" ht="102">
      <c r="A58" s="121">
        <f t="shared" si="0"/>
        <v>6</v>
      </c>
      <c r="B58" s="12" t="s">
        <v>1011</v>
      </c>
      <c r="C58" s="10">
        <v>16.55</v>
      </c>
      <c r="D58" s="10">
        <v>16.55</v>
      </c>
      <c r="E58" s="11" t="s">
        <v>14</v>
      </c>
      <c r="F58" s="10" t="s">
        <v>1012</v>
      </c>
      <c r="G58" s="10" t="s">
        <v>1220</v>
      </c>
      <c r="H58" s="123" t="s">
        <v>348</v>
      </c>
    </row>
    <row r="59" spans="1:9" ht="89.25">
      <c r="A59" s="121">
        <f t="shared" si="0"/>
        <v>7</v>
      </c>
      <c r="B59" s="12" t="s">
        <v>1013</v>
      </c>
      <c r="C59" s="10">
        <v>20.99</v>
      </c>
      <c r="D59" s="10">
        <v>20.99</v>
      </c>
      <c r="E59" s="11" t="s">
        <v>14</v>
      </c>
      <c r="F59" s="10" t="s">
        <v>1014</v>
      </c>
      <c r="G59" s="10" t="s">
        <v>1216</v>
      </c>
      <c r="H59" s="123" t="s">
        <v>348</v>
      </c>
    </row>
    <row r="60" spans="1:9" ht="102">
      <c r="A60" s="121">
        <f t="shared" si="0"/>
        <v>8</v>
      </c>
      <c r="B60" s="12" t="s">
        <v>1015</v>
      </c>
      <c r="C60" s="10">
        <v>42.62</v>
      </c>
      <c r="D60" s="10">
        <v>42.62</v>
      </c>
      <c r="E60" s="11" t="s">
        <v>14</v>
      </c>
      <c r="F60" s="10" t="s">
        <v>1016</v>
      </c>
      <c r="G60" s="10" t="s">
        <v>1221</v>
      </c>
      <c r="H60" s="123" t="s">
        <v>348</v>
      </c>
    </row>
    <row r="61" spans="1:9" ht="102">
      <c r="A61" s="121">
        <f t="shared" si="0"/>
        <v>9</v>
      </c>
      <c r="B61" s="12" t="s">
        <v>1017</v>
      </c>
      <c r="C61" s="10">
        <v>24.87</v>
      </c>
      <c r="D61" s="10">
        <v>24.87</v>
      </c>
      <c r="E61" s="11" t="s">
        <v>14</v>
      </c>
      <c r="F61" s="10" t="s">
        <v>1018</v>
      </c>
      <c r="G61" s="10" t="s">
        <v>1161</v>
      </c>
      <c r="H61" s="123" t="s">
        <v>348</v>
      </c>
    </row>
    <row r="62" spans="1:9" ht="63.75">
      <c r="A62" s="121">
        <f t="shared" si="0"/>
        <v>10</v>
      </c>
      <c r="B62" s="12" t="s">
        <v>1019</v>
      </c>
      <c r="C62" s="10">
        <v>115.65</v>
      </c>
      <c r="D62" s="10">
        <v>115.14</v>
      </c>
      <c r="E62" s="11" t="s">
        <v>14</v>
      </c>
      <c r="F62" s="10" t="s">
        <v>1020</v>
      </c>
      <c r="G62" s="10" t="s">
        <v>1131</v>
      </c>
      <c r="H62" s="123" t="s">
        <v>348</v>
      </c>
    </row>
    <row r="63" spans="1:9" ht="51">
      <c r="A63" s="121">
        <f t="shared" si="0"/>
        <v>11</v>
      </c>
      <c r="B63" s="12" t="s">
        <v>1198</v>
      </c>
      <c r="C63" s="10">
        <v>115.16</v>
      </c>
      <c r="D63" s="10">
        <v>115.14</v>
      </c>
      <c r="E63" s="11" t="s">
        <v>14</v>
      </c>
      <c r="F63" s="10" t="s">
        <v>1021</v>
      </c>
      <c r="G63" s="10" t="s">
        <v>1138</v>
      </c>
      <c r="H63" s="123" t="s">
        <v>348</v>
      </c>
    </row>
    <row r="64" spans="1:9" ht="78.75" customHeight="1">
      <c r="A64" s="121">
        <f t="shared" si="0"/>
        <v>12</v>
      </c>
      <c r="B64" s="12" t="s">
        <v>1123</v>
      </c>
      <c r="C64" s="10">
        <v>350.56</v>
      </c>
      <c r="D64" s="10">
        <v>350.56</v>
      </c>
      <c r="E64" s="11" t="s">
        <v>13</v>
      </c>
      <c r="F64" s="10" t="s">
        <v>1124</v>
      </c>
      <c r="G64" s="10" t="s">
        <v>1231</v>
      </c>
      <c r="H64" s="123" t="s">
        <v>348</v>
      </c>
    </row>
    <row r="65" spans="1:8" ht="63.75">
      <c r="A65" s="121">
        <f t="shared" si="0"/>
        <v>13</v>
      </c>
      <c r="B65" s="12" t="s">
        <v>1122</v>
      </c>
      <c r="C65" s="10">
        <v>195.69</v>
      </c>
      <c r="D65" s="10">
        <v>191.82</v>
      </c>
      <c r="E65" s="11" t="s">
        <v>13</v>
      </c>
      <c r="F65" s="10" t="s">
        <v>1125</v>
      </c>
      <c r="G65" s="10" t="s">
        <v>1150</v>
      </c>
      <c r="H65" s="123" t="s">
        <v>348</v>
      </c>
    </row>
    <row r="66" spans="1:8" ht="30.75">
      <c r="A66" s="272" t="s">
        <v>1185</v>
      </c>
      <c r="B66" s="273"/>
      <c r="C66" s="273"/>
      <c r="D66" s="273"/>
      <c r="E66" s="273"/>
      <c r="F66" s="273"/>
      <c r="G66" s="273"/>
      <c r="H66" s="274"/>
    </row>
    <row r="67" spans="1:8" ht="68.25" customHeight="1">
      <c r="A67" s="28">
        <v>1</v>
      </c>
      <c r="B67" s="15" t="s">
        <v>1199</v>
      </c>
      <c r="C67" s="24">
        <v>115.54</v>
      </c>
      <c r="D67" s="24"/>
      <c r="E67" s="15" t="s">
        <v>11</v>
      </c>
      <c r="F67" s="24" t="s">
        <v>1200</v>
      </c>
      <c r="G67" s="24"/>
      <c r="H67" s="323"/>
    </row>
    <row r="68" spans="1:8" ht="68.25" customHeight="1">
      <c r="A68" s="28">
        <f t="shared" si="0"/>
        <v>2</v>
      </c>
      <c r="B68" s="15" t="s">
        <v>1201</v>
      </c>
      <c r="C68" s="24">
        <v>115.19</v>
      </c>
      <c r="D68" s="24"/>
      <c r="E68" s="15" t="s">
        <v>11</v>
      </c>
      <c r="F68" s="24" t="s">
        <v>1202</v>
      </c>
      <c r="G68" s="24"/>
      <c r="H68" s="323"/>
    </row>
    <row r="69" spans="1:8">
      <c r="A69" s="28">
        <f t="shared" si="0"/>
        <v>3</v>
      </c>
      <c r="B69" s="15"/>
      <c r="C69" s="15"/>
      <c r="D69" s="15"/>
      <c r="E69" s="15"/>
      <c r="F69" s="15"/>
      <c r="G69" s="24"/>
      <c r="H69" s="228"/>
    </row>
    <row r="70" spans="1:8">
      <c r="A70" s="28">
        <f t="shared" si="0"/>
        <v>4</v>
      </c>
      <c r="B70" s="15"/>
      <c r="C70" s="15"/>
      <c r="D70" s="15"/>
      <c r="E70" s="15"/>
      <c r="F70" s="15"/>
      <c r="G70" s="24"/>
      <c r="H70" s="228"/>
    </row>
    <row r="71" spans="1:8">
      <c r="A71" s="28">
        <f t="shared" si="0"/>
        <v>5</v>
      </c>
      <c r="B71" s="15"/>
      <c r="C71" s="15"/>
      <c r="D71" s="15"/>
      <c r="E71" s="15"/>
      <c r="F71" s="15"/>
      <c r="G71" s="24"/>
      <c r="H71" s="228"/>
    </row>
    <row r="72" spans="1:8">
      <c r="A72" s="227"/>
      <c r="B72" s="15"/>
      <c r="C72" s="15"/>
      <c r="D72" s="15"/>
      <c r="E72" s="15"/>
      <c r="F72" s="15"/>
      <c r="G72" s="15"/>
      <c r="H72" s="228"/>
    </row>
    <row r="73" spans="1:8">
      <c r="A73" s="227"/>
      <c r="B73" s="15"/>
      <c r="C73" s="15"/>
      <c r="D73" s="15"/>
      <c r="E73" s="15"/>
      <c r="F73" s="15"/>
      <c r="G73" s="15"/>
      <c r="H73" s="228"/>
    </row>
    <row r="74" spans="1:8">
      <c r="A74" s="227"/>
      <c r="B74" s="15"/>
      <c r="C74" s="15"/>
      <c r="D74" s="15"/>
      <c r="E74" s="15"/>
      <c r="F74" s="15"/>
      <c r="G74" s="15"/>
      <c r="H74" s="228"/>
    </row>
    <row r="75" spans="1:8">
      <c r="A75" s="227"/>
      <c r="B75" s="15"/>
      <c r="C75" s="15"/>
      <c r="D75" s="15"/>
      <c r="E75" s="15"/>
      <c r="F75" s="15"/>
      <c r="G75" s="15"/>
      <c r="H75" s="228"/>
    </row>
    <row r="76" spans="1:8">
      <c r="A76" s="227"/>
      <c r="B76" s="15"/>
      <c r="C76" s="15"/>
      <c r="D76" s="15"/>
      <c r="E76" s="15"/>
      <c r="F76" s="15"/>
      <c r="G76" s="15"/>
      <c r="H76" s="228"/>
    </row>
    <row r="77" spans="1:8">
      <c r="A77" s="227"/>
      <c r="B77" s="15"/>
      <c r="C77" s="15"/>
      <c r="D77" s="15"/>
      <c r="E77" s="15"/>
      <c r="F77" s="15"/>
      <c r="G77" s="15"/>
      <c r="H77" s="228"/>
    </row>
    <row r="78" spans="1:8">
      <c r="A78" s="227"/>
      <c r="B78" s="15"/>
      <c r="C78" s="15"/>
      <c r="D78" s="15"/>
      <c r="E78" s="15"/>
      <c r="F78" s="15"/>
      <c r="G78" s="15"/>
      <c r="H78" s="228"/>
    </row>
    <row r="79" spans="1:8">
      <c r="A79" s="227"/>
      <c r="B79" s="15"/>
      <c r="C79" s="15"/>
      <c r="D79" s="15"/>
      <c r="E79" s="15"/>
      <c r="F79" s="15"/>
      <c r="G79" s="15"/>
      <c r="H79" s="228"/>
    </row>
    <row r="80" spans="1:8">
      <c r="A80" s="227"/>
      <c r="B80" s="15"/>
      <c r="C80" s="15"/>
      <c r="D80" s="15"/>
      <c r="E80" s="15"/>
      <c r="F80" s="15"/>
      <c r="G80" s="15"/>
      <c r="H80" s="228"/>
    </row>
    <row r="81" spans="1:8">
      <c r="A81" s="227"/>
      <c r="B81" s="15"/>
      <c r="C81" s="15"/>
      <c r="D81" s="15"/>
      <c r="E81" s="15"/>
      <c r="F81" s="15"/>
      <c r="G81" s="15"/>
      <c r="H81" s="228"/>
    </row>
    <row r="82" spans="1:8">
      <c r="A82" s="227"/>
      <c r="B82" s="15"/>
      <c r="C82" s="15"/>
      <c r="D82" s="15"/>
      <c r="E82" s="15"/>
      <c r="F82" s="15"/>
      <c r="G82" s="15"/>
      <c r="H82" s="228"/>
    </row>
    <row r="83" spans="1:8">
      <c r="A83" s="227"/>
      <c r="B83" s="15"/>
      <c r="C83" s="15"/>
      <c r="D83" s="15"/>
      <c r="E83" s="15"/>
      <c r="F83" s="15"/>
      <c r="G83" s="15"/>
      <c r="H83" s="228"/>
    </row>
    <row r="84" spans="1:8">
      <c r="A84" s="227"/>
      <c r="B84" s="15"/>
      <c r="C84" s="15"/>
      <c r="D84" s="15"/>
      <c r="E84" s="15"/>
      <c r="F84" s="15"/>
      <c r="G84" s="15"/>
      <c r="H84" s="228"/>
    </row>
    <row r="85" spans="1:8">
      <c r="A85" s="227"/>
      <c r="B85" s="15"/>
      <c r="C85" s="15"/>
      <c r="D85" s="15"/>
      <c r="E85" s="15"/>
      <c r="F85" s="15"/>
      <c r="G85" s="15"/>
      <c r="H85" s="228"/>
    </row>
    <row r="86" spans="1:8">
      <c r="A86" s="227"/>
      <c r="B86" s="15"/>
      <c r="C86" s="15"/>
      <c r="D86" s="15"/>
      <c r="E86" s="15"/>
      <c r="F86" s="15"/>
      <c r="G86" s="15"/>
      <c r="H86" s="228"/>
    </row>
    <row r="87" spans="1:8">
      <c r="A87" s="227"/>
      <c r="B87" s="15"/>
      <c r="C87" s="15"/>
      <c r="D87" s="15"/>
      <c r="E87" s="15"/>
      <c r="F87" s="15"/>
      <c r="G87" s="15"/>
      <c r="H87" s="228"/>
    </row>
    <row r="88" spans="1:8">
      <c r="A88" s="227"/>
      <c r="B88" s="15"/>
      <c r="C88" s="15"/>
      <c r="D88" s="15"/>
      <c r="E88" s="15"/>
      <c r="F88" s="15"/>
      <c r="G88" s="15"/>
      <c r="H88" s="228"/>
    </row>
    <row r="89" spans="1:8">
      <c r="A89" s="227"/>
      <c r="B89" s="15"/>
      <c r="C89" s="15"/>
      <c r="D89" s="15"/>
      <c r="E89" s="15"/>
      <c r="F89" s="15"/>
      <c r="G89" s="15"/>
      <c r="H89" s="228"/>
    </row>
    <row r="90" spans="1:8" ht="15.75" thickBot="1">
      <c r="A90" s="320"/>
      <c r="B90" s="149"/>
      <c r="C90" s="149"/>
      <c r="D90" s="149"/>
      <c r="E90" s="149"/>
      <c r="F90" s="149"/>
      <c r="G90" s="149"/>
      <c r="H90" s="321"/>
    </row>
  </sheetData>
  <mergeCells count="8">
    <mergeCell ref="A66:H66"/>
    <mergeCell ref="A52:H52"/>
    <mergeCell ref="A43:H43"/>
    <mergeCell ref="A1:H1"/>
    <mergeCell ref="A2:H2"/>
    <mergeCell ref="A22:H22"/>
    <mergeCell ref="A25:H25"/>
    <mergeCell ref="A28:H28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40"/>
  <sheetViews>
    <sheetView zoomScale="160" zoomScaleNormal="160" workbookViewId="0">
      <selection activeCell="A2" sqref="A2:H140"/>
    </sheetView>
  </sheetViews>
  <sheetFormatPr defaultRowHeight="15"/>
  <cols>
    <col min="1" max="1" width="7.7109375" customWidth="1"/>
    <col min="2" max="2" width="16.42578125" customWidth="1"/>
    <col min="3" max="3" width="11.7109375" customWidth="1"/>
    <col min="4" max="4" width="11.42578125" customWidth="1"/>
    <col min="5" max="5" width="10.7109375" customWidth="1"/>
    <col min="6" max="6" width="15.5703125" customWidth="1"/>
    <col min="7" max="7" width="14.5703125" customWidth="1"/>
    <col min="8" max="8" width="17.140625" customWidth="1"/>
  </cols>
  <sheetData>
    <row r="1" spans="1:8" ht="24" thickBot="1">
      <c r="A1" s="245" t="s">
        <v>118</v>
      </c>
      <c r="B1" s="245"/>
      <c r="C1" s="245"/>
      <c r="D1" s="245"/>
      <c r="E1" s="245"/>
      <c r="F1" s="245"/>
      <c r="G1" s="245"/>
      <c r="H1" s="245"/>
    </row>
    <row r="2" spans="1:8" ht="36" customHeight="1" thickBot="1">
      <c r="A2" s="310" t="s">
        <v>101</v>
      </c>
      <c r="B2" s="311"/>
      <c r="C2" s="311"/>
      <c r="D2" s="311"/>
      <c r="E2" s="311"/>
      <c r="F2" s="311"/>
      <c r="G2" s="311"/>
      <c r="H2" s="312"/>
    </row>
    <row r="3" spans="1:8" ht="62.25" customHeight="1">
      <c r="A3" s="99" t="s">
        <v>0</v>
      </c>
      <c r="B3" s="100" t="s">
        <v>93</v>
      </c>
      <c r="C3" s="101" t="s">
        <v>108</v>
      </c>
      <c r="D3" s="101" t="s">
        <v>109</v>
      </c>
      <c r="E3" s="100" t="s">
        <v>96</v>
      </c>
      <c r="F3" s="101" t="s">
        <v>95</v>
      </c>
      <c r="G3" s="102" t="s">
        <v>107</v>
      </c>
      <c r="H3" s="103" t="s">
        <v>1</v>
      </c>
    </row>
    <row r="4" spans="1:8" ht="84" customHeight="1">
      <c r="A4" s="121">
        <v>1</v>
      </c>
      <c r="B4" s="12" t="s">
        <v>38</v>
      </c>
      <c r="C4" s="22">
        <v>740.11</v>
      </c>
      <c r="D4" s="22">
        <v>664.05</v>
      </c>
      <c r="E4" s="12" t="s">
        <v>18</v>
      </c>
      <c r="F4" s="10" t="s">
        <v>39</v>
      </c>
      <c r="G4" s="10" t="s">
        <v>1031</v>
      </c>
      <c r="H4" s="123" t="s">
        <v>348</v>
      </c>
    </row>
    <row r="5" spans="1:8" ht="64.5" thickBot="1">
      <c r="A5" s="121">
        <v>2</v>
      </c>
      <c r="B5" s="17" t="s">
        <v>199</v>
      </c>
      <c r="C5" s="22">
        <v>30.23</v>
      </c>
      <c r="D5" s="22">
        <v>30.23</v>
      </c>
      <c r="E5" s="12" t="s">
        <v>202</v>
      </c>
      <c r="F5" s="10" t="s">
        <v>203</v>
      </c>
      <c r="G5" s="10" t="s">
        <v>339</v>
      </c>
      <c r="H5" s="123" t="s">
        <v>348</v>
      </c>
    </row>
    <row r="6" spans="1:8" ht="64.5" thickBot="1">
      <c r="A6" s="121">
        <v>3</v>
      </c>
      <c r="B6" s="17" t="s">
        <v>200</v>
      </c>
      <c r="C6" s="22">
        <v>30.11</v>
      </c>
      <c r="D6" s="22">
        <v>30.11</v>
      </c>
      <c r="E6" s="12" t="s">
        <v>202</v>
      </c>
      <c r="F6" s="10" t="s">
        <v>203</v>
      </c>
      <c r="G6" s="113" t="s">
        <v>340</v>
      </c>
      <c r="H6" s="123" t="s">
        <v>348</v>
      </c>
    </row>
    <row r="7" spans="1:8" ht="64.5" thickBot="1">
      <c r="A7" s="121">
        <v>4</v>
      </c>
      <c r="B7" s="17" t="s">
        <v>201</v>
      </c>
      <c r="C7" s="22">
        <v>35.31</v>
      </c>
      <c r="D7" s="22">
        <v>35.31</v>
      </c>
      <c r="E7" s="12" t="s">
        <v>202</v>
      </c>
      <c r="F7" s="10" t="s">
        <v>203</v>
      </c>
      <c r="G7" s="113" t="s">
        <v>341</v>
      </c>
      <c r="H7" s="123" t="s">
        <v>348</v>
      </c>
    </row>
    <row r="8" spans="1:8" ht="64.5" thickBot="1">
      <c r="A8" s="118">
        <v>5</v>
      </c>
      <c r="B8" s="17" t="s">
        <v>204</v>
      </c>
      <c r="C8" s="16">
        <v>1056.6099999999999</v>
      </c>
      <c r="D8" s="1"/>
      <c r="E8" s="12" t="s">
        <v>202</v>
      </c>
      <c r="F8" s="10" t="s">
        <v>207</v>
      </c>
      <c r="G8" s="1"/>
      <c r="H8" s="50" t="s">
        <v>208</v>
      </c>
    </row>
    <row r="9" spans="1:8" ht="64.5" thickBot="1">
      <c r="A9" s="118">
        <v>6</v>
      </c>
      <c r="B9" s="17" t="s">
        <v>205</v>
      </c>
      <c r="C9" s="16">
        <v>984.53</v>
      </c>
      <c r="D9" s="1"/>
      <c r="E9" s="12" t="s">
        <v>202</v>
      </c>
      <c r="F9" s="10" t="s">
        <v>207</v>
      </c>
      <c r="G9" s="1"/>
      <c r="H9" s="50" t="s">
        <v>208</v>
      </c>
    </row>
    <row r="10" spans="1:8" ht="77.25" thickBot="1">
      <c r="A10" s="118">
        <v>7</v>
      </c>
      <c r="B10" s="17" t="s">
        <v>206</v>
      </c>
      <c r="C10" s="16">
        <v>966.66</v>
      </c>
      <c r="D10" s="1"/>
      <c r="E10" s="12" t="s">
        <v>202</v>
      </c>
      <c r="F10" s="10" t="s">
        <v>207</v>
      </c>
      <c r="G10" s="1"/>
      <c r="H10" s="50" t="s">
        <v>208</v>
      </c>
    </row>
    <row r="11" spans="1:8" ht="77.25" thickBot="1">
      <c r="A11" s="121">
        <v>8</v>
      </c>
      <c r="B11" s="17" t="s">
        <v>209</v>
      </c>
      <c r="C11" s="22">
        <v>1011.88</v>
      </c>
      <c r="D11" s="22">
        <v>824.94</v>
      </c>
      <c r="E11" s="12" t="s">
        <v>18</v>
      </c>
      <c r="F11" s="10" t="s">
        <v>211</v>
      </c>
      <c r="G11" s="10" t="s">
        <v>1056</v>
      </c>
      <c r="H11" s="123" t="s">
        <v>348</v>
      </c>
    </row>
    <row r="12" spans="1:8" ht="64.5" thickBot="1">
      <c r="A12" s="121">
        <v>9</v>
      </c>
      <c r="B12" s="17" t="s">
        <v>210</v>
      </c>
      <c r="C12" s="22">
        <v>1011.17</v>
      </c>
      <c r="D12" s="22">
        <v>826.91</v>
      </c>
      <c r="E12" s="12" t="s">
        <v>18</v>
      </c>
      <c r="F12" s="10" t="s">
        <v>212</v>
      </c>
      <c r="G12" s="10" t="s">
        <v>1055</v>
      </c>
      <c r="H12" s="123" t="s">
        <v>348</v>
      </c>
    </row>
    <row r="13" spans="1:8" ht="51.75" thickBot="1">
      <c r="A13" s="121">
        <v>10</v>
      </c>
      <c r="B13" s="17" t="s">
        <v>213</v>
      </c>
      <c r="C13" s="22">
        <v>77.05</v>
      </c>
      <c r="D13" s="112" t="s">
        <v>313</v>
      </c>
      <c r="E13" s="12" t="s">
        <v>202</v>
      </c>
      <c r="F13" s="10" t="s">
        <v>350</v>
      </c>
      <c r="G13" s="10" t="s">
        <v>314</v>
      </c>
      <c r="H13" s="123" t="s">
        <v>348</v>
      </c>
    </row>
    <row r="14" spans="1:8" ht="77.25" thickBot="1">
      <c r="A14" s="121">
        <v>11</v>
      </c>
      <c r="B14" s="17" t="s">
        <v>38</v>
      </c>
      <c r="C14" s="22">
        <v>740.11</v>
      </c>
      <c r="D14" s="22">
        <v>664.05</v>
      </c>
      <c r="E14" s="12" t="s">
        <v>18</v>
      </c>
      <c r="F14" s="10" t="s">
        <v>39</v>
      </c>
      <c r="G14" s="10" t="s">
        <v>1031</v>
      </c>
      <c r="H14" s="123" t="s">
        <v>348</v>
      </c>
    </row>
    <row r="15" spans="1:8" ht="77.25" thickBot="1">
      <c r="A15" s="28">
        <v>12</v>
      </c>
      <c r="B15" s="17" t="s">
        <v>214</v>
      </c>
      <c r="C15" s="22">
        <v>102.52</v>
      </c>
      <c r="D15" s="1"/>
      <c r="E15" s="12" t="s">
        <v>18</v>
      </c>
      <c r="F15" s="10" t="s">
        <v>215</v>
      </c>
      <c r="G15" s="1"/>
      <c r="H15" s="8"/>
    </row>
    <row r="16" spans="1:8" ht="64.5" thickBot="1">
      <c r="A16" s="28">
        <v>13</v>
      </c>
      <c r="B16" s="17" t="s">
        <v>216</v>
      </c>
      <c r="C16" s="22">
        <v>865.35</v>
      </c>
      <c r="D16" s="1"/>
      <c r="E16" s="12" t="s">
        <v>202</v>
      </c>
      <c r="F16" s="10"/>
      <c r="G16" s="1"/>
      <c r="H16" s="8"/>
    </row>
    <row r="17" spans="1:8" ht="51.75" thickBot="1">
      <c r="A17" s="324">
        <v>14</v>
      </c>
      <c r="B17" s="17" t="s">
        <v>217</v>
      </c>
      <c r="C17" s="22">
        <v>856.03</v>
      </c>
      <c r="D17" s="1"/>
      <c r="E17" s="12" t="s">
        <v>218</v>
      </c>
      <c r="F17" s="10"/>
      <c r="G17" s="1"/>
      <c r="H17" s="50" t="s">
        <v>220</v>
      </c>
    </row>
    <row r="18" spans="1:8" ht="64.5" thickBot="1">
      <c r="A18" s="324">
        <v>15</v>
      </c>
      <c r="B18" s="17" t="s">
        <v>221</v>
      </c>
      <c r="C18" s="22">
        <v>1281.8900000000001</v>
      </c>
      <c r="D18" s="1"/>
      <c r="E18" s="12" t="s">
        <v>218</v>
      </c>
      <c r="F18" s="10"/>
      <c r="G18" s="1"/>
      <c r="H18" s="50" t="s">
        <v>219</v>
      </c>
    </row>
    <row r="19" spans="1:8" ht="36.75" customHeight="1">
      <c r="A19" s="272" t="s">
        <v>364</v>
      </c>
      <c r="B19" s="273"/>
      <c r="C19" s="273"/>
      <c r="D19" s="273"/>
      <c r="E19" s="273"/>
      <c r="F19" s="273"/>
      <c r="G19" s="273"/>
      <c r="H19" s="274"/>
    </row>
    <row r="20" spans="1:8" ht="64.5" thickBot="1">
      <c r="A20" s="121">
        <v>1</v>
      </c>
      <c r="B20" s="17" t="s">
        <v>365</v>
      </c>
      <c r="C20" s="22">
        <v>126.1</v>
      </c>
      <c r="D20" s="22">
        <v>126.1</v>
      </c>
      <c r="E20" s="12" t="s">
        <v>202</v>
      </c>
      <c r="F20" s="10" t="s">
        <v>366</v>
      </c>
      <c r="G20" s="10" t="s">
        <v>783</v>
      </c>
      <c r="H20" s="123" t="s">
        <v>348</v>
      </c>
    </row>
    <row r="21" spans="1:8" ht="30.75">
      <c r="A21" s="272" t="s">
        <v>471</v>
      </c>
      <c r="B21" s="273"/>
      <c r="C21" s="273"/>
      <c r="D21" s="273"/>
      <c r="E21" s="273"/>
      <c r="F21" s="273"/>
      <c r="G21" s="273"/>
      <c r="H21" s="274"/>
    </row>
    <row r="22" spans="1:8" ht="51.75" customHeight="1" thickBot="1">
      <c r="A22" s="121">
        <v>1</v>
      </c>
      <c r="B22" s="17" t="s">
        <v>472</v>
      </c>
      <c r="C22" s="22">
        <v>220.04</v>
      </c>
      <c r="D22" s="10">
        <v>219.84</v>
      </c>
      <c r="E22" s="12" t="s">
        <v>218</v>
      </c>
      <c r="F22" s="10" t="s">
        <v>504</v>
      </c>
      <c r="G22" s="10" t="s">
        <v>812</v>
      </c>
      <c r="H22" s="123" t="s">
        <v>348</v>
      </c>
    </row>
    <row r="23" spans="1:8" ht="64.5" customHeight="1" thickBot="1">
      <c r="A23" s="121">
        <f t="shared" ref="A23:A27" si="0">+A22+1</f>
        <v>2</v>
      </c>
      <c r="B23" s="17" t="s">
        <v>502</v>
      </c>
      <c r="C23" s="22">
        <v>50.01</v>
      </c>
      <c r="D23" s="22">
        <v>50.01</v>
      </c>
      <c r="E23" s="12" t="s">
        <v>18</v>
      </c>
      <c r="F23" s="10" t="s">
        <v>503</v>
      </c>
      <c r="G23" s="10" t="s">
        <v>686</v>
      </c>
      <c r="H23" s="123" t="s">
        <v>348</v>
      </c>
    </row>
    <row r="24" spans="1:8" ht="51.75" thickBot="1">
      <c r="A24" s="121">
        <f t="shared" si="0"/>
        <v>3</v>
      </c>
      <c r="B24" s="17" t="s">
        <v>554</v>
      </c>
      <c r="C24" s="22">
        <v>775.35</v>
      </c>
      <c r="D24" s="22">
        <v>736.6</v>
      </c>
      <c r="E24" s="12" t="s">
        <v>218</v>
      </c>
      <c r="F24" s="10" t="s">
        <v>555</v>
      </c>
      <c r="G24" s="10" t="s">
        <v>958</v>
      </c>
      <c r="H24" s="123" t="s">
        <v>348</v>
      </c>
    </row>
    <row r="25" spans="1:8" ht="77.25" thickBot="1">
      <c r="A25" s="121">
        <f t="shared" si="0"/>
        <v>4</v>
      </c>
      <c r="B25" s="17" t="s">
        <v>556</v>
      </c>
      <c r="C25" s="22">
        <v>62.06</v>
      </c>
      <c r="D25" s="10">
        <v>61.69</v>
      </c>
      <c r="E25" s="12" t="s">
        <v>18</v>
      </c>
      <c r="F25" s="10" t="s">
        <v>557</v>
      </c>
      <c r="G25" s="10" t="s">
        <v>868</v>
      </c>
      <c r="H25" s="123" t="s">
        <v>348</v>
      </c>
    </row>
    <row r="26" spans="1:8" ht="90" thickBot="1">
      <c r="A26" s="121">
        <f t="shared" si="0"/>
        <v>5</v>
      </c>
      <c r="B26" s="17" t="s">
        <v>628</v>
      </c>
      <c r="C26" s="22">
        <v>499.91</v>
      </c>
      <c r="D26" s="22">
        <v>499.91</v>
      </c>
      <c r="E26" s="12" t="s">
        <v>18</v>
      </c>
      <c r="F26" s="10" t="s">
        <v>629</v>
      </c>
      <c r="G26" s="10" t="s">
        <v>689</v>
      </c>
      <c r="H26" s="123" t="s">
        <v>348</v>
      </c>
    </row>
    <row r="27" spans="1:8" ht="90" thickBot="1">
      <c r="A27" s="121">
        <f t="shared" si="0"/>
        <v>6</v>
      </c>
      <c r="B27" s="17" t="s">
        <v>642</v>
      </c>
      <c r="C27" s="22">
        <v>451.38</v>
      </c>
      <c r="D27" s="22">
        <v>451.38</v>
      </c>
      <c r="E27" s="12" t="s">
        <v>218</v>
      </c>
      <c r="F27" s="10" t="s">
        <v>643</v>
      </c>
      <c r="G27" s="10" t="s">
        <v>853</v>
      </c>
      <c r="H27" s="123" t="s">
        <v>348</v>
      </c>
    </row>
    <row r="28" spans="1:8" ht="39.75" customHeight="1">
      <c r="A28" s="272" t="s">
        <v>691</v>
      </c>
      <c r="B28" s="273"/>
      <c r="C28" s="273"/>
      <c r="D28" s="273"/>
      <c r="E28" s="273"/>
      <c r="F28" s="273"/>
      <c r="G28" s="273"/>
      <c r="H28" s="274"/>
    </row>
    <row r="29" spans="1:8" ht="66.75" customHeight="1">
      <c r="A29" s="121">
        <v>1</v>
      </c>
      <c r="B29" s="12" t="s">
        <v>694</v>
      </c>
      <c r="C29" s="10">
        <v>921.32</v>
      </c>
      <c r="D29" s="10">
        <v>820.87</v>
      </c>
      <c r="E29" s="12" t="s">
        <v>202</v>
      </c>
      <c r="F29" s="10" t="s">
        <v>699</v>
      </c>
      <c r="G29" s="10" t="s">
        <v>843</v>
      </c>
      <c r="H29" s="123" t="s">
        <v>348</v>
      </c>
    </row>
    <row r="30" spans="1:8" ht="53.25" customHeight="1">
      <c r="A30" s="121">
        <v>2</v>
      </c>
      <c r="B30" s="12" t="s">
        <v>695</v>
      </c>
      <c r="C30" s="13">
        <v>933.8</v>
      </c>
      <c r="D30" s="10">
        <v>835.05</v>
      </c>
      <c r="E30" s="12" t="s">
        <v>202</v>
      </c>
      <c r="F30" s="10" t="s">
        <v>700</v>
      </c>
      <c r="G30" s="10" t="s">
        <v>838</v>
      </c>
      <c r="H30" s="123" t="s">
        <v>348</v>
      </c>
    </row>
    <row r="31" spans="1:8" ht="54" customHeight="1">
      <c r="A31" s="121">
        <v>3</v>
      </c>
      <c r="B31" s="12" t="s">
        <v>696</v>
      </c>
      <c r="C31" s="10">
        <v>963.38</v>
      </c>
      <c r="D31" s="10">
        <v>858.36</v>
      </c>
      <c r="E31" s="12" t="s">
        <v>202</v>
      </c>
      <c r="F31" s="10" t="s">
        <v>701</v>
      </c>
      <c r="G31" s="10" t="s">
        <v>845</v>
      </c>
      <c r="H31" s="123" t="s">
        <v>348</v>
      </c>
    </row>
    <row r="32" spans="1:8" ht="54.75" customHeight="1">
      <c r="A32" s="121">
        <v>4</v>
      </c>
      <c r="B32" s="12" t="s">
        <v>697</v>
      </c>
      <c r="C32" s="10">
        <v>1155.3399999999999</v>
      </c>
      <c r="D32" s="10">
        <v>1025.0899999999999</v>
      </c>
      <c r="E32" s="12" t="s">
        <v>202</v>
      </c>
      <c r="F32" s="10" t="s">
        <v>702</v>
      </c>
      <c r="G32" s="10" t="s">
        <v>824</v>
      </c>
      <c r="H32" s="123" t="s">
        <v>348</v>
      </c>
    </row>
    <row r="33" spans="1:8" ht="64.5" customHeight="1">
      <c r="A33" s="121">
        <v>5</v>
      </c>
      <c r="B33" s="12" t="s">
        <v>698</v>
      </c>
      <c r="C33" s="10">
        <v>919.08</v>
      </c>
      <c r="D33" s="10">
        <v>819.17</v>
      </c>
      <c r="E33" s="12" t="s">
        <v>202</v>
      </c>
      <c r="F33" s="10" t="s">
        <v>703</v>
      </c>
      <c r="G33" s="10" t="s">
        <v>846</v>
      </c>
      <c r="H33" s="123" t="s">
        <v>348</v>
      </c>
    </row>
    <row r="34" spans="1:8" ht="64.5" customHeight="1">
      <c r="A34" s="121">
        <v>6</v>
      </c>
      <c r="B34" s="12" t="s">
        <v>733</v>
      </c>
      <c r="C34" s="10">
        <v>138.61000000000001</v>
      </c>
      <c r="D34" s="10">
        <v>138.61000000000001</v>
      </c>
      <c r="E34" s="12" t="s">
        <v>218</v>
      </c>
      <c r="F34" s="10" t="s">
        <v>734</v>
      </c>
      <c r="G34" s="10" t="s">
        <v>771</v>
      </c>
      <c r="H34" s="123" t="s">
        <v>348</v>
      </c>
    </row>
    <row r="35" spans="1:8" ht="64.5" customHeight="1">
      <c r="A35" s="121">
        <v>7</v>
      </c>
      <c r="B35" s="12" t="s">
        <v>735</v>
      </c>
      <c r="C35" s="10">
        <v>177.16</v>
      </c>
      <c r="D35" s="10">
        <v>177.16</v>
      </c>
      <c r="E35" s="12" t="s">
        <v>218</v>
      </c>
      <c r="F35" s="10" t="s">
        <v>734</v>
      </c>
      <c r="G35" s="10" t="s">
        <v>793</v>
      </c>
      <c r="H35" s="123" t="s">
        <v>348</v>
      </c>
    </row>
    <row r="36" spans="1:8" ht="75.75" customHeight="1">
      <c r="A36" s="121">
        <v>8</v>
      </c>
      <c r="B36" s="12" t="s">
        <v>736</v>
      </c>
      <c r="C36" s="10">
        <v>115.25</v>
      </c>
      <c r="D36" s="10">
        <v>115.14</v>
      </c>
      <c r="E36" s="12" t="s">
        <v>218</v>
      </c>
      <c r="F36" s="10" t="s">
        <v>734</v>
      </c>
      <c r="G36" s="10" t="s">
        <v>794</v>
      </c>
      <c r="H36" s="123" t="s">
        <v>348</v>
      </c>
    </row>
    <row r="37" spans="1:8" ht="50.25" customHeight="1">
      <c r="A37" s="121">
        <v>9</v>
      </c>
      <c r="B37" s="12" t="s">
        <v>746</v>
      </c>
      <c r="C37" s="10">
        <v>13.85</v>
      </c>
      <c r="D37" s="10">
        <v>13.85</v>
      </c>
      <c r="E37" s="12" t="s">
        <v>18</v>
      </c>
      <c r="F37" s="10" t="s">
        <v>747</v>
      </c>
      <c r="G37" s="10" t="s">
        <v>854</v>
      </c>
      <c r="H37" s="123" t="s">
        <v>348</v>
      </c>
    </row>
    <row r="38" spans="1:8" ht="52.5" customHeight="1">
      <c r="A38" s="121">
        <v>10</v>
      </c>
      <c r="B38" s="12" t="s">
        <v>748</v>
      </c>
      <c r="C38" s="10">
        <v>13.85</v>
      </c>
      <c r="D38" s="10">
        <v>13.85</v>
      </c>
      <c r="E38" s="12" t="s">
        <v>18</v>
      </c>
      <c r="F38" s="10" t="s">
        <v>747</v>
      </c>
      <c r="G38" s="10" t="s">
        <v>855</v>
      </c>
      <c r="H38" s="123" t="s">
        <v>348</v>
      </c>
    </row>
    <row r="39" spans="1:8" ht="87.75" customHeight="1">
      <c r="A39" s="121">
        <v>11</v>
      </c>
      <c r="B39" s="12" t="s">
        <v>749</v>
      </c>
      <c r="C39" s="10">
        <v>414.35</v>
      </c>
      <c r="D39" s="10">
        <v>328.83</v>
      </c>
      <c r="E39" s="12" t="s">
        <v>218</v>
      </c>
      <c r="F39" s="10" t="s">
        <v>750</v>
      </c>
      <c r="G39" s="10" t="s">
        <v>839</v>
      </c>
      <c r="H39" s="123" t="s">
        <v>348</v>
      </c>
    </row>
    <row r="40" spans="1:8" ht="78" customHeight="1">
      <c r="A40" s="121">
        <v>12</v>
      </c>
      <c r="B40" s="12" t="s">
        <v>751</v>
      </c>
      <c r="C40" s="10">
        <v>496.28</v>
      </c>
      <c r="D40" s="10">
        <v>393.53</v>
      </c>
      <c r="E40" s="12" t="s">
        <v>202</v>
      </c>
      <c r="F40" s="10" t="s">
        <v>752</v>
      </c>
      <c r="G40" s="10" t="s">
        <v>844</v>
      </c>
      <c r="H40" s="123" t="s">
        <v>348</v>
      </c>
    </row>
    <row r="41" spans="1:8" ht="102" customHeight="1">
      <c r="A41" s="121">
        <v>13</v>
      </c>
      <c r="B41" s="12" t="s">
        <v>753</v>
      </c>
      <c r="C41" s="10">
        <v>496.77</v>
      </c>
      <c r="D41" s="10">
        <v>415.36</v>
      </c>
      <c r="E41" s="12" t="s">
        <v>202</v>
      </c>
      <c r="F41" s="10" t="s">
        <v>754</v>
      </c>
      <c r="G41" s="10" t="s">
        <v>840</v>
      </c>
      <c r="H41" s="123" t="s">
        <v>348</v>
      </c>
    </row>
    <row r="42" spans="1:8" ht="66" customHeight="1">
      <c r="A42" s="28">
        <v>14</v>
      </c>
      <c r="B42" s="12" t="s">
        <v>797</v>
      </c>
      <c r="C42" s="10">
        <v>912.21</v>
      </c>
      <c r="D42" s="10"/>
      <c r="E42" s="12" t="s">
        <v>202</v>
      </c>
      <c r="F42" s="10" t="s">
        <v>798</v>
      </c>
      <c r="G42" s="1"/>
      <c r="H42" s="8"/>
    </row>
    <row r="43" spans="1:8" ht="94.5" customHeight="1">
      <c r="A43" s="121">
        <v>15</v>
      </c>
      <c r="B43" s="12" t="s">
        <v>890</v>
      </c>
      <c r="C43" s="10">
        <v>115.16</v>
      </c>
      <c r="D43" s="10">
        <v>115.14</v>
      </c>
      <c r="E43" s="12" t="s">
        <v>218</v>
      </c>
      <c r="F43" s="10" t="s">
        <v>891</v>
      </c>
      <c r="G43" s="10" t="s">
        <v>1041</v>
      </c>
      <c r="H43" s="123" t="s">
        <v>348</v>
      </c>
    </row>
    <row r="44" spans="1:8" ht="89.25">
      <c r="A44" s="121">
        <v>16</v>
      </c>
      <c r="B44" s="12" t="s">
        <v>1052</v>
      </c>
      <c r="C44" s="10">
        <v>115.15</v>
      </c>
      <c r="D44" s="10">
        <v>115.14</v>
      </c>
      <c r="E44" s="12" t="s">
        <v>218</v>
      </c>
      <c r="F44" s="10" t="s">
        <v>891</v>
      </c>
      <c r="G44" s="10" t="s">
        <v>1042</v>
      </c>
      <c r="H44" s="123" t="s">
        <v>348</v>
      </c>
    </row>
    <row r="45" spans="1:8" ht="89.25">
      <c r="A45" s="28">
        <v>17</v>
      </c>
      <c r="B45" s="12" t="s">
        <v>892</v>
      </c>
      <c r="C45" s="13">
        <v>204.6</v>
      </c>
      <c r="D45" s="10"/>
      <c r="E45" s="12" t="s">
        <v>18</v>
      </c>
      <c r="F45" s="10" t="s">
        <v>893</v>
      </c>
      <c r="G45" s="1"/>
      <c r="H45" s="8"/>
    </row>
    <row r="46" spans="1:8" ht="102">
      <c r="A46" s="28">
        <v>18</v>
      </c>
      <c r="B46" s="12" t="s">
        <v>894</v>
      </c>
      <c r="C46" s="10">
        <v>40.020000000000003</v>
      </c>
      <c r="D46" s="10"/>
      <c r="E46" s="12" t="s">
        <v>18</v>
      </c>
      <c r="F46" s="10" t="s">
        <v>895</v>
      </c>
      <c r="G46" s="1"/>
      <c r="H46" s="8"/>
    </row>
    <row r="47" spans="1:8" ht="51">
      <c r="A47" s="121">
        <v>19</v>
      </c>
      <c r="B47" s="12" t="s">
        <v>1044</v>
      </c>
      <c r="C47" s="10">
        <v>120.22</v>
      </c>
      <c r="D47" s="13">
        <v>120</v>
      </c>
      <c r="E47" s="12" t="s">
        <v>202</v>
      </c>
      <c r="F47" s="10" t="s">
        <v>896</v>
      </c>
      <c r="G47" s="10" t="s">
        <v>1046</v>
      </c>
      <c r="H47" s="123" t="s">
        <v>348</v>
      </c>
    </row>
    <row r="48" spans="1:8" ht="51">
      <c r="A48" s="121">
        <v>20</v>
      </c>
      <c r="B48" s="12" t="s">
        <v>1045</v>
      </c>
      <c r="C48" s="13">
        <v>120.2</v>
      </c>
      <c r="D48" s="13">
        <v>120</v>
      </c>
      <c r="E48" s="12" t="s">
        <v>202</v>
      </c>
      <c r="F48" s="10" t="s">
        <v>896</v>
      </c>
      <c r="G48" s="10" t="s">
        <v>1047</v>
      </c>
      <c r="H48" s="123" t="s">
        <v>348</v>
      </c>
    </row>
    <row r="49" spans="1:8" ht="63.75">
      <c r="A49" s="121">
        <v>21</v>
      </c>
      <c r="B49" s="12" t="s">
        <v>947</v>
      </c>
      <c r="C49" s="10">
        <v>120.25</v>
      </c>
      <c r="D49" s="10">
        <v>120</v>
      </c>
      <c r="E49" s="12" t="s">
        <v>202</v>
      </c>
      <c r="F49" s="10" t="s">
        <v>896</v>
      </c>
      <c r="G49" s="10" t="s">
        <v>948</v>
      </c>
      <c r="H49" s="123" t="s">
        <v>348</v>
      </c>
    </row>
    <row r="50" spans="1:8" ht="30.75">
      <c r="A50" s="272" t="s">
        <v>939</v>
      </c>
      <c r="B50" s="273"/>
      <c r="C50" s="273"/>
      <c r="D50" s="273"/>
      <c r="E50" s="273"/>
      <c r="F50" s="273"/>
      <c r="G50" s="273"/>
      <c r="H50" s="274"/>
    </row>
    <row r="51" spans="1:8" ht="51">
      <c r="A51" s="121">
        <v>1</v>
      </c>
      <c r="B51" s="15" t="s">
        <v>937</v>
      </c>
      <c r="C51" s="10">
        <v>750.72</v>
      </c>
      <c r="D51" s="10">
        <v>750.25</v>
      </c>
      <c r="E51" s="12" t="s">
        <v>18</v>
      </c>
      <c r="F51" s="10" t="s">
        <v>938</v>
      </c>
      <c r="G51" s="10" t="s">
        <v>1043</v>
      </c>
      <c r="H51" s="123" t="s">
        <v>348</v>
      </c>
    </row>
    <row r="52" spans="1:8" ht="102">
      <c r="A52" s="121">
        <v>2</v>
      </c>
      <c r="B52" s="15" t="s">
        <v>1061</v>
      </c>
      <c r="C52" s="10">
        <v>493.77</v>
      </c>
      <c r="D52" s="10">
        <v>493.77</v>
      </c>
      <c r="E52" s="12" t="s">
        <v>202</v>
      </c>
      <c r="F52" s="10" t="s">
        <v>1062</v>
      </c>
      <c r="G52" s="10" t="s">
        <v>1096</v>
      </c>
      <c r="H52" s="123" t="s">
        <v>348</v>
      </c>
    </row>
    <row r="53" spans="1:8" ht="76.5">
      <c r="A53" s="121">
        <v>3</v>
      </c>
      <c r="B53" s="15" t="s">
        <v>1066</v>
      </c>
      <c r="C53" s="10">
        <v>990.9</v>
      </c>
      <c r="D53" s="10">
        <v>811.49</v>
      </c>
      <c r="E53" s="12" t="s">
        <v>202</v>
      </c>
      <c r="F53" s="10" t="s">
        <v>1067</v>
      </c>
      <c r="G53" s="10" t="s">
        <v>1225</v>
      </c>
      <c r="H53" s="123" t="s">
        <v>348</v>
      </c>
    </row>
    <row r="54" spans="1:8" ht="63.75">
      <c r="A54" s="28">
        <v>4</v>
      </c>
      <c r="B54" s="15" t="s">
        <v>1068</v>
      </c>
      <c r="C54" s="10">
        <v>158.29</v>
      </c>
      <c r="D54" s="10"/>
      <c r="E54" s="12" t="s">
        <v>202</v>
      </c>
      <c r="F54" s="10" t="s">
        <v>1069</v>
      </c>
      <c r="G54" s="1"/>
      <c r="H54" s="8"/>
    </row>
    <row r="55" spans="1:8" ht="30.75">
      <c r="A55" s="272" t="s">
        <v>1185</v>
      </c>
      <c r="B55" s="273"/>
      <c r="C55" s="273"/>
      <c r="D55" s="273"/>
      <c r="E55" s="273"/>
      <c r="F55" s="273"/>
      <c r="G55" s="273"/>
      <c r="H55" s="274"/>
    </row>
    <row r="56" spans="1:8" ht="63.75">
      <c r="A56" s="28">
        <v>1</v>
      </c>
      <c r="B56" s="15" t="s">
        <v>1192</v>
      </c>
      <c r="C56" s="10">
        <v>213.72</v>
      </c>
      <c r="D56" s="10"/>
      <c r="E56" s="15" t="s">
        <v>253</v>
      </c>
      <c r="F56" s="10" t="s">
        <v>1193</v>
      </c>
      <c r="G56" s="1"/>
      <c r="H56" s="8"/>
    </row>
    <row r="57" spans="1:8" ht="65.25" customHeight="1">
      <c r="A57" s="28">
        <f>A56+1</f>
        <v>2</v>
      </c>
      <c r="B57" s="15" t="s">
        <v>1194</v>
      </c>
      <c r="C57" s="10">
        <v>213.76</v>
      </c>
      <c r="D57" s="10"/>
      <c r="E57" s="15" t="s">
        <v>253</v>
      </c>
      <c r="F57" s="10" t="s">
        <v>1195</v>
      </c>
      <c r="G57" s="1"/>
      <c r="H57" s="8"/>
    </row>
    <row r="58" spans="1:8">
      <c r="A58" s="28">
        <f t="shared" ref="A58:A66" si="1">A57+1</f>
        <v>3</v>
      </c>
      <c r="B58" s="15"/>
      <c r="C58" s="10"/>
      <c r="D58" s="10"/>
      <c r="E58" s="1"/>
      <c r="F58" s="10"/>
      <c r="G58" s="1"/>
      <c r="H58" s="8"/>
    </row>
    <row r="59" spans="1:8">
      <c r="A59" s="28">
        <f t="shared" si="1"/>
        <v>4</v>
      </c>
      <c r="B59" s="12"/>
      <c r="C59" s="10"/>
      <c r="D59" s="10"/>
      <c r="E59" s="1"/>
      <c r="F59" s="10"/>
      <c r="G59" s="1"/>
      <c r="H59" s="8"/>
    </row>
    <row r="60" spans="1:8">
      <c r="A60" s="28">
        <f t="shared" si="1"/>
        <v>5</v>
      </c>
      <c r="B60" s="12"/>
      <c r="C60" s="10"/>
      <c r="D60" s="10"/>
      <c r="E60" s="1"/>
      <c r="F60" s="10"/>
      <c r="G60" s="1"/>
      <c r="H60" s="8"/>
    </row>
    <row r="61" spans="1:8">
      <c r="A61" s="28">
        <f t="shared" si="1"/>
        <v>6</v>
      </c>
      <c r="B61" s="12"/>
      <c r="C61" s="10"/>
      <c r="D61" s="10"/>
      <c r="E61" s="1"/>
      <c r="F61" s="10"/>
      <c r="G61" s="1"/>
      <c r="H61" s="8"/>
    </row>
    <row r="62" spans="1:8">
      <c r="A62" s="28">
        <f t="shared" si="1"/>
        <v>7</v>
      </c>
      <c r="B62" s="12"/>
      <c r="C62" s="10"/>
      <c r="D62" s="10"/>
      <c r="E62" s="1"/>
      <c r="F62" s="10"/>
      <c r="G62" s="1"/>
      <c r="H62" s="8"/>
    </row>
    <row r="63" spans="1:8">
      <c r="A63" s="28">
        <f t="shared" si="1"/>
        <v>8</v>
      </c>
      <c r="B63" s="12"/>
      <c r="C63" s="10"/>
      <c r="D63" s="10"/>
      <c r="E63" s="1"/>
      <c r="F63" s="10"/>
      <c r="G63" s="1"/>
      <c r="H63" s="8"/>
    </row>
    <row r="64" spans="1:8">
      <c r="A64" s="28">
        <f t="shared" si="1"/>
        <v>9</v>
      </c>
      <c r="B64" s="12"/>
      <c r="C64" s="128"/>
      <c r="D64" s="128"/>
      <c r="E64" s="1"/>
      <c r="F64" s="10"/>
      <c r="G64" s="1"/>
      <c r="H64" s="8"/>
    </row>
    <row r="65" spans="1:8">
      <c r="A65" s="28">
        <f t="shared" si="1"/>
        <v>10</v>
      </c>
      <c r="B65" s="12"/>
      <c r="C65" s="128"/>
      <c r="D65" s="128"/>
      <c r="E65" s="1"/>
      <c r="F65" s="10"/>
      <c r="G65" s="1"/>
      <c r="H65" s="8"/>
    </row>
    <row r="66" spans="1:8">
      <c r="A66" s="28">
        <f t="shared" si="1"/>
        <v>11</v>
      </c>
      <c r="B66" s="12"/>
      <c r="C66" s="128"/>
      <c r="D66" s="128"/>
      <c r="E66" s="1"/>
      <c r="F66" s="10"/>
      <c r="G66" s="1"/>
      <c r="H66" s="8"/>
    </row>
    <row r="67" spans="1:8">
      <c r="A67" s="302"/>
      <c r="B67" s="12"/>
      <c r="C67" s="128"/>
      <c r="D67" s="128"/>
      <c r="E67" s="1"/>
      <c r="F67" s="10"/>
      <c r="G67" s="1"/>
      <c r="H67" s="8"/>
    </row>
    <row r="68" spans="1:8">
      <c r="A68" s="302"/>
      <c r="B68" s="12"/>
      <c r="C68" s="128"/>
      <c r="D68" s="128"/>
      <c r="E68" s="1"/>
      <c r="F68" s="10"/>
      <c r="G68" s="1"/>
      <c r="H68" s="8"/>
    </row>
    <row r="69" spans="1:8">
      <c r="A69" s="302"/>
      <c r="B69" s="12"/>
      <c r="C69" s="128"/>
      <c r="D69" s="128"/>
      <c r="E69" s="1"/>
      <c r="F69" s="10"/>
      <c r="G69" s="1"/>
      <c r="H69" s="8"/>
    </row>
    <row r="70" spans="1:8">
      <c r="A70" s="302"/>
      <c r="B70" s="12"/>
      <c r="C70" s="128"/>
      <c r="D70" s="128"/>
      <c r="E70" s="1"/>
      <c r="F70" s="10"/>
      <c r="G70" s="1"/>
      <c r="H70" s="8"/>
    </row>
    <row r="71" spans="1:8">
      <c r="A71" s="302"/>
      <c r="B71" s="12"/>
      <c r="C71" s="128"/>
      <c r="D71" s="128"/>
      <c r="E71" s="1"/>
      <c r="F71" s="10"/>
      <c r="G71" s="1"/>
      <c r="H71" s="8"/>
    </row>
    <row r="72" spans="1:8">
      <c r="A72" s="302"/>
      <c r="B72" s="12"/>
      <c r="C72" s="128"/>
      <c r="D72" s="128"/>
      <c r="E72" s="1"/>
      <c r="F72" s="10"/>
      <c r="G72" s="1"/>
      <c r="H72" s="8"/>
    </row>
    <row r="73" spans="1:8">
      <c r="A73" s="302"/>
      <c r="B73" s="12"/>
      <c r="C73" s="128"/>
      <c r="D73" s="128"/>
      <c r="E73" s="1"/>
      <c r="F73" s="10"/>
      <c r="G73" s="1"/>
      <c r="H73" s="8"/>
    </row>
    <row r="74" spans="1:8">
      <c r="A74" s="302"/>
      <c r="B74" s="12"/>
      <c r="C74" s="128"/>
      <c r="D74" s="128"/>
      <c r="E74" s="1"/>
      <c r="F74" s="10"/>
      <c r="G74" s="1"/>
      <c r="H74" s="8"/>
    </row>
    <row r="75" spans="1:8">
      <c r="A75" s="302"/>
      <c r="B75" s="12"/>
      <c r="C75" s="128"/>
      <c r="D75" s="128"/>
      <c r="E75" s="1"/>
      <c r="F75" s="10"/>
      <c r="G75" s="1"/>
      <c r="H75" s="8"/>
    </row>
    <row r="76" spans="1:8">
      <c r="A76" s="302"/>
      <c r="B76" s="12"/>
      <c r="C76" s="128"/>
      <c r="D76" s="128"/>
      <c r="E76" s="1"/>
      <c r="F76" s="10"/>
      <c r="G76" s="1"/>
      <c r="H76" s="8"/>
    </row>
    <row r="77" spans="1:8">
      <c r="A77" s="302"/>
      <c r="B77" s="12"/>
      <c r="C77" s="128"/>
      <c r="D77" s="128"/>
      <c r="E77" s="1"/>
      <c r="F77" s="10"/>
      <c r="G77" s="1"/>
      <c r="H77" s="8"/>
    </row>
    <row r="78" spans="1:8">
      <c r="A78" s="302"/>
      <c r="B78" s="12"/>
      <c r="C78" s="128"/>
      <c r="D78" s="128"/>
      <c r="E78" s="1"/>
      <c r="F78" s="10"/>
      <c r="G78" s="1"/>
      <c r="H78" s="8"/>
    </row>
    <row r="79" spans="1:8">
      <c r="A79" s="302"/>
      <c r="B79" s="12"/>
      <c r="C79" s="128"/>
      <c r="D79" s="128"/>
      <c r="E79" s="1"/>
      <c r="F79" s="10"/>
      <c r="G79" s="1"/>
      <c r="H79" s="8"/>
    </row>
    <row r="80" spans="1:8">
      <c r="A80" s="302"/>
      <c r="B80" s="12"/>
      <c r="C80" s="128"/>
      <c r="D80" s="128"/>
      <c r="E80" s="1"/>
      <c r="F80" s="10"/>
      <c r="G80" s="1"/>
      <c r="H80" s="8"/>
    </row>
    <row r="81" spans="1:8">
      <c r="A81" s="302"/>
      <c r="B81" s="12"/>
      <c r="C81" s="128"/>
      <c r="D81" s="128"/>
      <c r="E81" s="1"/>
      <c r="F81" s="10"/>
      <c r="G81" s="1"/>
      <c r="H81" s="8"/>
    </row>
    <row r="82" spans="1:8">
      <c r="A82" s="302"/>
      <c r="B82" s="12"/>
      <c r="C82" s="128"/>
      <c r="D82" s="128"/>
      <c r="E82" s="1"/>
      <c r="F82" s="10"/>
      <c r="G82" s="1"/>
      <c r="H82" s="8"/>
    </row>
    <row r="83" spans="1:8">
      <c r="A83" s="302"/>
      <c r="B83" s="12"/>
      <c r="C83" s="128"/>
      <c r="D83" s="128"/>
      <c r="E83" s="1"/>
      <c r="F83" s="10"/>
      <c r="G83" s="1"/>
      <c r="H83" s="8"/>
    </row>
    <row r="84" spans="1:8">
      <c r="A84" s="302"/>
      <c r="B84" s="12"/>
      <c r="C84" s="128"/>
      <c r="D84" s="128"/>
      <c r="E84" s="1"/>
      <c r="F84" s="10"/>
      <c r="G84" s="1"/>
      <c r="H84" s="8"/>
    </row>
    <row r="85" spans="1:8">
      <c r="A85" s="302"/>
      <c r="B85" s="12"/>
      <c r="C85" s="128"/>
      <c r="D85" s="128"/>
      <c r="E85" s="1"/>
      <c r="F85" s="10"/>
      <c r="G85" s="1"/>
      <c r="H85" s="8"/>
    </row>
    <row r="86" spans="1:8">
      <c r="A86" s="302"/>
      <c r="B86" s="12"/>
      <c r="C86" s="128"/>
      <c r="D86" s="128"/>
      <c r="E86" s="1"/>
      <c r="F86" s="10"/>
      <c r="G86" s="1"/>
      <c r="H86" s="8"/>
    </row>
    <row r="87" spans="1:8">
      <c r="A87" s="302"/>
      <c r="B87" s="12"/>
      <c r="C87" s="128"/>
      <c r="D87" s="128"/>
      <c r="E87" s="1"/>
      <c r="F87" s="10"/>
      <c r="G87" s="1"/>
      <c r="H87" s="8"/>
    </row>
    <row r="88" spans="1:8">
      <c r="A88" s="302"/>
      <c r="B88" s="12"/>
      <c r="C88" s="128"/>
      <c r="D88" s="128"/>
      <c r="E88" s="1"/>
      <c r="F88" s="10"/>
      <c r="G88" s="1"/>
      <c r="H88" s="8"/>
    </row>
    <row r="89" spans="1:8">
      <c r="A89" s="302"/>
      <c r="B89" s="12"/>
      <c r="C89" s="128"/>
      <c r="D89" s="128"/>
      <c r="E89" s="1"/>
      <c r="F89" s="10"/>
      <c r="G89" s="1"/>
      <c r="H89" s="8"/>
    </row>
    <row r="90" spans="1:8">
      <c r="A90" s="302"/>
      <c r="B90" s="12"/>
      <c r="C90" s="128"/>
      <c r="D90" s="128"/>
      <c r="E90" s="1"/>
      <c r="F90" s="10"/>
      <c r="G90" s="1"/>
      <c r="H90" s="8"/>
    </row>
    <row r="91" spans="1:8">
      <c r="A91" s="302"/>
      <c r="B91" s="12"/>
      <c r="C91" s="128"/>
      <c r="D91" s="128"/>
      <c r="E91" s="1"/>
      <c r="F91" s="10"/>
      <c r="G91" s="1"/>
      <c r="H91" s="8"/>
    </row>
    <row r="92" spans="1:8">
      <c r="A92" s="302"/>
      <c r="B92" s="12"/>
      <c r="C92" s="128"/>
      <c r="D92" s="128"/>
      <c r="E92" s="1"/>
      <c r="F92" s="10"/>
      <c r="G92" s="1"/>
      <c r="H92" s="8"/>
    </row>
    <row r="93" spans="1:8">
      <c r="A93" s="302"/>
      <c r="B93" s="12"/>
      <c r="C93" s="128"/>
      <c r="D93" s="128"/>
      <c r="E93" s="1"/>
      <c r="F93" s="10"/>
      <c r="G93" s="1"/>
      <c r="H93" s="8"/>
    </row>
    <row r="94" spans="1:8">
      <c r="A94" s="302"/>
      <c r="B94" s="12"/>
      <c r="C94" s="128"/>
      <c r="D94" s="128"/>
      <c r="E94" s="1"/>
      <c r="F94" s="10"/>
      <c r="G94" s="1"/>
      <c r="H94" s="8"/>
    </row>
    <row r="95" spans="1:8">
      <c r="A95" s="302"/>
      <c r="B95" s="12"/>
      <c r="C95" s="128"/>
      <c r="D95" s="128"/>
      <c r="E95" s="1"/>
      <c r="F95" s="10"/>
      <c r="G95" s="1"/>
      <c r="H95" s="8"/>
    </row>
    <row r="96" spans="1:8">
      <c r="A96" s="302"/>
      <c r="B96" s="12"/>
      <c r="C96" s="128"/>
      <c r="D96" s="128"/>
      <c r="E96" s="1"/>
      <c r="F96" s="10"/>
      <c r="G96" s="1"/>
      <c r="H96" s="8"/>
    </row>
    <row r="97" spans="1:8">
      <c r="A97" s="302"/>
      <c r="B97" s="12"/>
      <c r="C97" s="128"/>
      <c r="D97" s="128"/>
      <c r="E97" s="1"/>
      <c r="F97" s="10"/>
      <c r="G97" s="1"/>
      <c r="H97" s="8"/>
    </row>
    <row r="98" spans="1:8">
      <c r="A98" s="302"/>
      <c r="B98" s="12"/>
      <c r="C98" s="128"/>
      <c r="D98" s="128"/>
      <c r="E98" s="1"/>
      <c r="F98" s="10"/>
      <c r="G98" s="1"/>
      <c r="H98" s="8"/>
    </row>
    <row r="99" spans="1:8">
      <c r="A99" s="302"/>
      <c r="B99" s="12"/>
      <c r="C99" s="128"/>
      <c r="D99" s="128"/>
      <c r="E99" s="1"/>
      <c r="F99" s="10"/>
      <c r="G99" s="1"/>
      <c r="H99" s="8"/>
    </row>
    <row r="100" spans="1:8">
      <c r="A100" s="302"/>
      <c r="B100" s="12"/>
      <c r="C100" s="128"/>
      <c r="D100" s="128"/>
      <c r="E100" s="1"/>
      <c r="F100" s="10"/>
      <c r="G100" s="1"/>
      <c r="H100" s="8"/>
    </row>
    <row r="101" spans="1:8">
      <c r="A101" s="302"/>
      <c r="B101" s="12"/>
      <c r="C101" s="128"/>
      <c r="D101" s="128"/>
      <c r="E101" s="1"/>
      <c r="F101" s="10"/>
      <c r="G101" s="1"/>
      <c r="H101" s="8"/>
    </row>
    <row r="102" spans="1:8">
      <c r="A102" s="302"/>
      <c r="B102" s="12"/>
      <c r="C102" s="128"/>
      <c r="D102" s="128"/>
      <c r="E102" s="1"/>
      <c r="F102" s="10"/>
      <c r="G102" s="1"/>
      <c r="H102" s="8"/>
    </row>
    <row r="103" spans="1:8">
      <c r="A103" s="302"/>
      <c r="B103" s="12"/>
      <c r="C103" s="128"/>
      <c r="D103" s="128"/>
      <c r="E103" s="1"/>
      <c r="F103" s="10"/>
      <c r="G103" s="1"/>
      <c r="H103" s="8"/>
    </row>
    <row r="104" spans="1:8">
      <c r="A104" s="302"/>
      <c r="B104" s="12"/>
      <c r="C104" s="128"/>
      <c r="D104" s="128"/>
      <c r="E104" s="1"/>
      <c r="F104" s="10"/>
      <c r="G104" s="1"/>
      <c r="H104" s="8"/>
    </row>
    <row r="105" spans="1:8">
      <c r="A105" s="302"/>
      <c r="B105" s="12"/>
      <c r="C105" s="128"/>
      <c r="D105" s="128"/>
      <c r="E105" s="1"/>
      <c r="F105" s="10"/>
      <c r="G105" s="1"/>
      <c r="H105" s="8"/>
    </row>
    <row r="106" spans="1:8">
      <c r="A106" s="302"/>
      <c r="B106" s="12"/>
      <c r="C106" s="128"/>
      <c r="D106" s="128"/>
      <c r="E106" s="1"/>
      <c r="F106" s="10"/>
      <c r="G106" s="1"/>
      <c r="H106" s="8"/>
    </row>
    <row r="107" spans="1:8">
      <c r="A107" s="302"/>
      <c r="B107" s="12"/>
      <c r="C107" s="128"/>
      <c r="D107" s="128"/>
      <c r="E107" s="1"/>
      <c r="F107" s="10"/>
      <c r="G107" s="1"/>
      <c r="H107" s="8"/>
    </row>
    <row r="108" spans="1:8">
      <c r="A108" s="302"/>
      <c r="B108" s="12"/>
      <c r="C108" s="128"/>
      <c r="D108" s="128"/>
      <c r="E108" s="1"/>
      <c r="F108" s="10"/>
      <c r="G108" s="1"/>
      <c r="H108" s="8"/>
    </row>
    <row r="109" spans="1:8">
      <c r="A109" s="302"/>
      <c r="B109" s="12"/>
      <c r="C109" s="128"/>
      <c r="D109" s="128"/>
      <c r="E109" s="1"/>
      <c r="F109" s="10"/>
      <c r="G109" s="1"/>
      <c r="H109" s="8"/>
    </row>
    <row r="110" spans="1:8">
      <c r="A110" s="302"/>
      <c r="B110" s="12"/>
      <c r="C110" s="128"/>
      <c r="D110" s="128"/>
      <c r="E110" s="1"/>
      <c r="F110" s="10"/>
      <c r="G110" s="1"/>
      <c r="H110" s="8"/>
    </row>
    <row r="111" spans="1:8">
      <c r="A111" s="302"/>
      <c r="B111" s="12"/>
      <c r="C111" s="128"/>
      <c r="D111" s="128"/>
      <c r="E111" s="1"/>
      <c r="F111" s="10"/>
      <c r="G111" s="1"/>
      <c r="H111" s="8"/>
    </row>
    <row r="112" spans="1:8">
      <c r="A112" s="302"/>
      <c r="B112" s="12"/>
      <c r="C112" s="128"/>
      <c r="D112" s="128"/>
      <c r="E112" s="1"/>
      <c r="F112" s="10"/>
      <c r="G112" s="1"/>
      <c r="H112" s="8"/>
    </row>
    <row r="113" spans="1:8">
      <c r="A113" s="302"/>
      <c r="B113" s="12"/>
      <c r="C113" s="128"/>
      <c r="D113" s="128"/>
      <c r="E113" s="1"/>
      <c r="F113" s="10"/>
      <c r="G113" s="1"/>
      <c r="H113" s="8"/>
    </row>
    <row r="114" spans="1:8">
      <c r="A114" s="302"/>
      <c r="B114" s="12"/>
      <c r="C114" s="128"/>
      <c r="D114" s="128"/>
      <c r="E114" s="1"/>
      <c r="F114" s="10"/>
      <c r="G114" s="1"/>
      <c r="H114" s="8"/>
    </row>
    <row r="115" spans="1:8">
      <c r="A115" s="302"/>
      <c r="B115" s="12"/>
      <c r="C115" s="128"/>
      <c r="D115" s="128"/>
      <c r="E115" s="1"/>
      <c r="F115" s="10"/>
      <c r="G115" s="1"/>
      <c r="H115" s="8"/>
    </row>
    <row r="116" spans="1:8">
      <c r="A116" s="302"/>
      <c r="B116" s="12"/>
      <c r="C116" s="128"/>
      <c r="D116" s="128"/>
      <c r="E116" s="1"/>
      <c r="F116" s="10"/>
      <c r="G116" s="1"/>
      <c r="H116" s="8"/>
    </row>
    <row r="117" spans="1:8">
      <c r="A117" s="302"/>
      <c r="B117" s="12"/>
      <c r="C117" s="128"/>
      <c r="D117" s="128"/>
      <c r="E117" s="1"/>
      <c r="F117" s="10"/>
      <c r="G117" s="1"/>
      <c r="H117" s="8"/>
    </row>
    <row r="118" spans="1:8">
      <c r="A118" s="302"/>
      <c r="B118" s="12"/>
      <c r="C118" s="128"/>
      <c r="D118" s="128"/>
      <c r="E118" s="1"/>
      <c r="F118" s="10"/>
      <c r="G118" s="1"/>
      <c r="H118" s="8"/>
    </row>
    <row r="119" spans="1:8">
      <c r="A119" s="302"/>
      <c r="B119" s="1"/>
      <c r="C119" s="128"/>
      <c r="D119" s="128"/>
      <c r="E119" s="1"/>
      <c r="F119" s="10"/>
      <c r="G119" s="1"/>
      <c r="H119" s="8"/>
    </row>
    <row r="120" spans="1:8">
      <c r="A120" s="302"/>
      <c r="B120" s="1"/>
      <c r="C120" s="128"/>
      <c r="D120" s="128"/>
      <c r="E120" s="1"/>
      <c r="F120" s="10"/>
      <c r="G120" s="1"/>
      <c r="H120" s="8"/>
    </row>
    <row r="121" spans="1:8">
      <c r="A121" s="302"/>
      <c r="B121" s="1"/>
      <c r="C121" s="128"/>
      <c r="D121" s="128"/>
      <c r="E121" s="1"/>
      <c r="F121" s="10"/>
      <c r="G121" s="1"/>
      <c r="H121" s="8"/>
    </row>
    <row r="122" spans="1:8">
      <c r="A122" s="302"/>
      <c r="B122" s="1"/>
      <c r="C122" s="128"/>
      <c r="D122" s="128"/>
      <c r="E122" s="1"/>
      <c r="F122" s="10"/>
      <c r="G122" s="1"/>
      <c r="H122" s="8"/>
    </row>
    <row r="123" spans="1:8">
      <c r="A123" s="302"/>
      <c r="B123" s="1"/>
      <c r="C123" s="128"/>
      <c r="D123" s="128"/>
      <c r="E123" s="1"/>
      <c r="F123" s="10"/>
      <c r="G123" s="1"/>
      <c r="H123" s="8"/>
    </row>
    <row r="124" spans="1:8">
      <c r="A124" s="302"/>
      <c r="B124" s="1"/>
      <c r="C124" s="128"/>
      <c r="D124" s="128"/>
      <c r="E124" s="1"/>
      <c r="F124" s="10"/>
      <c r="G124" s="1"/>
      <c r="H124" s="8"/>
    </row>
    <row r="125" spans="1:8">
      <c r="A125" s="302"/>
      <c r="B125" s="1"/>
      <c r="C125" s="128"/>
      <c r="D125" s="128"/>
      <c r="E125" s="1"/>
      <c r="F125" s="10"/>
      <c r="G125" s="1"/>
      <c r="H125" s="8"/>
    </row>
    <row r="126" spans="1:8">
      <c r="A126" s="302"/>
      <c r="B126" s="1"/>
      <c r="C126" s="128"/>
      <c r="D126" s="128"/>
      <c r="E126" s="1"/>
      <c r="F126" s="10"/>
      <c r="G126" s="1"/>
      <c r="H126" s="8"/>
    </row>
    <row r="127" spans="1:8">
      <c r="A127" s="302"/>
      <c r="B127" s="1"/>
      <c r="C127" s="128"/>
      <c r="D127" s="128"/>
      <c r="E127" s="1"/>
      <c r="F127" s="10"/>
      <c r="G127" s="1"/>
      <c r="H127" s="8"/>
    </row>
    <row r="128" spans="1:8">
      <c r="A128" s="302"/>
      <c r="B128" s="1"/>
      <c r="C128" s="128"/>
      <c r="D128" s="128"/>
      <c r="E128" s="1"/>
      <c r="F128" s="10"/>
      <c r="G128" s="1"/>
      <c r="H128" s="8"/>
    </row>
    <row r="129" spans="1:8">
      <c r="A129" s="302"/>
      <c r="B129" s="1"/>
      <c r="C129" s="128"/>
      <c r="D129" s="128"/>
      <c r="E129" s="1"/>
      <c r="F129" s="10"/>
      <c r="G129" s="1"/>
      <c r="H129" s="8"/>
    </row>
    <row r="130" spans="1:8">
      <c r="A130" s="302"/>
      <c r="B130" s="1"/>
      <c r="C130" s="128"/>
      <c r="D130" s="128"/>
      <c r="E130" s="1"/>
      <c r="F130" s="10"/>
      <c r="G130" s="1"/>
      <c r="H130" s="8"/>
    </row>
    <row r="131" spans="1:8">
      <c r="A131" s="302"/>
      <c r="B131" s="1"/>
      <c r="C131" s="128"/>
      <c r="D131" s="128"/>
      <c r="E131" s="1"/>
      <c r="F131" s="10"/>
      <c r="G131" s="1"/>
      <c r="H131" s="8"/>
    </row>
    <row r="132" spans="1:8">
      <c r="A132" s="302"/>
      <c r="B132" s="1"/>
      <c r="C132" s="128"/>
      <c r="D132" s="128"/>
      <c r="E132" s="1"/>
      <c r="F132" s="10"/>
      <c r="G132" s="1"/>
      <c r="H132" s="8"/>
    </row>
    <row r="133" spans="1:8">
      <c r="A133" s="302"/>
      <c r="B133" s="1"/>
      <c r="C133" s="128"/>
      <c r="D133" s="128"/>
      <c r="E133" s="1"/>
      <c r="F133" s="10"/>
      <c r="G133" s="1"/>
      <c r="H133" s="8"/>
    </row>
    <row r="134" spans="1:8">
      <c r="A134" s="302"/>
      <c r="B134" s="1"/>
      <c r="C134" s="128"/>
      <c r="D134" s="128"/>
      <c r="E134" s="1"/>
      <c r="F134" s="10"/>
      <c r="G134" s="1"/>
      <c r="H134" s="8"/>
    </row>
    <row r="135" spans="1:8">
      <c r="A135" s="302"/>
      <c r="B135" s="1"/>
      <c r="C135" s="128"/>
      <c r="D135" s="128"/>
      <c r="E135" s="1"/>
      <c r="F135" s="10"/>
      <c r="G135" s="1"/>
      <c r="H135" s="8"/>
    </row>
    <row r="136" spans="1:8">
      <c r="A136" s="302"/>
      <c r="B136" s="1"/>
      <c r="C136" s="128"/>
      <c r="D136" s="128"/>
      <c r="E136" s="1"/>
      <c r="F136" s="10"/>
      <c r="G136" s="1"/>
      <c r="H136" s="8"/>
    </row>
    <row r="137" spans="1:8">
      <c r="A137" s="302"/>
      <c r="B137" s="1"/>
      <c r="C137" s="1"/>
      <c r="D137" s="1"/>
      <c r="E137" s="1"/>
      <c r="F137" s="10"/>
      <c r="G137" s="1"/>
      <c r="H137" s="8"/>
    </row>
    <row r="138" spans="1:8">
      <c r="A138" s="302"/>
      <c r="B138" s="1"/>
      <c r="C138" s="1"/>
      <c r="D138" s="1"/>
      <c r="E138" s="1"/>
      <c r="F138" s="10"/>
      <c r="G138" s="1"/>
      <c r="H138" s="8"/>
    </row>
    <row r="139" spans="1:8">
      <c r="A139" s="302"/>
      <c r="B139" s="1"/>
      <c r="C139" s="1"/>
      <c r="D139" s="1"/>
      <c r="E139" s="1"/>
      <c r="F139" s="10"/>
      <c r="G139" s="1"/>
      <c r="H139" s="8"/>
    </row>
    <row r="140" spans="1:8" ht="15.75" thickBot="1">
      <c r="A140" s="303"/>
      <c r="B140" s="304"/>
      <c r="C140" s="304"/>
      <c r="D140" s="304"/>
      <c r="E140" s="304"/>
      <c r="F140" s="43"/>
      <c r="G140" s="304"/>
      <c r="H140" s="220"/>
    </row>
  </sheetData>
  <mergeCells count="7">
    <mergeCell ref="A55:H55"/>
    <mergeCell ref="A50:H50"/>
    <mergeCell ref="A1:H1"/>
    <mergeCell ref="A2:H2"/>
    <mergeCell ref="A19:H19"/>
    <mergeCell ref="A21:H21"/>
    <mergeCell ref="A28:H2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zoomScale="160" zoomScaleNormal="160" workbookViewId="0">
      <selection activeCell="A2" sqref="A2:H124"/>
    </sheetView>
  </sheetViews>
  <sheetFormatPr defaultRowHeight="15"/>
  <cols>
    <col min="1" max="1" width="6" customWidth="1"/>
    <col min="2" max="2" width="16.42578125" customWidth="1"/>
    <col min="3" max="4" width="10.28515625" customWidth="1"/>
    <col min="5" max="5" width="10.85546875" customWidth="1"/>
    <col min="6" max="6" width="15.28515625" customWidth="1"/>
    <col min="7" max="7" width="16.28515625" customWidth="1"/>
    <col min="8" max="8" width="16.7109375" customWidth="1"/>
  </cols>
  <sheetData>
    <row r="1" spans="1:8" ht="24" thickBot="1">
      <c r="A1" s="245" t="s">
        <v>119</v>
      </c>
      <c r="B1" s="245"/>
      <c r="C1" s="245"/>
      <c r="D1" s="245"/>
      <c r="E1" s="245"/>
      <c r="F1" s="245"/>
      <c r="G1" s="245"/>
      <c r="H1" s="245"/>
    </row>
    <row r="2" spans="1:8" ht="37.5" customHeight="1" thickBot="1">
      <c r="A2" s="325" t="s">
        <v>103</v>
      </c>
      <c r="B2" s="326"/>
      <c r="C2" s="326"/>
      <c r="D2" s="326"/>
      <c r="E2" s="326"/>
      <c r="F2" s="326"/>
      <c r="G2" s="326"/>
      <c r="H2" s="327"/>
    </row>
    <row r="3" spans="1:8" ht="58.5" customHeight="1" thickBot="1">
      <c r="A3" s="94" t="s">
        <v>0</v>
      </c>
      <c r="B3" s="95" t="s">
        <v>93</v>
      </c>
      <c r="C3" s="96" t="s">
        <v>108</v>
      </c>
      <c r="D3" s="96" t="s">
        <v>109</v>
      </c>
      <c r="E3" s="95" t="s">
        <v>96</v>
      </c>
      <c r="F3" s="96" t="s">
        <v>95</v>
      </c>
      <c r="G3" s="97" t="s">
        <v>107</v>
      </c>
      <c r="H3" s="98" t="s">
        <v>1</v>
      </c>
    </row>
    <row r="4" spans="1:8" ht="66" customHeight="1">
      <c r="A4" s="127">
        <v>1</v>
      </c>
      <c r="B4" s="11" t="s">
        <v>86</v>
      </c>
      <c r="C4" s="238">
        <v>80.14</v>
      </c>
      <c r="D4" s="238">
        <v>80.14</v>
      </c>
      <c r="E4" s="11" t="s">
        <v>16</v>
      </c>
      <c r="F4" s="238" t="s">
        <v>85</v>
      </c>
      <c r="G4" s="238" t="s">
        <v>417</v>
      </c>
      <c r="H4" s="123" t="s">
        <v>348</v>
      </c>
    </row>
    <row r="5" spans="1:8" ht="90" customHeight="1">
      <c r="A5" s="121">
        <v>2</v>
      </c>
      <c r="B5" s="12" t="s">
        <v>87</v>
      </c>
      <c r="C5" s="10">
        <v>41.44</v>
      </c>
      <c r="D5" s="10">
        <v>41.44</v>
      </c>
      <c r="E5" s="12" t="s">
        <v>16</v>
      </c>
      <c r="F5" s="10" t="s">
        <v>85</v>
      </c>
      <c r="G5" s="10" t="s">
        <v>418</v>
      </c>
      <c r="H5" s="123" t="s">
        <v>348</v>
      </c>
    </row>
    <row r="6" spans="1:8" ht="66" customHeight="1">
      <c r="A6" s="28">
        <v>3</v>
      </c>
      <c r="B6" s="12" t="s">
        <v>88</v>
      </c>
      <c r="C6" s="10">
        <v>15.91</v>
      </c>
      <c r="D6" s="10"/>
      <c r="E6" s="12" t="s">
        <v>104</v>
      </c>
      <c r="F6" s="10" t="s">
        <v>89</v>
      </c>
      <c r="G6" s="10"/>
      <c r="H6" s="37"/>
    </row>
    <row r="7" spans="1:8" ht="55.5" customHeight="1">
      <c r="A7" s="121">
        <v>4</v>
      </c>
      <c r="B7" s="12" t="s">
        <v>110</v>
      </c>
      <c r="C7" s="13">
        <v>120</v>
      </c>
      <c r="D7" s="13">
        <v>120</v>
      </c>
      <c r="E7" s="12" t="s">
        <v>111</v>
      </c>
      <c r="F7" s="10" t="s">
        <v>85</v>
      </c>
      <c r="G7" s="10" t="s">
        <v>475</v>
      </c>
      <c r="H7" s="123" t="s">
        <v>348</v>
      </c>
    </row>
    <row r="8" spans="1:8" ht="51" customHeight="1">
      <c r="A8" s="121">
        <v>5</v>
      </c>
      <c r="B8" s="12" t="s">
        <v>231</v>
      </c>
      <c r="C8" s="10">
        <v>124.04</v>
      </c>
      <c r="D8" s="13">
        <v>119.5</v>
      </c>
      <c r="E8" s="12" t="s">
        <v>232</v>
      </c>
      <c r="F8" s="10" t="s">
        <v>343</v>
      </c>
      <c r="G8" s="10" t="s">
        <v>342</v>
      </c>
      <c r="H8" s="123" t="s">
        <v>348</v>
      </c>
    </row>
    <row r="9" spans="1:8" ht="51.75" customHeight="1">
      <c r="A9" s="28">
        <v>6</v>
      </c>
      <c r="B9" s="12" t="s">
        <v>230</v>
      </c>
      <c r="C9" s="10">
        <v>844.74</v>
      </c>
      <c r="D9" s="1"/>
      <c r="E9" s="12" t="s">
        <v>111</v>
      </c>
      <c r="F9" s="10" t="s">
        <v>235</v>
      </c>
      <c r="G9" s="1"/>
      <c r="H9" s="8"/>
    </row>
    <row r="10" spans="1:8" ht="52.5" customHeight="1">
      <c r="A10" s="121">
        <v>7</v>
      </c>
      <c r="B10" s="12" t="s">
        <v>236</v>
      </c>
      <c r="C10" s="10">
        <v>40.28</v>
      </c>
      <c r="D10" s="10">
        <v>40.28</v>
      </c>
      <c r="E10" s="12" t="s">
        <v>111</v>
      </c>
      <c r="F10" s="10" t="s">
        <v>363</v>
      </c>
      <c r="G10" s="128" t="s">
        <v>419</v>
      </c>
      <c r="H10" s="123" t="s">
        <v>348</v>
      </c>
    </row>
    <row r="11" spans="1:8" ht="53.25" customHeight="1">
      <c r="A11" s="121">
        <v>8</v>
      </c>
      <c r="B11" s="12" t="s">
        <v>300</v>
      </c>
      <c r="C11" s="13">
        <v>7.5</v>
      </c>
      <c r="D11" s="13">
        <v>7.5</v>
      </c>
      <c r="E11" s="12" t="s">
        <v>111</v>
      </c>
      <c r="F11" s="10" t="s">
        <v>363</v>
      </c>
      <c r="G11" s="128" t="s">
        <v>420</v>
      </c>
      <c r="H11" s="123" t="s">
        <v>348</v>
      </c>
    </row>
    <row r="12" spans="1:8" ht="63.75">
      <c r="A12" s="121">
        <v>9</v>
      </c>
      <c r="B12" s="12" t="s">
        <v>237</v>
      </c>
      <c r="C12" s="13">
        <v>7.5</v>
      </c>
      <c r="D12" s="13">
        <v>7.5</v>
      </c>
      <c r="E12" s="12" t="s">
        <v>111</v>
      </c>
      <c r="F12" s="10" t="s">
        <v>363</v>
      </c>
      <c r="G12" s="128" t="s">
        <v>421</v>
      </c>
      <c r="H12" s="123" t="s">
        <v>348</v>
      </c>
    </row>
    <row r="13" spans="1:8" ht="52.5" customHeight="1">
      <c r="A13" s="121">
        <v>10</v>
      </c>
      <c r="B13" s="12" t="s">
        <v>238</v>
      </c>
      <c r="C13" s="10">
        <v>136.86000000000001</v>
      </c>
      <c r="D13" s="10">
        <v>133.35</v>
      </c>
      <c r="E13" s="12" t="s">
        <v>111</v>
      </c>
      <c r="F13" s="10" t="s">
        <v>363</v>
      </c>
      <c r="G13" s="128" t="s">
        <v>422</v>
      </c>
      <c r="H13" s="123" t="s">
        <v>348</v>
      </c>
    </row>
    <row r="14" spans="1:8" ht="39" customHeight="1">
      <c r="A14" s="121">
        <v>11</v>
      </c>
      <c r="B14" s="12" t="s">
        <v>239</v>
      </c>
      <c r="C14" s="10">
        <v>144.36000000000001</v>
      </c>
      <c r="D14" s="10">
        <v>133.49</v>
      </c>
      <c r="E14" s="12" t="s">
        <v>111</v>
      </c>
      <c r="F14" s="10" t="s">
        <v>363</v>
      </c>
      <c r="G14" s="128" t="s">
        <v>423</v>
      </c>
      <c r="H14" s="123" t="s">
        <v>348</v>
      </c>
    </row>
    <row r="15" spans="1:8" ht="51">
      <c r="A15" s="121">
        <v>12</v>
      </c>
      <c r="B15" s="12" t="s">
        <v>240</v>
      </c>
      <c r="C15" s="13">
        <v>10</v>
      </c>
      <c r="D15" s="13">
        <v>10</v>
      </c>
      <c r="E15" s="12" t="s">
        <v>111</v>
      </c>
      <c r="F15" s="10" t="s">
        <v>363</v>
      </c>
      <c r="G15" s="128" t="s">
        <v>424</v>
      </c>
      <c r="H15" s="123" t="s">
        <v>348</v>
      </c>
    </row>
    <row r="16" spans="1:8" ht="51.75" customHeight="1">
      <c r="A16" s="121">
        <v>13</v>
      </c>
      <c r="B16" s="12" t="s">
        <v>241</v>
      </c>
      <c r="C16" s="10">
        <v>933.55</v>
      </c>
      <c r="D16" s="10">
        <v>799.27</v>
      </c>
      <c r="E16" s="12" t="s">
        <v>111</v>
      </c>
      <c r="F16" s="10" t="s">
        <v>363</v>
      </c>
      <c r="G16" s="128" t="s">
        <v>425</v>
      </c>
      <c r="H16" s="123" t="s">
        <v>348</v>
      </c>
    </row>
    <row r="17" spans="1:8" ht="79.5" customHeight="1">
      <c r="A17" s="118">
        <v>14</v>
      </c>
      <c r="B17" s="12" t="s">
        <v>242</v>
      </c>
      <c r="C17" s="10">
        <v>856.69</v>
      </c>
      <c r="D17" s="1"/>
      <c r="E17" s="12" t="s">
        <v>111</v>
      </c>
      <c r="F17" s="10"/>
      <c r="G17" s="1"/>
      <c r="H17" s="8"/>
    </row>
    <row r="18" spans="1:8" ht="76.5">
      <c r="A18" s="28">
        <v>15</v>
      </c>
      <c r="B18" s="12" t="s">
        <v>356</v>
      </c>
      <c r="C18" s="10">
        <v>50.69</v>
      </c>
      <c r="D18" s="1"/>
      <c r="E18" s="12" t="s">
        <v>357</v>
      </c>
      <c r="F18" s="10" t="s">
        <v>358</v>
      </c>
      <c r="G18" s="1"/>
      <c r="H18" s="8"/>
    </row>
    <row r="19" spans="1:8" ht="37.5" customHeight="1">
      <c r="A19" s="272" t="s">
        <v>364</v>
      </c>
      <c r="B19" s="273"/>
      <c r="C19" s="273"/>
      <c r="D19" s="273"/>
      <c r="E19" s="273"/>
      <c r="F19" s="273"/>
      <c r="G19" s="273"/>
      <c r="H19" s="274"/>
    </row>
    <row r="20" spans="1:8" ht="63.75">
      <c r="A20" s="121">
        <v>1</v>
      </c>
      <c r="B20" s="12" t="s">
        <v>413</v>
      </c>
      <c r="C20" s="10">
        <v>73.510000000000005</v>
      </c>
      <c r="D20" s="10">
        <v>73.06</v>
      </c>
      <c r="E20" s="12" t="s">
        <v>414</v>
      </c>
      <c r="F20" s="10" t="s">
        <v>411</v>
      </c>
      <c r="G20" s="128" t="s">
        <v>436</v>
      </c>
      <c r="H20" s="123" t="s">
        <v>348</v>
      </c>
    </row>
    <row r="21" spans="1:8" ht="38.25" customHeight="1">
      <c r="A21" s="272" t="s">
        <v>428</v>
      </c>
      <c r="B21" s="273"/>
      <c r="C21" s="273"/>
      <c r="D21" s="273"/>
      <c r="E21" s="273"/>
      <c r="F21" s="273"/>
      <c r="G21" s="273"/>
      <c r="H21" s="274"/>
    </row>
    <row r="22" spans="1:8" ht="134.25">
      <c r="A22" s="121">
        <v>1</v>
      </c>
      <c r="B22" s="12" t="s">
        <v>514</v>
      </c>
      <c r="C22" s="10">
        <v>687.87</v>
      </c>
      <c r="D22" s="10">
        <v>680.35</v>
      </c>
      <c r="E22" s="12" t="s">
        <v>414</v>
      </c>
      <c r="F22" s="10" t="s">
        <v>440</v>
      </c>
      <c r="G22" s="10" t="s">
        <v>688</v>
      </c>
      <c r="H22" s="123" t="s">
        <v>348</v>
      </c>
    </row>
    <row r="23" spans="1:8" ht="30.75">
      <c r="A23" s="272" t="s">
        <v>471</v>
      </c>
      <c r="B23" s="273"/>
      <c r="C23" s="273"/>
      <c r="D23" s="273"/>
      <c r="E23" s="273"/>
      <c r="F23" s="273"/>
      <c r="G23" s="273"/>
      <c r="H23" s="274"/>
    </row>
    <row r="24" spans="1:8" ht="39" customHeight="1">
      <c r="A24" s="118">
        <v>1</v>
      </c>
      <c r="B24" s="12" t="s">
        <v>505</v>
      </c>
      <c r="C24" s="10">
        <v>1.37</v>
      </c>
      <c r="D24" s="1"/>
      <c r="E24" s="12" t="s">
        <v>414</v>
      </c>
      <c r="F24" s="10" t="s">
        <v>506</v>
      </c>
      <c r="G24" s="1"/>
      <c r="H24" s="288" t="s">
        <v>1074</v>
      </c>
    </row>
    <row r="25" spans="1:8" ht="51">
      <c r="A25" s="118">
        <f t="shared" ref="A25:A81" si="0">+A24+1</f>
        <v>2</v>
      </c>
      <c r="B25" s="12" t="s">
        <v>507</v>
      </c>
      <c r="C25" s="13">
        <v>3.6</v>
      </c>
      <c r="D25" s="1"/>
      <c r="E25" s="12" t="s">
        <v>414</v>
      </c>
      <c r="F25" s="10" t="s">
        <v>506</v>
      </c>
      <c r="G25" s="1"/>
      <c r="H25" s="289"/>
    </row>
    <row r="26" spans="1:8" ht="38.25">
      <c r="A26" s="121">
        <f t="shared" si="0"/>
        <v>3</v>
      </c>
      <c r="B26" s="12" t="s">
        <v>508</v>
      </c>
      <c r="C26" s="10">
        <v>5.32</v>
      </c>
      <c r="D26" s="10">
        <v>5.32</v>
      </c>
      <c r="E26" s="12" t="s">
        <v>414</v>
      </c>
      <c r="F26" s="10" t="s">
        <v>509</v>
      </c>
      <c r="G26" s="10" t="s">
        <v>789</v>
      </c>
      <c r="H26" s="123" t="s">
        <v>348</v>
      </c>
    </row>
    <row r="27" spans="1:8" ht="76.5">
      <c r="A27" s="121">
        <f t="shared" si="0"/>
        <v>4</v>
      </c>
      <c r="B27" s="12" t="s">
        <v>510</v>
      </c>
      <c r="C27" s="13">
        <v>96.8</v>
      </c>
      <c r="D27" s="13">
        <v>96.8</v>
      </c>
      <c r="E27" s="12" t="s">
        <v>414</v>
      </c>
      <c r="F27" s="10" t="s">
        <v>512</v>
      </c>
      <c r="G27" s="10" t="s">
        <v>781</v>
      </c>
      <c r="H27" s="123" t="s">
        <v>348</v>
      </c>
    </row>
    <row r="28" spans="1:8" ht="98.25" customHeight="1">
      <c r="A28" s="121">
        <f t="shared" si="0"/>
        <v>5</v>
      </c>
      <c r="B28" s="12" t="s">
        <v>513</v>
      </c>
      <c r="C28" s="10">
        <v>356.84</v>
      </c>
      <c r="D28" s="10">
        <v>349.98</v>
      </c>
      <c r="E28" s="12" t="s">
        <v>111</v>
      </c>
      <c r="F28" s="10" t="s">
        <v>515</v>
      </c>
      <c r="G28" s="10" t="s">
        <v>813</v>
      </c>
      <c r="H28" s="123" t="s">
        <v>348</v>
      </c>
    </row>
    <row r="29" spans="1:8" ht="87.75" customHeight="1">
      <c r="A29" s="121">
        <f t="shared" si="0"/>
        <v>6</v>
      </c>
      <c r="B29" s="12" t="s">
        <v>517</v>
      </c>
      <c r="C29" s="10">
        <v>41.41</v>
      </c>
      <c r="D29" s="10">
        <v>41.41</v>
      </c>
      <c r="E29" s="12" t="s">
        <v>111</v>
      </c>
      <c r="F29" s="10" t="s">
        <v>516</v>
      </c>
      <c r="G29" s="10" t="s">
        <v>596</v>
      </c>
      <c r="H29" s="123" t="s">
        <v>348</v>
      </c>
    </row>
    <row r="30" spans="1:8" ht="65.25" customHeight="1">
      <c r="A30" s="121">
        <f t="shared" si="0"/>
        <v>7</v>
      </c>
      <c r="B30" s="176" t="s">
        <v>518</v>
      </c>
      <c r="C30" s="10">
        <v>8.39</v>
      </c>
      <c r="D30" s="10">
        <v>8.39</v>
      </c>
      <c r="E30" s="12" t="s">
        <v>111</v>
      </c>
      <c r="F30" s="10" t="s">
        <v>516</v>
      </c>
      <c r="G30" s="10" t="s">
        <v>597</v>
      </c>
      <c r="H30" s="123" t="s">
        <v>348</v>
      </c>
    </row>
    <row r="31" spans="1:8" ht="64.5">
      <c r="A31" s="121">
        <f t="shared" si="0"/>
        <v>8</v>
      </c>
      <c r="B31" s="176" t="s">
        <v>519</v>
      </c>
      <c r="C31" s="10">
        <v>2.77</v>
      </c>
      <c r="D31" s="10">
        <v>2.77</v>
      </c>
      <c r="E31" s="12" t="s">
        <v>111</v>
      </c>
      <c r="F31" s="10" t="s">
        <v>516</v>
      </c>
      <c r="G31" s="10" t="s">
        <v>598</v>
      </c>
      <c r="H31" s="123" t="s">
        <v>348</v>
      </c>
    </row>
    <row r="32" spans="1:8" ht="66" customHeight="1">
      <c r="A32" s="122">
        <f t="shared" si="0"/>
        <v>9</v>
      </c>
      <c r="B32" s="176" t="s">
        <v>520</v>
      </c>
      <c r="C32" s="237">
        <v>80.19</v>
      </c>
      <c r="D32" s="237">
        <v>80.19</v>
      </c>
      <c r="E32" s="12" t="s">
        <v>111</v>
      </c>
      <c r="F32" s="10" t="s">
        <v>516</v>
      </c>
      <c r="G32" s="10" t="s">
        <v>624</v>
      </c>
      <c r="H32" s="123" t="s">
        <v>348</v>
      </c>
    </row>
    <row r="33" spans="1:8" ht="78" customHeight="1">
      <c r="A33" s="121">
        <f t="shared" si="0"/>
        <v>10</v>
      </c>
      <c r="B33" s="176" t="s">
        <v>521</v>
      </c>
      <c r="C33" s="10">
        <v>8.48</v>
      </c>
      <c r="D33" s="10">
        <v>8.48</v>
      </c>
      <c r="E33" s="12" t="s">
        <v>111</v>
      </c>
      <c r="F33" s="10" t="s">
        <v>516</v>
      </c>
      <c r="G33" s="10" t="s">
        <v>614</v>
      </c>
      <c r="H33" s="123" t="s">
        <v>348</v>
      </c>
    </row>
    <row r="34" spans="1:8" ht="78" customHeight="1">
      <c r="A34" s="122">
        <f t="shared" si="0"/>
        <v>11</v>
      </c>
      <c r="B34" s="176" t="s">
        <v>522</v>
      </c>
      <c r="C34" s="10">
        <v>9.81</v>
      </c>
      <c r="D34" s="10">
        <v>9.81</v>
      </c>
      <c r="E34" s="12" t="s">
        <v>111</v>
      </c>
      <c r="F34" s="10" t="s">
        <v>516</v>
      </c>
      <c r="G34" s="10" t="s">
        <v>615</v>
      </c>
      <c r="H34" s="123" t="s">
        <v>348</v>
      </c>
    </row>
    <row r="35" spans="1:8" ht="117" customHeight="1">
      <c r="A35" s="121">
        <f t="shared" si="0"/>
        <v>12</v>
      </c>
      <c r="B35" s="176" t="s">
        <v>523</v>
      </c>
      <c r="C35" s="10">
        <v>7.08</v>
      </c>
      <c r="D35" s="10">
        <v>7.08</v>
      </c>
      <c r="E35" s="12" t="s">
        <v>111</v>
      </c>
      <c r="F35" s="10" t="s">
        <v>516</v>
      </c>
      <c r="G35" s="10" t="s">
        <v>599</v>
      </c>
      <c r="H35" s="123" t="s">
        <v>348</v>
      </c>
    </row>
    <row r="36" spans="1:8" ht="67.5" customHeight="1">
      <c r="A36" s="122">
        <f t="shared" si="0"/>
        <v>13</v>
      </c>
      <c r="B36" s="176" t="s">
        <v>524</v>
      </c>
      <c r="C36" s="10">
        <v>9.98</v>
      </c>
      <c r="D36" s="10">
        <v>9.98</v>
      </c>
      <c r="E36" s="12" t="s">
        <v>111</v>
      </c>
      <c r="F36" s="10" t="s">
        <v>516</v>
      </c>
      <c r="G36" s="10" t="s">
        <v>621</v>
      </c>
      <c r="H36" s="123" t="s">
        <v>348</v>
      </c>
    </row>
    <row r="37" spans="1:8" ht="78" customHeight="1">
      <c r="A37" s="121">
        <f t="shared" si="0"/>
        <v>14</v>
      </c>
      <c r="B37" s="176" t="s">
        <v>525</v>
      </c>
      <c r="C37" s="10">
        <v>5.76</v>
      </c>
      <c r="D37" s="10">
        <v>5.76</v>
      </c>
      <c r="E37" s="12" t="s">
        <v>111</v>
      </c>
      <c r="F37" s="10" t="s">
        <v>516</v>
      </c>
      <c r="G37" s="10" t="s">
        <v>601</v>
      </c>
      <c r="H37" s="123" t="s">
        <v>348</v>
      </c>
    </row>
    <row r="38" spans="1:8" ht="80.25" customHeight="1">
      <c r="A38" s="122">
        <f t="shared" si="0"/>
        <v>15</v>
      </c>
      <c r="B38" s="176" t="s">
        <v>526</v>
      </c>
      <c r="C38" s="13">
        <v>3.8</v>
      </c>
      <c r="D38" s="13">
        <v>3.8</v>
      </c>
      <c r="E38" s="12" t="s">
        <v>111</v>
      </c>
      <c r="F38" s="10" t="s">
        <v>516</v>
      </c>
      <c r="G38" s="10" t="s">
        <v>611</v>
      </c>
      <c r="H38" s="123" t="s">
        <v>348</v>
      </c>
    </row>
    <row r="39" spans="1:8" ht="77.25" customHeight="1">
      <c r="A39" s="121">
        <f t="shared" si="0"/>
        <v>16</v>
      </c>
      <c r="B39" s="176" t="s">
        <v>527</v>
      </c>
      <c r="C39" s="10">
        <v>6.32</v>
      </c>
      <c r="D39" s="10">
        <v>6.32</v>
      </c>
      <c r="E39" s="12" t="s">
        <v>111</v>
      </c>
      <c r="F39" s="10" t="s">
        <v>516</v>
      </c>
      <c r="G39" s="10" t="s">
        <v>612</v>
      </c>
      <c r="H39" s="123" t="s">
        <v>348</v>
      </c>
    </row>
    <row r="40" spans="1:8" ht="79.5" customHeight="1">
      <c r="A40" s="122">
        <f t="shared" si="0"/>
        <v>17</v>
      </c>
      <c r="B40" s="176" t="s">
        <v>528</v>
      </c>
      <c r="C40" s="10">
        <v>7.95</v>
      </c>
      <c r="D40" s="10">
        <v>7.95</v>
      </c>
      <c r="E40" s="12" t="s">
        <v>111</v>
      </c>
      <c r="F40" s="10" t="s">
        <v>516</v>
      </c>
      <c r="G40" s="10" t="s">
        <v>610</v>
      </c>
      <c r="H40" s="123" t="s">
        <v>348</v>
      </c>
    </row>
    <row r="41" spans="1:8" ht="64.5">
      <c r="A41" s="121">
        <f t="shared" si="0"/>
        <v>18</v>
      </c>
      <c r="B41" s="176" t="s">
        <v>529</v>
      </c>
      <c r="C41" s="10">
        <v>7.93</v>
      </c>
      <c r="D41" s="10">
        <v>7.93</v>
      </c>
      <c r="E41" s="12" t="s">
        <v>111</v>
      </c>
      <c r="F41" s="10" t="s">
        <v>516</v>
      </c>
      <c r="G41" s="10" t="s">
        <v>622</v>
      </c>
      <c r="H41" s="123" t="s">
        <v>348</v>
      </c>
    </row>
    <row r="42" spans="1:8" ht="64.5" customHeight="1">
      <c r="A42" s="122">
        <f t="shared" si="0"/>
        <v>19</v>
      </c>
      <c r="B42" s="177" t="s">
        <v>530</v>
      </c>
      <c r="C42" s="10">
        <v>6.15</v>
      </c>
      <c r="D42" s="10">
        <v>6.15</v>
      </c>
      <c r="E42" s="12" t="s">
        <v>111</v>
      </c>
      <c r="F42" s="10" t="s">
        <v>516</v>
      </c>
      <c r="G42" s="10" t="s">
        <v>617</v>
      </c>
      <c r="H42" s="123" t="s">
        <v>348</v>
      </c>
    </row>
    <row r="43" spans="1:8" ht="64.5" customHeight="1">
      <c r="A43" s="121">
        <f t="shared" si="0"/>
        <v>20</v>
      </c>
      <c r="B43" s="176" t="s">
        <v>531</v>
      </c>
      <c r="C43" s="13">
        <v>7.8</v>
      </c>
      <c r="D43" s="13">
        <v>7.8</v>
      </c>
      <c r="E43" s="12" t="s">
        <v>111</v>
      </c>
      <c r="F43" s="10" t="s">
        <v>516</v>
      </c>
      <c r="G43" s="10" t="s">
        <v>613</v>
      </c>
      <c r="H43" s="123" t="s">
        <v>348</v>
      </c>
    </row>
    <row r="44" spans="1:8" ht="102.75" customHeight="1">
      <c r="A44" s="122">
        <f t="shared" si="0"/>
        <v>21</v>
      </c>
      <c r="B44" s="176" t="s">
        <v>532</v>
      </c>
      <c r="C44" s="10">
        <v>7.05</v>
      </c>
      <c r="D44" s="10">
        <v>7.05</v>
      </c>
      <c r="E44" s="12" t="s">
        <v>111</v>
      </c>
      <c r="F44" s="10" t="s">
        <v>516</v>
      </c>
      <c r="G44" s="10" t="s">
        <v>619</v>
      </c>
      <c r="H44" s="123" t="s">
        <v>348</v>
      </c>
    </row>
    <row r="45" spans="1:8" ht="91.5" customHeight="1">
      <c r="A45" s="121">
        <f t="shared" si="0"/>
        <v>22</v>
      </c>
      <c r="B45" s="176" t="s">
        <v>533</v>
      </c>
      <c r="C45" s="13">
        <v>8.9</v>
      </c>
      <c r="D45" s="13">
        <v>8.9</v>
      </c>
      <c r="E45" s="12" t="s">
        <v>111</v>
      </c>
      <c r="F45" s="10" t="s">
        <v>516</v>
      </c>
      <c r="G45" s="10" t="s">
        <v>618</v>
      </c>
      <c r="H45" s="123" t="s">
        <v>348</v>
      </c>
    </row>
    <row r="46" spans="1:8" ht="77.25" customHeight="1">
      <c r="A46" s="122">
        <f t="shared" si="0"/>
        <v>23</v>
      </c>
      <c r="B46" s="176" t="s">
        <v>534</v>
      </c>
      <c r="C46" s="10">
        <v>7.81</v>
      </c>
      <c r="D46" s="10">
        <v>7.81</v>
      </c>
      <c r="E46" s="12" t="s">
        <v>111</v>
      </c>
      <c r="F46" s="10" t="s">
        <v>516</v>
      </c>
      <c r="G46" s="10" t="s">
        <v>623</v>
      </c>
      <c r="H46" s="123" t="s">
        <v>348</v>
      </c>
    </row>
    <row r="47" spans="1:8" ht="152.25" customHeight="1">
      <c r="A47" s="121">
        <f t="shared" si="0"/>
        <v>24</v>
      </c>
      <c r="B47" s="176" t="s">
        <v>535</v>
      </c>
      <c r="C47" s="10">
        <v>7.28</v>
      </c>
      <c r="D47" s="10">
        <v>7.28</v>
      </c>
      <c r="E47" s="12" t="s">
        <v>111</v>
      </c>
      <c r="F47" s="10" t="s">
        <v>516</v>
      </c>
      <c r="G47" s="10" t="s">
        <v>620</v>
      </c>
      <c r="H47" s="123" t="s">
        <v>348</v>
      </c>
    </row>
    <row r="48" spans="1:8" ht="172.5" customHeight="1">
      <c r="A48" s="122">
        <f t="shared" si="0"/>
        <v>25</v>
      </c>
      <c r="B48" s="176" t="s">
        <v>536</v>
      </c>
      <c r="C48" s="10">
        <v>6.45</v>
      </c>
      <c r="D48" s="10">
        <v>6.45</v>
      </c>
      <c r="E48" s="12" t="s">
        <v>111</v>
      </c>
      <c r="F48" s="10" t="s">
        <v>516</v>
      </c>
      <c r="G48" s="10" t="s">
        <v>616</v>
      </c>
      <c r="H48" s="123" t="s">
        <v>348</v>
      </c>
    </row>
    <row r="49" spans="1:9" ht="81" customHeight="1">
      <c r="A49" s="121">
        <f t="shared" si="0"/>
        <v>26</v>
      </c>
      <c r="B49" s="176" t="s">
        <v>594</v>
      </c>
      <c r="C49" s="13">
        <v>5.5</v>
      </c>
      <c r="D49" s="13">
        <v>5.5</v>
      </c>
      <c r="E49" s="12" t="s">
        <v>111</v>
      </c>
      <c r="F49" s="10" t="s">
        <v>516</v>
      </c>
      <c r="G49" s="10" t="s">
        <v>595</v>
      </c>
      <c r="H49" s="123" t="s">
        <v>348</v>
      </c>
    </row>
    <row r="50" spans="1:9" ht="53.25" customHeight="1">
      <c r="A50" s="122">
        <f t="shared" si="0"/>
        <v>27</v>
      </c>
      <c r="B50" s="176" t="s">
        <v>537</v>
      </c>
      <c r="C50" s="10">
        <v>15.21</v>
      </c>
      <c r="D50" s="10">
        <v>15.21</v>
      </c>
      <c r="E50" s="12" t="s">
        <v>111</v>
      </c>
      <c r="F50" s="10" t="s">
        <v>516</v>
      </c>
      <c r="G50" s="10" t="s">
        <v>600</v>
      </c>
      <c r="H50" s="123" t="s">
        <v>348</v>
      </c>
    </row>
    <row r="51" spans="1:9" ht="30.75">
      <c r="A51" s="272" t="s">
        <v>691</v>
      </c>
      <c r="B51" s="273"/>
      <c r="C51" s="273"/>
      <c r="D51" s="273"/>
      <c r="E51" s="273"/>
      <c r="F51" s="273"/>
      <c r="G51" s="273"/>
      <c r="H51" s="274"/>
    </row>
    <row r="52" spans="1:9" ht="78.75" customHeight="1">
      <c r="A52" s="122">
        <v>1</v>
      </c>
      <c r="B52" s="176" t="s">
        <v>826</v>
      </c>
      <c r="C52" s="13">
        <v>6</v>
      </c>
      <c r="D52" s="13">
        <v>2</v>
      </c>
      <c r="E52" s="12" t="s">
        <v>414</v>
      </c>
      <c r="F52" s="10" t="s">
        <v>760</v>
      </c>
      <c r="G52" s="10" t="s">
        <v>830</v>
      </c>
      <c r="H52" s="123" t="s">
        <v>348</v>
      </c>
    </row>
    <row r="53" spans="1:9" ht="78.75" customHeight="1">
      <c r="A53" s="121">
        <f t="shared" si="0"/>
        <v>2</v>
      </c>
      <c r="B53" s="176" t="s">
        <v>825</v>
      </c>
      <c r="C53" s="13">
        <v>100</v>
      </c>
      <c r="D53" s="10">
        <v>1.98</v>
      </c>
      <c r="E53" s="12" t="s">
        <v>414</v>
      </c>
      <c r="F53" s="10" t="s">
        <v>761</v>
      </c>
      <c r="G53" s="10" t="s">
        <v>828</v>
      </c>
      <c r="H53" s="123" t="s">
        <v>348</v>
      </c>
    </row>
    <row r="54" spans="1:9" ht="80.25" customHeight="1">
      <c r="A54" s="122">
        <f t="shared" si="0"/>
        <v>3</v>
      </c>
      <c r="B54" s="176" t="s">
        <v>827</v>
      </c>
      <c r="C54" s="13">
        <v>4</v>
      </c>
      <c r="D54" s="13">
        <v>2</v>
      </c>
      <c r="E54" s="12" t="s">
        <v>414</v>
      </c>
      <c r="F54" s="10" t="s">
        <v>762</v>
      </c>
      <c r="G54" s="10" t="s">
        <v>829</v>
      </c>
      <c r="H54" s="123" t="s">
        <v>348</v>
      </c>
    </row>
    <row r="55" spans="1:9" ht="76.5">
      <c r="A55" s="121">
        <f t="shared" si="0"/>
        <v>4</v>
      </c>
      <c r="B55" s="12" t="s">
        <v>805</v>
      </c>
      <c r="C55" s="10">
        <v>123.41</v>
      </c>
      <c r="D55" s="13">
        <v>120</v>
      </c>
      <c r="E55" s="12" t="s">
        <v>414</v>
      </c>
      <c r="F55" s="10" t="s">
        <v>806</v>
      </c>
      <c r="G55" s="10" t="s">
        <v>946</v>
      </c>
      <c r="H55" s="123" t="s">
        <v>348</v>
      </c>
    </row>
    <row r="56" spans="1:9" ht="67.5" customHeight="1">
      <c r="A56" s="58">
        <f t="shared" si="0"/>
        <v>5</v>
      </c>
      <c r="B56" s="12" t="s">
        <v>897</v>
      </c>
      <c r="C56" s="13">
        <v>4</v>
      </c>
      <c r="D56" s="1"/>
      <c r="E56" s="12" t="s">
        <v>232</v>
      </c>
      <c r="F56" s="10" t="s">
        <v>898</v>
      </c>
      <c r="G56" s="1"/>
      <c r="H56" s="8"/>
    </row>
    <row r="57" spans="1:9" ht="69.75" customHeight="1">
      <c r="A57" s="28">
        <f t="shared" si="0"/>
        <v>6</v>
      </c>
      <c r="B57" s="12" t="s">
        <v>899</v>
      </c>
      <c r="C57" s="10">
        <v>4.3899999999999997</v>
      </c>
      <c r="D57" s="1"/>
      <c r="E57" s="12" t="s">
        <v>232</v>
      </c>
      <c r="F57" s="10" t="s">
        <v>898</v>
      </c>
      <c r="G57" s="1"/>
      <c r="H57" s="8"/>
    </row>
    <row r="58" spans="1:9" ht="63.75">
      <c r="A58" s="58">
        <f t="shared" si="0"/>
        <v>7</v>
      </c>
      <c r="B58" s="12" t="s">
        <v>900</v>
      </c>
      <c r="C58" s="10">
        <v>3.58</v>
      </c>
      <c r="D58" s="1"/>
      <c r="E58" s="12" t="s">
        <v>232</v>
      </c>
      <c r="F58" s="10" t="s">
        <v>898</v>
      </c>
      <c r="G58" s="1"/>
      <c r="H58" s="8"/>
    </row>
    <row r="59" spans="1:9" ht="63.75">
      <c r="A59" s="28">
        <f t="shared" si="0"/>
        <v>8</v>
      </c>
      <c r="B59" s="12" t="s">
        <v>901</v>
      </c>
      <c r="C59" s="10">
        <v>7.94</v>
      </c>
      <c r="D59" s="1"/>
      <c r="E59" s="12" t="s">
        <v>232</v>
      </c>
      <c r="F59" s="10" t="s">
        <v>898</v>
      </c>
      <c r="G59" s="1"/>
      <c r="H59" s="8"/>
    </row>
    <row r="60" spans="1:9" ht="63.75">
      <c r="A60" s="58">
        <f t="shared" si="0"/>
        <v>9</v>
      </c>
      <c r="B60" s="12" t="s">
        <v>902</v>
      </c>
      <c r="C60" s="10">
        <v>8.44</v>
      </c>
      <c r="D60" s="1"/>
      <c r="E60" s="12" t="s">
        <v>232</v>
      </c>
      <c r="F60" s="10" t="s">
        <v>898</v>
      </c>
      <c r="G60" s="1"/>
      <c r="H60" s="8"/>
    </row>
    <row r="61" spans="1:9" ht="51">
      <c r="A61" s="28">
        <f t="shared" si="0"/>
        <v>10</v>
      </c>
      <c r="B61" s="12" t="s">
        <v>903</v>
      </c>
      <c r="C61" s="10">
        <v>40.36</v>
      </c>
      <c r="D61" s="1"/>
      <c r="E61" s="12" t="s">
        <v>232</v>
      </c>
      <c r="F61" s="10" t="s">
        <v>904</v>
      </c>
      <c r="G61" s="1"/>
      <c r="H61" s="8"/>
    </row>
    <row r="62" spans="1:9" ht="63.75">
      <c r="A62" s="122">
        <f t="shared" si="0"/>
        <v>11</v>
      </c>
      <c r="B62" s="12" t="s">
        <v>905</v>
      </c>
      <c r="C62" s="10">
        <v>3.81</v>
      </c>
      <c r="D62" s="270">
        <v>62.67</v>
      </c>
      <c r="E62" s="12" t="s">
        <v>232</v>
      </c>
      <c r="F62" s="10" t="s">
        <v>904</v>
      </c>
      <c r="G62" s="10" t="s">
        <v>1038</v>
      </c>
      <c r="H62" s="123" t="s">
        <v>348</v>
      </c>
    </row>
    <row r="63" spans="1:9" ht="70.5" customHeight="1">
      <c r="A63" s="121">
        <f t="shared" si="0"/>
        <v>12</v>
      </c>
      <c r="B63" s="12" t="s">
        <v>906</v>
      </c>
      <c r="C63" s="10">
        <v>14.31</v>
      </c>
      <c r="D63" s="286"/>
      <c r="E63" s="12" t="s">
        <v>232</v>
      </c>
      <c r="F63" s="10" t="s">
        <v>904</v>
      </c>
      <c r="G63" s="10" t="s">
        <v>1038</v>
      </c>
      <c r="H63" s="123" t="s">
        <v>348</v>
      </c>
    </row>
    <row r="64" spans="1:9" ht="63.75">
      <c r="A64" s="122">
        <f t="shared" si="0"/>
        <v>13</v>
      </c>
      <c r="B64" s="12" t="s">
        <v>907</v>
      </c>
      <c r="C64" s="10">
        <v>5.42</v>
      </c>
      <c r="D64" s="286"/>
      <c r="E64" s="12" t="s">
        <v>232</v>
      </c>
      <c r="F64" s="10" t="s">
        <v>904</v>
      </c>
      <c r="G64" s="10" t="s">
        <v>1038</v>
      </c>
      <c r="H64" s="123" t="s">
        <v>348</v>
      </c>
    </row>
    <row r="65" spans="1:8" ht="89.25">
      <c r="A65" s="121">
        <f t="shared" si="0"/>
        <v>14</v>
      </c>
      <c r="B65" s="12" t="s">
        <v>908</v>
      </c>
      <c r="C65" s="10">
        <v>12.93</v>
      </c>
      <c r="D65" s="286"/>
      <c r="E65" s="12" t="s">
        <v>232</v>
      </c>
      <c r="F65" s="10" t="s">
        <v>904</v>
      </c>
      <c r="G65" s="10" t="s">
        <v>1038</v>
      </c>
      <c r="H65" s="123" t="s">
        <v>348</v>
      </c>
    </row>
    <row r="66" spans="1:8" ht="102">
      <c r="A66" s="122">
        <f t="shared" si="0"/>
        <v>15</v>
      </c>
      <c r="B66" s="12" t="s">
        <v>909</v>
      </c>
      <c r="C66" s="10">
        <v>16.13</v>
      </c>
      <c r="D66" s="286"/>
      <c r="E66" s="12" t="s">
        <v>232</v>
      </c>
      <c r="F66" s="10" t="s">
        <v>904</v>
      </c>
      <c r="G66" s="10" t="s">
        <v>1038</v>
      </c>
      <c r="H66" s="123" t="s">
        <v>348</v>
      </c>
    </row>
    <row r="67" spans="1:8" ht="76.5">
      <c r="A67" s="121">
        <f t="shared" si="0"/>
        <v>16</v>
      </c>
      <c r="B67" s="12" t="s">
        <v>910</v>
      </c>
      <c r="C67" s="10">
        <v>10.18</v>
      </c>
      <c r="D67" s="271"/>
      <c r="E67" s="12" t="s">
        <v>232</v>
      </c>
      <c r="F67" s="10" t="s">
        <v>904</v>
      </c>
      <c r="G67" s="10" t="s">
        <v>1038</v>
      </c>
      <c r="H67" s="123" t="s">
        <v>348</v>
      </c>
    </row>
    <row r="68" spans="1:8" ht="76.5">
      <c r="A68" s="122">
        <f t="shared" si="0"/>
        <v>17</v>
      </c>
      <c r="B68" s="12" t="s">
        <v>911</v>
      </c>
      <c r="C68" s="10">
        <v>750.73</v>
      </c>
      <c r="D68" s="10">
        <v>750.25</v>
      </c>
      <c r="E68" s="12" t="s">
        <v>232</v>
      </c>
      <c r="F68" s="10" t="s">
        <v>913</v>
      </c>
      <c r="G68" s="10" t="s">
        <v>1051</v>
      </c>
      <c r="H68" s="123" t="s">
        <v>348</v>
      </c>
    </row>
    <row r="69" spans="1:8" ht="69.75" customHeight="1">
      <c r="A69" s="121">
        <f t="shared" si="0"/>
        <v>18</v>
      </c>
      <c r="B69" s="12" t="s">
        <v>912</v>
      </c>
      <c r="C69" s="10">
        <v>120.18</v>
      </c>
      <c r="D69" s="13">
        <v>120</v>
      </c>
      <c r="E69" s="12" t="s">
        <v>232</v>
      </c>
      <c r="F69" s="10" t="s">
        <v>914</v>
      </c>
      <c r="G69" s="10" t="s">
        <v>1090</v>
      </c>
      <c r="H69" s="123" t="s">
        <v>348</v>
      </c>
    </row>
    <row r="70" spans="1:8" ht="55.5" customHeight="1">
      <c r="A70" s="122">
        <f>+A69+1</f>
        <v>19</v>
      </c>
      <c r="B70" s="12" t="s">
        <v>934</v>
      </c>
      <c r="C70" s="10">
        <v>115.85</v>
      </c>
      <c r="D70" s="10">
        <v>115.14</v>
      </c>
      <c r="E70" s="12" t="s">
        <v>414</v>
      </c>
      <c r="F70" s="10" t="s">
        <v>935</v>
      </c>
      <c r="G70" s="10" t="s">
        <v>1048</v>
      </c>
      <c r="H70" s="123" t="s">
        <v>348</v>
      </c>
    </row>
    <row r="71" spans="1:8" ht="48" customHeight="1">
      <c r="A71" s="272" t="s">
        <v>939</v>
      </c>
      <c r="B71" s="273"/>
      <c r="C71" s="273"/>
      <c r="D71" s="273"/>
      <c r="E71" s="273"/>
      <c r="F71" s="273"/>
      <c r="G71" s="273"/>
      <c r="H71" s="274"/>
    </row>
    <row r="72" spans="1:8" ht="63.75">
      <c r="A72" s="28">
        <v>1</v>
      </c>
      <c r="B72" s="12" t="s">
        <v>974</v>
      </c>
      <c r="C72" s="10">
        <v>16.579999999999998</v>
      </c>
      <c r="D72" s="10"/>
      <c r="E72" s="12" t="s">
        <v>357</v>
      </c>
      <c r="F72" s="13" t="s">
        <v>975</v>
      </c>
      <c r="G72" s="179"/>
      <c r="H72" s="328"/>
    </row>
    <row r="73" spans="1:8" ht="63.75">
      <c r="A73" s="58">
        <v>2</v>
      </c>
      <c r="B73" s="12" t="s">
        <v>976</v>
      </c>
      <c r="C73" s="10">
        <v>15.23</v>
      </c>
      <c r="D73" s="10"/>
      <c r="E73" s="12" t="s">
        <v>357</v>
      </c>
      <c r="F73" s="13" t="s">
        <v>975</v>
      </c>
      <c r="G73" s="180"/>
      <c r="H73" s="328"/>
    </row>
    <row r="74" spans="1:8" ht="63.75">
      <c r="A74" s="28">
        <v>3</v>
      </c>
      <c r="B74" s="12" t="s">
        <v>977</v>
      </c>
      <c r="C74" s="10">
        <v>13.58</v>
      </c>
      <c r="D74" s="10"/>
      <c r="E74" s="12" t="s">
        <v>357</v>
      </c>
      <c r="F74" s="13" t="s">
        <v>975</v>
      </c>
      <c r="G74" s="180"/>
      <c r="H74" s="328"/>
    </row>
    <row r="75" spans="1:8" ht="63.75">
      <c r="A75" s="58">
        <v>4</v>
      </c>
      <c r="B75" s="12" t="s">
        <v>978</v>
      </c>
      <c r="C75" s="10">
        <v>15.31</v>
      </c>
      <c r="D75" s="10"/>
      <c r="E75" s="12" t="s">
        <v>357</v>
      </c>
      <c r="F75" s="13" t="s">
        <v>975</v>
      </c>
      <c r="G75" s="180"/>
      <c r="H75" s="328"/>
    </row>
    <row r="76" spans="1:8" ht="127.5">
      <c r="A76" s="121">
        <v>5</v>
      </c>
      <c r="B76" s="12" t="s">
        <v>1218</v>
      </c>
      <c r="C76" s="10">
        <v>20.74</v>
      </c>
      <c r="D76" s="10">
        <v>20.309999999999999</v>
      </c>
      <c r="E76" s="12" t="s">
        <v>414</v>
      </c>
      <c r="F76" s="10" t="s">
        <v>979</v>
      </c>
      <c r="G76" s="10" t="s">
        <v>1219</v>
      </c>
      <c r="H76" s="123" t="s">
        <v>348</v>
      </c>
    </row>
    <row r="77" spans="1:8" ht="102">
      <c r="A77" s="122">
        <f t="shared" si="0"/>
        <v>6</v>
      </c>
      <c r="B77" s="12" t="s">
        <v>980</v>
      </c>
      <c r="C77" s="10">
        <v>23.45</v>
      </c>
      <c r="D77" s="10">
        <v>21.08</v>
      </c>
      <c r="E77" s="12" t="s">
        <v>414</v>
      </c>
      <c r="F77" s="10" t="s">
        <v>981</v>
      </c>
      <c r="G77" s="10" t="s">
        <v>1162</v>
      </c>
      <c r="H77" s="123" t="s">
        <v>348</v>
      </c>
    </row>
    <row r="78" spans="1:8" ht="102">
      <c r="A78" s="121">
        <v>7</v>
      </c>
      <c r="B78" s="12" t="s">
        <v>982</v>
      </c>
      <c r="C78" s="10">
        <v>12.72</v>
      </c>
      <c r="D78" s="10">
        <v>12.52</v>
      </c>
      <c r="E78" s="12" t="s">
        <v>414</v>
      </c>
      <c r="F78" s="10" t="s">
        <v>983</v>
      </c>
      <c r="G78" s="10" t="s">
        <v>1160</v>
      </c>
      <c r="H78" s="123" t="s">
        <v>348</v>
      </c>
    </row>
    <row r="79" spans="1:8" ht="102">
      <c r="A79" s="122">
        <f t="shared" si="0"/>
        <v>8</v>
      </c>
      <c r="B79" s="12" t="s">
        <v>984</v>
      </c>
      <c r="C79" s="13">
        <v>28</v>
      </c>
      <c r="D79" s="10">
        <v>26.86</v>
      </c>
      <c r="E79" s="12" t="s">
        <v>414</v>
      </c>
      <c r="F79" s="10" t="s">
        <v>985</v>
      </c>
      <c r="G79" s="10" t="s">
        <v>1163</v>
      </c>
      <c r="H79" s="123" t="s">
        <v>348</v>
      </c>
    </row>
    <row r="80" spans="1:8" ht="114.75">
      <c r="A80" s="121">
        <v>9</v>
      </c>
      <c r="B80" s="12" t="s">
        <v>986</v>
      </c>
      <c r="C80" s="10">
        <v>33.159999999999997</v>
      </c>
      <c r="D80" s="10">
        <v>31.12</v>
      </c>
      <c r="E80" s="12" t="s">
        <v>414</v>
      </c>
      <c r="F80" s="10" t="s">
        <v>987</v>
      </c>
      <c r="G80" s="10" t="s">
        <v>1153</v>
      </c>
      <c r="H80" s="123" t="s">
        <v>348</v>
      </c>
    </row>
    <row r="81" spans="1:8" ht="76.5">
      <c r="A81" s="122">
        <f t="shared" si="0"/>
        <v>10</v>
      </c>
      <c r="B81" s="12" t="s">
        <v>988</v>
      </c>
      <c r="C81" s="10">
        <v>5.28</v>
      </c>
      <c r="D81" s="10">
        <v>5.25</v>
      </c>
      <c r="E81" s="12" t="s">
        <v>357</v>
      </c>
      <c r="F81" s="10" t="s">
        <v>989</v>
      </c>
      <c r="G81" s="10" t="s">
        <v>1139</v>
      </c>
      <c r="H81" s="123" t="s">
        <v>348</v>
      </c>
    </row>
    <row r="82" spans="1:8" ht="76.5">
      <c r="A82" s="121">
        <v>11</v>
      </c>
      <c r="B82" s="12" t="s">
        <v>990</v>
      </c>
      <c r="C82" s="10">
        <v>5.28</v>
      </c>
      <c r="D82" s="10">
        <v>5.25</v>
      </c>
      <c r="E82" s="12" t="s">
        <v>357</v>
      </c>
      <c r="F82" s="10" t="s">
        <v>989</v>
      </c>
      <c r="G82" s="10" t="s">
        <v>1140</v>
      </c>
      <c r="H82" s="123" t="s">
        <v>348</v>
      </c>
    </row>
    <row r="83" spans="1:8" ht="76.5">
      <c r="A83" s="122">
        <v>12</v>
      </c>
      <c r="B83" s="12" t="s">
        <v>991</v>
      </c>
      <c r="C83" s="10">
        <v>5.28</v>
      </c>
      <c r="D83" s="10">
        <v>5.25</v>
      </c>
      <c r="E83" s="12" t="s">
        <v>357</v>
      </c>
      <c r="F83" s="10" t="s">
        <v>989</v>
      </c>
      <c r="G83" s="10" t="s">
        <v>1141</v>
      </c>
      <c r="H83" s="123" t="s">
        <v>348</v>
      </c>
    </row>
    <row r="84" spans="1:8" ht="76.5">
      <c r="A84" s="121">
        <v>13</v>
      </c>
      <c r="B84" s="12" t="s">
        <v>992</v>
      </c>
      <c r="C84" s="10">
        <v>5.28</v>
      </c>
      <c r="D84" s="10">
        <v>5.25</v>
      </c>
      <c r="E84" s="12" t="s">
        <v>357</v>
      </c>
      <c r="F84" s="10" t="s">
        <v>989</v>
      </c>
      <c r="G84" s="10" t="s">
        <v>1142</v>
      </c>
      <c r="H84" s="123" t="s">
        <v>348</v>
      </c>
    </row>
    <row r="85" spans="1:8" ht="76.5">
      <c r="A85" s="122">
        <v>14</v>
      </c>
      <c r="B85" s="12" t="s">
        <v>993</v>
      </c>
      <c r="C85" s="10">
        <v>5.28</v>
      </c>
      <c r="D85" s="10">
        <v>5.25</v>
      </c>
      <c r="E85" s="12" t="s">
        <v>357</v>
      </c>
      <c r="F85" s="10" t="s">
        <v>989</v>
      </c>
      <c r="G85" s="10" t="s">
        <v>1143</v>
      </c>
      <c r="H85" s="123" t="s">
        <v>348</v>
      </c>
    </row>
    <row r="86" spans="1:8" ht="102">
      <c r="A86" s="121">
        <v>15</v>
      </c>
      <c r="B86" s="12" t="s">
        <v>994</v>
      </c>
      <c r="C86" s="10">
        <v>28.2</v>
      </c>
      <c r="D86" s="10">
        <v>27.67</v>
      </c>
      <c r="E86" s="12" t="s">
        <v>414</v>
      </c>
      <c r="F86" s="10" t="s">
        <v>995</v>
      </c>
      <c r="G86" s="10" t="s">
        <v>1105</v>
      </c>
      <c r="H86" s="123" t="s">
        <v>348</v>
      </c>
    </row>
    <row r="87" spans="1:8" ht="114.75">
      <c r="A87" s="122">
        <v>16</v>
      </c>
      <c r="B87" s="12" t="s">
        <v>996</v>
      </c>
      <c r="C87" s="10">
        <v>32.07</v>
      </c>
      <c r="D87" s="10">
        <v>31.88</v>
      </c>
      <c r="E87" s="12" t="s">
        <v>414</v>
      </c>
      <c r="F87" s="10" t="s">
        <v>997</v>
      </c>
      <c r="G87" s="10" t="s">
        <v>1104</v>
      </c>
      <c r="H87" s="123" t="s">
        <v>348</v>
      </c>
    </row>
    <row r="88" spans="1:8" ht="140.25">
      <c r="A88" s="121">
        <v>17</v>
      </c>
      <c r="B88" s="12" t="s">
        <v>998</v>
      </c>
      <c r="C88" s="10">
        <v>40.159999999999997</v>
      </c>
      <c r="D88" s="10">
        <v>38.75</v>
      </c>
      <c r="E88" s="12" t="s">
        <v>414</v>
      </c>
      <c r="F88" s="10" t="s">
        <v>999</v>
      </c>
      <c r="G88" s="10" t="s">
        <v>1089</v>
      </c>
      <c r="H88" s="123" t="s">
        <v>348</v>
      </c>
    </row>
    <row r="89" spans="1:8" ht="114.75">
      <c r="A89" s="122">
        <v>18</v>
      </c>
      <c r="B89" s="12" t="s">
        <v>1085</v>
      </c>
      <c r="C89" s="10">
        <v>100</v>
      </c>
      <c r="D89" s="10">
        <v>100</v>
      </c>
      <c r="E89" s="12" t="s">
        <v>111</v>
      </c>
      <c r="F89" s="10" t="s">
        <v>1086</v>
      </c>
      <c r="G89" s="10" t="s">
        <v>1165</v>
      </c>
      <c r="H89" s="123" t="s">
        <v>348</v>
      </c>
    </row>
    <row r="90" spans="1:8" ht="127.5">
      <c r="A90" s="121">
        <v>19</v>
      </c>
      <c r="B90" s="12" t="s">
        <v>1087</v>
      </c>
      <c r="C90" s="13">
        <v>30</v>
      </c>
      <c r="D90" s="13">
        <v>30</v>
      </c>
      <c r="E90" s="12" t="s">
        <v>111</v>
      </c>
      <c r="F90" s="10" t="s">
        <v>1086</v>
      </c>
      <c r="G90" s="10" t="s">
        <v>1164</v>
      </c>
      <c r="H90" s="123" t="s">
        <v>348</v>
      </c>
    </row>
    <row r="91" spans="1:8" ht="114.75">
      <c r="A91" s="122">
        <f t="shared" ref="A91" si="1">+A90+1</f>
        <v>20</v>
      </c>
      <c r="B91" s="12" t="s">
        <v>1088</v>
      </c>
      <c r="C91" s="10">
        <v>251.99</v>
      </c>
      <c r="D91" s="10">
        <v>251.99</v>
      </c>
      <c r="E91" s="12" t="s">
        <v>111</v>
      </c>
      <c r="F91" s="10" t="s">
        <v>1086</v>
      </c>
      <c r="G91" s="10" t="s">
        <v>1166</v>
      </c>
      <c r="H91" s="123" t="s">
        <v>348</v>
      </c>
    </row>
    <row r="92" spans="1:8" ht="114.75">
      <c r="A92" s="121">
        <f>+A91+1</f>
        <v>21</v>
      </c>
      <c r="B92" s="12" t="s">
        <v>1203</v>
      </c>
      <c r="C92" s="10">
        <v>80.14</v>
      </c>
      <c r="D92" s="10">
        <v>80.14</v>
      </c>
      <c r="E92" s="12" t="s">
        <v>111</v>
      </c>
      <c r="F92" s="10" t="s">
        <v>1086</v>
      </c>
      <c r="G92" s="10" t="s">
        <v>1167</v>
      </c>
      <c r="H92" s="123" t="s">
        <v>348</v>
      </c>
    </row>
    <row r="93" spans="1:8" ht="76.5">
      <c r="A93" s="121">
        <f>+A92+1</f>
        <v>22</v>
      </c>
      <c r="B93" s="15" t="s">
        <v>1108</v>
      </c>
      <c r="C93" s="10">
        <v>115.15</v>
      </c>
      <c r="D93" s="10">
        <v>115.14</v>
      </c>
      <c r="E93" s="12" t="s">
        <v>414</v>
      </c>
      <c r="F93" s="10" t="s">
        <v>1109</v>
      </c>
      <c r="G93" s="10" t="s">
        <v>1224</v>
      </c>
      <c r="H93" s="123" t="s">
        <v>348</v>
      </c>
    </row>
    <row r="94" spans="1:8" ht="30.75">
      <c r="A94" s="272" t="s">
        <v>1185</v>
      </c>
      <c r="B94" s="273"/>
      <c r="C94" s="273"/>
      <c r="D94" s="273"/>
      <c r="E94" s="273"/>
      <c r="F94" s="273"/>
      <c r="G94" s="273"/>
      <c r="H94" s="274"/>
    </row>
    <row r="95" spans="1:8" ht="76.5">
      <c r="A95" s="28">
        <v>1</v>
      </c>
      <c r="B95" s="15" t="s">
        <v>1190</v>
      </c>
      <c r="C95" s="10">
        <v>115.91</v>
      </c>
      <c r="D95" s="12"/>
      <c r="E95" s="12" t="s">
        <v>232</v>
      </c>
      <c r="F95" s="10" t="s">
        <v>1196</v>
      </c>
      <c r="G95" s="12"/>
      <c r="H95" s="66"/>
    </row>
    <row r="96" spans="1:8" ht="76.5">
      <c r="A96" s="28">
        <f>+A95+1</f>
        <v>2</v>
      </c>
      <c r="B96" s="15" t="s">
        <v>1197</v>
      </c>
      <c r="C96" s="10">
        <v>115.2</v>
      </c>
      <c r="D96" s="12"/>
      <c r="E96" s="12" t="s">
        <v>232</v>
      </c>
      <c r="F96" s="10" t="s">
        <v>1191</v>
      </c>
      <c r="G96" s="12"/>
      <c r="H96" s="66"/>
    </row>
    <row r="97" spans="1:8">
      <c r="A97" s="28">
        <f t="shared" ref="A97:A104" si="2">+A96+1</f>
        <v>3</v>
      </c>
      <c r="B97" s="12"/>
      <c r="C97" s="10"/>
      <c r="D97" s="12"/>
      <c r="E97" s="12"/>
      <c r="F97" s="10"/>
      <c r="G97" s="12"/>
      <c r="H97" s="66"/>
    </row>
    <row r="98" spans="1:8">
      <c r="A98" s="28">
        <f t="shared" si="2"/>
        <v>4</v>
      </c>
      <c r="B98" s="12"/>
      <c r="C98" s="10"/>
      <c r="D98" s="12"/>
      <c r="E98" s="12"/>
      <c r="F98" s="10"/>
      <c r="G98" s="12"/>
      <c r="H98" s="66"/>
    </row>
    <row r="99" spans="1:8">
      <c r="A99" s="28">
        <f t="shared" si="2"/>
        <v>5</v>
      </c>
      <c r="B99" s="12"/>
      <c r="C99" s="10"/>
      <c r="D99" s="12"/>
      <c r="E99" s="12"/>
      <c r="F99" s="10"/>
      <c r="G99" s="12"/>
      <c r="H99" s="66"/>
    </row>
    <row r="100" spans="1:8">
      <c r="A100" s="28">
        <f t="shared" si="2"/>
        <v>6</v>
      </c>
      <c r="B100" s="12"/>
      <c r="C100" s="10"/>
      <c r="D100" s="12"/>
      <c r="E100" s="12"/>
      <c r="F100" s="10"/>
      <c r="G100" s="12"/>
      <c r="H100" s="66"/>
    </row>
    <row r="101" spans="1:8">
      <c r="A101" s="28">
        <f t="shared" si="2"/>
        <v>7</v>
      </c>
      <c r="B101" s="12"/>
      <c r="C101" s="10"/>
      <c r="D101" s="12"/>
      <c r="E101" s="12"/>
      <c r="F101" s="10"/>
      <c r="G101" s="12"/>
      <c r="H101" s="66"/>
    </row>
    <row r="102" spans="1:8">
      <c r="A102" s="28">
        <f t="shared" si="2"/>
        <v>8</v>
      </c>
      <c r="B102" s="12"/>
      <c r="C102" s="10"/>
      <c r="D102" s="12"/>
      <c r="E102" s="12"/>
      <c r="F102" s="10"/>
      <c r="G102" s="12"/>
      <c r="H102" s="66"/>
    </row>
    <row r="103" spans="1:8">
      <c r="A103" s="28">
        <f t="shared" si="2"/>
        <v>9</v>
      </c>
      <c r="B103" s="12"/>
      <c r="C103" s="10"/>
      <c r="D103" s="12"/>
      <c r="E103" s="12"/>
      <c r="F103" s="10"/>
      <c r="G103" s="12"/>
      <c r="H103" s="66"/>
    </row>
    <row r="104" spans="1:8">
      <c r="A104" s="28">
        <f t="shared" si="2"/>
        <v>10</v>
      </c>
      <c r="B104" s="12"/>
      <c r="C104" s="10"/>
      <c r="D104" s="12"/>
      <c r="E104" s="12"/>
      <c r="F104" s="10"/>
      <c r="G104" s="12"/>
      <c r="H104" s="66"/>
    </row>
    <row r="105" spans="1:8">
      <c r="A105" s="329"/>
      <c r="B105" s="12"/>
      <c r="C105" s="10"/>
      <c r="D105" s="12"/>
      <c r="E105" s="12"/>
      <c r="F105" s="12"/>
      <c r="G105" s="12"/>
      <c r="H105" s="66"/>
    </row>
    <row r="106" spans="1:8">
      <c r="A106" s="329"/>
      <c r="B106" s="12"/>
      <c r="C106" s="10"/>
      <c r="D106" s="12"/>
      <c r="E106" s="12"/>
      <c r="F106" s="12"/>
      <c r="G106" s="12"/>
      <c r="H106" s="66"/>
    </row>
    <row r="107" spans="1:8">
      <c r="A107" s="329"/>
      <c r="B107" s="12"/>
      <c r="C107" s="10"/>
      <c r="D107" s="12"/>
      <c r="E107" s="12"/>
      <c r="F107" s="12"/>
      <c r="G107" s="12"/>
      <c r="H107" s="66"/>
    </row>
    <row r="108" spans="1:8">
      <c r="A108" s="329"/>
      <c r="B108" s="12"/>
      <c r="C108" s="10"/>
      <c r="D108" s="12"/>
      <c r="E108" s="12"/>
      <c r="F108" s="12"/>
      <c r="G108" s="12"/>
      <c r="H108" s="66"/>
    </row>
    <row r="109" spans="1:8">
      <c r="A109" s="329"/>
      <c r="B109" s="12"/>
      <c r="C109" s="10"/>
      <c r="D109" s="12"/>
      <c r="E109" s="12"/>
      <c r="F109" s="12"/>
      <c r="G109" s="12"/>
      <c r="H109" s="66"/>
    </row>
    <row r="110" spans="1:8">
      <c r="A110" s="329"/>
      <c r="B110" s="12"/>
      <c r="C110" s="10"/>
      <c r="D110" s="12"/>
      <c r="E110" s="12"/>
      <c r="F110" s="12"/>
      <c r="G110" s="12"/>
      <c r="H110" s="66"/>
    </row>
    <row r="111" spans="1:8">
      <c r="A111" s="329"/>
      <c r="B111" s="12"/>
      <c r="C111" s="10"/>
      <c r="D111" s="12"/>
      <c r="E111" s="12"/>
      <c r="F111" s="12"/>
      <c r="G111" s="12"/>
      <c r="H111" s="66"/>
    </row>
    <row r="112" spans="1:8">
      <c r="A112" s="329"/>
      <c r="B112" s="12"/>
      <c r="C112" s="10"/>
      <c r="D112" s="12"/>
      <c r="E112" s="12"/>
      <c r="F112" s="12"/>
      <c r="G112" s="12"/>
      <c r="H112" s="66"/>
    </row>
    <row r="113" spans="1:8">
      <c r="A113" s="329"/>
      <c r="B113" s="12"/>
      <c r="C113" s="10"/>
      <c r="D113" s="12"/>
      <c r="E113" s="12"/>
      <c r="F113" s="12"/>
      <c r="G113" s="12"/>
      <c r="H113" s="66"/>
    </row>
    <row r="114" spans="1:8">
      <c r="A114" s="329"/>
      <c r="B114" s="12"/>
      <c r="C114" s="10"/>
      <c r="D114" s="12"/>
      <c r="E114" s="12"/>
      <c r="F114" s="12"/>
      <c r="G114" s="12"/>
      <c r="H114" s="66"/>
    </row>
    <row r="115" spans="1:8">
      <c r="A115" s="329"/>
      <c r="B115" s="12"/>
      <c r="C115" s="10"/>
      <c r="D115" s="12"/>
      <c r="E115" s="12"/>
      <c r="F115" s="12"/>
      <c r="G115" s="12"/>
      <c r="H115" s="66"/>
    </row>
    <row r="116" spans="1:8">
      <c r="A116" s="329"/>
      <c r="B116" s="12"/>
      <c r="C116" s="12"/>
      <c r="D116" s="12"/>
      <c r="E116" s="12"/>
      <c r="F116" s="12"/>
      <c r="G116" s="12"/>
      <c r="H116" s="66"/>
    </row>
    <row r="117" spans="1:8">
      <c r="A117" s="329"/>
      <c r="B117" s="12"/>
      <c r="C117" s="12"/>
      <c r="D117" s="12"/>
      <c r="E117" s="12"/>
      <c r="F117" s="12"/>
      <c r="G117" s="12"/>
      <c r="H117" s="66"/>
    </row>
    <row r="118" spans="1:8">
      <c r="A118" s="329"/>
      <c r="B118" s="12"/>
      <c r="C118" s="12"/>
      <c r="D118" s="12"/>
      <c r="E118" s="12"/>
      <c r="F118" s="12"/>
      <c r="G118" s="12"/>
      <c r="H118" s="66"/>
    </row>
    <row r="119" spans="1:8">
      <c r="A119" s="329"/>
      <c r="B119" s="12"/>
      <c r="C119" s="12"/>
      <c r="D119" s="12"/>
      <c r="E119" s="12"/>
      <c r="F119" s="12"/>
      <c r="G119" s="12"/>
      <c r="H119" s="66"/>
    </row>
    <row r="120" spans="1:8">
      <c r="A120" s="329"/>
      <c r="B120" s="12"/>
      <c r="C120" s="12"/>
      <c r="D120" s="12"/>
      <c r="E120" s="12"/>
      <c r="F120" s="12"/>
      <c r="G120" s="12"/>
      <c r="H120" s="66"/>
    </row>
    <row r="121" spans="1:8">
      <c r="A121" s="329"/>
      <c r="B121" s="12"/>
      <c r="C121" s="12"/>
      <c r="D121" s="12"/>
      <c r="E121" s="12"/>
      <c r="F121" s="12"/>
      <c r="G121" s="12"/>
      <c r="H121" s="66"/>
    </row>
    <row r="122" spans="1:8">
      <c r="A122" s="329"/>
      <c r="B122" s="12"/>
      <c r="C122" s="12"/>
      <c r="D122" s="12"/>
      <c r="E122" s="12"/>
      <c r="F122" s="12"/>
      <c r="G122" s="12"/>
      <c r="H122" s="66"/>
    </row>
    <row r="123" spans="1:8">
      <c r="A123" s="329"/>
      <c r="B123" s="12"/>
      <c r="C123" s="12"/>
      <c r="D123" s="12"/>
      <c r="E123" s="12"/>
      <c r="F123" s="12"/>
      <c r="G123" s="12"/>
      <c r="H123" s="66"/>
    </row>
    <row r="124" spans="1:8" ht="15.75" thickBot="1">
      <c r="A124" s="330"/>
      <c r="B124" s="42"/>
      <c r="C124" s="42"/>
      <c r="D124" s="42"/>
      <c r="E124" s="42"/>
      <c r="F124" s="42"/>
      <c r="G124" s="42"/>
      <c r="H124" s="331"/>
    </row>
  </sheetData>
  <mergeCells count="10">
    <mergeCell ref="A94:H94"/>
    <mergeCell ref="A71:H71"/>
    <mergeCell ref="D62:D67"/>
    <mergeCell ref="A51:H51"/>
    <mergeCell ref="A1:H1"/>
    <mergeCell ref="A2:H2"/>
    <mergeCell ref="A19:H19"/>
    <mergeCell ref="A21:H21"/>
    <mergeCell ref="A23:H23"/>
    <mergeCell ref="H24:H25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06"/>
  <sheetViews>
    <sheetView zoomScale="160" zoomScaleNormal="160" workbookViewId="0">
      <selection activeCell="A2" sqref="A2:H106"/>
    </sheetView>
  </sheetViews>
  <sheetFormatPr defaultRowHeight="15"/>
  <cols>
    <col min="1" max="1" width="5.42578125" customWidth="1"/>
    <col min="2" max="2" width="18.85546875" customWidth="1"/>
    <col min="3" max="3" width="10" customWidth="1"/>
    <col min="4" max="4" width="9.140625" customWidth="1"/>
    <col min="5" max="5" width="11.85546875" customWidth="1"/>
    <col min="6" max="6" width="15.7109375" customWidth="1"/>
    <col min="7" max="7" width="15.5703125" customWidth="1"/>
    <col min="8" max="8" width="16.85546875" customWidth="1"/>
  </cols>
  <sheetData>
    <row r="1" spans="1:8" ht="24" thickBot="1">
      <c r="A1" s="261" t="s">
        <v>120</v>
      </c>
      <c r="B1" s="262"/>
      <c r="C1" s="262"/>
      <c r="D1" s="262"/>
      <c r="E1" s="262"/>
      <c r="F1" s="262"/>
      <c r="G1" s="262"/>
      <c r="H1" s="263"/>
    </row>
    <row r="2" spans="1:8" ht="34.5" customHeight="1" thickBot="1">
      <c r="A2" s="310" t="s">
        <v>100</v>
      </c>
      <c r="B2" s="311"/>
      <c r="C2" s="311"/>
      <c r="D2" s="311"/>
      <c r="E2" s="311"/>
      <c r="F2" s="311"/>
      <c r="G2" s="311"/>
      <c r="H2" s="312"/>
    </row>
    <row r="3" spans="1:8" ht="56.25" customHeight="1" thickBot="1">
      <c r="A3" s="94" t="s">
        <v>0</v>
      </c>
      <c r="B3" s="95" t="s">
        <v>93</v>
      </c>
      <c r="C3" s="96" t="s">
        <v>108</v>
      </c>
      <c r="D3" s="96" t="s">
        <v>109</v>
      </c>
      <c r="E3" s="95" t="s">
        <v>96</v>
      </c>
      <c r="F3" s="96" t="s">
        <v>95</v>
      </c>
      <c r="G3" s="97" t="s">
        <v>107</v>
      </c>
      <c r="H3" s="98" t="s">
        <v>1</v>
      </c>
    </row>
    <row r="4" spans="1:8" ht="75" customHeight="1">
      <c r="A4" s="40">
        <v>1</v>
      </c>
      <c r="B4" s="84" t="s">
        <v>45</v>
      </c>
      <c r="C4" s="88">
        <v>56.94</v>
      </c>
      <c r="D4" s="88"/>
      <c r="E4" s="84" t="s">
        <v>8</v>
      </c>
      <c r="F4" s="89" t="s">
        <v>46</v>
      </c>
      <c r="G4" s="89"/>
      <c r="H4" s="93"/>
    </row>
    <row r="5" spans="1:8" ht="91.5" customHeight="1">
      <c r="A5" s="28">
        <v>2</v>
      </c>
      <c r="B5" s="12" t="s">
        <v>32</v>
      </c>
      <c r="C5" s="16">
        <v>220.71</v>
      </c>
      <c r="D5" s="16"/>
      <c r="E5" s="12" t="s">
        <v>8</v>
      </c>
      <c r="F5" s="10" t="s">
        <v>33</v>
      </c>
      <c r="G5" s="10"/>
      <c r="H5" s="31"/>
    </row>
    <row r="6" spans="1:8" ht="159.75" customHeight="1">
      <c r="A6" s="127">
        <v>3</v>
      </c>
      <c r="B6" s="12" t="s">
        <v>73</v>
      </c>
      <c r="C6" s="10">
        <v>114.32</v>
      </c>
      <c r="D6" s="10">
        <v>109.13</v>
      </c>
      <c r="E6" s="12" t="s">
        <v>8</v>
      </c>
      <c r="F6" s="10" t="s">
        <v>74</v>
      </c>
      <c r="G6" s="10" t="s">
        <v>815</v>
      </c>
      <c r="H6" s="123" t="s">
        <v>348</v>
      </c>
    </row>
    <row r="7" spans="1:8" ht="159.75" customHeight="1">
      <c r="A7" s="121">
        <v>4</v>
      </c>
      <c r="B7" s="12" t="s">
        <v>73</v>
      </c>
      <c r="C7" s="10">
        <v>114.32</v>
      </c>
      <c r="D7" s="10">
        <v>109.13</v>
      </c>
      <c r="E7" s="12" t="s">
        <v>8</v>
      </c>
      <c r="F7" s="10" t="s">
        <v>74</v>
      </c>
      <c r="G7" s="10" t="s">
        <v>815</v>
      </c>
      <c r="H7" s="31"/>
    </row>
    <row r="8" spans="1:8" ht="82.5" customHeight="1">
      <c r="A8" s="127">
        <v>5</v>
      </c>
      <c r="B8" s="12" t="s">
        <v>79</v>
      </c>
      <c r="C8" s="10">
        <v>217.27</v>
      </c>
      <c r="D8" s="10">
        <v>212.17</v>
      </c>
      <c r="E8" s="12" t="s">
        <v>8</v>
      </c>
      <c r="F8" s="10" t="s">
        <v>301</v>
      </c>
      <c r="G8" s="10" t="s">
        <v>1106</v>
      </c>
      <c r="H8" s="123" t="s">
        <v>348</v>
      </c>
    </row>
    <row r="9" spans="1:8" ht="51" customHeight="1">
      <c r="A9" s="121">
        <v>6</v>
      </c>
      <c r="B9" s="12" t="s">
        <v>222</v>
      </c>
      <c r="C9" s="10">
        <v>503.57</v>
      </c>
      <c r="D9" s="13">
        <v>499.9</v>
      </c>
      <c r="E9" s="12" t="s">
        <v>8</v>
      </c>
      <c r="F9" s="10" t="s">
        <v>223</v>
      </c>
      <c r="G9" s="10" t="s">
        <v>773</v>
      </c>
      <c r="H9" s="123" t="s">
        <v>348</v>
      </c>
    </row>
    <row r="10" spans="1:8" ht="52.5" customHeight="1">
      <c r="A10" s="127">
        <v>7</v>
      </c>
      <c r="B10" s="12" t="s">
        <v>224</v>
      </c>
      <c r="C10" s="10">
        <v>508.92</v>
      </c>
      <c r="D10" s="10">
        <v>499.99</v>
      </c>
      <c r="E10" s="12" t="s">
        <v>8</v>
      </c>
      <c r="F10" s="10" t="s">
        <v>225</v>
      </c>
      <c r="G10" s="10" t="s">
        <v>780</v>
      </c>
      <c r="H10" s="123" t="s">
        <v>348</v>
      </c>
    </row>
    <row r="11" spans="1:8" ht="53.25" customHeight="1">
      <c r="A11" s="121">
        <v>8</v>
      </c>
      <c r="B11" s="12" t="s">
        <v>226</v>
      </c>
      <c r="C11" s="10">
        <v>1562.93</v>
      </c>
      <c r="D11" s="10">
        <v>1560.3</v>
      </c>
      <c r="E11" s="12" t="s">
        <v>8</v>
      </c>
      <c r="F11" s="10" t="s">
        <v>227</v>
      </c>
      <c r="G11" s="10" t="s">
        <v>1107</v>
      </c>
      <c r="H11" s="123" t="s">
        <v>348</v>
      </c>
    </row>
    <row r="12" spans="1:8" ht="63.75">
      <c r="A12" s="127">
        <v>9</v>
      </c>
      <c r="B12" s="12" t="s">
        <v>228</v>
      </c>
      <c r="C12" s="10">
        <v>1969.88</v>
      </c>
      <c r="D12" s="10">
        <v>1697.91</v>
      </c>
      <c r="E12" s="12" t="s">
        <v>8</v>
      </c>
      <c r="F12" s="10" t="s">
        <v>229</v>
      </c>
      <c r="G12" s="10" t="s">
        <v>816</v>
      </c>
      <c r="H12" s="123" t="s">
        <v>348</v>
      </c>
    </row>
    <row r="13" spans="1:8" ht="51">
      <c r="A13" s="28">
        <v>10</v>
      </c>
      <c r="B13" s="12" t="s">
        <v>243</v>
      </c>
      <c r="C13" s="10">
        <v>33.21</v>
      </c>
      <c r="D13" s="1"/>
      <c r="E13" s="12" t="s">
        <v>244</v>
      </c>
      <c r="F13" s="10" t="s">
        <v>245</v>
      </c>
      <c r="G13" s="1"/>
      <c r="H13" s="8"/>
    </row>
    <row r="14" spans="1:8" ht="51">
      <c r="A14" s="40">
        <v>11</v>
      </c>
      <c r="B14" s="12" t="s">
        <v>246</v>
      </c>
      <c r="C14" s="10">
        <v>93.13</v>
      </c>
      <c r="D14" s="1"/>
      <c r="E14" s="12" t="s">
        <v>8</v>
      </c>
      <c r="F14" s="10" t="s">
        <v>247</v>
      </c>
      <c r="G14" s="1"/>
      <c r="H14" s="8"/>
    </row>
    <row r="15" spans="1:8" ht="51">
      <c r="A15" s="28">
        <v>12</v>
      </c>
      <c r="B15" s="12" t="s">
        <v>248</v>
      </c>
      <c r="C15" s="10">
        <v>36.19</v>
      </c>
      <c r="D15" s="1"/>
      <c r="E15" s="12" t="s">
        <v>8</v>
      </c>
      <c r="F15" s="10" t="s">
        <v>249</v>
      </c>
      <c r="G15" s="1"/>
      <c r="H15" s="66" t="s">
        <v>233</v>
      </c>
    </row>
    <row r="16" spans="1:8" ht="63.75">
      <c r="A16" s="40">
        <v>13</v>
      </c>
      <c r="B16" s="12" t="s">
        <v>250</v>
      </c>
      <c r="C16" s="10">
        <v>997.55</v>
      </c>
      <c r="D16" s="1"/>
      <c r="E16" s="12" t="s">
        <v>8</v>
      </c>
      <c r="F16" s="10" t="s">
        <v>251</v>
      </c>
      <c r="G16" s="1"/>
      <c r="H16" s="8"/>
    </row>
    <row r="17" spans="1:10" ht="51">
      <c r="A17" s="28">
        <v>14</v>
      </c>
      <c r="B17" s="12" t="s">
        <v>252</v>
      </c>
      <c r="C17" s="10">
        <v>141.9</v>
      </c>
      <c r="D17" s="1"/>
      <c r="E17" s="12" t="s">
        <v>253</v>
      </c>
      <c r="F17" s="10"/>
      <c r="G17" s="1"/>
      <c r="H17" s="8"/>
    </row>
    <row r="18" spans="1:10" ht="63.75">
      <c r="A18" s="40">
        <v>15</v>
      </c>
      <c r="B18" s="12" t="s">
        <v>254</v>
      </c>
      <c r="C18" s="10">
        <v>167.37</v>
      </c>
      <c r="D18" s="1"/>
      <c r="E18" s="12" t="s">
        <v>8</v>
      </c>
      <c r="F18" s="10"/>
      <c r="G18" s="1"/>
      <c r="H18" s="66" t="s">
        <v>233</v>
      </c>
    </row>
    <row r="19" spans="1:10" ht="66.75" customHeight="1">
      <c r="A19" s="121">
        <v>16</v>
      </c>
      <c r="B19" s="12" t="s">
        <v>255</v>
      </c>
      <c r="C19" s="10">
        <v>65.92</v>
      </c>
      <c r="D19" s="125" t="s">
        <v>1213</v>
      </c>
      <c r="E19" s="12" t="s">
        <v>244</v>
      </c>
      <c r="F19" s="10" t="s">
        <v>256</v>
      </c>
      <c r="G19" s="10" t="s">
        <v>1214</v>
      </c>
      <c r="H19" s="123" t="s">
        <v>348</v>
      </c>
    </row>
    <row r="20" spans="1:10" ht="63" customHeight="1">
      <c r="A20" s="40">
        <v>17</v>
      </c>
      <c r="B20" s="12" t="s">
        <v>257</v>
      </c>
      <c r="C20" s="10">
        <v>298</v>
      </c>
      <c r="D20" s="1"/>
      <c r="E20" s="12" t="s">
        <v>8</v>
      </c>
      <c r="F20" s="10"/>
      <c r="G20" s="1"/>
      <c r="H20" s="8"/>
    </row>
    <row r="21" spans="1:10" ht="38.25">
      <c r="A21" s="28">
        <v>18</v>
      </c>
      <c r="B21" s="12" t="s">
        <v>258</v>
      </c>
      <c r="C21" s="10">
        <v>163.91</v>
      </c>
      <c r="D21" s="1"/>
      <c r="E21" s="12" t="s">
        <v>244</v>
      </c>
      <c r="F21" s="10" t="s">
        <v>259</v>
      </c>
      <c r="G21" s="1"/>
      <c r="H21" s="8"/>
    </row>
    <row r="22" spans="1:10" ht="51">
      <c r="A22" s="127">
        <v>19</v>
      </c>
      <c r="B22" s="12" t="s">
        <v>379</v>
      </c>
      <c r="C22" s="10">
        <v>69.510000000000005</v>
      </c>
      <c r="D22" s="10">
        <v>69.510000000000005</v>
      </c>
      <c r="E22" s="12" t="s">
        <v>8</v>
      </c>
      <c r="F22" s="10" t="s">
        <v>346</v>
      </c>
      <c r="G22" s="113" t="s">
        <v>347</v>
      </c>
      <c r="H22" s="123" t="s">
        <v>348</v>
      </c>
    </row>
    <row r="23" spans="1:10" ht="48.75" customHeight="1">
      <c r="A23" s="118">
        <v>20</v>
      </c>
      <c r="B23" s="12" t="s">
        <v>260</v>
      </c>
      <c r="C23" s="10">
        <v>101.06</v>
      </c>
      <c r="D23" s="1"/>
      <c r="E23" s="12" t="s">
        <v>253</v>
      </c>
      <c r="F23" s="10" t="s">
        <v>261</v>
      </c>
      <c r="G23" s="136"/>
      <c r="H23" s="241" t="s">
        <v>431</v>
      </c>
      <c r="I23" s="137"/>
      <c r="J23" s="137"/>
    </row>
    <row r="24" spans="1:10" ht="53.25" customHeight="1">
      <c r="A24" s="197">
        <v>21</v>
      </c>
      <c r="B24" s="12" t="s">
        <v>262</v>
      </c>
      <c r="C24" s="10">
        <v>1045.92</v>
      </c>
      <c r="D24" s="1"/>
      <c r="E24" s="12" t="s">
        <v>8</v>
      </c>
      <c r="F24" s="10" t="s">
        <v>263</v>
      </c>
      <c r="G24" s="1"/>
      <c r="H24" s="66" t="s">
        <v>233</v>
      </c>
    </row>
    <row r="25" spans="1:10" ht="63.75">
      <c r="A25" s="28">
        <v>22</v>
      </c>
      <c r="B25" s="12" t="s">
        <v>262</v>
      </c>
      <c r="C25" s="10">
        <v>1047.1300000000001</v>
      </c>
      <c r="D25" s="1"/>
      <c r="E25" s="12" t="s">
        <v>8</v>
      </c>
      <c r="F25" s="10"/>
      <c r="G25" s="1"/>
      <c r="H25" s="8"/>
    </row>
    <row r="26" spans="1:10" ht="89.25">
      <c r="A26" s="40">
        <v>23</v>
      </c>
      <c r="B26" s="12" t="s">
        <v>264</v>
      </c>
      <c r="C26" s="10">
        <v>229.84</v>
      </c>
      <c r="D26" s="1"/>
      <c r="E26" s="12" t="s">
        <v>8</v>
      </c>
      <c r="F26" s="10" t="s">
        <v>265</v>
      </c>
      <c r="G26" s="1"/>
      <c r="H26" s="66"/>
    </row>
    <row r="27" spans="1:10" ht="63.75">
      <c r="A27" s="28">
        <v>24</v>
      </c>
      <c r="B27" s="12" t="s">
        <v>266</v>
      </c>
      <c r="C27" s="10">
        <v>9.57</v>
      </c>
      <c r="D27" s="110"/>
      <c r="E27" s="12" t="s">
        <v>8</v>
      </c>
      <c r="F27" s="10" t="s">
        <v>267</v>
      </c>
      <c r="G27" s="110"/>
      <c r="H27" s="111"/>
    </row>
    <row r="28" spans="1:10" ht="39" customHeight="1">
      <c r="A28" s="40">
        <v>25</v>
      </c>
      <c r="B28" s="12" t="s">
        <v>268</v>
      </c>
      <c r="C28" s="10">
        <v>17.95</v>
      </c>
      <c r="D28" s="110"/>
      <c r="E28" s="12" t="s">
        <v>8</v>
      </c>
      <c r="F28" s="10" t="s">
        <v>269</v>
      </c>
      <c r="G28" s="110"/>
      <c r="H28" s="111"/>
    </row>
    <row r="29" spans="1:10" ht="63.75">
      <c r="A29" s="28">
        <v>26</v>
      </c>
      <c r="B29" s="12" t="s">
        <v>270</v>
      </c>
      <c r="C29" s="10">
        <v>184.93</v>
      </c>
      <c r="D29" s="110"/>
      <c r="E29" s="12" t="s">
        <v>8</v>
      </c>
      <c r="F29" s="10" t="s">
        <v>271</v>
      </c>
      <c r="G29" s="110"/>
      <c r="H29" s="111"/>
    </row>
    <row r="30" spans="1:10" ht="51">
      <c r="A30" s="127">
        <v>27</v>
      </c>
      <c r="B30" s="12" t="s">
        <v>272</v>
      </c>
      <c r="C30" s="10">
        <v>342.49</v>
      </c>
      <c r="D30" s="10">
        <v>342.49</v>
      </c>
      <c r="E30" s="12" t="s">
        <v>8</v>
      </c>
      <c r="F30" s="10"/>
      <c r="G30" s="237" t="s">
        <v>511</v>
      </c>
      <c r="H30" s="123" t="s">
        <v>348</v>
      </c>
    </row>
    <row r="31" spans="1:10" ht="81.75" customHeight="1">
      <c r="A31" s="121">
        <v>28</v>
      </c>
      <c r="B31" s="12" t="s">
        <v>273</v>
      </c>
      <c r="C31" s="10">
        <v>16.760000000000002</v>
      </c>
      <c r="D31" s="10">
        <v>16.760000000000002</v>
      </c>
      <c r="E31" s="12" t="s">
        <v>8</v>
      </c>
      <c r="F31" s="10" t="s">
        <v>274</v>
      </c>
      <c r="G31" s="10" t="s">
        <v>776</v>
      </c>
      <c r="H31" s="123" t="s">
        <v>348</v>
      </c>
    </row>
    <row r="32" spans="1:10" ht="66.75" customHeight="1">
      <c r="A32" s="127">
        <v>29</v>
      </c>
      <c r="B32" s="12" t="s">
        <v>275</v>
      </c>
      <c r="C32" s="13">
        <v>10.3</v>
      </c>
      <c r="D32" s="13">
        <v>10.3</v>
      </c>
      <c r="E32" s="12" t="s">
        <v>8</v>
      </c>
      <c r="F32" s="10" t="s">
        <v>274</v>
      </c>
      <c r="G32" s="10" t="s">
        <v>779</v>
      </c>
      <c r="H32" s="123" t="s">
        <v>348</v>
      </c>
    </row>
    <row r="33" spans="1:8" ht="66" customHeight="1">
      <c r="A33" s="121">
        <v>30</v>
      </c>
      <c r="B33" s="12" t="s">
        <v>276</v>
      </c>
      <c r="C33" s="10">
        <v>18.079999999999998</v>
      </c>
      <c r="D33" s="10">
        <v>18.079999999999998</v>
      </c>
      <c r="E33" s="12" t="s">
        <v>8</v>
      </c>
      <c r="F33" s="10" t="s">
        <v>274</v>
      </c>
      <c r="G33" s="10" t="s">
        <v>777</v>
      </c>
      <c r="H33" s="123" t="s">
        <v>348</v>
      </c>
    </row>
    <row r="34" spans="1:8" ht="65.25" customHeight="1">
      <c r="A34" s="127">
        <v>31</v>
      </c>
      <c r="B34" s="12" t="s">
        <v>277</v>
      </c>
      <c r="C34" s="10">
        <v>25.25</v>
      </c>
      <c r="D34" s="10">
        <v>25.25</v>
      </c>
      <c r="E34" s="12" t="s">
        <v>8</v>
      </c>
      <c r="F34" s="10" t="s">
        <v>274</v>
      </c>
      <c r="G34" s="10" t="s">
        <v>774</v>
      </c>
      <c r="H34" s="123" t="s">
        <v>348</v>
      </c>
    </row>
    <row r="35" spans="1:8" ht="76.5">
      <c r="A35" s="121">
        <v>32</v>
      </c>
      <c r="B35" s="12" t="s">
        <v>278</v>
      </c>
      <c r="C35" s="10">
        <v>6.76</v>
      </c>
      <c r="D35" s="10">
        <v>6.76</v>
      </c>
      <c r="E35" s="12" t="s">
        <v>8</v>
      </c>
      <c r="F35" s="10" t="s">
        <v>274</v>
      </c>
      <c r="G35" s="10" t="s">
        <v>778</v>
      </c>
      <c r="H35" s="123" t="s">
        <v>348</v>
      </c>
    </row>
    <row r="36" spans="1:8" ht="78" customHeight="1">
      <c r="A36" s="127">
        <v>33</v>
      </c>
      <c r="B36" s="12" t="s">
        <v>279</v>
      </c>
      <c r="C36" s="13">
        <v>28</v>
      </c>
      <c r="D36" s="13">
        <v>28</v>
      </c>
      <c r="E36" s="12" t="s">
        <v>8</v>
      </c>
      <c r="F36" s="10" t="s">
        <v>274</v>
      </c>
      <c r="G36" s="10" t="s">
        <v>775</v>
      </c>
      <c r="H36" s="123" t="s">
        <v>348</v>
      </c>
    </row>
    <row r="37" spans="1:8" ht="79.5" customHeight="1">
      <c r="A37" s="121">
        <v>34</v>
      </c>
      <c r="B37" s="12" t="s">
        <v>280</v>
      </c>
      <c r="C37" s="10">
        <v>48.88</v>
      </c>
      <c r="D37" s="10">
        <v>43.68</v>
      </c>
      <c r="E37" s="12" t="s">
        <v>244</v>
      </c>
      <c r="F37" s="10" t="s">
        <v>245</v>
      </c>
      <c r="G37" s="10" t="s">
        <v>1204</v>
      </c>
      <c r="H37" s="123" t="s">
        <v>348</v>
      </c>
    </row>
    <row r="38" spans="1:8" ht="64.5" thickBot="1">
      <c r="A38" s="127">
        <v>35</v>
      </c>
      <c r="B38" s="17" t="s">
        <v>302</v>
      </c>
      <c r="C38" s="22">
        <v>10.66</v>
      </c>
      <c r="D38" s="22">
        <v>10.66</v>
      </c>
      <c r="E38" s="17" t="s">
        <v>8</v>
      </c>
      <c r="F38" s="10" t="s">
        <v>304</v>
      </c>
      <c r="G38" s="10" t="s">
        <v>306</v>
      </c>
      <c r="H38" s="123" t="s">
        <v>348</v>
      </c>
    </row>
    <row r="39" spans="1:8" ht="64.5" thickBot="1">
      <c r="A39" s="121">
        <v>36</v>
      </c>
      <c r="B39" s="17" t="s">
        <v>303</v>
      </c>
      <c r="C39" s="22">
        <v>10.66</v>
      </c>
      <c r="D39" s="22">
        <v>10.66</v>
      </c>
      <c r="E39" s="17" t="s">
        <v>8</v>
      </c>
      <c r="F39" s="10" t="s">
        <v>304</v>
      </c>
      <c r="G39" s="10" t="s">
        <v>305</v>
      </c>
      <c r="H39" s="123" t="s">
        <v>348</v>
      </c>
    </row>
    <row r="40" spans="1:8" ht="64.5" thickBot="1">
      <c r="A40" s="127">
        <v>37</v>
      </c>
      <c r="B40" s="17" t="s">
        <v>307</v>
      </c>
      <c r="C40" s="22">
        <v>40.28</v>
      </c>
      <c r="D40" s="22">
        <v>40.28</v>
      </c>
      <c r="E40" s="17" t="s">
        <v>8</v>
      </c>
      <c r="F40" s="10" t="s">
        <v>308</v>
      </c>
      <c r="G40" s="10" t="s">
        <v>351</v>
      </c>
      <c r="H40" s="123" t="s">
        <v>348</v>
      </c>
    </row>
    <row r="41" spans="1:8" ht="40.5" customHeight="1">
      <c r="A41" s="272" t="s">
        <v>471</v>
      </c>
      <c r="B41" s="273"/>
      <c r="C41" s="273"/>
      <c r="D41" s="273"/>
      <c r="E41" s="273"/>
      <c r="F41" s="273"/>
      <c r="G41" s="273"/>
      <c r="H41" s="274"/>
    </row>
    <row r="42" spans="1:8" ht="38.25">
      <c r="A42" s="121">
        <v>1</v>
      </c>
      <c r="B42" s="12" t="s">
        <v>538</v>
      </c>
      <c r="C42" s="13">
        <v>263.89999999999998</v>
      </c>
      <c r="D42" s="13">
        <v>263.89999999999998</v>
      </c>
      <c r="E42" s="12" t="s">
        <v>253</v>
      </c>
      <c r="F42" s="10" t="s">
        <v>539</v>
      </c>
      <c r="G42" s="10" t="s">
        <v>785</v>
      </c>
      <c r="H42" s="123" t="s">
        <v>348</v>
      </c>
    </row>
    <row r="43" spans="1:8" ht="77.25" thickBot="1">
      <c r="A43" s="121">
        <f>+A42+1</f>
        <v>2</v>
      </c>
      <c r="B43" s="12" t="s">
        <v>540</v>
      </c>
      <c r="C43" s="10">
        <v>109.41</v>
      </c>
      <c r="D43" s="13">
        <v>107.6</v>
      </c>
      <c r="E43" s="17" t="s">
        <v>8</v>
      </c>
      <c r="F43" s="10" t="s">
        <v>541</v>
      </c>
      <c r="G43" s="10" t="s">
        <v>675</v>
      </c>
      <c r="H43" s="123" t="s">
        <v>348</v>
      </c>
    </row>
    <row r="44" spans="1:8" ht="51.75" thickBot="1">
      <c r="A44" s="121">
        <f t="shared" ref="A44:A65" si="0">+A43+1</f>
        <v>3</v>
      </c>
      <c r="B44" s="12" t="s">
        <v>602</v>
      </c>
      <c r="C44" s="10">
        <v>127.78</v>
      </c>
      <c r="D44" s="10">
        <v>126.75</v>
      </c>
      <c r="E44" s="17" t="s">
        <v>8</v>
      </c>
      <c r="F44" s="10" t="s">
        <v>603</v>
      </c>
      <c r="G44" s="10" t="s">
        <v>814</v>
      </c>
      <c r="H44" s="123" t="s">
        <v>348</v>
      </c>
    </row>
    <row r="45" spans="1:8" ht="64.5" thickBot="1">
      <c r="A45" s="121">
        <f t="shared" si="0"/>
        <v>4</v>
      </c>
      <c r="B45" s="12" t="s">
        <v>604</v>
      </c>
      <c r="C45" s="10">
        <v>67.02</v>
      </c>
      <c r="D45" s="10">
        <v>67.02</v>
      </c>
      <c r="E45" s="17" t="s">
        <v>8</v>
      </c>
      <c r="F45" s="10" t="s">
        <v>605</v>
      </c>
      <c r="G45" s="10" t="s">
        <v>796</v>
      </c>
      <c r="H45" s="123" t="s">
        <v>348</v>
      </c>
    </row>
    <row r="46" spans="1:8" ht="64.5" thickBot="1">
      <c r="A46" s="121">
        <f t="shared" si="0"/>
        <v>5</v>
      </c>
      <c r="B46" s="12" t="s">
        <v>609</v>
      </c>
      <c r="C46" s="10">
        <v>33.479999999999997</v>
      </c>
      <c r="D46" s="10">
        <v>33.479999999999997</v>
      </c>
      <c r="E46" s="17" t="s">
        <v>8</v>
      </c>
      <c r="F46" s="10" t="s">
        <v>606</v>
      </c>
      <c r="G46" s="10" t="s">
        <v>790</v>
      </c>
      <c r="H46" s="123" t="s">
        <v>348</v>
      </c>
    </row>
    <row r="47" spans="1:8" ht="64.5" thickBot="1">
      <c r="A47" s="121">
        <f t="shared" si="0"/>
        <v>6</v>
      </c>
      <c r="B47" s="12" t="s">
        <v>607</v>
      </c>
      <c r="C47" s="10">
        <v>882.02</v>
      </c>
      <c r="D47" s="10">
        <v>855.55</v>
      </c>
      <c r="E47" s="17" t="s">
        <v>8</v>
      </c>
      <c r="F47" s="10" t="s">
        <v>608</v>
      </c>
      <c r="G47" s="10" t="s">
        <v>792</v>
      </c>
      <c r="H47" s="123" t="s">
        <v>348</v>
      </c>
    </row>
    <row r="48" spans="1:8" ht="64.5" thickBot="1">
      <c r="A48" s="121">
        <f t="shared" si="0"/>
        <v>7</v>
      </c>
      <c r="B48" s="12" t="s">
        <v>640</v>
      </c>
      <c r="C48" s="10">
        <v>460.44</v>
      </c>
      <c r="D48" s="10">
        <v>458.04</v>
      </c>
      <c r="E48" s="17" t="s">
        <v>8</v>
      </c>
      <c r="F48" s="10" t="s">
        <v>641</v>
      </c>
      <c r="G48" s="10" t="s">
        <v>870</v>
      </c>
      <c r="H48" s="123" t="s">
        <v>348</v>
      </c>
    </row>
    <row r="49" spans="1:8" ht="30.75">
      <c r="A49" s="272" t="s">
        <v>691</v>
      </c>
      <c r="B49" s="273"/>
      <c r="C49" s="273"/>
      <c r="D49" s="273"/>
      <c r="E49" s="273"/>
      <c r="F49" s="273"/>
      <c r="G49" s="273"/>
      <c r="H49" s="274"/>
    </row>
    <row r="50" spans="1:8" ht="64.5" thickBot="1">
      <c r="A50" s="121">
        <v>1</v>
      </c>
      <c r="B50" s="12" t="s">
        <v>737</v>
      </c>
      <c r="C50" s="10">
        <v>426.87</v>
      </c>
      <c r="D50" s="10">
        <v>426.18</v>
      </c>
      <c r="E50" s="17" t="s">
        <v>8</v>
      </c>
      <c r="F50" s="10" t="s">
        <v>738</v>
      </c>
      <c r="G50" s="10" t="s">
        <v>1033</v>
      </c>
      <c r="H50" s="123" t="s">
        <v>348</v>
      </c>
    </row>
    <row r="51" spans="1:8" ht="64.5" thickBot="1">
      <c r="A51" s="121">
        <f t="shared" si="0"/>
        <v>2</v>
      </c>
      <c r="B51" s="12" t="s">
        <v>739</v>
      </c>
      <c r="C51" s="10">
        <v>282.20999999999998</v>
      </c>
      <c r="D51" s="10">
        <v>282.20999999999998</v>
      </c>
      <c r="E51" s="17" t="s">
        <v>8</v>
      </c>
      <c r="F51" s="10" t="s">
        <v>740</v>
      </c>
      <c r="G51" s="10" t="s">
        <v>1034</v>
      </c>
      <c r="H51" s="123" t="s">
        <v>348</v>
      </c>
    </row>
    <row r="52" spans="1:8" ht="58.5" customHeight="1">
      <c r="A52" s="121">
        <f t="shared" si="0"/>
        <v>3</v>
      </c>
      <c r="B52" s="12" t="s">
        <v>741</v>
      </c>
      <c r="C52" s="10">
        <v>1.39</v>
      </c>
      <c r="D52" s="10">
        <v>1.39</v>
      </c>
      <c r="E52" s="12" t="s">
        <v>253</v>
      </c>
      <c r="F52" s="10" t="s">
        <v>743</v>
      </c>
      <c r="G52" s="10" t="s">
        <v>1032</v>
      </c>
      <c r="H52" s="123" t="s">
        <v>348</v>
      </c>
    </row>
    <row r="53" spans="1:8" ht="63.75">
      <c r="A53" s="121">
        <f t="shared" si="0"/>
        <v>4</v>
      </c>
      <c r="B53" s="12" t="s">
        <v>742</v>
      </c>
      <c r="C53" s="10">
        <v>1.27</v>
      </c>
      <c r="D53" s="10">
        <v>1.27</v>
      </c>
      <c r="E53" s="12" t="s">
        <v>253</v>
      </c>
      <c r="F53" s="10" t="s">
        <v>743</v>
      </c>
      <c r="G53" s="10" t="s">
        <v>1030</v>
      </c>
      <c r="H53" s="123" t="s">
        <v>348</v>
      </c>
    </row>
    <row r="54" spans="1:8" ht="78" customHeight="1">
      <c r="A54" s="122">
        <f t="shared" si="0"/>
        <v>5</v>
      </c>
      <c r="B54" s="25" t="s">
        <v>744</v>
      </c>
      <c r="C54" s="237">
        <v>178.29</v>
      </c>
      <c r="D54" s="124">
        <v>178.1</v>
      </c>
      <c r="E54" s="12" t="s">
        <v>8</v>
      </c>
      <c r="F54" s="237" t="s">
        <v>745</v>
      </c>
      <c r="G54" s="237" t="s">
        <v>1035</v>
      </c>
      <c r="H54" s="123" t="s">
        <v>348</v>
      </c>
    </row>
    <row r="55" spans="1:8" ht="38.25">
      <c r="A55" s="121">
        <f t="shared" si="0"/>
        <v>6</v>
      </c>
      <c r="B55" s="12" t="s">
        <v>765</v>
      </c>
      <c r="C55" s="13">
        <v>20</v>
      </c>
      <c r="D55" s="13">
        <v>20</v>
      </c>
      <c r="E55" s="12" t="s">
        <v>8</v>
      </c>
      <c r="F55" s="10" t="s">
        <v>766</v>
      </c>
      <c r="G55" s="10" t="s">
        <v>842</v>
      </c>
      <c r="H55" s="123" t="s">
        <v>348</v>
      </c>
    </row>
    <row r="56" spans="1:8" ht="51.75" customHeight="1">
      <c r="A56" s="122">
        <f t="shared" si="0"/>
        <v>7</v>
      </c>
      <c r="B56" s="12" t="s">
        <v>767</v>
      </c>
      <c r="C56" s="10">
        <v>49.21</v>
      </c>
      <c r="D56" s="10">
        <v>49.21</v>
      </c>
      <c r="E56" s="12" t="s">
        <v>8</v>
      </c>
      <c r="F56" s="10" t="s">
        <v>768</v>
      </c>
      <c r="G56" s="10" t="s">
        <v>841</v>
      </c>
      <c r="H56" s="123" t="s">
        <v>348</v>
      </c>
    </row>
    <row r="57" spans="1:8" ht="39.75" customHeight="1">
      <c r="A57" s="121">
        <f t="shared" si="0"/>
        <v>8</v>
      </c>
      <c r="B57" s="12" t="s">
        <v>769</v>
      </c>
      <c r="C57" s="10">
        <v>24.54</v>
      </c>
      <c r="D57" s="10">
        <v>24.54</v>
      </c>
      <c r="E57" s="12" t="s">
        <v>8</v>
      </c>
      <c r="F57" s="10" t="s">
        <v>770</v>
      </c>
      <c r="G57" s="10" t="s">
        <v>960</v>
      </c>
      <c r="H57" s="123" t="s">
        <v>348</v>
      </c>
    </row>
    <row r="58" spans="1:8" ht="56.25" customHeight="1">
      <c r="A58" s="122">
        <f t="shared" si="0"/>
        <v>9</v>
      </c>
      <c r="B58" s="15" t="s">
        <v>799</v>
      </c>
      <c r="C58" s="10">
        <v>115.22</v>
      </c>
      <c r="D58" s="10">
        <v>115.14</v>
      </c>
      <c r="E58" s="12" t="s">
        <v>8</v>
      </c>
      <c r="F58" s="10" t="s">
        <v>800</v>
      </c>
      <c r="G58" s="10" t="s">
        <v>1098</v>
      </c>
      <c r="H58" s="123" t="s">
        <v>348</v>
      </c>
    </row>
    <row r="59" spans="1:8" ht="51">
      <c r="A59" s="121">
        <f t="shared" si="0"/>
        <v>10</v>
      </c>
      <c r="B59" s="15" t="s">
        <v>801</v>
      </c>
      <c r="C59" s="10">
        <v>115.46</v>
      </c>
      <c r="D59" s="10">
        <v>115.14</v>
      </c>
      <c r="E59" s="12" t="s">
        <v>8</v>
      </c>
      <c r="F59" s="10" t="s">
        <v>802</v>
      </c>
      <c r="G59" s="10" t="s">
        <v>1097</v>
      </c>
      <c r="H59" s="123" t="s">
        <v>348</v>
      </c>
    </row>
    <row r="60" spans="1:8" ht="59.25" customHeight="1">
      <c r="A60" s="122">
        <f t="shared" si="0"/>
        <v>11</v>
      </c>
      <c r="B60" s="199" t="s">
        <v>876</v>
      </c>
      <c r="C60" s="10">
        <v>44.76</v>
      </c>
      <c r="D60" s="10">
        <v>44.26</v>
      </c>
      <c r="E60" s="12" t="s">
        <v>253</v>
      </c>
      <c r="F60" s="10" t="s">
        <v>877</v>
      </c>
      <c r="G60" s="10" t="s">
        <v>945</v>
      </c>
      <c r="H60" s="123" t="s">
        <v>348</v>
      </c>
    </row>
    <row r="61" spans="1:8" ht="81.75" customHeight="1">
      <c r="A61" s="28">
        <f t="shared" si="0"/>
        <v>12</v>
      </c>
      <c r="B61" s="199" t="s">
        <v>880</v>
      </c>
      <c r="C61" s="10">
        <v>177.36</v>
      </c>
      <c r="D61" s="1"/>
      <c r="E61" s="12" t="s">
        <v>8</v>
      </c>
      <c r="F61" s="10" t="s">
        <v>878</v>
      </c>
      <c r="G61" s="1"/>
      <c r="H61" s="231"/>
    </row>
    <row r="62" spans="1:8" ht="89.25">
      <c r="A62" s="58">
        <f t="shared" si="0"/>
        <v>13</v>
      </c>
      <c r="B62" s="199" t="s">
        <v>879</v>
      </c>
      <c r="C62" s="10">
        <v>177.37</v>
      </c>
      <c r="D62" s="1"/>
      <c r="E62" s="12" t="s">
        <v>8</v>
      </c>
      <c r="F62" s="10" t="s">
        <v>881</v>
      </c>
      <c r="G62" s="1"/>
      <c r="H62" s="231"/>
    </row>
    <row r="63" spans="1:8" ht="89.25">
      <c r="A63" s="28">
        <f t="shared" si="0"/>
        <v>14</v>
      </c>
      <c r="B63" s="199" t="s">
        <v>915</v>
      </c>
      <c r="C63" s="10">
        <v>177.34</v>
      </c>
      <c r="D63" s="1"/>
      <c r="E63" s="12" t="s">
        <v>8</v>
      </c>
      <c r="F63" s="10" t="s">
        <v>916</v>
      </c>
      <c r="G63" s="1"/>
      <c r="H63" s="231"/>
    </row>
    <row r="64" spans="1:8" ht="51">
      <c r="A64" s="122">
        <f t="shared" si="0"/>
        <v>15</v>
      </c>
      <c r="B64" s="15" t="s">
        <v>919</v>
      </c>
      <c r="C64" s="10">
        <v>115.22</v>
      </c>
      <c r="D64" s="10">
        <v>115.14</v>
      </c>
      <c r="E64" s="12" t="s">
        <v>8</v>
      </c>
      <c r="F64" s="10" t="s">
        <v>920</v>
      </c>
      <c r="G64" s="10" t="s">
        <v>1095</v>
      </c>
      <c r="H64" s="123" t="s">
        <v>348</v>
      </c>
    </row>
    <row r="65" spans="1:8" ht="38.25">
      <c r="A65" s="121">
        <f t="shared" si="0"/>
        <v>16</v>
      </c>
      <c r="B65" s="15" t="s">
        <v>921</v>
      </c>
      <c r="C65" s="10">
        <v>101.06</v>
      </c>
      <c r="D65" s="13">
        <v>100</v>
      </c>
      <c r="E65" s="12" t="s">
        <v>253</v>
      </c>
      <c r="F65" s="10" t="s">
        <v>922</v>
      </c>
      <c r="G65" s="10" t="s">
        <v>1040</v>
      </c>
      <c r="H65" s="123" t="s">
        <v>348</v>
      </c>
    </row>
    <row r="66" spans="1:8" ht="30.75">
      <c r="A66" s="272" t="s">
        <v>939</v>
      </c>
      <c r="B66" s="273"/>
      <c r="C66" s="273"/>
      <c r="D66" s="273"/>
      <c r="E66" s="273"/>
      <c r="F66" s="273"/>
      <c r="G66" s="273"/>
      <c r="H66" s="274"/>
    </row>
    <row r="67" spans="1:8" ht="38.25">
      <c r="A67" s="121">
        <v>1</v>
      </c>
      <c r="B67" s="12" t="s">
        <v>936</v>
      </c>
      <c r="C67" s="10">
        <v>25.82</v>
      </c>
      <c r="D67" s="10">
        <v>24.54</v>
      </c>
      <c r="E67" s="12" t="s">
        <v>253</v>
      </c>
      <c r="F67" s="10" t="s">
        <v>940</v>
      </c>
      <c r="G67" s="10" t="s">
        <v>1029</v>
      </c>
      <c r="H67" s="123" t="s">
        <v>348</v>
      </c>
    </row>
    <row r="68" spans="1:8" ht="63.75">
      <c r="A68" s="121">
        <v>2</v>
      </c>
      <c r="B68" s="15" t="s">
        <v>941</v>
      </c>
      <c r="C68" s="10">
        <v>115.19</v>
      </c>
      <c r="D68" s="10">
        <v>115.14</v>
      </c>
      <c r="E68" s="12" t="s">
        <v>253</v>
      </c>
      <c r="F68" s="10" t="s">
        <v>942</v>
      </c>
      <c r="G68" s="10" t="s">
        <v>1094</v>
      </c>
      <c r="H68" s="123" t="s">
        <v>348</v>
      </c>
    </row>
    <row r="69" spans="1:8" ht="38.25">
      <c r="A69" s="121">
        <v>3</v>
      </c>
      <c r="B69" s="12" t="s">
        <v>943</v>
      </c>
      <c r="C69" s="10">
        <v>5.74</v>
      </c>
      <c r="D69" s="13">
        <v>5.7</v>
      </c>
      <c r="E69" s="12" t="s">
        <v>253</v>
      </c>
      <c r="F69" s="10" t="s">
        <v>940</v>
      </c>
      <c r="G69" s="10" t="s">
        <v>1028</v>
      </c>
      <c r="H69" s="123" t="s">
        <v>348</v>
      </c>
    </row>
    <row r="70" spans="1:8" s="141" customFormat="1" ht="39" thickBot="1">
      <c r="A70" s="121">
        <v>4</v>
      </c>
      <c r="B70" s="15" t="s">
        <v>969</v>
      </c>
      <c r="C70" s="24">
        <v>29.63</v>
      </c>
      <c r="D70" s="24"/>
      <c r="E70" s="140" t="s">
        <v>8</v>
      </c>
      <c r="F70" s="24" t="s">
        <v>970</v>
      </c>
      <c r="G70" s="24"/>
      <c r="H70" s="123" t="s">
        <v>348</v>
      </c>
    </row>
    <row r="71" spans="1:8" s="141" customFormat="1" ht="51">
      <c r="A71" s="121">
        <v>5</v>
      </c>
      <c r="B71" s="15" t="s">
        <v>971</v>
      </c>
      <c r="C71" s="24">
        <v>29.63</v>
      </c>
      <c r="D71" s="24"/>
      <c r="E71" s="216" t="s">
        <v>8</v>
      </c>
      <c r="F71" s="24" t="s">
        <v>970</v>
      </c>
      <c r="G71" s="114"/>
      <c r="H71" s="123" t="s">
        <v>348</v>
      </c>
    </row>
    <row r="72" spans="1:8" s="141" customFormat="1" ht="38.25">
      <c r="A72" s="122">
        <v>6</v>
      </c>
      <c r="B72" s="195" t="s">
        <v>1026</v>
      </c>
      <c r="C72" s="117">
        <v>5.74</v>
      </c>
      <c r="D72" s="13">
        <v>5.7</v>
      </c>
      <c r="E72" s="15" t="s">
        <v>253</v>
      </c>
      <c r="F72" s="117" t="s">
        <v>1000</v>
      </c>
      <c r="G72" s="217"/>
      <c r="H72" s="123" t="s">
        <v>348</v>
      </c>
    </row>
    <row r="73" spans="1:8" s="141" customFormat="1" ht="63.75">
      <c r="A73" s="121">
        <v>7</v>
      </c>
      <c r="B73" s="15" t="s">
        <v>1001</v>
      </c>
      <c r="C73" s="24">
        <v>92.23</v>
      </c>
      <c r="D73" s="24">
        <v>91.99</v>
      </c>
      <c r="E73" s="15" t="s">
        <v>8</v>
      </c>
      <c r="F73" s="24" t="s">
        <v>1002</v>
      </c>
      <c r="G73" s="24" t="s">
        <v>1053</v>
      </c>
      <c r="H73" s="123" t="s">
        <v>348</v>
      </c>
    </row>
    <row r="74" spans="1:8" ht="63.75">
      <c r="A74" s="58">
        <v>8</v>
      </c>
      <c r="B74" s="15" t="s">
        <v>1148</v>
      </c>
      <c r="C74" s="24">
        <v>106.95</v>
      </c>
      <c r="D74" s="1"/>
      <c r="E74" s="15" t="s">
        <v>8</v>
      </c>
      <c r="F74" s="24" t="s">
        <v>1149</v>
      </c>
      <c r="G74" s="1"/>
      <c r="H74" s="8"/>
    </row>
    <row r="75" spans="1:8" ht="39.75" customHeight="1">
      <c r="A75" s="272" t="s">
        <v>1185</v>
      </c>
      <c r="B75" s="273"/>
      <c r="C75" s="273"/>
      <c r="D75" s="273"/>
      <c r="E75" s="273"/>
      <c r="F75" s="273"/>
      <c r="G75" s="273"/>
      <c r="H75" s="274"/>
    </row>
    <row r="76" spans="1:8" ht="51">
      <c r="A76" s="28">
        <v>1</v>
      </c>
      <c r="B76" s="84" t="s">
        <v>1180</v>
      </c>
      <c r="C76" s="24">
        <v>13.85</v>
      </c>
      <c r="D76" s="1"/>
      <c r="E76" s="15" t="s">
        <v>8</v>
      </c>
      <c r="F76" s="24" t="s">
        <v>1184</v>
      </c>
      <c r="G76" s="1"/>
      <c r="H76" s="8"/>
    </row>
    <row r="77" spans="1:8" ht="51">
      <c r="A77" s="58">
        <v>2</v>
      </c>
      <c r="B77" s="84" t="s">
        <v>1181</v>
      </c>
      <c r="C77" s="24">
        <v>13.85</v>
      </c>
      <c r="D77" s="1"/>
      <c r="E77" s="15" t="s">
        <v>8</v>
      </c>
      <c r="F77" s="24" t="s">
        <v>1184</v>
      </c>
      <c r="G77" s="1"/>
      <c r="H77" s="8"/>
    </row>
    <row r="78" spans="1:8" ht="51">
      <c r="A78" s="28">
        <v>3</v>
      </c>
      <c r="B78" s="84" t="s">
        <v>1182</v>
      </c>
      <c r="C78" s="24">
        <v>13.85</v>
      </c>
      <c r="D78" s="1"/>
      <c r="E78" s="15" t="s">
        <v>8</v>
      </c>
      <c r="F78" s="24" t="s">
        <v>1184</v>
      </c>
      <c r="G78" s="1"/>
      <c r="H78" s="8"/>
    </row>
    <row r="79" spans="1:8" ht="51">
      <c r="A79" s="58">
        <v>4</v>
      </c>
      <c r="B79" s="84" t="s">
        <v>1183</v>
      </c>
      <c r="C79" s="24">
        <v>13.85</v>
      </c>
      <c r="D79" s="1"/>
      <c r="E79" s="15" t="s">
        <v>8</v>
      </c>
      <c r="F79" s="24" t="s">
        <v>1184</v>
      </c>
      <c r="G79" s="1"/>
      <c r="H79" s="8"/>
    </row>
    <row r="80" spans="1:8">
      <c r="A80" s="28">
        <v>5</v>
      </c>
      <c r="B80" s="15"/>
      <c r="C80" s="1"/>
      <c r="D80" s="1"/>
      <c r="E80" s="1"/>
      <c r="F80" s="1"/>
      <c r="G80" s="1"/>
      <c r="H80" s="8"/>
    </row>
    <row r="81" spans="1:8">
      <c r="A81" s="58">
        <v>6</v>
      </c>
      <c r="B81" s="15"/>
      <c r="C81" s="1"/>
      <c r="D81" s="1"/>
      <c r="E81" s="1"/>
      <c r="F81" s="1"/>
      <c r="G81" s="1"/>
      <c r="H81" s="8"/>
    </row>
    <row r="82" spans="1:8">
      <c r="A82" s="28">
        <v>7</v>
      </c>
      <c r="B82" s="15"/>
      <c r="C82" s="1"/>
      <c r="D82" s="1"/>
      <c r="E82" s="1"/>
      <c r="F82" s="1"/>
      <c r="G82" s="1"/>
      <c r="H82" s="8"/>
    </row>
    <row r="83" spans="1:8">
      <c r="A83" s="58">
        <v>8</v>
      </c>
      <c r="B83" s="15"/>
      <c r="C83" s="1"/>
      <c r="D83" s="1"/>
      <c r="E83" s="1"/>
      <c r="F83" s="1"/>
      <c r="G83" s="1"/>
      <c r="H83" s="8"/>
    </row>
    <row r="84" spans="1:8">
      <c r="A84" s="28">
        <v>9</v>
      </c>
      <c r="B84" s="15"/>
      <c r="C84" s="1"/>
      <c r="D84" s="1"/>
      <c r="E84" s="1"/>
      <c r="F84" s="1"/>
      <c r="G84" s="1"/>
      <c r="H84" s="8"/>
    </row>
    <row r="85" spans="1:8">
      <c r="A85" s="58">
        <v>10</v>
      </c>
      <c r="B85" s="15"/>
      <c r="C85" s="1"/>
      <c r="D85" s="1"/>
      <c r="E85" s="1"/>
      <c r="F85" s="1"/>
      <c r="G85" s="1"/>
      <c r="H85" s="8"/>
    </row>
    <row r="86" spans="1:8">
      <c r="A86" s="28">
        <v>11</v>
      </c>
      <c r="B86" s="15"/>
      <c r="C86" s="1"/>
      <c r="D86" s="1"/>
      <c r="E86" s="1"/>
      <c r="F86" s="1"/>
      <c r="G86" s="1"/>
      <c r="H86" s="8"/>
    </row>
    <row r="87" spans="1:8">
      <c r="A87" s="58">
        <v>12</v>
      </c>
      <c r="B87" s="15"/>
      <c r="C87" s="1"/>
      <c r="D87" s="1"/>
      <c r="E87" s="1"/>
      <c r="F87" s="1"/>
      <c r="G87" s="1"/>
      <c r="H87" s="8"/>
    </row>
    <row r="88" spans="1:8">
      <c r="A88" s="28">
        <v>13</v>
      </c>
      <c r="B88" s="1"/>
      <c r="C88" s="1"/>
      <c r="D88" s="1"/>
      <c r="E88" s="1"/>
      <c r="F88" s="1"/>
      <c r="G88" s="1"/>
      <c r="H88" s="8"/>
    </row>
    <row r="89" spans="1:8">
      <c r="A89" s="302"/>
      <c r="B89" s="1"/>
      <c r="C89" s="1"/>
      <c r="D89" s="1"/>
      <c r="E89" s="1"/>
      <c r="F89" s="1"/>
      <c r="G89" s="1"/>
      <c r="H89" s="8"/>
    </row>
    <row r="90" spans="1:8">
      <c r="A90" s="302"/>
      <c r="B90" s="1"/>
      <c r="C90" s="1"/>
      <c r="D90" s="1"/>
      <c r="E90" s="1"/>
      <c r="F90" s="1"/>
      <c r="G90" s="1"/>
      <c r="H90" s="8"/>
    </row>
    <row r="91" spans="1:8">
      <c r="A91" s="302"/>
      <c r="B91" s="1"/>
      <c r="C91" s="1"/>
      <c r="D91" s="1"/>
      <c r="E91" s="1"/>
      <c r="F91" s="1"/>
      <c r="G91" s="1"/>
      <c r="H91" s="8"/>
    </row>
    <row r="92" spans="1:8">
      <c r="A92" s="302"/>
      <c r="B92" s="1"/>
      <c r="C92" s="1"/>
      <c r="D92" s="1"/>
      <c r="E92" s="1"/>
      <c r="F92" s="1"/>
      <c r="G92" s="1"/>
      <c r="H92" s="8"/>
    </row>
    <row r="93" spans="1:8">
      <c r="A93" s="302"/>
      <c r="B93" s="1"/>
      <c r="C93" s="1"/>
      <c r="D93" s="1"/>
      <c r="E93" s="1"/>
      <c r="F93" s="1"/>
      <c r="G93" s="1"/>
      <c r="H93" s="8"/>
    </row>
    <row r="94" spans="1:8">
      <c r="A94" s="302"/>
      <c r="B94" s="1"/>
      <c r="C94" s="1"/>
      <c r="D94" s="1"/>
      <c r="E94" s="1"/>
      <c r="F94" s="1"/>
      <c r="G94" s="1"/>
      <c r="H94" s="8"/>
    </row>
    <row r="95" spans="1:8">
      <c r="A95" s="302"/>
      <c r="B95" s="1"/>
      <c r="C95" s="1"/>
      <c r="D95" s="1"/>
      <c r="E95" s="1"/>
      <c r="F95" s="1"/>
      <c r="G95" s="1"/>
      <c r="H95" s="8"/>
    </row>
    <row r="96" spans="1:8">
      <c r="A96" s="302"/>
      <c r="B96" s="1"/>
      <c r="C96" s="1"/>
      <c r="D96" s="1"/>
      <c r="E96" s="1"/>
      <c r="F96" s="1"/>
      <c r="G96" s="1"/>
      <c r="H96" s="8"/>
    </row>
    <row r="97" spans="1:8">
      <c r="A97" s="302"/>
      <c r="B97" s="1"/>
      <c r="C97" s="1"/>
      <c r="D97" s="1"/>
      <c r="E97" s="1"/>
      <c r="F97" s="1"/>
      <c r="G97" s="1"/>
      <c r="H97" s="8"/>
    </row>
    <row r="98" spans="1:8">
      <c r="A98" s="302"/>
      <c r="B98" s="1"/>
      <c r="C98" s="1"/>
      <c r="D98" s="1"/>
      <c r="E98" s="1"/>
      <c r="F98" s="1"/>
      <c r="G98" s="1"/>
      <c r="H98" s="8"/>
    </row>
    <row r="99" spans="1:8">
      <c r="A99" s="302"/>
      <c r="B99" s="1"/>
      <c r="C99" s="1"/>
      <c r="D99" s="1"/>
      <c r="E99" s="1"/>
      <c r="F99" s="1"/>
      <c r="G99" s="1"/>
      <c r="H99" s="8"/>
    </row>
    <row r="100" spans="1:8">
      <c r="A100" s="302"/>
      <c r="B100" s="1"/>
      <c r="C100" s="1"/>
      <c r="D100" s="1"/>
      <c r="E100" s="1"/>
      <c r="F100" s="1"/>
      <c r="G100" s="1"/>
      <c r="H100" s="8"/>
    </row>
    <row r="101" spans="1:8">
      <c r="A101" s="302"/>
      <c r="B101" s="1"/>
      <c r="C101" s="1"/>
      <c r="D101" s="1"/>
      <c r="E101" s="1"/>
      <c r="F101" s="1"/>
      <c r="G101" s="1"/>
      <c r="H101" s="8"/>
    </row>
    <row r="102" spans="1:8">
      <c r="A102" s="302"/>
      <c r="B102" s="1"/>
      <c r="C102" s="1"/>
      <c r="D102" s="1"/>
      <c r="E102" s="1"/>
      <c r="F102" s="1"/>
      <c r="G102" s="1"/>
      <c r="H102" s="8"/>
    </row>
    <row r="103" spans="1:8">
      <c r="A103" s="302"/>
      <c r="B103" s="1"/>
      <c r="C103" s="1"/>
      <c r="D103" s="1"/>
      <c r="E103" s="1"/>
      <c r="F103" s="1"/>
      <c r="G103" s="1"/>
      <c r="H103" s="8"/>
    </row>
    <row r="104" spans="1:8">
      <c r="A104" s="302"/>
      <c r="B104" s="1"/>
      <c r="C104" s="1"/>
      <c r="D104" s="1"/>
      <c r="E104" s="1"/>
      <c r="F104" s="1"/>
      <c r="G104" s="1"/>
      <c r="H104" s="8"/>
    </row>
    <row r="105" spans="1:8">
      <c r="A105" s="302"/>
      <c r="B105" s="1"/>
      <c r="C105" s="1"/>
      <c r="D105" s="1"/>
      <c r="E105" s="1"/>
      <c r="F105" s="1"/>
      <c r="G105" s="1"/>
      <c r="H105" s="8"/>
    </row>
    <row r="106" spans="1:8" ht="15.75" thickBot="1">
      <c r="A106" s="303"/>
      <c r="B106" s="304"/>
      <c r="C106" s="304"/>
      <c r="D106" s="304"/>
      <c r="E106" s="304"/>
      <c r="F106" s="304"/>
      <c r="G106" s="304"/>
      <c r="H106" s="220"/>
    </row>
  </sheetData>
  <mergeCells count="6">
    <mergeCell ref="A75:H75"/>
    <mergeCell ref="A1:H1"/>
    <mergeCell ref="A2:H2"/>
    <mergeCell ref="A41:H41"/>
    <mergeCell ref="A49:H49"/>
    <mergeCell ref="A66:H6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22"/>
  <sheetViews>
    <sheetView tabSelected="1" zoomScale="160" zoomScaleNormal="160" workbookViewId="0">
      <selection activeCell="A2" sqref="A2:H85"/>
    </sheetView>
  </sheetViews>
  <sheetFormatPr defaultRowHeight="15"/>
  <cols>
    <col min="1" max="1" width="6.140625" customWidth="1"/>
    <col min="2" max="2" width="18.7109375" customWidth="1"/>
    <col min="3" max="3" width="11" customWidth="1"/>
    <col min="4" max="4" width="10.85546875" customWidth="1"/>
    <col min="5" max="5" width="12.28515625" customWidth="1"/>
    <col min="6" max="6" width="15.28515625" customWidth="1"/>
    <col min="7" max="7" width="16" customWidth="1"/>
    <col min="8" max="8" width="17" customWidth="1"/>
  </cols>
  <sheetData>
    <row r="1" spans="1:8" ht="24" thickBot="1">
      <c r="A1" s="245" t="s">
        <v>119</v>
      </c>
      <c r="B1" s="245"/>
      <c r="C1" s="245"/>
      <c r="D1" s="245"/>
      <c r="E1" s="245"/>
      <c r="F1" s="245"/>
      <c r="G1" s="245"/>
      <c r="H1" s="245"/>
    </row>
    <row r="2" spans="1:8" ht="39.75" customHeight="1" thickBot="1">
      <c r="A2" s="332" t="s">
        <v>102</v>
      </c>
      <c r="B2" s="333"/>
      <c r="C2" s="333"/>
      <c r="D2" s="333"/>
      <c r="E2" s="333"/>
      <c r="F2" s="333"/>
      <c r="G2" s="333"/>
      <c r="H2" s="334"/>
    </row>
    <row r="3" spans="1:8" ht="58.5" customHeight="1" thickBot="1">
      <c r="A3" s="94" t="s">
        <v>0</v>
      </c>
      <c r="B3" s="95" t="s">
        <v>93</v>
      </c>
      <c r="C3" s="96" t="s">
        <v>108</v>
      </c>
      <c r="D3" s="96" t="s">
        <v>109</v>
      </c>
      <c r="E3" s="95" t="s">
        <v>96</v>
      </c>
      <c r="F3" s="96" t="s">
        <v>95</v>
      </c>
      <c r="G3" s="97" t="s">
        <v>107</v>
      </c>
      <c r="H3" s="98" t="s">
        <v>1</v>
      </c>
    </row>
    <row r="4" spans="1:8" ht="39.75" customHeight="1">
      <c r="A4" s="40">
        <v>1</v>
      </c>
      <c r="B4" s="84" t="s">
        <v>58</v>
      </c>
      <c r="C4" s="238">
        <v>3.45</v>
      </c>
      <c r="D4" s="238"/>
      <c r="E4" s="11" t="s">
        <v>19</v>
      </c>
      <c r="F4" s="238" t="s">
        <v>59</v>
      </c>
      <c r="G4" s="238"/>
      <c r="H4" s="86"/>
    </row>
    <row r="5" spans="1:8" ht="51.75" customHeight="1">
      <c r="A5" s="28">
        <v>2</v>
      </c>
      <c r="B5" s="15" t="s">
        <v>105</v>
      </c>
      <c r="C5" s="10">
        <v>0.39500000000000002</v>
      </c>
      <c r="D5" s="10"/>
      <c r="E5" s="12" t="s">
        <v>19</v>
      </c>
      <c r="F5" s="10" t="s">
        <v>59</v>
      </c>
      <c r="G5" s="10"/>
      <c r="H5" s="29"/>
    </row>
    <row r="6" spans="1:8" ht="39.75" customHeight="1">
      <c r="A6" s="121">
        <v>3</v>
      </c>
      <c r="B6" s="15" t="s">
        <v>75</v>
      </c>
      <c r="C6" s="10">
        <v>24.54</v>
      </c>
      <c r="D6" s="10">
        <v>24.54</v>
      </c>
      <c r="E6" s="12" t="s">
        <v>19</v>
      </c>
      <c r="F6" s="10" t="s">
        <v>76</v>
      </c>
      <c r="G6" s="10" t="s">
        <v>965</v>
      </c>
      <c r="H6" s="123" t="s">
        <v>348</v>
      </c>
    </row>
    <row r="7" spans="1:8" ht="39.75" customHeight="1">
      <c r="A7" s="121">
        <v>4</v>
      </c>
      <c r="B7" s="15" t="s">
        <v>77</v>
      </c>
      <c r="C7" s="13">
        <v>5.7</v>
      </c>
      <c r="D7" s="13"/>
      <c r="E7" s="12" t="s">
        <v>19</v>
      </c>
      <c r="F7" s="10" t="s">
        <v>76</v>
      </c>
      <c r="G7" s="10"/>
      <c r="H7" s="123" t="s">
        <v>348</v>
      </c>
    </row>
    <row r="8" spans="1:8" ht="89.25">
      <c r="A8" s="118">
        <v>5</v>
      </c>
      <c r="B8" s="15" t="s">
        <v>112</v>
      </c>
      <c r="C8" s="10">
        <v>60.04</v>
      </c>
      <c r="D8" s="1"/>
      <c r="E8" s="12" t="s">
        <v>19</v>
      </c>
      <c r="F8" s="10" t="s">
        <v>113</v>
      </c>
      <c r="G8" s="1"/>
      <c r="H8" s="8"/>
    </row>
    <row r="9" spans="1:8" ht="54" customHeight="1" thickBot="1">
      <c r="A9" s="121">
        <v>6</v>
      </c>
      <c r="B9" s="140" t="s">
        <v>281</v>
      </c>
      <c r="C9" s="10">
        <v>698.59</v>
      </c>
      <c r="D9" s="10">
        <v>698.59</v>
      </c>
      <c r="E9" s="12" t="s">
        <v>19</v>
      </c>
      <c r="F9" s="10" t="s">
        <v>444</v>
      </c>
      <c r="G9" s="10" t="s">
        <v>445</v>
      </c>
      <c r="H9" s="123" t="s">
        <v>348</v>
      </c>
    </row>
    <row r="10" spans="1:8" ht="78.75" customHeight="1" thickBot="1">
      <c r="A10" s="121">
        <v>7</v>
      </c>
      <c r="B10" s="140" t="s">
        <v>282</v>
      </c>
      <c r="C10" s="10">
        <v>26.61</v>
      </c>
      <c r="D10" s="10">
        <v>25.99</v>
      </c>
      <c r="E10" s="12" t="s">
        <v>19</v>
      </c>
      <c r="F10" s="10" t="s">
        <v>1170</v>
      </c>
      <c r="G10" s="10" t="s">
        <v>1169</v>
      </c>
      <c r="H10" s="335" t="s">
        <v>348</v>
      </c>
    </row>
    <row r="11" spans="1:8" ht="51.75" thickBot="1">
      <c r="A11" s="118">
        <v>8</v>
      </c>
      <c r="B11" s="140" t="s">
        <v>283</v>
      </c>
      <c r="C11" s="10">
        <v>177.16</v>
      </c>
      <c r="D11" s="1"/>
      <c r="E11" s="12" t="s">
        <v>19</v>
      </c>
      <c r="F11" s="10" t="s">
        <v>284</v>
      </c>
      <c r="G11" s="1"/>
      <c r="H11" s="66" t="s">
        <v>233</v>
      </c>
    </row>
    <row r="12" spans="1:8" ht="64.5" thickBot="1">
      <c r="A12" s="118">
        <v>9</v>
      </c>
      <c r="B12" s="140" t="s">
        <v>285</v>
      </c>
      <c r="C12" s="10">
        <v>144.49</v>
      </c>
      <c r="D12" s="1"/>
      <c r="E12" s="12" t="s">
        <v>19</v>
      </c>
      <c r="F12" s="10" t="s">
        <v>286</v>
      </c>
      <c r="G12" s="1"/>
      <c r="H12" s="50" t="s">
        <v>233</v>
      </c>
    </row>
    <row r="13" spans="1:8" ht="51.75" thickBot="1">
      <c r="A13" s="28">
        <v>10</v>
      </c>
      <c r="B13" s="140" t="s">
        <v>287</v>
      </c>
      <c r="C13" s="10">
        <v>40.28</v>
      </c>
      <c r="D13" s="1"/>
      <c r="E13" s="12" t="s">
        <v>19</v>
      </c>
      <c r="F13" s="10" t="s">
        <v>309</v>
      </c>
      <c r="G13" s="1"/>
      <c r="H13" s="8"/>
    </row>
    <row r="14" spans="1:8" ht="78.75" customHeight="1" thickBot="1">
      <c r="A14" s="121">
        <v>11</v>
      </c>
      <c r="B14" s="140" t="s">
        <v>288</v>
      </c>
      <c r="C14" s="10">
        <v>373.67</v>
      </c>
      <c r="D14" s="10">
        <v>340.15</v>
      </c>
      <c r="E14" s="12" t="s">
        <v>19</v>
      </c>
      <c r="F14" s="10" t="s">
        <v>497</v>
      </c>
      <c r="G14" s="10" t="s">
        <v>498</v>
      </c>
      <c r="H14" s="123" t="s">
        <v>348</v>
      </c>
    </row>
    <row r="15" spans="1:8" ht="64.5" thickBot="1">
      <c r="A15" s="121">
        <v>12</v>
      </c>
      <c r="B15" s="140" t="s">
        <v>289</v>
      </c>
      <c r="C15" s="10">
        <v>45.77</v>
      </c>
      <c r="D15" s="10">
        <v>40.75</v>
      </c>
      <c r="E15" s="12" t="s">
        <v>19</v>
      </c>
      <c r="F15" s="10" t="s">
        <v>382</v>
      </c>
      <c r="G15" s="10" t="s">
        <v>495</v>
      </c>
      <c r="H15" s="123" t="s">
        <v>348</v>
      </c>
    </row>
    <row r="16" spans="1:8" ht="64.5" thickBot="1">
      <c r="A16" s="118">
        <v>13</v>
      </c>
      <c r="B16" s="140" t="s">
        <v>291</v>
      </c>
      <c r="C16" s="10">
        <v>48.01</v>
      </c>
      <c r="D16" s="1"/>
      <c r="E16" s="12" t="s">
        <v>19</v>
      </c>
      <c r="F16" s="10"/>
      <c r="G16" s="1"/>
      <c r="H16" s="336" t="s">
        <v>1171</v>
      </c>
    </row>
    <row r="17" spans="1:8" ht="90" thickBot="1">
      <c r="A17" s="118">
        <v>14</v>
      </c>
      <c r="B17" s="140" t="s">
        <v>290</v>
      </c>
      <c r="C17" s="10">
        <v>45.55</v>
      </c>
      <c r="D17" s="1"/>
      <c r="E17" s="12" t="s">
        <v>19</v>
      </c>
      <c r="F17" s="10" t="s">
        <v>292</v>
      </c>
      <c r="G17" s="1"/>
      <c r="H17" s="336" t="s">
        <v>1172</v>
      </c>
    </row>
    <row r="18" spans="1:8" ht="64.5" thickBot="1">
      <c r="A18" s="28">
        <v>15</v>
      </c>
      <c r="B18" s="140" t="s">
        <v>293</v>
      </c>
      <c r="C18" s="10">
        <v>5.6</v>
      </c>
      <c r="D18" s="1"/>
      <c r="E18" s="12" t="s">
        <v>19</v>
      </c>
      <c r="F18" s="10"/>
      <c r="G18" s="1"/>
      <c r="H18" s="8"/>
    </row>
    <row r="19" spans="1:8" ht="39" thickBot="1">
      <c r="A19" s="121">
        <v>16</v>
      </c>
      <c r="B19" s="140" t="s">
        <v>294</v>
      </c>
      <c r="C19" s="10">
        <v>24.53</v>
      </c>
      <c r="D19" s="1"/>
      <c r="E19" s="12" t="s">
        <v>295</v>
      </c>
      <c r="F19" s="10"/>
      <c r="G19" s="1"/>
      <c r="H19" s="123" t="s">
        <v>348</v>
      </c>
    </row>
    <row r="20" spans="1:8" ht="51.75" thickBot="1">
      <c r="A20" s="28">
        <v>17</v>
      </c>
      <c r="B20" s="140" t="s">
        <v>296</v>
      </c>
      <c r="C20" s="10">
        <v>227.73</v>
      </c>
      <c r="D20" s="1"/>
      <c r="E20" s="12" t="s">
        <v>19</v>
      </c>
      <c r="F20" s="10"/>
      <c r="G20" s="1"/>
      <c r="H20" s="8"/>
    </row>
    <row r="21" spans="1:8" ht="90" thickBot="1">
      <c r="A21" s="121">
        <v>18</v>
      </c>
      <c r="B21" s="140" t="s">
        <v>446</v>
      </c>
      <c r="C21" s="10">
        <v>225.48</v>
      </c>
      <c r="D21" s="10">
        <v>225.48</v>
      </c>
      <c r="E21" s="12" t="s">
        <v>295</v>
      </c>
      <c r="F21" s="10" t="s">
        <v>310</v>
      </c>
      <c r="G21" s="126" t="s">
        <v>390</v>
      </c>
      <c r="H21" s="123" t="s">
        <v>348</v>
      </c>
    </row>
    <row r="22" spans="1:8" ht="90" thickBot="1">
      <c r="A22" s="121">
        <v>19</v>
      </c>
      <c r="B22" s="140" t="s">
        <v>297</v>
      </c>
      <c r="C22" s="10">
        <v>84.96</v>
      </c>
      <c r="D22" s="10">
        <v>80.14</v>
      </c>
      <c r="E22" s="12" t="s">
        <v>295</v>
      </c>
      <c r="F22" s="10" t="s">
        <v>298</v>
      </c>
      <c r="G22" s="10" t="s">
        <v>344</v>
      </c>
      <c r="H22" s="123" t="s">
        <v>348</v>
      </c>
    </row>
    <row r="23" spans="1:8" ht="90" thickBot="1">
      <c r="A23" s="142">
        <v>20</v>
      </c>
      <c r="B23" s="140" t="s">
        <v>299</v>
      </c>
      <c r="C23" s="43">
        <v>85.94</v>
      </c>
      <c r="D23" s="43">
        <v>80.14</v>
      </c>
      <c r="E23" s="42" t="s">
        <v>295</v>
      </c>
      <c r="F23" s="43" t="s">
        <v>298</v>
      </c>
      <c r="G23" s="43" t="s">
        <v>345</v>
      </c>
      <c r="H23" s="143" t="s">
        <v>348</v>
      </c>
    </row>
    <row r="24" spans="1:8" ht="39" customHeight="1">
      <c r="A24" s="295" t="s">
        <v>364</v>
      </c>
      <c r="B24" s="296"/>
      <c r="C24" s="296"/>
      <c r="D24" s="296"/>
      <c r="E24" s="296"/>
      <c r="F24" s="296"/>
      <c r="G24" s="296"/>
      <c r="H24" s="297"/>
    </row>
    <row r="25" spans="1:8" ht="115.5" thickBot="1">
      <c r="A25" s="121">
        <v>1</v>
      </c>
      <c r="B25" s="140" t="s">
        <v>584</v>
      </c>
      <c r="C25" s="10">
        <v>93.31</v>
      </c>
      <c r="D25" s="43">
        <v>80.14</v>
      </c>
      <c r="E25" s="42" t="s">
        <v>295</v>
      </c>
      <c r="F25" s="10" t="s">
        <v>586</v>
      </c>
      <c r="G25" s="128" t="s">
        <v>587</v>
      </c>
      <c r="H25" s="143" t="s">
        <v>348</v>
      </c>
    </row>
    <row r="26" spans="1:8" ht="119.25" customHeight="1" thickBot="1">
      <c r="A26" s="121">
        <f>+A25+1</f>
        <v>2</v>
      </c>
      <c r="B26" s="140" t="s">
        <v>585</v>
      </c>
      <c r="C26" s="10">
        <v>92.08</v>
      </c>
      <c r="D26" s="43">
        <v>80.14</v>
      </c>
      <c r="E26" s="42" t="s">
        <v>295</v>
      </c>
      <c r="F26" s="10" t="s">
        <v>586</v>
      </c>
      <c r="G26" s="128" t="s">
        <v>588</v>
      </c>
      <c r="H26" s="143" t="s">
        <v>348</v>
      </c>
    </row>
    <row r="27" spans="1:8" ht="42" customHeight="1">
      <c r="A27" s="295" t="s">
        <v>428</v>
      </c>
      <c r="B27" s="296"/>
      <c r="C27" s="296"/>
      <c r="D27" s="296"/>
      <c r="E27" s="296"/>
      <c r="F27" s="296"/>
      <c r="G27" s="296"/>
      <c r="H27" s="297"/>
    </row>
    <row r="28" spans="1:8" ht="51">
      <c r="A28" s="121">
        <v>1</v>
      </c>
      <c r="B28" s="15" t="s">
        <v>447</v>
      </c>
      <c r="C28" s="13">
        <v>15</v>
      </c>
      <c r="D28" s="13">
        <v>15</v>
      </c>
      <c r="E28" s="12" t="s">
        <v>19</v>
      </c>
      <c r="F28" s="10" t="s">
        <v>453</v>
      </c>
      <c r="G28" s="10" t="s">
        <v>486</v>
      </c>
      <c r="H28" s="123" t="s">
        <v>348</v>
      </c>
    </row>
    <row r="29" spans="1:8" ht="51">
      <c r="A29" s="121">
        <f t="shared" ref="A29:A46" si="0">+A28+1</f>
        <v>2</v>
      </c>
      <c r="B29" s="15" t="s">
        <v>448</v>
      </c>
      <c r="C29" s="13">
        <v>15</v>
      </c>
      <c r="D29" s="13">
        <v>15</v>
      </c>
      <c r="E29" s="12" t="s">
        <v>19</v>
      </c>
      <c r="F29" s="10" t="s">
        <v>453</v>
      </c>
      <c r="G29" s="10" t="s">
        <v>481</v>
      </c>
      <c r="H29" s="123" t="s">
        <v>348</v>
      </c>
    </row>
    <row r="30" spans="1:8" ht="51">
      <c r="A30" s="121">
        <f t="shared" si="0"/>
        <v>3</v>
      </c>
      <c r="B30" s="15" t="s">
        <v>449</v>
      </c>
      <c r="C30" s="13">
        <v>15</v>
      </c>
      <c r="D30" s="13">
        <v>15</v>
      </c>
      <c r="E30" s="12" t="s">
        <v>19</v>
      </c>
      <c r="F30" s="10" t="s">
        <v>453</v>
      </c>
      <c r="G30" s="10" t="s">
        <v>482</v>
      </c>
      <c r="H30" s="123" t="s">
        <v>348</v>
      </c>
    </row>
    <row r="31" spans="1:8" ht="51">
      <c r="A31" s="121">
        <f t="shared" si="0"/>
        <v>4</v>
      </c>
      <c r="B31" s="15" t="s">
        <v>450</v>
      </c>
      <c r="C31" s="13">
        <v>15</v>
      </c>
      <c r="D31" s="13">
        <v>15</v>
      </c>
      <c r="E31" s="12" t="s">
        <v>19</v>
      </c>
      <c r="F31" s="10" t="s">
        <v>453</v>
      </c>
      <c r="G31" s="10" t="s">
        <v>483</v>
      </c>
      <c r="H31" s="123" t="s">
        <v>348</v>
      </c>
    </row>
    <row r="32" spans="1:8" ht="51">
      <c r="A32" s="121">
        <f t="shared" si="0"/>
        <v>5</v>
      </c>
      <c r="B32" s="15" t="s">
        <v>451</v>
      </c>
      <c r="C32" s="13">
        <v>15</v>
      </c>
      <c r="D32" s="13">
        <v>15</v>
      </c>
      <c r="E32" s="12" t="s">
        <v>19</v>
      </c>
      <c r="F32" s="10" t="s">
        <v>453</v>
      </c>
      <c r="G32" s="10" t="s">
        <v>484</v>
      </c>
      <c r="H32" s="123" t="s">
        <v>348</v>
      </c>
    </row>
    <row r="33" spans="1:8" ht="51">
      <c r="A33" s="121">
        <f t="shared" si="0"/>
        <v>6</v>
      </c>
      <c r="B33" s="15" t="s">
        <v>452</v>
      </c>
      <c r="C33" s="13">
        <v>15</v>
      </c>
      <c r="D33" s="13">
        <v>15</v>
      </c>
      <c r="E33" s="12" t="s">
        <v>19</v>
      </c>
      <c r="F33" s="10" t="s">
        <v>453</v>
      </c>
      <c r="G33" s="10" t="s">
        <v>485</v>
      </c>
      <c r="H33" s="123" t="s">
        <v>348</v>
      </c>
    </row>
    <row r="34" spans="1:8" ht="30.75">
      <c r="A34" s="293" t="s">
        <v>471</v>
      </c>
      <c r="B34" s="294"/>
      <c r="C34" s="294"/>
      <c r="D34" s="294"/>
      <c r="E34" s="294"/>
      <c r="F34" s="294"/>
      <c r="G34" s="294"/>
      <c r="H34" s="287"/>
    </row>
    <row r="35" spans="1:8" ht="54.75" customHeight="1">
      <c r="A35" s="121">
        <v>1</v>
      </c>
      <c r="B35" s="15" t="s">
        <v>480</v>
      </c>
      <c r="C35" s="10">
        <v>480.09</v>
      </c>
      <c r="D35" s="10">
        <v>480.09</v>
      </c>
      <c r="E35" s="12" t="s">
        <v>19</v>
      </c>
      <c r="F35" s="10" t="s">
        <v>479</v>
      </c>
      <c r="G35" s="10" t="s">
        <v>673</v>
      </c>
      <c r="H35" s="123" t="s">
        <v>348</v>
      </c>
    </row>
    <row r="36" spans="1:8" ht="69" customHeight="1">
      <c r="A36" s="121">
        <f t="shared" si="0"/>
        <v>2</v>
      </c>
      <c r="B36" s="15" t="s">
        <v>542</v>
      </c>
      <c r="C36" s="10">
        <v>46.16</v>
      </c>
      <c r="D36" s="10">
        <v>46.16</v>
      </c>
      <c r="E36" s="12" t="s">
        <v>19</v>
      </c>
      <c r="F36" s="10" t="s">
        <v>543</v>
      </c>
      <c r="G36" s="10" t="s">
        <v>949</v>
      </c>
      <c r="H36" s="123" t="s">
        <v>348</v>
      </c>
    </row>
    <row r="37" spans="1:8" ht="63.75">
      <c r="A37" s="121">
        <f t="shared" si="0"/>
        <v>3</v>
      </c>
      <c r="B37" s="15" t="s">
        <v>570</v>
      </c>
      <c r="C37" s="10">
        <v>400.25</v>
      </c>
      <c r="D37" s="10">
        <v>400.25</v>
      </c>
      <c r="E37" s="12" t="s">
        <v>19</v>
      </c>
      <c r="F37" s="10" t="s">
        <v>571</v>
      </c>
      <c r="G37" s="10" t="s">
        <v>674</v>
      </c>
      <c r="H37" s="123" t="s">
        <v>348</v>
      </c>
    </row>
    <row r="38" spans="1:8" ht="38.25">
      <c r="A38" s="121">
        <f t="shared" si="0"/>
        <v>4</v>
      </c>
      <c r="B38" s="15" t="s">
        <v>572</v>
      </c>
      <c r="C38" s="10">
        <v>24.54</v>
      </c>
      <c r="D38" s="10">
        <v>24.54</v>
      </c>
      <c r="E38" s="12" t="s">
        <v>19</v>
      </c>
      <c r="F38" s="10" t="s">
        <v>574</v>
      </c>
      <c r="G38" s="10" t="s">
        <v>959</v>
      </c>
      <c r="H38" s="123" t="s">
        <v>348</v>
      </c>
    </row>
    <row r="39" spans="1:8" ht="38.25">
      <c r="A39" s="121">
        <f t="shared" si="0"/>
        <v>5</v>
      </c>
      <c r="B39" s="15" t="s">
        <v>573</v>
      </c>
      <c r="C39" s="13">
        <v>5.7</v>
      </c>
      <c r="D39" s="13">
        <v>5.7</v>
      </c>
      <c r="E39" s="12" t="s">
        <v>19</v>
      </c>
      <c r="F39" s="10" t="s">
        <v>575</v>
      </c>
      <c r="G39" s="10" t="s">
        <v>963</v>
      </c>
      <c r="H39" s="123" t="s">
        <v>348</v>
      </c>
    </row>
    <row r="40" spans="1:8" ht="30.75">
      <c r="A40" s="293" t="s">
        <v>691</v>
      </c>
      <c r="B40" s="294"/>
      <c r="C40" s="294"/>
      <c r="D40" s="294"/>
      <c r="E40" s="294"/>
      <c r="F40" s="294"/>
      <c r="G40" s="294"/>
      <c r="H40" s="287"/>
    </row>
    <row r="41" spans="1:8" ht="64.5" thickBot="1">
      <c r="A41" s="121">
        <v>1</v>
      </c>
      <c r="B41" s="15" t="s">
        <v>725</v>
      </c>
      <c r="C41" s="10">
        <v>115.14</v>
      </c>
      <c r="D41" s="10">
        <v>115.14</v>
      </c>
      <c r="E41" s="42" t="s">
        <v>295</v>
      </c>
      <c r="F41" s="10" t="s">
        <v>727</v>
      </c>
      <c r="G41" s="10" t="s">
        <v>850</v>
      </c>
      <c r="H41" s="123" t="s">
        <v>348</v>
      </c>
    </row>
    <row r="42" spans="1:8" ht="64.5" thickBot="1">
      <c r="A42" s="121">
        <f t="shared" si="0"/>
        <v>2</v>
      </c>
      <c r="B42" s="15" t="s">
        <v>726</v>
      </c>
      <c r="C42" s="10">
        <v>115.14</v>
      </c>
      <c r="D42" s="10">
        <v>115.14</v>
      </c>
      <c r="E42" s="42" t="s">
        <v>295</v>
      </c>
      <c r="F42" s="10" t="s">
        <v>727</v>
      </c>
      <c r="G42" s="10" t="s">
        <v>851</v>
      </c>
      <c r="H42" s="123" t="s">
        <v>348</v>
      </c>
    </row>
    <row r="43" spans="1:8" ht="51">
      <c r="A43" s="121">
        <v>3</v>
      </c>
      <c r="B43" s="195" t="s">
        <v>755</v>
      </c>
      <c r="C43" s="237">
        <v>115.26</v>
      </c>
      <c r="D43" s="237">
        <v>115.14</v>
      </c>
      <c r="E43" s="25" t="s">
        <v>19</v>
      </c>
      <c r="F43" s="237" t="s">
        <v>728</v>
      </c>
      <c r="G43" s="10" t="s">
        <v>869</v>
      </c>
      <c r="H43" s="123" t="s">
        <v>348</v>
      </c>
    </row>
    <row r="44" spans="1:8" ht="93" customHeight="1" thickBot="1">
      <c r="A44" s="121">
        <f t="shared" si="0"/>
        <v>4</v>
      </c>
      <c r="B44" s="15" t="s">
        <v>803</v>
      </c>
      <c r="C44" s="10">
        <v>85.94</v>
      </c>
      <c r="D44" s="10">
        <v>80.14</v>
      </c>
      <c r="E44" s="42" t="s">
        <v>295</v>
      </c>
      <c r="F44" s="237" t="s">
        <v>804</v>
      </c>
      <c r="G44" s="237" t="s">
        <v>849</v>
      </c>
      <c r="H44" s="123" t="s">
        <v>348</v>
      </c>
    </row>
    <row r="45" spans="1:8" ht="51">
      <c r="A45" s="121">
        <v>5</v>
      </c>
      <c r="B45" s="15" t="s">
        <v>873</v>
      </c>
      <c r="C45" s="10">
        <v>120.12</v>
      </c>
      <c r="D45" s="13">
        <v>120</v>
      </c>
      <c r="E45" s="25" t="s">
        <v>19</v>
      </c>
      <c r="F45" s="237" t="s">
        <v>874</v>
      </c>
      <c r="G45" s="237" t="s">
        <v>875</v>
      </c>
      <c r="H45" s="123" t="s">
        <v>348</v>
      </c>
    </row>
    <row r="46" spans="1:8" ht="39" thickBot="1">
      <c r="A46" s="121">
        <f t="shared" si="0"/>
        <v>6</v>
      </c>
      <c r="B46" s="15" t="s">
        <v>882</v>
      </c>
      <c r="C46" s="10">
        <v>24.77</v>
      </c>
      <c r="D46" s="1"/>
      <c r="E46" s="42" t="s">
        <v>295</v>
      </c>
      <c r="F46" s="237" t="s">
        <v>885</v>
      </c>
      <c r="G46" s="1"/>
      <c r="H46" s="123" t="s">
        <v>348</v>
      </c>
    </row>
    <row r="47" spans="1:8" ht="39" thickBot="1">
      <c r="A47" s="121">
        <v>7</v>
      </c>
      <c r="B47" s="15" t="s">
        <v>883</v>
      </c>
      <c r="C47" s="13">
        <v>20</v>
      </c>
      <c r="D47" s="13">
        <v>20</v>
      </c>
      <c r="E47" s="42" t="s">
        <v>295</v>
      </c>
      <c r="F47" s="237" t="s">
        <v>885</v>
      </c>
      <c r="G47" s="237" t="s">
        <v>961</v>
      </c>
      <c r="H47" s="123" t="s">
        <v>348</v>
      </c>
    </row>
    <row r="48" spans="1:8" ht="39" thickBot="1">
      <c r="A48" s="121">
        <v>8</v>
      </c>
      <c r="B48" s="15" t="s">
        <v>884</v>
      </c>
      <c r="C48" s="10">
        <v>5.84</v>
      </c>
      <c r="D48" s="1"/>
      <c r="E48" s="42" t="s">
        <v>295</v>
      </c>
      <c r="F48" s="237" t="s">
        <v>885</v>
      </c>
      <c r="G48" s="1"/>
      <c r="H48" s="123" t="s">
        <v>348</v>
      </c>
    </row>
    <row r="49" spans="1:9" ht="51.75" thickBot="1">
      <c r="A49" s="121">
        <v>9</v>
      </c>
      <c r="B49" s="15" t="s">
        <v>887</v>
      </c>
      <c r="C49" s="13">
        <v>15</v>
      </c>
      <c r="D49" s="10">
        <v>14.35</v>
      </c>
      <c r="E49" s="42" t="s">
        <v>295</v>
      </c>
      <c r="F49" s="237" t="s">
        <v>886</v>
      </c>
      <c r="G49" s="237" t="s">
        <v>953</v>
      </c>
      <c r="H49" s="123" t="s">
        <v>348</v>
      </c>
    </row>
    <row r="50" spans="1:9" ht="66.75" customHeight="1" thickBot="1">
      <c r="A50" s="121">
        <v>10</v>
      </c>
      <c r="B50" s="15" t="s">
        <v>888</v>
      </c>
      <c r="C50" s="13">
        <v>15</v>
      </c>
      <c r="D50" s="10">
        <v>14.45</v>
      </c>
      <c r="E50" s="42" t="s">
        <v>295</v>
      </c>
      <c r="F50" s="237" t="s">
        <v>886</v>
      </c>
      <c r="G50" s="237" t="s">
        <v>954</v>
      </c>
      <c r="H50" s="123" t="s">
        <v>348</v>
      </c>
    </row>
    <row r="51" spans="1:9" ht="51.75" thickBot="1">
      <c r="A51" s="121">
        <v>11</v>
      </c>
      <c r="B51" s="15" t="s">
        <v>950</v>
      </c>
      <c r="C51" s="13">
        <v>15</v>
      </c>
      <c r="D51" s="10">
        <v>14.42</v>
      </c>
      <c r="E51" s="42" t="s">
        <v>295</v>
      </c>
      <c r="F51" s="237" t="s">
        <v>886</v>
      </c>
      <c r="G51" s="237" t="s">
        <v>951</v>
      </c>
      <c r="H51" s="123" t="s">
        <v>348</v>
      </c>
    </row>
    <row r="52" spans="1:9" ht="51.75" thickBot="1">
      <c r="A52" s="121">
        <v>12</v>
      </c>
      <c r="B52" s="15" t="s">
        <v>889</v>
      </c>
      <c r="C52" s="13">
        <v>15</v>
      </c>
      <c r="D52" s="10">
        <v>14.27</v>
      </c>
      <c r="E52" s="42" t="s">
        <v>295</v>
      </c>
      <c r="F52" s="237" t="s">
        <v>886</v>
      </c>
      <c r="G52" s="237" t="s">
        <v>952</v>
      </c>
      <c r="H52" s="123" t="s">
        <v>348</v>
      </c>
    </row>
    <row r="53" spans="1:9" ht="51">
      <c r="A53" s="121">
        <v>13</v>
      </c>
      <c r="B53" s="15" t="s">
        <v>917</v>
      </c>
      <c r="C53" s="10">
        <v>115.19</v>
      </c>
      <c r="D53" s="10">
        <v>115.14</v>
      </c>
      <c r="E53" s="25" t="s">
        <v>19</v>
      </c>
      <c r="F53" s="10" t="s">
        <v>918</v>
      </c>
      <c r="G53" s="10" t="s">
        <v>1054</v>
      </c>
      <c r="H53" s="123" t="s">
        <v>348</v>
      </c>
    </row>
    <row r="54" spans="1:9" ht="30.75">
      <c r="A54" s="290" t="s">
        <v>939</v>
      </c>
      <c r="B54" s="291"/>
      <c r="C54" s="291"/>
      <c r="D54" s="291"/>
      <c r="E54" s="291"/>
      <c r="F54" s="291"/>
      <c r="G54" s="291"/>
      <c r="H54" s="292"/>
    </row>
    <row r="55" spans="1:9" s="114" customFormat="1" ht="89.25">
      <c r="A55" s="127">
        <v>1</v>
      </c>
      <c r="B55" s="15" t="s">
        <v>1071</v>
      </c>
      <c r="C55" s="10">
        <v>60.04</v>
      </c>
      <c r="D55" s="10">
        <v>60.04</v>
      </c>
      <c r="E55" s="25" t="s">
        <v>19</v>
      </c>
      <c r="F55" s="10" t="s">
        <v>1072</v>
      </c>
      <c r="G55" s="10" t="s">
        <v>1129</v>
      </c>
      <c r="H55" s="123" t="s">
        <v>348</v>
      </c>
      <c r="I55" s="309"/>
    </row>
    <row r="56" spans="1:9" s="114" customFormat="1" ht="76.5">
      <c r="A56" s="127">
        <v>2</v>
      </c>
      <c r="B56" s="15" t="s">
        <v>1075</v>
      </c>
      <c r="C56" s="10">
        <v>45.55</v>
      </c>
      <c r="D56" s="10">
        <v>45.55</v>
      </c>
      <c r="E56" s="12" t="s">
        <v>19</v>
      </c>
      <c r="F56" s="10" t="s">
        <v>1084</v>
      </c>
      <c r="G56" s="238" t="s">
        <v>1130</v>
      </c>
      <c r="H56" s="123" t="s">
        <v>348</v>
      </c>
      <c r="I56" s="309"/>
    </row>
    <row r="57" spans="1:9" ht="51">
      <c r="A57" s="127">
        <v>3</v>
      </c>
      <c r="B57" s="84" t="s">
        <v>1022</v>
      </c>
      <c r="C57" s="238">
        <v>13.85</v>
      </c>
      <c r="D57" s="238">
        <v>13.85</v>
      </c>
      <c r="E57" s="12" t="s">
        <v>19</v>
      </c>
      <c r="F57" s="238" t="s">
        <v>1023</v>
      </c>
      <c r="G57" s="238" t="s">
        <v>1205</v>
      </c>
      <c r="H57" s="123" t="s">
        <v>348</v>
      </c>
    </row>
    <row r="58" spans="1:9" ht="51">
      <c r="A58" s="127">
        <v>4</v>
      </c>
      <c r="B58" s="15" t="s">
        <v>1024</v>
      </c>
      <c r="C58" s="10">
        <v>13.85</v>
      </c>
      <c r="D58" s="238">
        <v>13.85</v>
      </c>
      <c r="E58" s="25" t="s">
        <v>19</v>
      </c>
      <c r="F58" s="10" t="s">
        <v>1023</v>
      </c>
      <c r="G58" s="238" t="s">
        <v>1223</v>
      </c>
      <c r="H58" s="123" t="s">
        <v>348</v>
      </c>
    </row>
    <row r="59" spans="1:9" ht="51">
      <c r="A59" s="127">
        <v>5</v>
      </c>
      <c r="B59" s="15" t="s">
        <v>1025</v>
      </c>
      <c r="C59" s="10">
        <v>13.85</v>
      </c>
      <c r="D59" s="238">
        <v>13.85</v>
      </c>
      <c r="E59" s="25" t="s">
        <v>19</v>
      </c>
      <c r="F59" s="10" t="s">
        <v>1023</v>
      </c>
      <c r="G59" s="238" t="s">
        <v>1222</v>
      </c>
      <c r="H59" s="123" t="s">
        <v>348</v>
      </c>
    </row>
    <row r="60" spans="1:9" ht="63.75">
      <c r="A60" s="127">
        <v>6</v>
      </c>
      <c r="B60" s="15" t="s">
        <v>1057</v>
      </c>
      <c r="C60" s="13">
        <v>47</v>
      </c>
      <c r="D60" s="13">
        <v>47</v>
      </c>
      <c r="E60" s="25" t="s">
        <v>19</v>
      </c>
      <c r="F60" s="10" t="s">
        <v>1058</v>
      </c>
      <c r="G60" s="10" t="s">
        <v>1159</v>
      </c>
      <c r="H60" s="123" t="s">
        <v>348</v>
      </c>
    </row>
    <row r="61" spans="1:9" ht="76.5">
      <c r="A61" s="219">
        <v>7</v>
      </c>
      <c r="B61" s="195" t="s">
        <v>1059</v>
      </c>
      <c r="C61" s="237">
        <v>115.32</v>
      </c>
      <c r="D61" s="237">
        <v>115.14</v>
      </c>
      <c r="E61" s="25" t="s">
        <v>19</v>
      </c>
      <c r="F61" s="237" t="s">
        <v>1060</v>
      </c>
      <c r="G61" s="10" t="s">
        <v>1091</v>
      </c>
      <c r="H61" s="123" t="s">
        <v>348</v>
      </c>
    </row>
    <row r="62" spans="1:9" ht="31.5" thickBot="1">
      <c r="A62" s="290" t="s">
        <v>1185</v>
      </c>
      <c r="B62" s="291"/>
      <c r="C62" s="291"/>
      <c r="D62" s="291"/>
      <c r="E62" s="291"/>
      <c r="F62" s="291"/>
      <c r="G62" s="291"/>
      <c r="H62" s="292"/>
    </row>
    <row r="63" spans="1:9">
      <c r="A63" s="46">
        <v>1</v>
      </c>
      <c r="B63" s="225"/>
      <c r="C63" s="225"/>
      <c r="D63" s="225"/>
      <c r="E63" s="225"/>
      <c r="F63" s="225"/>
      <c r="G63" s="225"/>
      <c r="H63" s="226"/>
    </row>
    <row r="64" spans="1:9">
      <c r="A64" s="40">
        <f>A63+1</f>
        <v>2</v>
      </c>
      <c r="B64" s="15"/>
      <c r="C64" s="10"/>
      <c r="D64" s="1"/>
      <c r="E64" s="1"/>
      <c r="F64" s="10"/>
      <c r="G64" s="1"/>
      <c r="H64" s="8"/>
    </row>
    <row r="65" spans="1:8">
      <c r="A65" s="40">
        <f t="shared" ref="A65:A73" si="1">A64+1</f>
        <v>3</v>
      </c>
      <c r="B65" s="15"/>
      <c r="C65" s="10"/>
      <c r="D65" s="1"/>
      <c r="E65" s="1"/>
      <c r="F65" s="10"/>
      <c r="G65" s="1"/>
      <c r="H65" s="8"/>
    </row>
    <row r="66" spans="1:8">
      <c r="A66" s="227">
        <f t="shared" si="1"/>
        <v>4</v>
      </c>
      <c r="B66" s="15"/>
      <c r="C66" s="15"/>
      <c r="D66" s="15"/>
      <c r="E66" s="15"/>
      <c r="F66" s="15"/>
      <c r="G66" s="15"/>
      <c r="H66" s="228"/>
    </row>
    <row r="67" spans="1:8">
      <c r="A67" s="227">
        <f t="shared" si="1"/>
        <v>5</v>
      </c>
      <c r="B67" s="15"/>
      <c r="C67" s="15"/>
      <c r="D67" s="15"/>
      <c r="E67" s="15"/>
      <c r="F67" s="15"/>
      <c r="G67" s="15"/>
      <c r="H67" s="228"/>
    </row>
    <row r="68" spans="1:8">
      <c r="A68" s="227">
        <f t="shared" si="1"/>
        <v>6</v>
      </c>
      <c r="B68" s="15"/>
      <c r="C68" s="15"/>
      <c r="D68" s="15"/>
      <c r="E68" s="15"/>
      <c r="F68" s="15"/>
      <c r="G68" s="15"/>
      <c r="H68" s="228"/>
    </row>
    <row r="69" spans="1:8">
      <c r="A69" s="227">
        <f t="shared" si="1"/>
        <v>7</v>
      </c>
      <c r="B69" s="15"/>
      <c r="C69" s="15"/>
      <c r="D69" s="15"/>
      <c r="E69" s="15"/>
      <c r="F69" s="15"/>
      <c r="G69" s="15"/>
      <c r="H69" s="228"/>
    </row>
    <row r="70" spans="1:8">
      <c r="A70" s="227">
        <f t="shared" si="1"/>
        <v>8</v>
      </c>
      <c r="B70" s="15"/>
      <c r="C70" s="15"/>
      <c r="D70" s="15"/>
      <c r="E70" s="15"/>
      <c r="F70" s="15"/>
      <c r="G70" s="15"/>
      <c r="H70" s="228"/>
    </row>
    <row r="71" spans="1:8">
      <c r="A71" s="227">
        <f t="shared" si="1"/>
        <v>9</v>
      </c>
      <c r="B71" s="15"/>
      <c r="C71" s="15"/>
      <c r="D71" s="15"/>
      <c r="E71" s="15"/>
      <c r="F71" s="15"/>
      <c r="G71" s="15"/>
      <c r="H71" s="228"/>
    </row>
    <row r="72" spans="1:8">
      <c r="A72" s="227">
        <f t="shared" si="1"/>
        <v>10</v>
      </c>
      <c r="B72" s="15"/>
      <c r="C72" s="15"/>
      <c r="D72" s="15"/>
      <c r="E72" s="15"/>
      <c r="F72" s="15"/>
      <c r="G72" s="15"/>
      <c r="H72" s="228"/>
    </row>
    <row r="73" spans="1:8">
      <c r="A73" s="227">
        <f t="shared" si="1"/>
        <v>11</v>
      </c>
      <c r="B73" s="15"/>
      <c r="C73" s="15"/>
      <c r="D73" s="15"/>
      <c r="E73" s="15"/>
      <c r="F73" s="15"/>
      <c r="G73" s="15"/>
      <c r="H73" s="228"/>
    </row>
    <row r="74" spans="1:8">
      <c r="A74" s="227"/>
      <c r="B74" s="15"/>
      <c r="C74" s="15"/>
      <c r="D74" s="15"/>
      <c r="E74" s="15"/>
      <c r="F74" s="15"/>
      <c r="G74" s="15"/>
      <c r="H74" s="228"/>
    </row>
    <row r="75" spans="1:8">
      <c r="A75" s="227"/>
      <c r="B75" s="15"/>
      <c r="C75" s="15"/>
      <c r="D75" s="15"/>
      <c r="E75" s="15"/>
      <c r="F75" s="15"/>
      <c r="G75" s="15"/>
      <c r="H75" s="228"/>
    </row>
    <row r="76" spans="1:8">
      <c r="A76" s="227"/>
      <c r="B76" s="15"/>
      <c r="C76" s="15"/>
      <c r="D76" s="15"/>
      <c r="E76" s="15"/>
      <c r="F76" s="15"/>
      <c r="G76" s="15"/>
      <c r="H76" s="228"/>
    </row>
    <row r="77" spans="1:8">
      <c r="A77" s="227"/>
      <c r="B77" s="15"/>
      <c r="C77" s="15"/>
      <c r="D77" s="15"/>
      <c r="E77" s="15"/>
      <c r="F77" s="15"/>
      <c r="G77" s="15"/>
      <c r="H77" s="228"/>
    </row>
    <row r="78" spans="1:8">
      <c r="A78" s="227"/>
      <c r="B78" s="15"/>
      <c r="C78" s="15"/>
      <c r="D78" s="15"/>
      <c r="E78" s="15"/>
      <c r="F78" s="15"/>
      <c r="G78" s="15"/>
      <c r="H78" s="228"/>
    </row>
    <row r="79" spans="1:8">
      <c r="A79" s="227"/>
      <c r="B79" s="15"/>
      <c r="C79" s="15"/>
      <c r="D79" s="15"/>
      <c r="E79" s="15"/>
      <c r="F79" s="15"/>
      <c r="G79" s="15"/>
      <c r="H79" s="228"/>
    </row>
    <row r="80" spans="1:8">
      <c r="A80" s="227"/>
      <c r="B80" s="15"/>
      <c r="C80" s="15"/>
      <c r="D80" s="15"/>
      <c r="E80" s="15"/>
      <c r="F80" s="15"/>
      <c r="G80" s="15"/>
      <c r="H80" s="228"/>
    </row>
    <row r="81" spans="1:8">
      <c r="A81" s="227"/>
      <c r="B81" s="15"/>
      <c r="C81" s="15"/>
      <c r="D81" s="15"/>
      <c r="E81" s="15"/>
      <c r="F81" s="15"/>
      <c r="G81" s="15"/>
      <c r="H81" s="228"/>
    </row>
    <row r="82" spans="1:8">
      <c r="A82" s="227"/>
      <c r="B82" s="15"/>
      <c r="C82" s="15"/>
      <c r="D82" s="15"/>
      <c r="E82" s="15"/>
      <c r="F82" s="15"/>
      <c r="G82" s="15"/>
      <c r="H82" s="228"/>
    </row>
    <row r="83" spans="1:8">
      <c r="A83" s="227"/>
      <c r="B83" s="15"/>
      <c r="C83" s="15"/>
      <c r="D83" s="15"/>
      <c r="E83" s="15"/>
      <c r="F83" s="15"/>
      <c r="G83" s="15"/>
      <c r="H83" s="228"/>
    </row>
    <row r="84" spans="1:8">
      <c r="A84" s="227"/>
      <c r="B84" s="15"/>
      <c r="C84" s="15"/>
      <c r="D84" s="15"/>
      <c r="E84" s="15"/>
      <c r="F84" s="15"/>
      <c r="G84" s="15"/>
      <c r="H84" s="228"/>
    </row>
    <row r="85" spans="1:8" ht="15.75" thickBot="1">
      <c r="A85" s="320"/>
      <c r="B85" s="149"/>
      <c r="C85" s="149"/>
      <c r="D85" s="149"/>
      <c r="E85" s="149"/>
      <c r="F85" s="149"/>
      <c r="G85" s="149"/>
      <c r="H85" s="321"/>
    </row>
    <row r="86" spans="1:8">
      <c r="A86" s="229"/>
      <c r="B86" s="230"/>
      <c r="C86" s="2"/>
      <c r="D86" s="2"/>
      <c r="E86" s="2"/>
      <c r="F86" s="2"/>
      <c r="G86" s="2"/>
      <c r="H86" s="231"/>
    </row>
    <row r="87" spans="1:8">
      <c r="A87" s="229"/>
      <c r="B87" s="230"/>
      <c r="C87" s="2"/>
      <c r="D87" s="2"/>
      <c r="E87" s="2"/>
      <c r="F87" s="2"/>
      <c r="G87" s="2"/>
      <c r="H87" s="231"/>
    </row>
    <row r="88" spans="1:8">
      <c r="A88" s="229"/>
      <c r="B88" s="230"/>
      <c r="C88" s="2"/>
      <c r="D88" s="2"/>
      <c r="E88" s="2"/>
      <c r="F88" s="2"/>
      <c r="G88" s="2"/>
      <c r="H88" s="231"/>
    </row>
    <row r="89" spans="1:8">
      <c r="A89" s="229"/>
      <c r="B89" s="230"/>
      <c r="C89" s="2"/>
      <c r="D89" s="2"/>
      <c r="E89" s="2"/>
      <c r="F89" s="2"/>
      <c r="G89" s="2"/>
      <c r="H89" s="231"/>
    </row>
    <row r="90" spans="1:8">
      <c r="A90" s="229"/>
      <c r="B90" s="230"/>
      <c r="C90" s="2"/>
      <c r="D90" s="2"/>
      <c r="E90" s="2"/>
      <c r="F90" s="2"/>
      <c r="G90" s="2"/>
      <c r="H90" s="231"/>
    </row>
    <row r="91" spans="1:8">
      <c r="A91" s="229"/>
      <c r="B91" s="2"/>
      <c r="C91" s="2"/>
      <c r="D91" s="2"/>
      <c r="E91" s="2"/>
      <c r="F91" s="2"/>
      <c r="G91" s="2"/>
      <c r="H91" s="231"/>
    </row>
    <row r="92" spans="1:8">
      <c r="A92" s="229"/>
      <c r="B92" s="2"/>
      <c r="C92" s="2"/>
      <c r="D92" s="2"/>
      <c r="E92" s="2"/>
      <c r="F92" s="2"/>
      <c r="G92" s="2"/>
      <c r="H92" s="231"/>
    </row>
    <row r="93" spans="1:8">
      <c r="A93" s="229"/>
      <c r="B93" s="2"/>
      <c r="C93" s="2"/>
      <c r="D93" s="2"/>
      <c r="E93" s="2"/>
      <c r="F93" s="2"/>
      <c r="G93" s="2"/>
      <c r="H93" s="231"/>
    </row>
    <row r="94" spans="1:8">
      <c r="A94" s="229"/>
      <c r="B94" s="2"/>
      <c r="C94" s="2"/>
      <c r="D94" s="2"/>
      <c r="E94" s="2"/>
      <c r="F94" s="2"/>
      <c r="G94" s="2"/>
      <c r="H94" s="231"/>
    </row>
    <row r="95" spans="1:8">
      <c r="A95" s="229"/>
      <c r="B95" s="2"/>
      <c r="C95" s="2"/>
      <c r="D95" s="2"/>
      <c r="E95" s="2"/>
      <c r="F95" s="2"/>
      <c r="G95" s="2"/>
      <c r="H95" s="231"/>
    </row>
    <row r="96" spans="1:8">
      <c r="A96" s="229"/>
      <c r="B96" s="2"/>
      <c r="C96" s="2"/>
      <c r="D96" s="2"/>
      <c r="E96" s="2"/>
      <c r="F96" s="2"/>
      <c r="G96" s="2"/>
      <c r="H96" s="231"/>
    </row>
    <row r="97" spans="1:8">
      <c r="A97" s="229"/>
      <c r="B97" s="2"/>
      <c r="C97" s="2"/>
      <c r="D97" s="2"/>
      <c r="E97" s="2"/>
      <c r="F97" s="2"/>
      <c r="G97" s="2"/>
      <c r="H97" s="231"/>
    </row>
    <row r="98" spans="1:8">
      <c r="A98" s="229"/>
      <c r="B98" s="2"/>
      <c r="C98" s="2"/>
      <c r="D98" s="2"/>
      <c r="E98" s="2"/>
      <c r="F98" s="2"/>
      <c r="G98" s="2"/>
      <c r="H98" s="231"/>
    </row>
    <row r="99" spans="1:8">
      <c r="A99" s="229"/>
      <c r="B99" s="2"/>
      <c r="C99" s="2"/>
      <c r="D99" s="2"/>
      <c r="E99" s="2"/>
      <c r="F99" s="2"/>
      <c r="G99" s="2"/>
      <c r="H99" s="231"/>
    </row>
    <row r="100" spans="1:8">
      <c r="A100" s="229"/>
      <c r="B100" s="2"/>
      <c r="C100" s="2"/>
      <c r="D100" s="2"/>
      <c r="E100" s="2"/>
      <c r="F100" s="2"/>
      <c r="G100" s="2"/>
      <c r="H100" s="231"/>
    </row>
    <row r="101" spans="1:8">
      <c r="A101" s="229"/>
      <c r="B101" s="2"/>
      <c r="C101" s="2"/>
      <c r="D101" s="2"/>
      <c r="E101" s="2"/>
      <c r="F101" s="2"/>
      <c r="G101" s="2"/>
      <c r="H101" s="231"/>
    </row>
    <row r="102" spans="1:8">
      <c r="A102" s="229"/>
      <c r="B102" s="2"/>
      <c r="C102" s="2"/>
      <c r="D102" s="2"/>
      <c r="E102" s="2"/>
      <c r="F102" s="2"/>
      <c r="G102" s="2"/>
      <c r="H102" s="231"/>
    </row>
    <row r="103" spans="1:8">
      <c r="A103" s="229"/>
      <c r="B103" s="2"/>
      <c r="C103" s="2"/>
      <c r="D103" s="2"/>
      <c r="E103" s="2"/>
      <c r="F103" s="2"/>
      <c r="G103" s="2"/>
      <c r="H103" s="231"/>
    </row>
    <row r="104" spans="1:8">
      <c r="A104" s="229"/>
      <c r="B104" s="2"/>
      <c r="C104" s="2"/>
      <c r="D104" s="2"/>
      <c r="E104" s="2"/>
      <c r="F104" s="2"/>
      <c r="G104" s="2"/>
      <c r="H104" s="231"/>
    </row>
    <row r="105" spans="1:8">
      <c r="A105" s="229"/>
      <c r="B105" s="2"/>
      <c r="C105" s="2"/>
      <c r="D105" s="2"/>
      <c r="E105" s="2"/>
      <c r="F105" s="2"/>
      <c r="G105" s="2"/>
      <c r="H105" s="231"/>
    </row>
    <row r="106" spans="1:8">
      <c r="A106" s="229"/>
      <c r="B106" s="2"/>
      <c r="C106" s="2"/>
      <c r="D106" s="2"/>
      <c r="E106" s="2"/>
      <c r="F106" s="2"/>
      <c r="G106" s="2"/>
      <c r="H106" s="231"/>
    </row>
    <row r="107" spans="1:8">
      <c r="A107" s="229"/>
      <c r="B107" s="2"/>
      <c r="C107" s="2"/>
      <c r="D107" s="2"/>
      <c r="E107" s="2"/>
      <c r="F107" s="2"/>
      <c r="G107" s="2"/>
      <c r="H107" s="231"/>
    </row>
    <row r="108" spans="1:8">
      <c r="A108" s="229"/>
      <c r="B108" s="2"/>
      <c r="C108" s="2"/>
      <c r="D108" s="2"/>
      <c r="E108" s="2"/>
      <c r="F108" s="2"/>
      <c r="G108" s="2"/>
      <c r="H108" s="231"/>
    </row>
    <row r="109" spans="1:8">
      <c r="A109" s="229"/>
      <c r="B109" s="2"/>
      <c r="C109" s="2"/>
      <c r="D109" s="2"/>
      <c r="E109" s="2"/>
      <c r="F109" s="2"/>
      <c r="G109" s="2"/>
      <c r="H109" s="231"/>
    </row>
    <row r="110" spans="1:8">
      <c r="A110" s="229"/>
      <c r="B110" s="2"/>
      <c r="C110" s="2"/>
      <c r="D110" s="2"/>
      <c r="E110" s="2"/>
      <c r="F110" s="2"/>
      <c r="G110" s="2"/>
      <c r="H110" s="231"/>
    </row>
    <row r="111" spans="1:8">
      <c r="A111" s="229"/>
      <c r="B111" s="2"/>
      <c r="C111" s="2"/>
      <c r="D111" s="2"/>
      <c r="E111" s="2"/>
      <c r="F111" s="2"/>
      <c r="G111" s="2"/>
      <c r="H111" s="231"/>
    </row>
    <row r="112" spans="1:8">
      <c r="A112" s="229"/>
      <c r="B112" s="2"/>
      <c r="C112" s="2"/>
      <c r="D112" s="2"/>
      <c r="E112" s="2"/>
      <c r="F112" s="2"/>
      <c r="G112" s="2"/>
      <c r="H112" s="231"/>
    </row>
    <row r="113" spans="1:8">
      <c r="A113" s="229"/>
      <c r="B113" s="2"/>
      <c r="C113" s="2"/>
      <c r="D113" s="2"/>
      <c r="E113" s="2"/>
      <c r="F113" s="2"/>
      <c r="G113" s="2"/>
      <c r="H113" s="231"/>
    </row>
    <row r="114" spans="1:8">
      <c r="A114" s="229"/>
      <c r="B114" s="2"/>
      <c r="C114" s="2"/>
      <c r="D114" s="2"/>
      <c r="E114" s="2"/>
      <c r="F114" s="2"/>
      <c r="G114" s="2"/>
      <c r="H114" s="231"/>
    </row>
    <row r="115" spans="1:8">
      <c r="A115" s="229"/>
      <c r="B115" s="2"/>
      <c r="C115" s="2"/>
      <c r="D115" s="2"/>
      <c r="E115" s="2"/>
      <c r="F115" s="2"/>
      <c r="G115" s="2"/>
      <c r="H115" s="231"/>
    </row>
    <row r="116" spans="1:8">
      <c r="A116" s="229"/>
      <c r="B116" s="2"/>
      <c r="C116" s="2"/>
      <c r="D116" s="2"/>
      <c r="E116" s="2"/>
      <c r="F116" s="2"/>
      <c r="G116" s="2"/>
      <c r="H116" s="231"/>
    </row>
    <row r="117" spans="1:8">
      <c r="A117" s="229"/>
      <c r="B117" s="2"/>
      <c r="C117" s="2"/>
      <c r="D117" s="2"/>
      <c r="E117" s="2"/>
      <c r="F117" s="2"/>
      <c r="G117" s="2"/>
      <c r="H117" s="231"/>
    </row>
    <row r="118" spans="1:8">
      <c r="A118" s="229"/>
      <c r="B118" s="2"/>
      <c r="C118" s="2"/>
      <c r="D118" s="2"/>
      <c r="E118" s="2"/>
      <c r="F118" s="2"/>
      <c r="G118" s="2"/>
      <c r="H118" s="231"/>
    </row>
    <row r="119" spans="1:8">
      <c r="A119" s="229"/>
      <c r="B119" s="2"/>
      <c r="C119" s="2"/>
      <c r="D119" s="2"/>
      <c r="E119" s="2"/>
      <c r="F119" s="2"/>
      <c r="G119" s="2"/>
      <c r="H119" s="231"/>
    </row>
    <row r="120" spans="1:8">
      <c r="A120" s="229"/>
      <c r="B120" s="2"/>
      <c r="C120" s="2"/>
      <c r="D120" s="2"/>
      <c r="E120" s="2"/>
      <c r="F120" s="2"/>
      <c r="G120" s="2"/>
      <c r="H120" s="231"/>
    </row>
    <row r="121" spans="1:8">
      <c r="A121" s="229"/>
      <c r="B121" s="2"/>
      <c r="C121" s="2"/>
      <c r="D121" s="2"/>
      <c r="E121" s="2"/>
      <c r="F121" s="2"/>
      <c r="G121" s="2"/>
      <c r="H121" s="231"/>
    </row>
    <row r="122" spans="1:8" ht="15.75" thickBot="1">
      <c r="A122" s="232"/>
      <c r="B122" s="233"/>
      <c r="C122" s="233"/>
      <c r="D122" s="233"/>
      <c r="E122" s="233"/>
      <c r="F122" s="233"/>
      <c r="G122" s="233"/>
      <c r="H122" s="234"/>
    </row>
  </sheetData>
  <mergeCells count="8">
    <mergeCell ref="A62:H62"/>
    <mergeCell ref="A54:H54"/>
    <mergeCell ref="A40:H40"/>
    <mergeCell ref="A1:H1"/>
    <mergeCell ref="A2:H2"/>
    <mergeCell ref="A24:H24"/>
    <mergeCell ref="A27:H27"/>
    <mergeCell ref="A34:H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REVISED LIST</vt:lpstr>
      <vt:lpstr>zone-01</vt:lpstr>
      <vt:lpstr>zone-02</vt:lpstr>
      <vt:lpstr>zone-03</vt:lpstr>
      <vt:lpstr>zone-04</vt:lpstr>
      <vt:lpstr>zone-05</vt:lpstr>
      <vt:lpstr>zone-06</vt:lpstr>
      <vt:lpstr>zone-07</vt:lpstr>
      <vt:lpstr>G.M.C.</vt:lpstr>
      <vt:lpstr>Sheet9</vt:lpstr>
      <vt:lpstr>Sheet1</vt:lpstr>
      <vt:lpstr>G.M.C.!Print_Area</vt:lpstr>
      <vt:lpstr>'zone-05'!Print_Area</vt:lpstr>
      <vt:lpstr>'zone-06'!Print_Area</vt:lpstr>
      <vt:lpstr>'zone-07'!Print_Area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2020-09-01T08:26:04Z</cp:lastPrinted>
  <dcterms:created xsi:type="dcterms:W3CDTF">2019-02-20T06:10:19Z</dcterms:created>
  <dcterms:modified xsi:type="dcterms:W3CDTF">2020-09-05T06:58:03Z</dcterms:modified>
</cp:coreProperties>
</file>