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-703" sheetId="1" r:id="rId4"/>
    <sheet state="visible" name="11-703 з" sheetId="2" r:id="rId5"/>
    <sheet state="visible" name="11-704" sheetId="3" r:id="rId6"/>
    <sheet state="visible" name="11-704 з" sheetId="4" r:id="rId7"/>
    <sheet state="visible" name="11-705" sheetId="5" r:id="rId8"/>
    <sheet state="visible" name="11-705 з" sheetId="6" r:id="rId9"/>
    <sheet state="visible" name="11-706" sheetId="7" r:id="rId10"/>
    <sheet state="visible" name="11-706 з" sheetId="8" r:id="rId11"/>
    <sheet state="visible" name="Автоматы" sheetId="9" r:id="rId12"/>
  </sheets>
  <definedNames/>
  <calcPr/>
  <extLst>
    <ext uri="GoogleSheetsCustomDataVersion1">
      <go:sheetsCustomData xmlns:go="http://customooxmlschemas.google.com/" r:id="rId13" roundtripDataSignature="AMtx7miCbugLVhU7yy7RmGyZ3UCIsx68Hg=="/>
    </ext>
  </extLst>
</workbook>
</file>

<file path=xl/sharedStrings.xml><?xml version="1.0" encoding="utf-8"?>
<sst xmlns="http://schemas.openxmlformats.org/spreadsheetml/2006/main" count="1345" uniqueCount="121">
  <si>
    <t>11-703</t>
  </si>
  <si>
    <t xml:space="preserve">Александров Андрей </t>
  </si>
  <si>
    <t>-</t>
  </si>
  <si>
    <t>Алексеев Владислав</t>
  </si>
  <si>
    <t>+</t>
  </si>
  <si>
    <t>Аминов Эмиль</t>
  </si>
  <si>
    <t>Архипова Марина</t>
  </si>
  <si>
    <t>Ахмадеев Эдгар</t>
  </si>
  <si>
    <t>Ахметзянова Лия</t>
  </si>
  <si>
    <t>Бикмаева Камиля</t>
  </si>
  <si>
    <t>Галимзянов Газинур</t>
  </si>
  <si>
    <t>Гарифуллин Ильяс</t>
  </si>
  <si>
    <t>Заманов Арслан</t>
  </si>
  <si>
    <t>Килина Ольга</t>
  </si>
  <si>
    <t>Котик Арина</t>
  </si>
  <si>
    <t>Сабирзянов Айдар</t>
  </si>
  <si>
    <t>Синицин Олег</t>
  </si>
  <si>
    <t>Скрипка Ирина</t>
  </si>
  <si>
    <t>Смоленцев Андрей</t>
  </si>
  <si>
    <t>Шагиева Дария</t>
  </si>
  <si>
    <t>kotik.arina99@gmail.com</t>
  </si>
  <si>
    <t>обучение без учителя</t>
  </si>
  <si>
    <t>обучение с учителем</t>
  </si>
  <si>
    <t>Доклад</t>
  </si>
  <si>
    <t>Титаник</t>
  </si>
  <si>
    <t>k-means</t>
  </si>
  <si>
    <t>c-means</t>
  </si>
  <si>
    <t>DBScan</t>
  </si>
  <si>
    <t>КНП</t>
  </si>
  <si>
    <t>kNN</t>
  </si>
  <si>
    <t>НБА</t>
  </si>
  <si>
    <t>SVM</t>
  </si>
  <si>
    <t>LR</t>
  </si>
  <si>
    <t>Нейронки</t>
  </si>
  <si>
    <t>ГА</t>
  </si>
  <si>
    <t>Хаар</t>
  </si>
  <si>
    <t>11-704</t>
  </si>
  <si>
    <t>Аликина Полина</t>
  </si>
  <si>
    <t>Бадыгова Алия</t>
  </si>
  <si>
    <t>Беженцева Мария</t>
  </si>
  <si>
    <t>Булатов Азат</t>
  </si>
  <si>
    <t>Гайсин Артур</t>
  </si>
  <si>
    <t>Гарифуллина Аделина</t>
  </si>
  <si>
    <t>Гафиятуллин Эмиль</t>
  </si>
  <si>
    <t>Гибадуллин Ринат</t>
  </si>
  <si>
    <t>Имамеев Динир</t>
  </si>
  <si>
    <t>Кожуховский Борис</t>
  </si>
  <si>
    <t>Корнилов Михаил</t>
  </si>
  <si>
    <t>Кузьменко Анна</t>
  </si>
  <si>
    <t>Мальцев Владислав</t>
  </si>
  <si>
    <t>Мухаметзянов Азат</t>
  </si>
  <si>
    <t>Павличенков Игорь</t>
  </si>
  <si>
    <t>Фатихов Назар</t>
  </si>
  <si>
    <t>+79061148815</t>
  </si>
  <si>
    <t>dbScan</t>
  </si>
  <si>
    <t>11-705</t>
  </si>
  <si>
    <t>Александровская Анастасия</t>
  </si>
  <si>
    <t>Галеев Рустем</t>
  </si>
  <si>
    <t>Галиакберов Тимур</t>
  </si>
  <si>
    <t>Гришин Тимур</t>
  </si>
  <si>
    <t>Даминов Ильназ</t>
  </si>
  <si>
    <t>Зайдуллин Самат</t>
  </si>
  <si>
    <t>Замалиев Данис</t>
  </si>
  <si>
    <t>Калимуллин Эрнест</t>
  </si>
  <si>
    <t>Карпова Ксения</t>
  </si>
  <si>
    <t>Кирьянов Даниэль </t>
  </si>
  <si>
    <r>
      <t>Малецк</t>
    </r>
    <r>
      <rPr>
        <rFont val="Calibri"/>
        <b/>
        <color rgb="FF313131"/>
        <sz val="11.0"/>
      </rPr>
      <t>о</t>
    </r>
    <r>
      <rPr>
        <rFont val="Calibri"/>
        <color rgb="FF313131"/>
        <sz val="11.0"/>
      </rPr>
      <t>в Матвей</t>
    </r>
  </si>
  <si>
    <t>Меметов Айдер</t>
  </si>
  <si>
    <t>Меренова Анастасия</t>
  </si>
  <si>
    <t>Мухаметханова Алина</t>
  </si>
  <si>
    <t>Пеньков Павел</t>
  </si>
  <si>
    <t>Сунгатуллин Тимур</t>
  </si>
  <si>
    <t>Уразаев Нияз</t>
  </si>
  <si>
    <t>Хасанова Элина</t>
  </si>
  <si>
    <t>Чернышёва Ксения</t>
  </si>
  <si>
    <t>Шагабиев Ильмир</t>
  </si>
  <si>
    <t>Шарафутдинова Гузель</t>
  </si>
  <si>
    <t>+79613611439</t>
  </si>
  <si>
    <t>elinakhasanova5@gmail.com</t>
  </si>
  <si>
    <t>Малецков Матвей</t>
  </si>
  <si>
    <t>11-706</t>
  </si>
  <si>
    <t>Асанов Артур</t>
  </si>
  <si>
    <t xml:space="preserve">Бойчук Андрей </t>
  </si>
  <si>
    <t xml:space="preserve">Габдрахманов Рамиз </t>
  </si>
  <si>
    <t>Галимова Гульшат</t>
  </si>
  <si>
    <r>
      <t>Г</t>
    </r>
    <r>
      <rPr>
        <rFont val="Calibri"/>
        <b/>
        <color theme="1"/>
        <sz val="11.0"/>
      </rPr>
      <t>у</t>
    </r>
    <r>
      <rPr>
        <rFont val="Calibri"/>
        <color theme="1"/>
        <sz val="11.0"/>
      </rPr>
      <t>нбин Максим</t>
    </r>
  </si>
  <si>
    <t>Задыкян Александр</t>
  </si>
  <si>
    <r>
      <t>К</t>
    </r>
    <r>
      <rPr>
        <rFont val="Calibri"/>
        <b/>
        <color theme="1"/>
        <sz val="11.0"/>
      </rPr>
      <t>о</t>
    </r>
    <r>
      <rPr>
        <rFont val="Calibri"/>
        <color theme="1"/>
        <sz val="11.0"/>
      </rPr>
      <t>лышкин Кирилл</t>
    </r>
  </si>
  <si>
    <r>
      <t>Лапш</t>
    </r>
    <r>
      <rPr>
        <rFont val="Calibri"/>
        <b/>
        <color theme="1"/>
        <sz val="11.0"/>
      </rPr>
      <t>и</t>
    </r>
    <r>
      <rPr>
        <rFont val="Calibri"/>
        <color theme="1"/>
        <sz val="11.0"/>
      </rPr>
      <t>н Илья</t>
    </r>
  </si>
  <si>
    <t>Мустафина Алена</t>
  </si>
  <si>
    <t>Новоселов Петр</t>
  </si>
  <si>
    <t>Петров Валерий</t>
  </si>
  <si>
    <t>Савельева Анна</t>
  </si>
  <si>
    <t>Сибаев Данэль</t>
  </si>
  <si>
    <t>Гунбин Максим</t>
  </si>
  <si>
    <t>Колышкин Кирилл</t>
  </si>
  <si>
    <t>Лапшин Илья</t>
  </si>
  <si>
    <t>Итого</t>
  </si>
  <si>
    <t>количество студентов в группах</t>
  </si>
  <si>
    <t>количество студентов с баллами не меньше</t>
  </si>
  <si>
    <t>Архипова Марина (100)</t>
  </si>
  <si>
    <t>Булатов Азат (88)</t>
  </si>
  <si>
    <t>Александровская Анастасия (100)</t>
  </si>
  <si>
    <t>Габдрахманов Рамиз (96)</t>
  </si>
  <si>
    <t>Ахметзянова Лия (100)</t>
  </si>
  <si>
    <t>Кузьменко Анна (98)</t>
  </si>
  <si>
    <t>Гришин Тимур (98)</t>
  </si>
  <si>
    <t>Галимова Гульшат (100)</t>
  </si>
  <si>
    <t>Синицин Олег (100)</t>
  </si>
  <si>
    <t>Фатихов Назар (92)</t>
  </si>
  <si>
    <t>Зайдуллин Самат (94)</t>
  </si>
  <si>
    <t>Задыкян Александр (92)</t>
  </si>
  <si>
    <t>Скрипка Ирина (100)</t>
  </si>
  <si>
    <t>Карпова Ксения (100)</t>
  </si>
  <si>
    <t>Колышкин Кирилл (100)</t>
  </si>
  <si>
    <t>Шагабиев Ильмир (92)</t>
  </si>
  <si>
    <t>Лапшин Илья (94)</t>
  </si>
  <si>
    <t>Мустафина Алена (96)</t>
  </si>
  <si>
    <t>Новоселов Петр (96)</t>
  </si>
  <si>
    <t>Петров Валерий (94)</t>
  </si>
  <si>
    <t>Сибаев Данэль (98)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</si>
</sst>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b/>
      <sz val="11.0"/>
      <color theme="1"/>
      <name val="Calibri"/>
    </font>
    <font>
      <sz val="11.0"/>
      <color rgb="FF222222"/>
      <name val="Arial"/>
    </font>
    <font>
      <sz val="11.0"/>
      <color theme="1"/>
      <name val="Calibri"/>
    </font>
    <font>
      <sz val="11.0"/>
      <color rgb="FF222222"/>
      <name val="Calibri"/>
    </font>
    <font>
      <sz val="11.0"/>
      <color rgb="FF9C0006"/>
      <name val="Calibri"/>
    </font>
    <font>
      <sz val="11.0"/>
      <color rgb="FF006100"/>
      <name val="Calibri"/>
    </font>
    <font>
      <sz val="11.0"/>
      <color rgb="FF9C5700"/>
      <name val="Calibri"/>
    </font>
    <font>
      <b/>
      <sz val="11.0"/>
      <color rgb="FF222222"/>
      <name val="Calibri"/>
    </font>
    <font>
      <sz val="11.0"/>
      <color theme="0"/>
      <name val="Calibri"/>
    </font>
    <font>
      <u/>
      <sz val="11.0"/>
      <color theme="10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313131"/>
      <name val="Calibri"/>
    </font>
    <font>
      <b/>
      <sz val="11.0"/>
      <color rgb="FF313131"/>
      <name val="Calibri"/>
    </font>
    <font>
      <color theme="1"/>
      <name val="Calibri"/>
    </font>
    <font>
      <u/>
      <sz val="11.0"/>
      <color theme="10"/>
    </font>
  </fonts>
  <fills count="8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</fills>
  <borders count="3">
    <border/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14" xfId="0" applyAlignment="1" applyFont="1" applyNumberFormat="1">
      <alignment horizontal="center"/>
    </xf>
    <xf borderId="0" fillId="0" fontId="4" numFmtId="0" xfId="0" applyAlignment="1" applyFont="1">
      <alignment vertical="center"/>
    </xf>
    <xf borderId="1" fillId="2" fontId="5" numFmtId="0" xfId="0" applyAlignment="1" applyBorder="1" applyFill="1" applyFont="1">
      <alignment horizontal="center"/>
    </xf>
    <xf borderId="2" fillId="3" fontId="3" numFmtId="0" xfId="0" applyAlignment="1" applyBorder="1" applyFill="1" applyFont="1">
      <alignment horizontal="center"/>
    </xf>
    <xf borderId="1" fillId="4" fontId="6" numFmtId="10" xfId="0" applyAlignment="1" applyBorder="1" applyFill="1" applyFont="1" applyNumberFormat="1">
      <alignment horizontal="center"/>
    </xf>
    <xf quotePrefix="1" borderId="1" fillId="4" fontId="6" numFmtId="0" xfId="0" applyAlignment="1" applyBorder="1" applyFont="1">
      <alignment horizontal="center"/>
    </xf>
    <xf quotePrefix="1" borderId="1" fillId="5" fontId="7" numFmtId="0" xfId="0" applyAlignment="1" applyBorder="1" applyFill="1" applyFont="1">
      <alignment horizontal="center"/>
    </xf>
    <xf borderId="0" fillId="0" fontId="8" numFmtId="0" xfId="0" applyAlignment="1" applyFont="1">
      <alignment vertical="center"/>
    </xf>
    <xf borderId="2" fillId="3" fontId="3" numFmtId="10" xfId="0" applyAlignment="1" applyBorder="1" applyFont="1" applyNumberFormat="1">
      <alignment horizontal="center"/>
    </xf>
    <xf borderId="1" fillId="6" fontId="9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1" fillId="7" fontId="9" numFmtId="0" xfId="0" applyAlignment="1" applyBorder="1" applyFill="1" applyFont="1">
      <alignment horizontal="center" vertical="center"/>
    </xf>
    <xf borderId="1" fillId="4" fontId="6" numFmtId="0" xfId="0" applyAlignment="1" applyBorder="1" applyFont="1">
      <alignment horizontal="center"/>
    </xf>
    <xf borderId="0" fillId="0" fontId="10" numFmtId="0" xfId="0" applyAlignment="1" applyFont="1">
      <alignment vertical="center"/>
    </xf>
    <xf borderId="1" fillId="4" fontId="6" numFmtId="9" xfId="0" applyAlignment="1" applyBorder="1" applyFont="1" applyNumberFormat="1">
      <alignment horizontal="center"/>
    </xf>
    <xf borderId="0" fillId="4" fontId="6" numFmtId="9" xfId="0" applyAlignment="1" applyFont="1" applyNumberFormat="1">
      <alignment horizontal="center" readingOrder="0" shrinkToFit="0" vertical="bottom" wrapText="0"/>
    </xf>
    <xf borderId="0" fillId="0" fontId="11" numFmtId="0" xfId="0" applyAlignment="1" applyFont="1">
      <alignment shrinkToFit="0" vertical="bottom" wrapText="0"/>
    </xf>
    <xf borderId="1" fillId="4" fontId="6" numFmtId="0" xfId="0" applyAlignment="1" applyBorder="1" applyFont="1">
      <alignment horizontal="center" readingOrder="0"/>
    </xf>
    <xf borderId="1" fillId="2" fontId="5" numFmtId="14" xfId="0" applyAlignment="1" applyBorder="1" applyFont="1" applyNumberFormat="1">
      <alignment horizontal="center"/>
    </xf>
    <xf borderId="1" fillId="2" fontId="5" numFmtId="10" xfId="0" applyAlignment="1" applyBorder="1" applyFont="1" applyNumberFormat="1">
      <alignment horizontal="center"/>
    </xf>
    <xf borderId="1" fillId="5" fontId="7" numFmtId="0" xfId="0" applyAlignment="1" applyBorder="1" applyFont="1">
      <alignment horizont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quotePrefix="1" borderId="0" fillId="0" fontId="11" numFmtId="0" xfId="0" applyAlignment="1" applyFont="1">
      <alignment horizontal="center" vertical="center"/>
    </xf>
    <xf borderId="1" fillId="7" fontId="9" numFmtId="0" xfId="0" applyAlignment="1" applyBorder="1" applyFont="1">
      <alignment horizont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quotePrefix="1" borderId="0" fillId="0" fontId="3" numFmtId="0" xfId="0" applyAlignment="1" applyFont="1">
      <alignment horizontal="center"/>
    </xf>
    <xf borderId="1" fillId="6" fontId="9" numFmtId="0" xfId="0" applyAlignment="1" applyBorder="1" applyFont="1">
      <alignment horizontal="center" vertical="center"/>
    </xf>
    <xf borderId="0" fillId="0" fontId="15" numFmtId="0" xfId="0" applyFont="1"/>
    <xf borderId="0" fillId="0" fontId="16" numFmtId="0" xfId="0" applyFont="1"/>
    <xf borderId="0" fillId="0" fontId="11" numFmtId="0" xfId="0" applyAlignment="1" applyFont="1">
      <alignment horizontal="center" readingOrder="0" shrinkToFit="0" vertical="bottom" wrapText="0"/>
    </xf>
    <xf borderId="0" fillId="4" fontId="6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center" readingOrder="0" shrinkToFit="0" wrapText="0"/>
    </xf>
    <xf borderId="0" fillId="0" fontId="11" numFmtId="10" xfId="0" applyAlignment="1" applyFont="1" applyNumberFormat="1">
      <alignment horizontal="center" readingOrder="0" shrinkToFit="0" vertical="bottom" wrapText="0"/>
    </xf>
    <xf borderId="0" fillId="4" fontId="6" numFmtId="10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wrapText="0"/>
    </xf>
    <xf borderId="0" fillId="0" fontId="13" numFmtId="0" xfId="0" applyAlignment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sadbug/11-703_Smolentsev" TargetMode="External"/><Relationship Id="rId10" Type="http://schemas.openxmlformats.org/officeDocument/2006/relationships/hyperlink" Target="https://github.com/IrinaSkripka99/11-703_Skripka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github.com/DariyaShagieva/11-703_Shagieva" TargetMode="External"/><Relationship Id="rId1" Type="http://schemas.openxmlformats.org/officeDocument/2006/relationships/hyperlink" Target="https://github.com/Vlad116/ML_COURSE_11_703_Alekseev" TargetMode="External"/><Relationship Id="rId2" Type="http://schemas.openxmlformats.org/officeDocument/2006/relationships/hyperlink" Target="https://github.com/AminovE99/11-703_Aminov" TargetMode="External"/><Relationship Id="rId3" Type="http://schemas.openxmlformats.org/officeDocument/2006/relationships/hyperlink" Target="https://github.com/MarinArhipova/11_703_Arkhipova" TargetMode="External"/><Relationship Id="rId4" Type="http://schemas.openxmlformats.org/officeDocument/2006/relationships/hyperlink" Target="https://github.com/liya19/11-703_Liya" TargetMode="External"/><Relationship Id="rId9" Type="http://schemas.openxmlformats.org/officeDocument/2006/relationships/hyperlink" Target="https://github.com/olejiksin/11-703_Sinizin" TargetMode="External"/><Relationship Id="rId5" Type="http://schemas.openxmlformats.org/officeDocument/2006/relationships/hyperlink" Target="https://github.com/KamilyaBikmaeva/11-703_Bikmaeva" TargetMode="External"/><Relationship Id="rId6" Type="http://schemas.openxmlformats.org/officeDocument/2006/relationships/hyperlink" Target="https://github.com/ZamanovArslan/11_703_ZAMANOV" TargetMode="External"/><Relationship Id="rId7" Type="http://schemas.openxmlformats.org/officeDocument/2006/relationships/hyperlink" Target="https://github.com/KonnaKotik/11_703_Kotik" TargetMode="External"/><Relationship Id="rId8" Type="http://schemas.openxmlformats.org/officeDocument/2006/relationships/hyperlink" Target="https://github.com/Aydar710/11-703_Sabirzyanov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vladislawmaltsev/ML" TargetMode="External"/><Relationship Id="rId10" Type="http://schemas.openxmlformats.org/officeDocument/2006/relationships/hyperlink" Target="https://github.com/greenmapc/machine_learning_course" TargetMode="External"/><Relationship Id="rId13" Type="http://schemas.openxmlformats.org/officeDocument/2006/relationships/hyperlink" Target="https://github.com/NazarFatikhov/AD" TargetMode="External"/><Relationship Id="rId12" Type="http://schemas.openxmlformats.org/officeDocument/2006/relationships/hyperlink" Target="http://www.kaggle.com/phoenigm/" TargetMode="External"/><Relationship Id="rId1" Type="http://schemas.openxmlformats.org/officeDocument/2006/relationships/hyperlink" Target="https://github.com/iapolly/11-704_Alikina_ML" TargetMode="External"/><Relationship Id="rId2" Type="http://schemas.openxmlformats.org/officeDocument/2006/relationships/hyperlink" Target="https://github.com/badygova/ml" TargetMode="External"/><Relationship Id="rId3" Type="http://schemas.openxmlformats.org/officeDocument/2006/relationships/hyperlink" Target="https://github.com/Mary230/MLearning" TargetMode="External"/><Relationship Id="rId4" Type="http://schemas.openxmlformats.org/officeDocument/2006/relationships/hyperlink" Target="https://github.com/bulatov7/ML" TargetMode="External"/><Relationship Id="rId9" Type="http://schemas.openxmlformats.org/officeDocument/2006/relationships/hyperlink" Target="https://github.com/Jaskelai/ML" TargetMode="External"/><Relationship Id="rId14" Type="http://schemas.openxmlformats.org/officeDocument/2006/relationships/drawing" Target="../drawings/drawing4.xml"/><Relationship Id="rId5" Type="http://schemas.openxmlformats.org/officeDocument/2006/relationships/hyperlink" Target="https://github.com/Adelina609/ml" TargetMode="External"/><Relationship Id="rId6" Type="http://schemas.openxmlformats.org/officeDocument/2006/relationships/hyperlink" Target="https://github.com/emilg1101/kpfu_ml/" TargetMode="External"/><Relationship Id="rId7" Type="http://schemas.openxmlformats.org/officeDocument/2006/relationships/hyperlink" Target="https://github.com/RinatGibadullin/mo" TargetMode="External"/><Relationship Id="rId8" Type="http://schemas.openxmlformats.org/officeDocument/2006/relationships/hyperlink" Target="https://www.kaggle.com/dinirimameev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Sharafutdinova705/machine-learning" TargetMode="External"/><Relationship Id="rId11" Type="http://schemas.openxmlformats.org/officeDocument/2006/relationships/hyperlink" Target="https://github.com/MatveyItis/machine_learning/" TargetMode="External"/><Relationship Id="rId10" Type="http://schemas.openxmlformats.org/officeDocument/2006/relationships/hyperlink" Target="https://github.com/DikiyCoding/machine_learning" TargetMode="External"/><Relationship Id="rId21" Type="http://schemas.openxmlformats.org/officeDocument/2006/relationships/drawing" Target="../drawings/drawing6.xml"/><Relationship Id="rId13" Type="http://schemas.openxmlformats.org/officeDocument/2006/relationships/hyperlink" Target="https://github.com/MerenovaAnastasiya/hw_machine_learning" TargetMode="External"/><Relationship Id="rId12" Type="http://schemas.openxmlformats.org/officeDocument/2006/relationships/hyperlink" Target="https://github.com/Klowar/ML2020_11-705.git" TargetMode="External"/><Relationship Id="rId1" Type="http://schemas.openxmlformats.org/officeDocument/2006/relationships/hyperlink" Target="https://github.com/AnastasyaAleksandrovskaya/Machine_learning" TargetMode="External"/><Relationship Id="rId2" Type="http://schemas.openxmlformats.org/officeDocument/2006/relationships/hyperlink" Target="https://github.com/galeevrusteam/machine-learning" TargetMode="External"/><Relationship Id="rId3" Type="http://schemas.openxmlformats.org/officeDocument/2006/relationships/hyperlink" Target="https://github.com/GLHF/ml-itis-galiakberov" TargetMode="External"/><Relationship Id="rId4" Type="http://schemas.openxmlformats.org/officeDocument/2006/relationships/hyperlink" Target="https://github.com/Timur989898/machine-learning" TargetMode="External"/><Relationship Id="rId9" Type="http://schemas.openxmlformats.org/officeDocument/2006/relationships/hyperlink" Target="https://github.com/KseniiaKarpova/ML" TargetMode="External"/><Relationship Id="rId15" Type="http://schemas.openxmlformats.org/officeDocument/2006/relationships/hyperlink" Target="https://github.com/TimurSungatullin/ML" TargetMode="External"/><Relationship Id="rId14" Type="http://schemas.openxmlformats.org/officeDocument/2006/relationships/hyperlink" Target="https://github.com/alishamay/Machine_learning" TargetMode="External"/><Relationship Id="rId17" Type="http://schemas.openxmlformats.org/officeDocument/2006/relationships/hyperlink" Target="https://github.com/ElinaKhasanova/ML" TargetMode="External"/><Relationship Id="rId16" Type="http://schemas.openxmlformats.org/officeDocument/2006/relationships/hyperlink" Target="https://github.com/NiyazUrazaev/MachineLearningLessons" TargetMode="External"/><Relationship Id="rId5" Type="http://schemas.openxmlformats.org/officeDocument/2006/relationships/hyperlink" Target="https://github.com/DaminovIlnaz/ML_2020_11-705" TargetMode="External"/><Relationship Id="rId19" Type="http://schemas.openxmlformats.org/officeDocument/2006/relationships/hyperlink" Target="https://github.com/MorANDarty/machine_learning_tasks" TargetMode="External"/><Relationship Id="rId6" Type="http://schemas.openxmlformats.org/officeDocument/2006/relationships/hyperlink" Target="https://github.com/SamatPro/11_705_Zaydullin" TargetMode="External"/><Relationship Id="rId18" Type="http://schemas.openxmlformats.org/officeDocument/2006/relationships/hyperlink" Target="https://github.com/KsenyaChernysheva/machine_learning" TargetMode="External"/><Relationship Id="rId7" Type="http://schemas.openxmlformats.org/officeDocument/2006/relationships/hyperlink" Target="https://github.com/daniszam/machine_learning/" TargetMode="External"/><Relationship Id="rId8" Type="http://schemas.openxmlformats.org/officeDocument/2006/relationships/hyperlink" Target="https://github.com/erik182182/machine_learning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valeryvpetrov-dev/ML-ITIS-classes" TargetMode="External"/><Relationship Id="rId10" Type="http://schemas.openxmlformats.org/officeDocument/2006/relationships/hyperlink" Target="https://github.com/novpeter/ML" TargetMode="External"/><Relationship Id="rId13" Type="http://schemas.openxmlformats.org/officeDocument/2006/relationships/hyperlink" Target="https://github.com/d4n0n-myself/itis-machine-learning" TargetMode="External"/><Relationship Id="rId12" Type="http://schemas.openxmlformats.org/officeDocument/2006/relationships/hyperlink" Target="https://github.com/anutasaveleva/ml" TargetMode="External"/><Relationship Id="rId1" Type="http://schemas.openxmlformats.org/officeDocument/2006/relationships/hyperlink" Target="https://github.com/asanovarthur/ml-practice" TargetMode="External"/><Relationship Id="rId2" Type="http://schemas.openxmlformats.org/officeDocument/2006/relationships/hyperlink" Target="https://bitbucket.org/boy4uk/machine-learning/src/master/" TargetMode="External"/><Relationship Id="rId3" Type="http://schemas.openxmlformats.org/officeDocument/2006/relationships/hyperlink" Target="https://github.com/Ramiz713/ITIS_2020_machine_learning" TargetMode="External"/><Relationship Id="rId4" Type="http://schemas.openxmlformats.org/officeDocument/2006/relationships/hyperlink" Target="https://github.com/Gli-xlu/MachineLearning/" TargetMode="External"/><Relationship Id="rId9" Type="http://schemas.openxmlformats.org/officeDocument/2006/relationships/hyperlink" Target="https://github.com/alyonaMustafina/machine-learning-course-itis" TargetMode="External"/><Relationship Id="rId14" Type="http://schemas.openxmlformats.org/officeDocument/2006/relationships/drawing" Target="../drawings/drawing8.xml"/><Relationship Id="rId5" Type="http://schemas.openxmlformats.org/officeDocument/2006/relationships/hyperlink" Target="https://github.com/DrunkRussianGun/DA_ML" TargetMode="External"/><Relationship Id="rId6" Type="http://schemas.openxmlformats.org/officeDocument/2006/relationships/hyperlink" Target="https://github.com/zadykian/itis-machine-learning" TargetMode="External"/><Relationship Id="rId7" Type="http://schemas.openxmlformats.org/officeDocument/2006/relationships/hyperlink" Target="https://github.com/KirillKolyshkin/Machine_Learning" TargetMode="External"/><Relationship Id="rId8" Type="http://schemas.openxmlformats.org/officeDocument/2006/relationships/hyperlink" Target="https://github.com/techlistener/ML-Lapshin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2.38"/>
    <col customWidth="1" min="2" max="21" width="9.25"/>
    <col customWidth="1" min="22" max="26" width="7.63"/>
  </cols>
  <sheetData>
    <row r="1" ht="14.25" customHeight="1">
      <c r="A1" s="1" t="s">
        <v>0</v>
      </c>
    </row>
    <row r="2" ht="14.25" customHeight="1">
      <c r="A2" s="2"/>
      <c r="B2" s="3">
        <v>44078.0</v>
      </c>
      <c r="C2" s="3">
        <v>44085.0</v>
      </c>
      <c r="D2" s="3">
        <v>44092.0</v>
      </c>
      <c r="E2" s="3">
        <v>44099.0</v>
      </c>
      <c r="F2" s="3">
        <v>44106.0</v>
      </c>
      <c r="G2" s="3">
        <v>44113.0</v>
      </c>
      <c r="H2" s="3">
        <v>44120.0</v>
      </c>
      <c r="I2" s="3">
        <v>44127.0</v>
      </c>
      <c r="J2" s="3">
        <v>44134.0</v>
      </c>
      <c r="K2" s="3">
        <v>44141.0</v>
      </c>
      <c r="L2" s="3">
        <v>44148.0</v>
      </c>
      <c r="M2" s="3">
        <v>44155.0</v>
      </c>
      <c r="N2" s="3">
        <v>44162.0</v>
      </c>
      <c r="O2" s="3">
        <v>44169.0</v>
      </c>
      <c r="P2" s="3">
        <v>44176.0</v>
      </c>
      <c r="Q2" s="3">
        <v>44183.0</v>
      </c>
      <c r="R2" s="3">
        <v>44190.0</v>
      </c>
    </row>
    <row r="3" ht="14.25" customHeight="1">
      <c r="A3" s="4" t="s">
        <v>1</v>
      </c>
      <c r="B3" s="5" t="s">
        <v>2</v>
      </c>
      <c r="C3" s="5" t="s">
        <v>2</v>
      </c>
      <c r="D3" s="5" t="s">
        <v>2</v>
      </c>
      <c r="E3" s="5" t="s">
        <v>2</v>
      </c>
      <c r="F3" s="5" t="s">
        <v>2</v>
      </c>
      <c r="G3" s="5" t="s">
        <v>2</v>
      </c>
      <c r="H3" s="5" t="s">
        <v>2</v>
      </c>
      <c r="I3" s="5" t="s">
        <v>2</v>
      </c>
      <c r="J3" s="5" t="s">
        <v>2</v>
      </c>
      <c r="K3" s="5" t="s">
        <v>2</v>
      </c>
      <c r="L3" s="5" t="s">
        <v>2</v>
      </c>
      <c r="M3" s="5" t="s">
        <v>2</v>
      </c>
      <c r="N3" s="5" t="s">
        <v>2</v>
      </c>
      <c r="O3" s="5" t="s">
        <v>2</v>
      </c>
      <c r="P3" s="5" t="s">
        <v>2</v>
      </c>
      <c r="Q3" s="5" t="s">
        <v>2</v>
      </c>
      <c r="R3" s="5" t="s">
        <v>2</v>
      </c>
      <c r="S3" s="6">
        <f t="shared" ref="S3:S19" si="1">COUNTIF(B3:R3,"+")</f>
        <v>0</v>
      </c>
      <c r="T3" s="7">
        <f t="shared" ref="T3:T19" si="2">COUNTIF(B3:R3,"+")/(COUNTIF(B3:R3,"+")+COUNTIF(B3:R3,"-"))</f>
        <v>0</v>
      </c>
      <c r="U3" s="6">
        <f t="shared" ref="U3:U19" si="3">T3*$S$20</f>
        <v>0</v>
      </c>
    </row>
    <row r="4" ht="14.25" customHeight="1">
      <c r="A4" s="4" t="s">
        <v>3</v>
      </c>
      <c r="B4" s="5" t="s">
        <v>2</v>
      </c>
      <c r="C4" s="8" t="s">
        <v>4</v>
      </c>
      <c r="D4" s="5" t="s">
        <v>2</v>
      </c>
      <c r="E4" s="8" t="s">
        <v>4</v>
      </c>
      <c r="F4" s="5" t="s">
        <v>2</v>
      </c>
      <c r="G4" s="8" t="s">
        <v>4</v>
      </c>
      <c r="H4" s="9" t="s">
        <v>4</v>
      </c>
      <c r="I4" s="9" t="s">
        <v>4</v>
      </c>
      <c r="J4" s="5" t="s">
        <v>2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S4" s="6">
        <f t="shared" si="1"/>
        <v>13</v>
      </c>
      <c r="T4" s="7">
        <f t="shared" si="2"/>
        <v>0.7647058824</v>
      </c>
      <c r="U4" s="6">
        <f t="shared" si="3"/>
        <v>6.882352941</v>
      </c>
    </row>
    <row r="5" ht="14.25" customHeight="1">
      <c r="A5" s="4" t="s">
        <v>5</v>
      </c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9" t="s">
        <v>4</v>
      </c>
      <c r="L5" s="8" t="s">
        <v>4</v>
      </c>
      <c r="M5" s="8" t="s">
        <v>4</v>
      </c>
      <c r="N5" s="5" t="s">
        <v>2</v>
      </c>
      <c r="O5" s="5" t="s">
        <v>2</v>
      </c>
      <c r="P5" s="5" t="s">
        <v>2</v>
      </c>
      <c r="Q5" s="9" t="s">
        <v>4</v>
      </c>
      <c r="R5" s="9" t="s">
        <v>4</v>
      </c>
      <c r="S5" s="6">
        <f t="shared" si="1"/>
        <v>5</v>
      </c>
      <c r="T5" s="7">
        <f t="shared" si="2"/>
        <v>0.2941176471</v>
      </c>
      <c r="U5" s="6">
        <f t="shared" si="3"/>
        <v>2.647058824</v>
      </c>
    </row>
    <row r="6" ht="14.25" customHeight="1">
      <c r="A6" s="4" t="s">
        <v>6</v>
      </c>
      <c r="B6" s="8" t="s">
        <v>4</v>
      </c>
      <c r="C6" s="8" t="s">
        <v>4</v>
      </c>
      <c r="D6" s="5">
        <v>0.0</v>
      </c>
      <c r="E6" s="8" t="s">
        <v>4</v>
      </c>
      <c r="F6" s="8" t="s">
        <v>4</v>
      </c>
      <c r="G6" s="8" t="s">
        <v>4</v>
      </c>
      <c r="H6" s="8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5">
        <v>0.0</v>
      </c>
      <c r="P6" s="9" t="s">
        <v>4</v>
      </c>
      <c r="Q6" s="9" t="s">
        <v>4</v>
      </c>
      <c r="R6" s="9" t="s">
        <v>4</v>
      </c>
      <c r="S6" s="6">
        <f t="shared" si="1"/>
        <v>15</v>
      </c>
      <c r="T6" s="7">
        <f t="shared" si="2"/>
        <v>1</v>
      </c>
      <c r="U6" s="6">
        <f t="shared" si="3"/>
        <v>9</v>
      </c>
    </row>
    <row r="7" ht="14.25" customHeight="1">
      <c r="A7" s="4" t="s">
        <v>7</v>
      </c>
      <c r="B7" s="8" t="s">
        <v>4</v>
      </c>
      <c r="C7" s="8" t="s">
        <v>4</v>
      </c>
      <c r="D7" s="8" t="s">
        <v>4</v>
      </c>
      <c r="E7" s="5" t="s">
        <v>2</v>
      </c>
      <c r="F7" s="8" t="s">
        <v>4</v>
      </c>
      <c r="G7" s="8" t="s">
        <v>4</v>
      </c>
      <c r="H7" s="9" t="s">
        <v>4</v>
      </c>
      <c r="I7" s="9" t="s">
        <v>4</v>
      </c>
      <c r="J7" s="9" t="s">
        <v>4</v>
      </c>
      <c r="K7" s="9" t="s">
        <v>4</v>
      </c>
      <c r="L7" s="5" t="s">
        <v>2</v>
      </c>
      <c r="M7" s="9" t="s">
        <v>4</v>
      </c>
      <c r="N7" s="5" t="s">
        <v>2</v>
      </c>
      <c r="O7" s="9" t="s">
        <v>4</v>
      </c>
      <c r="P7" s="5" t="s">
        <v>2</v>
      </c>
      <c r="Q7" s="9" t="s">
        <v>4</v>
      </c>
      <c r="R7" s="8" t="s">
        <v>4</v>
      </c>
      <c r="S7" s="6">
        <f t="shared" si="1"/>
        <v>13</v>
      </c>
      <c r="T7" s="7">
        <f t="shared" si="2"/>
        <v>0.7647058824</v>
      </c>
      <c r="U7" s="6">
        <f t="shared" si="3"/>
        <v>6.882352941</v>
      </c>
    </row>
    <row r="8" ht="14.25" customHeight="1">
      <c r="A8" s="4" t="s">
        <v>8</v>
      </c>
      <c r="B8" s="8" t="s">
        <v>4</v>
      </c>
      <c r="C8" s="8" t="s">
        <v>4</v>
      </c>
      <c r="D8" s="8" t="s">
        <v>4</v>
      </c>
      <c r="E8" s="8" t="s">
        <v>4</v>
      </c>
      <c r="F8" s="8" t="s">
        <v>4</v>
      </c>
      <c r="G8" s="8" t="s">
        <v>4</v>
      </c>
      <c r="H8" s="9" t="s">
        <v>4</v>
      </c>
      <c r="I8" s="9" t="s">
        <v>4</v>
      </c>
      <c r="J8" s="9" t="s">
        <v>4</v>
      </c>
      <c r="K8" s="9" t="s">
        <v>4</v>
      </c>
      <c r="L8" s="9" t="s">
        <v>4</v>
      </c>
      <c r="M8" s="9" t="s">
        <v>4</v>
      </c>
      <c r="N8" s="9" t="s">
        <v>4</v>
      </c>
      <c r="O8" s="9" t="s">
        <v>4</v>
      </c>
      <c r="P8" s="9" t="s">
        <v>4</v>
      </c>
      <c r="Q8" s="9" t="s">
        <v>4</v>
      </c>
      <c r="R8" s="8" t="s">
        <v>4</v>
      </c>
      <c r="S8" s="6">
        <f t="shared" si="1"/>
        <v>17</v>
      </c>
      <c r="T8" s="7">
        <f t="shared" si="2"/>
        <v>1</v>
      </c>
      <c r="U8" s="6">
        <f t="shared" si="3"/>
        <v>9</v>
      </c>
    </row>
    <row r="9" ht="14.25" customHeight="1">
      <c r="A9" s="4" t="s">
        <v>9</v>
      </c>
      <c r="B9" s="8" t="s">
        <v>4</v>
      </c>
      <c r="C9" s="8" t="s">
        <v>4</v>
      </c>
      <c r="D9" s="8" t="s">
        <v>4</v>
      </c>
      <c r="E9" s="8" t="s">
        <v>4</v>
      </c>
      <c r="F9" s="8" t="s">
        <v>4</v>
      </c>
      <c r="G9" s="8" t="s">
        <v>4</v>
      </c>
      <c r="H9" s="9" t="s">
        <v>4</v>
      </c>
      <c r="I9" s="5" t="s">
        <v>2</v>
      </c>
      <c r="J9" s="9" t="s">
        <v>4</v>
      </c>
      <c r="K9" s="9" t="s">
        <v>4</v>
      </c>
      <c r="L9" s="5" t="s">
        <v>2</v>
      </c>
      <c r="M9" s="9" t="s">
        <v>4</v>
      </c>
      <c r="N9" s="9" t="s">
        <v>4</v>
      </c>
      <c r="O9" s="9" t="s">
        <v>4</v>
      </c>
      <c r="P9" s="9" t="s">
        <v>4</v>
      </c>
      <c r="Q9" s="5" t="s">
        <v>2</v>
      </c>
      <c r="R9" s="9" t="s">
        <v>4</v>
      </c>
      <c r="S9" s="6">
        <f t="shared" si="1"/>
        <v>14</v>
      </c>
      <c r="T9" s="7">
        <f t="shared" si="2"/>
        <v>0.8235294118</v>
      </c>
      <c r="U9" s="6">
        <f t="shared" si="3"/>
        <v>7.411764706</v>
      </c>
    </row>
    <row r="10" ht="14.25" customHeight="1">
      <c r="A10" s="4" t="s">
        <v>10</v>
      </c>
      <c r="B10" s="8" t="s">
        <v>4</v>
      </c>
      <c r="C10" s="5" t="s">
        <v>2</v>
      </c>
      <c r="D10" s="5" t="s">
        <v>2</v>
      </c>
      <c r="E10" s="5" t="s">
        <v>2</v>
      </c>
      <c r="F10" s="5" t="s">
        <v>2</v>
      </c>
      <c r="G10" s="5" t="s">
        <v>2</v>
      </c>
      <c r="H10" s="5" t="s">
        <v>2</v>
      </c>
      <c r="I10" s="5" t="s">
        <v>2</v>
      </c>
      <c r="J10" s="5" t="s">
        <v>2</v>
      </c>
      <c r="K10" s="5" t="s">
        <v>2</v>
      </c>
      <c r="L10" s="5" t="s">
        <v>2</v>
      </c>
      <c r="M10" s="5" t="s">
        <v>2</v>
      </c>
      <c r="N10" s="5" t="s">
        <v>2</v>
      </c>
      <c r="O10" s="5" t="s">
        <v>2</v>
      </c>
      <c r="P10" s="5" t="s">
        <v>2</v>
      </c>
      <c r="Q10" s="5" t="s">
        <v>2</v>
      </c>
      <c r="R10" s="5" t="s">
        <v>2</v>
      </c>
      <c r="S10" s="6">
        <f t="shared" si="1"/>
        <v>1</v>
      </c>
      <c r="T10" s="7">
        <f t="shared" si="2"/>
        <v>0.05882352941</v>
      </c>
      <c r="U10" s="6">
        <f t="shared" si="3"/>
        <v>0.5294117647</v>
      </c>
    </row>
    <row r="11" ht="14.25" customHeight="1">
      <c r="A11" s="4" t="s">
        <v>11</v>
      </c>
      <c r="B11" s="8" t="s">
        <v>4</v>
      </c>
      <c r="C11" s="8" t="s">
        <v>4</v>
      </c>
      <c r="D11" s="8" t="s">
        <v>4</v>
      </c>
      <c r="E11" s="8" t="s">
        <v>4</v>
      </c>
      <c r="F11" s="8" t="s">
        <v>4</v>
      </c>
      <c r="G11" s="8" t="s">
        <v>4</v>
      </c>
      <c r="H11" s="8" t="s">
        <v>4</v>
      </c>
      <c r="I11" s="5" t="s">
        <v>2</v>
      </c>
      <c r="J11" s="5" t="s">
        <v>2</v>
      </c>
      <c r="K11" s="5" t="s">
        <v>2</v>
      </c>
      <c r="L11" s="5" t="s">
        <v>2</v>
      </c>
      <c r="M11" s="5" t="s">
        <v>2</v>
      </c>
      <c r="N11" s="5" t="s">
        <v>2</v>
      </c>
      <c r="O11" s="5" t="s">
        <v>2</v>
      </c>
      <c r="P11" s="5" t="s">
        <v>2</v>
      </c>
      <c r="Q11" s="5" t="s">
        <v>2</v>
      </c>
      <c r="R11" s="5" t="s">
        <v>2</v>
      </c>
      <c r="S11" s="6">
        <f t="shared" si="1"/>
        <v>7</v>
      </c>
      <c r="T11" s="7">
        <f t="shared" si="2"/>
        <v>0.4117647059</v>
      </c>
      <c r="U11" s="6">
        <f t="shared" si="3"/>
        <v>3.705882353</v>
      </c>
    </row>
    <row r="12" ht="14.25" customHeight="1">
      <c r="A12" s="4" t="s">
        <v>12</v>
      </c>
      <c r="B12" s="8" t="s">
        <v>4</v>
      </c>
      <c r="C12" s="8" t="s">
        <v>4</v>
      </c>
      <c r="D12" s="8" t="s">
        <v>4</v>
      </c>
      <c r="E12" s="5" t="s">
        <v>2</v>
      </c>
      <c r="F12" s="5" t="s">
        <v>2</v>
      </c>
      <c r="G12" s="8" t="s">
        <v>4</v>
      </c>
      <c r="H12" s="9" t="s">
        <v>4</v>
      </c>
      <c r="I12" s="9" t="s">
        <v>4</v>
      </c>
      <c r="J12" s="5" t="s">
        <v>2</v>
      </c>
      <c r="K12" s="9" t="s">
        <v>4</v>
      </c>
      <c r="L12" s="9" t="s">
        <v>4</v>
      </c>
      <c r="M12" s="8" t="s">
        <v>4</v>
      </c>
      <c r="N12" s="5" t="s">
        <v>2</v>
      </c>
      <c r="O12" s="5" t="s">
        <v>2</v>
      </c>
      <c r="P12" s="5" t="s">
        <v>2</v>
      </c>
      <c r="Q12" s="5" t="s">
        <v>2</v>
      </c>
      <c r="R12" s="8" t="s">
        <v>4</v>
      </c>
      <c r="S12" s="6">
        <f t="shared" si="1"/>
        <v>10</v>
      </c>
      <c r="T12" s="7">
        <f t="shared" si="2"/>
        <v>0.5882352941</v>
      </c>
      <c r="U12" s="6">
        <f t="shared" si="3"/>
        <v>5.294117647</v>
      </c>
    </row>
    <row r="13" ht="14.25" customHeight="1">
      <c r="A13" s="4" t="s">
        <v>13</v>
      </c>
      <c r="B13" s="8" t="s">
        <v>4</v>
      </c>
      <c r="C13" s="8" t="s">
        <v>4</v>
      </c>
      <c r="D13" s="5" t="s">
        <v>2</v>
      </c>
      <c r="E13" s="5" t="s">
        <v>2</v>
      </c>
      <c r="F13" s="8" t="s">
        <v>4</v>
      </c>
      <c r="G13" s="5" t="s">
        <v>2</v>
      </c>
      <c r="H13" s="5" t="s">
        <v>2</v>
      </c>
      <c r="I13" s="5" t="s">
        <v>2</v>
      </c>
      <c r="J13" s="5" t="s">
        <v>2</v>
      </c>
      <c r="K13" s="5" t="s">
        <v>2</v>
      </c>
      <c r="L13" s="5" t="s">
        <v>2</v>
      </c>
      <c r="M13" s="5" t="s">
        <v>2</v>
      </c>
      <c r="N13" s="8" t="s">
        <v>4</v>
      </c>
      <c r="O13" s="5" t="s">
        <v>2</v>
      </c>
      <c r="P13" s="5" t="s">
        <v>2</v>
      </c>
      <c r="Q13" s="5" t="s">
        <v>2</v>
      </c>
      <c r="R13" s="5" t="s">
        <v>2</v>
      </c>
      <c r="S13" s="6">
        <f t="shared" si="1"/>
        <v>4</v>
      </c>
      <c r="T13" s="7">
        <f t="shared" si="2"/>
        <v>0.2352941176</v>
      </c>
      <c r="U13" s="6">
        <f t="shared" si="3"/>
        <v>2.117647059</v>
      </c>
    </row>
    <row r="14" ht="14.25" customHeight="1">
      <c r="A14" s="10" t="s">
        <v>14</v>
      </c>
      <c r="B14" s="8" t="s">
        <v>4</v>
      </c>
      <c r="C14" s="5" t="s">
        <v>2</v>
      </c>
      <c r="D14" s="5" t="s">
        <v>2</v>
      </c>
      <c r="E14" s="8" t="s">
        <v>4</v>
      </c>
      <c r="F14" s="8" t="s">
        <v>4</v>
      </c>
      <c r="G14" s="5" t="s">
        <v>2</v>
      </c>
      <c r="H14" s="5" t="s">
        <v>2</v>
      </c>
      <c r="I14" s="9" t="s">
        <v>4</v>
      </c>
      <c r="J14" s="9" t="s">
        <v>4</v>
      </c>
      <c r="K14" s="5" t="s">
        <v>2</v>
      </c>
      <c r="L14" s="5" t="s">
        <v>2</v>
      </c>
      <c r="M14" s="5" t="s">
        <v>2</v>
      </c>
      <c r="N14" s="5" t="s">
        <v>2</v>
      </c>
      <c r="O14" s="5" t="s">
        <v>2</v>
      </c>
      <c r="P14" s="5" t="s">
        <v>2</v>
      </c>
      <c r="Q14" s="5" t="s">
        <v>2</v>
      </c>
      <c r="R14" s="5" t="s">
        <v>2</v>
      </c>
      <c r="S14" s="6">
        <f t="shared" si="1"/>
        <v>5</v>
      </c>
      <c r="T14" s="7">
        <f t="shared" si="2"/>
        <v>0.2941176471</v>
      </c>
      <c r="U14" s="6">
        <f t="shared" si="3"/>
        <v>2.647058824</v>
      </c>
    </row>
    <row r="15" ht="14.25" customHeight="1">
      <c r="A15" s="4" t="s">
        <v>15</v>
      </c>
      <c r="B15" s="5" t="s">
        <v>2</v>
      </c>
      <c r="C15" s="8" t="s">
        <v>4</v>
      </c>
      <c r="D15" s="5" t="s">
        <v>2</v>
      </c>
      <c r="E15" s="5" t="s">
        <v>2</v>
      </c>
      <c r="F15" s="5" t="s">
        <v>2</v>
      </c>
      <c r="G15" s="5" t="s">
        <v>2</v>
      </c>
      <c r="H15" s="9" t="s">
        <v>4</v>
      </c>
      <c r="I15" s="5" t="s">
        <v>2</v>
      </c>
      <c r="J15" s="5" t="s">
        <v>2</v>
      </c>
      <c r="K15" s="9" t="s">
        <v>4</v>
      </c>
      <c r="L15" s="9" t="s">
        <v>4</v>
      </c>
      <c r="M15" s="9" t="s">
        <v>4</v>
      </c>
      <c r="N15" s="5" t="s">
        <v>2</v>
      </c>
      <c r="O15" s="9" t="s">
        <v>4</v>
      </c>
      <c r="P15" s="5" t="s">
        <v>2</v>
      </c>
      <c r="Q15" s="5" t="s">
        <v>2</v>
      </c>
      <c r="R15" s="5" t="s">
        <v>2</v>
      </c>
      <c r="S15" s="6">
        <f t="shared" si="1"/>
        <v>6</v>
      </c>
      <c r="T15" s="7">
        <f t="shared" si="2"/>
        <v>0.3529411765</v>
      </c>
      <c r="U15" s="6">
        <f t="shared" si="3"/>
        <v>3.176470588</v>
      </c>
    </row>
    <row r="16" ht="14.25" customHeight="1">
      <c r="A16" s="4" t="s">
        <v>16</v>
      </c>
      <c r="B16" s="8" t="s">
        <v>4</v>
      </c>
      <c r="C16" s="8" t="s">
        <v>4</v>
      </c>
      <c r="D16" s="8" t="s">
        <v>4</v>
      </c>
      <c r="E16" s="8" t="s">
        <v>4</v>
      </c>
      <c r="F16" s="8" t="s">
        <v>4</v>
      </c>
      <c r="G16" s="8" t="s">
        <v>4</v>
      </c>
      <c r="H16" s="8" t="s">
        <v>4</v>
      </c>
      <c r="I16" s="9" t="s">
        <v>4</v>
      </c>
      <c r="J16" s="9" t="s">
        <v>4</v>
      </c>
      <c r="K16" s="9" t="s">
        <v>4</v>
      </c>
      <c r="L16" s="9" t="s">
        <v>4</v>
      </c>
      <c r="M16" s="9" t="s">
        <v>4</v>
      </c>
      <c r="N16" s="9" t="s">
        <v>4</v>
      </c>
      <c r="O16" s="9" t="s">
        <v>4</v>
      </c>
      <c r="P16" s="9" t="s">
        <v>4</v>
      </c>
      <c r="Q16" s="9" t="s">
        <v>4</v>
      </c>
      <c r="R16" s="9" t="s">
        <v>4</v>
      </c>
      <c r="S16" s="6">
        <f t="shared" si="1"/>
        <v>17</v>
      </c>
      <c r="T16" s="7">
        <f t="shared" si="2"/>
        <v>1</v>
      </c>
      <c r="U16" s="6">
        <f t="shared" si="3"/>
        <v>9</v>
      </c>
    </row>
    <row r="17" ht="14.25" customHeight="1">
      <c r="A17" s="4" t="s">
        <v>17</v>
      </c>
      <c r="B17" s="8" t="s">
        <v>4</v>
      </c>
      <c r="C17" s="8" t="s">
        <v>4</v>
      </c>
      <c r="D17" s="5">
        <v>0.0</v>
      </c>
      <c r="E17" s="8" t="s">
        <v>4</v>
      </c>
      <c r="F17" s="8" t="s">
        <v>4</v>
      </c>
      <c r="G17" s="8" t="s">
        <v>4</v>
      </c>
      <c r="H17" s="8" t="s">
        <v>4</v>
      </c>
      <c r="I17" s="9" t="s">
        <v>4</v>
      </c>
      <c r="J17" s="9" t="s">
        <v>4</v>
      </c>
      <c r="K17" s="9" t="s">
        <v>4</v>
      </c>
      <c r="L17" s="9" t="s">
        <v>4</v>
      </c>
      <c r="M17" s="8" t="s">
        <v>4</v>
      </c>
      <c r="N17" s="9" t="s">
        <v>4</v>
      </c>
      <c r="O17" s="9" t="s">
        <v>4</v>
      </c>
      <c r="P17" s="9" t="s">
        <v>4</v>
      </c>
      <c r="Q17" s="8" t="s">
        <v>4</v>
      </c>
      <c r="R17" s="8" t="s">
        <v>4</v>
      </c>
      <c r="S17" s="6">
        <f t="shared" si="1"/>
        <v>16</v>
      </c>
      <c r="T17" s="7">
        <f t="shared" si="2"/>
        <v>1</v>
      </c>
      <c r="U17" s="6">
        <f t="shared" si="3"/>
        <v>9</v>
      </c>
    </row>
    <row r="18" ht="14.25" customHeight="1">
      <c r="A18" s="4" t="s">
        <v>18</v>
      </c>
      <c r="B18" s="8" t="s">
        <v>4</v>
      </c>
      <c r="C18" s="5" t="s">
        <v>2</v>
      </c>
      <c r="D18" s="8" t="s">
        <v>4</v>
      </c>
      <c r="E18" s="8" t="s">
        <v>4</v>
      </c>
      <c r="F18" s="8" t="s">
        <v>4</v>
      </c>
      <c r="G18" s="5" t="s">
        <v>2</v>
      </c>
      <c r="H18" s="5" t="s">
        <v>2</v>
      </c>
      <c r="I18" s="5" t="s">
        <v>2</v>
      </c>
      <c r="J18" s="5" t="s">
        <v>2</v>
      </c>
      <c r="K18" s="5" t="s">
        <v>2</v>
      </c>
      <c r="L18" s="5" t="s">
        <v>2</v>
      </c>
      <c r="M18" s="5" t="s">
        <v>2</v>
      </c>
      <c r="N18" s="5" t="s">
        <v>2</v>
      </c>
      <c r="O18" s="5" t="s">
        <v>2</v>
      </c>
      <c r="P18" s="5" t="s">
        <v>2</v>
      </c>
      <c r="Q18" s="5" t="s">
        <v>2</v>
      </c>
      <c r="R18" s="5" t="s">
        <v>2</v>
      </c>
      <c r="S18" s="6">
        <f t="shared" si="1"/>
        <v>4</v>
      </c>
      <c r="T18" s="7">
        <f t="shared" si="2"/>
        <v>0.2352941176</v>
      </c>
      <c r="U18" s="6">
        <f t="shared" si="3"/>
        <v>2.117647059</v>
      </c>
    </row>
    <row r="19" ht="14.25" customHeight="1">
      <c r="A19" s="4" t="s">
        <v>19</v>
      </c>
      <c r="B19" s="5" t="s">
        <v>2</v>
      </c>
      <c r="C19" s="5" t="s">
        <v>2</v>
      </c>
      <c r="D19" s="8" t="s">
        <v>4</v>
      </c>
      <c r="E19" s="5" t="s">
        <v>2</v>
      </c>
      <c r="F19" s="8" t="s">
        <v>4</v>
      </c>
      <c r="G19" s="5" t="s">
        <v>2</v>
      </c>
      <c r="H19" s="8" t="s">
        <v>4</v>
      </c>
      <c r="I19" s="9" t="s">
        <v>4</v>
      </c>
      <c r="J19" s="9" t="s">
        <v>4</v>
      </c>
      <c r="K19" s="9" t="s">
        <v>4</v>
      </c>
      <c r="L19" s="9" t="s">
        <v>4</v>
      </c>
      <c r="M19" s="5" t="s">
        <v>2</v>
      </c>
      <c r="N19" s="9" t="s">
        <v>4</v>
      </c>
      <c r="O19" s="5" t="s">
        <v>2</v>
      </c>
      <c r="P19" s="9" t="s">
        <v>4</v>
      </c>
      <c r="Q19" s="9" t="s">
        <v>4</v>
      </c>
      <c r="R19" s="9" t="s">
        <v>4</v>
      </c>
      <c r="S19" s="6">
        <f t="shared" si="1"/>
        <v>11</v>
      </c>
      <c r="T19" s="7">
        <f t="shared" si="2"/>
        <v>0.6470588235</v>
      </c>
      <c r="U19" s="6">
        <f t="shared" si="3"/>
        <v>5.823529412</v>
      </c>
    </row>
    <row r="20" ht="14.25" customHeight="1">
      <c r="B20" s="11">
        <f t="shared" ref="B20:R20" si="4">COUNTIF(B3:B19,"+")/(COUNTIF(B3:B19,"+")+COUNTIF(B3:B19,"-"))</f>
        <v>0.7058823529</v>
      </c>
      <c r="C20" s="11">
        <f t="shared" si="4"/>
        <v>0.6470588235</v>
      </c>
      <c r="D20" s="11">
        <f t="shared" si="4"/>
        <v>0.5333333333</v>
      </c>
      <c r="E20" s="11">
        <f t="shared" si="4"/>
        <v>0.5294117647</v>
      </c>
      <c r="F20" s="11">
        <f t="shared" si="4"/>
        <v>0.6470588235</v>
      </c>
      <c r="G20" s="11">
        <f t="shared" si="4"/>
        <v>0.5294117647</v>
      </c>
      <c r="H20" s="11">
        <f t="shared" si="4"/>
        <v>0.6470588235</v>
      </c>
      <c r="I20" s="11">
        <f t="shared" si="4"/>
        <v>0.5294117647</v>
      </c>
      <c r="J20" s="11">
        <f t="shared" si="4"/>
        <v>0.4705882353</v>
      </c>
      <c r="K20" s="11">
        <f t="shared" si="4"/>
        <v>0.6470588235</v>
      </c>
      <c r="L20" s="11">
        <f t="shared" si="4"/>
        <v>0.5294117647</v>
      </c>
      <c r="M20" s="11">
        <f t="shared" si="4"/>
        <v>0.5882352941</v>
      </c>
      <c r="N20" s="11">
        <f t="shared" si="4"/>
        <v>0.4705882353</v>
      </c>
      <c r="O20" s="11">
        <f t="shared" si="4"/>
        <v>0.4375</v>
      </c>
      <c r="P20" s="11">
        <f t="shared" si="4"/>
        <v>0.4117647059</v>
      </c>
      <c r="Q20" s="11">
        <f t="shared" si="4"/>
        <v>0.4705882353</v>
      </c>
      <c r="R20" s="11">
        <f t="shared" si="4"/>
        <v>0.5882352941</v>
      </c>
      <c r="S20" s="12">
        <v>9.0</v>
      </c>
      <c r="T20" s="13"/>
      <c r="U20" s="13"/>
    </row>
    <row r="21" ht="14.25" customHeight="1"/>
    <row r="22" ht="14.25" customHeight="1">
      <c r="A22" s="13"/>
    </row>
    <row r="23" ht="14.25" customHeight="1">
      <c r="A23" s="13" t="s">
        <v>20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2.38"/>
    <col customWidth="1" min="2" max="14" width="9.25"/>
    <col customWidth="1" min="15" max="15" width="11.75"/>
    <col customWidth="1" min="16" max="16" width="9.25"/>
    <col customWidth="1" min="17" max="26" width="7.63"/>
  </cols>
  <sheetData>
    <row r="1" ht="14.25" customHeight="1">
      <c r="D1" s="13" t="s">
        <v>21</v>
      </c>
      <c r="H1" s="13" t="s">
        <v>22</v>
      </c>
    </row>
    <row r="2" ht="14.25" customHeight="1"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13" t="s">
        <v>32</v>
      </c>
      <c r="L2" s="13" t="s">
        <v>33</v>
      </c>
      <c r="M2" s="13" t="s">
        <v>34</v>
      </c>
      <c r="N2" s="13" t="s">
        <v>35</v>
      </c>
    </row>
    <row r="3" ht="14.25" customHeight="1">
      <c r="A3" s="14" t="s">
        <v>1</v>
      </c>
      <c r="O3" s="15">
        <f>SUMPRODUCT(C3:N3,C$22:N$22)+B3*B$22+'11-703'!U3</f>
        <v>0</v>
      </c>
      <c r="P3" s="16">
        <v>0.0</v>
      </c>
    </row>
    <row r="4" ht="14.25" customHeight="1">
      <c r="A4" s="17" t="s">
        <v>3</v>
      </c>
      <c r="C4" s="18">
        <v>1.0</v>
      </c>
      <c r="D4" s="18">
        <v>0.5</v>
      </c>
      <c r="E4" s="18">
        <v>0.6</v>
      </c>
      <c r="F4" s="18">
        <v>0.7</v>
      </c>
      <c r="G4" s="18">
        <v>0.7</v>
      </c>
      <c r="H4" s="18">
        <v>0.8</v>
      </c>
      <c r="I4" s="18">
        <v>0.9</v>
      </c>
      <c r="J4" s="18">
        <v>1.0</v>
      </c>
      <c r="L4" s="18">
        <v>1.0</v>
      </c>
      <c r="M4" s="18">
        <v>0.9</v>
      </c>
      <c r="N4" s="18">
        <v>1.0</v>
      </c>
      <c r="O4" s="15">
        <f>SUMPRODUCT(C4:N4,C$22:N$22)+B4*B$22+'11-703'!U4</f>
        <v>36.28235294</v>
      </c>
      <c r="P4" s="16">
        <v>37.0</v>
      </c>
    </row>
    <row r="5" ht="14.25" customHeight="1">
      <c r="A5" s="17" t="s">
        <v>5</v>
      </c>
      <c r="C5" s="18">
        <v>1.0</v>
      </c>
      <c r="D5" s="18">
        <v>1.0</v>
      </c>
      <c r="E5" s="18">
        <v>0.8</v>
      </c>
      <c r="F5" s="18">
        <v>1.0</v>
      </c>
      <c r="H5" s="18">
        <v>0.9</v>
      </c>
      <c r="O5" s="15">
        <f>SUMPRODUCT(C5:N5,C$22:N$22)+B5*B$22+'11-703'!U5</f>
        <v>16.54705882</v>
      </c>
      <c r="P5" s="16">
        <v>17.0</v>
      </c>
    </row>
    <row r="6" ht="14.25" customHeight="1">
      <c r="A6" s="17" t="s">
        <v>6</v>
      </c>
      <c r="C6" s="18">
        <v>1.0</v>
      </c>
      <c r="D6" s="18">
        <v>1.0</v>
      </c>
      <c r="E6" s="18">
        <v>1.0</v>
      </c>
      <c r="F6" s="18">
        <v>1.0</v>
      </c>
      <c r="G6" s="18">
        <v>1.0</v>
      </c>
      <c r="H6" s="18">
        <v>1.0</v>
      </c>
      <c r="I6" s="18">
        <v>1.0</v>
      </c>
      <c r="J6" s="18">
        <v>1.0</v>
      </c>
      <c r="K6" s="18">
        <v>1.0</v>
      </c>
      <c r="L6" s="18">
        <v>1.0</v>
      </c>
      <c r="M6" s="18">
        <v>1.0</v>
      </c>
      <c r="N6" s="18">
        <v>1.0</v>
      </c>
      <c r="O6" s="15">
        <f>SUMPRODUCT(C6:N6,C$22:N$22)+B6*B$22+'11-703'!U6</f>
        <v>50</v>
      </c>
      <c r="P6" s="16">
        <v>50.0</v>
      </c>
    </row>
    <row r="7" ht="14.25" customHeight="1">
      <c r="A7" s="4" t="s">
        <v>7</v>
      </c>
      <c r="C7" s="18">
        <v>1.0</v>
      </c>
      <c r="D7" s="18">
        <v>0.9</v>
      </c>
      <c r="E7" s="18">
        <v>0.5</v>
      </c>
      <c r="F7" s="18">
        <v>0.5</v>
      </c>
      <c r="G7" s="18">
        <v>0.5</v>
      </c>
      <c r="H7" s="18">
        <v>0.5</v>
      </c>
      <c r="I7" s="18">
        <v>0.5</v>
      </c>
      <c r="J7" s="18">
        <v>0.5</v>
      </c>
      <c r="L7" s="18">
        <v>0.7</v>
      </c>
      <c r="M7" s="18">
        <v>0.8</v>
      </c>
      <c r="N7" s="18">
        <v>1.0</v>
      </c>
      <c r="O7" s="15">
        <f>SUMPRODUCT(C7:N7,C$22:N$22)+B7*B$22+'11-703'!U7</f>
        <v>30.98235294</v>
      </c>
      <c r="P7" s="16">
        <v>31.0</v>
      </c>
    </row>
    <row r="8" ht="14.25" customHeight="1">
      <c r="A8" s="17" t="s">
        <v>8</v>
      </c>
      <c r="B8" s="16">
        <v>1.0</v>
      </c>
      <c r="C8" s="18">
        <v>1.0</v>
      </c>
      <c r="D8" s="18">
        <v>1.0</v>
      </c>
      <c r="E8" s="18">
        <v>0.9</v>
      </c>
      <c r="F8" s="18">
        <v>1.0</v>
      </c>
      <c r="G8" s="18">
        <v>1.0</v>
      </c>
      <c r="H8" s="18">
        <v>1.0</v>
      </c>
      <c r="I8" s="18">
        <v>1.0</v>
      </c>
      <c r="J8" s="18">
        <v>1.0</v>
      </c>
      <c r="K8" s="18">
        <v>1.0</v>
      </c>
      <c r="L8" s="18">
        <v>1.0</v>
      </c>
      <c r="M8" s="18">
        <v>1.0</v>
      </c>
      <c r="N8" s="18">
        <v>1.0</v>
      </c>
      <c r="O8" s="15">
        <f>SUMPRODUCT(C8:N8,C$22:N$22)+B8*B$22+'11-703'!U8</f>
        <v>51.6</v>
      </c>
      <c r="P8" s="16">
        <v>50.0</v>
      </c>
    </row>
    <row r="9" ht="14.25" customHeight="1">
      <c r="A9" s="17" t="s">
        <v>9</v>
      </c>
      <c r="C9" s="19">
        <v>1.0</v>
      </c>
      <c r="D9" s="19">
        <v>0.5</v>
      </c>
      <c r="E9" s="19">
        <v>0.5</v>
      </c>
      <c r="F9" s="20"/>
      <c r="G9" s="20"/>
      <c r="H9" s="19">
        <v>0.5</v>
      </c>
      <c r="I9" s="19">
        <v>0.5</v>
      </c>
      <c r="J9" s="19">
        <v>0.5</v>
      </c>
      <c r="K9" s="20"/>
      <c r="L9" s="19">
        <v>0.6</v>
      </c>
      <c r="M9" s="19">
        <v>0.7</v>
      </c>
      <c r="N9" s="19">
        <v>0.9</v>
      </c>
      <c r="O9" s="15">
        <f>SUMPRODUCT(C9:N9,C$22:N$22)+B9*B$22+'11-703'!U9</f>
        <v>25.71176471</v>
      </c>
      <c r="P9" s="21">
        <v>26.0</v>
      </c>
    </row>
    <row r="10" ht="14.25" customHeight="1">
      <c r="A10" s="4" t="s">
        <v>10</v>
      </c>
      <c r="O10" s="15">
        <f>SUMPRODUCT(C10:N10,C$22:N$22)+B10*B$22+'11-703'!U10</f>
        <v>0.5294117647</v>
      </c>
      <c r="P10" s="16">
        <v>1.0</v>
      </c>
    </row>
    <row r="11" ht="14.25" customHeight="1">
      <c r="A11" s="4" t="s">
        <v>11</v>
      </c>
      <c r="O11" s="15">
        <f>SUMPRODUCT(C11:N11,C$22:N$22)+B11*B$22+'11-703'!U11</f>
        <v>3.705882353</v>
      </c>
      <c r="P11" s="16">
        <v>4.0</v>
      </c>
    </row>
    <row r="12" ht="14.25" customHeight="1">
      <c r="A12" s="17" t="s">
        <v>12</v>
      </c>
      <c r="C12" s="18">
        <v>0.9</v>
      </c>
      <c r="D12" s="18">
        <v>0.5</v>
      </c>
      <c r="E12" s="18">
        <v>0.5</v>
      </c>
      <c r="F12" s="18">
        <v>0.8</v>
      </c>
      <c r="G12" s="19">
        <v>0.5</v>
      </c>
      <c r="H12" s="19">
        <v>0.5</v>
      </c>
      <c r="I12" s="19">
        <v>0.5</v>
      </c>
      <c r="K12" s="18">
        <v>0.6</v>
      </c>
      <c r="O12" s="15">
        <f>SUMPRODUCT(C12:N12,C$22:N$22)+B12*B$22+'11-703'!U12</f>
        <v>19.59411765</v>
      </c>
      <c r="P12" s="21">
        <v>20.0</v>
      </c>
    </row>
    <row r="13" ht="14.25" customHeight="1">
      <c r="A13" s="4" t="s">
        <v>13</v>
      </c>
      <c r="O13" s="15">
        <f>SUMPRODUCT(C13:N13,C$22:N$22)+B13*B$22+'11-703'!U13</f>
        <v>2.117647059</v>
      </c>
      <c r="P13" s="16">
        <v>2.0</v>
      </c>
    </row>
    <row r="14" ht="14.25" customHeight="1">
      <c r="A14" s="17" t="s">
        <v>14</v>
      </c>
      <c r="C14" s="18">
        <v>1.0</v>
      </c>
      <c r="D14" s="18">
        <v>0.8</v>
      </c>
      <c r="E14" s="18">
        <v>0.5</v>
      </c>
      <c r="G14" s="18">
        <v>0.5</v>
      </c>
      <c r="H14" s="18">
        <v>0.5</v>
      </c>
      <c r="J14" s="18">
        <v>0.5</v>
      </c>
      <c r="K14" s="18">
        <v>0.5</v>
      </c>
      <c r="O14" s="15">
        <f>SUMPRODUCT(C14:N14,C$22:N$22)+B14*B$22+'11-703'!U14</f>
        <v>16.34705882</v>
      </c>
      <c r="P14" s="16">
        <v>16.0</v>
      </c>
    </row>
    <row r="15" ht="14.25" customHeight="1">
      <c r="A15" s="17" t="s">
        <v>15</v>
      </c>
      <c r="C15" s="18">
        <v>1.0</v>
      </c>
      <c r="D15" s="18">
        <v>0.5</v>
      </c>
      <c r="E15" s="18">
        <v>0.8</v>
      </c>
      <c r="F15" s="18">
        <v>1.0</v>
      </c>
      <c r="G15" s="18">
        <v>0.5</v>
      </c>
      <c r="H15" s="18">
        <v>0.5</v>
      </c>
      <c r="I15" s="18">
        <v>0.7</v>
      </c>
      <c r="J15" s="18">
        <v>0.8</v>
      </c>
      <c r="L15" s="18">
        <v>0.9</v>
      </c>
      <c r="M15" s="18">
        <v>0.7</v>
      </c>
      <c r="N15" s="18">
        <v>1.0</v>
      </c>
      <c r="O15" s="15">
        <f>SUMPRODUCT(C15:N15,C$22:N$22)+B15*B$22+'11-703'!U15</f>
        <v>30.37647059</v>
      </c>
      <c r="P15" s="16">
        <v>30.0</v>
      </c>
    </row>
    <row r="16" ht="14.25" customHeight="1">
      <c r="A16" s="17" t="s">
        <v>16</v>
      </c>
      <c r="C16" s="18">
        <v>1.0</v>
      </c>
      <c r="D16" s="18">
        <v>1.0</v>
      </c>
      <c r="E16" s="18">
        <v>1.0</v>
      </c>
      <c r="F16" s="18">
        <v>1.0</v>
      </c>
      <c r="G16" s="18">
        <v>1.0</v>
      </c>
      <c r="H16" s="18">
        <v>1.0</v>
      </c>
      <c r="I16" s="18">
        <v>1.0</v>
      </c>
      <c r="J16" s="18">
        <v>1.0</v>
      </c>
      <c r="K16" s="18">
        <v>1.0</v>
      </c>
      <c r="L16" s="18">
        <v>1.0</v>
      </c>
      <c r="M16" s="18">
        <v>1.0</v>
      </c>
      <c r="N16" s="18">
        <v>1.0</v>
      </c>
      <c r="O16" s="15">
        <f>SUMPRODUCT(C16:N16,C$22:N$22)+B16*B$22+'11-703'!U16</f>
        <v>50</v>
      </c>
      <c r="P16" s="16">
        <v>50.0</v>
      </c>
    </row>
    <row r="17" ht="14.25" customHeight="1">
      <c r="A17" s="17" t="s">
        <v>17</v>
      </c>
      <c r="C17" s="18">
        <v>1.0</v>
      </c>
      <c r="D17" s="18">
        <v>1.0</v>
      </c>
      <c r="E17" s="18">
        <v>1.0</v>
      </c>
      <c r="F17" s="18">
        <v>1.0</v>
      </c>
      <c r="G17" s="18">
        <v>0.9</v>
      </c>
      <c r="H17" s="18">
        <v>1.0</v>
      </c>
      <c r="I17" s="18">
        <v>1.0</v>
      </c>
      <c r="J17" s="18">
        <v>1.0</v>
      </c>
      <c r="K17" s="18">
        <v>1.0</v>
      </c>
      <c r="L17" s="18">
        <v>1.0</v>
      </c>
      <c r="M17" s="18">
        <v>1.0</v>
      </c>
      <c r="N17" s="18">
        <v>1.0</v>
      </c>
      <c r="O17" s="15">
        <f>SUMPRODUCT(C17:N17,C$22:N$22)+B17*B$22+'11-703'!U17</f>
        <v>49.7</v>
      </c>
      <c r="P17" s="16">
        <v>49.0</v>
      </c>
    </row>
    <row r="18" ht="14.25" customHeight="1">
      <c r="A18" s="17" t="s">
        <v>18</v>
      </c>
      <c r="C18" s="18">
        <v>1.0</v>
      </c>
      <c r="O18" s="15">
        <f>SUMPRODUCT(C18:N18,C$22:N$22)+B18*B$22+'11-703'!U18</f>
        <v>3.117647059</v>
      </c>
      <c r="P18" s="16">
        <v>3.0</v>
      </c>
    </row>
    <row r="19" ht="14.25" customHeight="1">
      <c r="A19" s="17" t="s">
        <v>19</v>
      </c>
      <c r="C19" s="18">
        <v>1.0</v>
      </c>
      <c r="D19" s="18">
        <v>1.0</v>
      </c>
      <c r="E19" s="18">
        <v>0.5</v>
      </c>
      <c r="F19" s="18">
        <v>0.5</v>
      </c>
      <c r="G19" s="18">
        <v>0.5</v>
      </c>
      <c r="H19" s="18">
        <v>0.5</v>
      </c>
      <c r="I19" s="18">
        <v>0.5</v>
      </c>
      <c r="J19" s="18">
        <v>0.5</v>
      </c>
      <c r="L19" s="18">
        <v>0.6</v>
      </c>
      <c r="M19" s="18">
        <v>0.7</v>
      </c>
      <c r="N19" s="18">
        <v>1.0</v>
      </c>
      <c r="O19" s="15">
        <f>SUMPRODUCT(C19:N19,C$22:N$22)+B19*B$22+'11-703'!U19</f>
        <v>29.52352941</v>
      </c>
      <c r="P19" s="16">
        <v>30.0</v>
      </c>
    </row>
    <row r="20" ht="14.25" customHeight="1">
      <c r="C20" s="22">
        <v>44106.0</v>
      </c>
      <c r="D20" s="22">
        <v>44120.0</v>
      </c>
      <c r="E20" s="22">
        <v>44127.0</v>
      </c>
      <c r="F20" s="22">
        <v>44134.0</v>
      </c>
      <c r="G20" s="22">
        <v>44134.0</v>
      </c>
      <c r="H20" s="22">
        <v>44141.0</v>
      </c>
      <c r="I20" s="22">
        <v>44155.0</v>
      </c>
      <c r="J20" s="22">
        <v>44162.0</v>
      </c>
      <c r="K20" s="22">
        <v>44171.0</v>
      </c>
      <c r="L20" s="22">
        <v>44171.0</v>
      </c>
      <c r="M20" s="22">
        <v>44178.0</v>
      </c>
      <c r="N20" s="22">
        <v>44190.0</v>
      </c>
    </row>
    <row r="21" ht="14.25" customHeight="1">
      <c r="C21" s="23">
        <f t="shared" ref="C21:N21" si="1">IF(1-0.1*(TODAY()-C20)/7&gt;1,1,IF(1-0.1*(TODAY()-C20)/7&lt;0.5,0.5,1-0.1*(TODAY()-C20)/7))</f>
        <v>0.5</v>
      </c>
      <c r="D21" s="23">
        <f t="shared" si="1"/>
        <v>0.5</v>
      </c>
      <c r="E21" s="23">
        <f t="shared" si="1"/>
        <v>0.5</v>
      </c>
      <c r="F21" s="23">
        <f t="shared" si="1"/>
        <v>0.5</v>
      </c>
      <c r="G21" s="23">
        <f t="shared" si="1"/>
        <v>0.5</v>
      </c>
      <c r="H21" s="23">
        <f t="shared" si="1"/>
        <v>0.5</v>
      </c>
      <c r="I21" s="23">
        <f t="shared" si="1"/>
        <v>0.5</v>
      </c>
      <c r="J21" s="23">
        <f t="shared" si="1"/>
        <v>0.5285714286</v>
      </c>
      <c r="K21" s="23">
        <f t="shared" si="1"/>
        <v>0.6571428571</v>
      </c>
      <c r="L21" s="23">
        <f t="shared" si="1"/>
        <v>0.6571428571</v>
      </c>
      <c r="M21" s="23">
        <f t="shared" si="1"/>
        <v>0.7571428571</v>
      </c>
      <c r="N21" s="23">
        <f t="shared" si="1"/>
        <v>0.9285714286</v>
      </c>
    </row>
    <row r="22" ht="14.25" customHeight="1">
      <c r="B22" s="24">
        <v>2.0</v>
      </c>
      <c r="C22" s="24">
        <v>1.0</v>
      </c>
      <c r="D22" s="24">
        <v>4.0</v>
      </c>
      <c r="E22" s="24">
        <v>4.0</v>
      </c>
      <c r="F22" s="24">
        <v>3.0</v>
      </c>
      <c r="G22" s="24">
        <v>3.0</v>
      </c>
      <c r="H22" s="24">
        <v>3.0</v>
      </c>
      <c r="I22" s="24">
        <v>2.0</v>
      </c>
      <c r="J22" s="24">
        <v>4.0</v>
      </c>
      <c r="K22" s="24">
        <v>5.0</v>
      </c>
      <c r="L22" s="24">
        <v>4.0</v>
      </c>
      <c r="M22" s="24">
        <v>4.0</v>
      </c>
      <c r="N22" s="24">
        <v>4.0</v>
      </c>
      <c r="O22" s="12">
        <f>SUM(C22:N22)</f>
        <v>41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D1:G1"/>
    <mergeCell ref="H1:N1"/>
  </mergeCells>
  <hyperlinks>
    <hyperlink r:id="rId1" ref="A4"/>
    <hyperlink r:id="rId2" ref="A5"/>
    <hyperlink r:id="rId3" ref="A6"/>
    <hyperlink r:id="rId4" ref="A8"/>
    <hyperlink r:id="rId5" ref="A9"/>
    <hyperlink r:id="rId6" ref="A12"/>
    <hyperlink r:id="rId7" ref="A14"/>
    <hyperlink r:id="rId8" ref="A15"/>
    <hyperlink r:id="rId9" ref="A16"/>
    <hyperlink r:id="rId10" ref="A17"/>
    <hyperlink r:id="rId11" ref="A18"/>
    <hyperlink r:id="rId12" ref="A19"/>
  </hyperlinks>
  <printOptions/>
  <pageMargins bottom="0.75" footer="0.0" header="0.0" left="0.7" right="0.7" top="0.75"/>
  <pageSetup paperSize="9" orientation="portrait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2.38"/>
    <col customWidth="1" min="2" max="18" width="9.25"/>
    <col customWidth="1" min="19" max="26" width="7.63"/>
  </cols>
  <sheetData>
    <row r="1" ht="14.25" customHeight="1">
      <c r="A1" s="1" t="s">
        <v>36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ht="14.25" customHeight="1">
      <c r="B2" s="3">
        <v>44078.0</v>
      </c>
      <c r="C2" s="3">
        <v>44085.0</v>
      </c>
      <c r="D2" s="3">
        <v>44092.0</v>
      </c>
      <c r="E2" s="3">
        <v>44099.0</v>
      </c>
      <c r="F2" s="3">
        <v>44106.0</v>
      </c>
      <c r="G2" s="3">
        <v>44113.0</v>
      </c>
      <c r="H2" s="3">
        <v>44120.0</v>
      </c>
      <c r="I2" s="3">
        <v>44127.0</v>
      </c>
      <c r="J2" s="3">
        <v>44134.0</v>
      </c>
      <c r="K2" s="3">
        <v>44141.0</v>
      </c>
      <c r="L2" s="3">
        <v>44148.0</v>
      </c>
      <c r="M2" s="3">
        <v>44155.0</v>
      </c>
      <c r="N2" s="3">
        <v>44162.0</v>
      </c>
      <c r="O2" s="3">
        <v>44169.0</v>
      </c>
      <c r="P2" s="3">
        <v>44176.0</v>
      </c>
      <c r="Q2" s="3">
        <v>44183.0</v>
      </c>
      <c r="R2" s="3">
        <v>44190.0</v>
      </c>
    </row>
    <row r="3" ht="14.25" customHeight="1">
      <c r="A3" s="25" t="s">
        <v>37</v>
      </c>
      <c r="B3" s="8" t="s">
        <v>4</v>
      </c>
      <c r="C3" s="8" t="s">
        <v>4</v>
      </c>
      <c r="D3" s="5" t="s">
        <v>2</v>
      </c>
      <c r="E3" s="5" t="s">
        <v>2</v>
      </c>
      <c r="F3" s="8" t="s">
        <v>4</v>
      </c>
      <c r="G3" s="5" t="s">
        <v>2</v>
      </c>
      <c r="H3" s="5" t="s">
        <v>2</v>
      </c>
      <c r="I3" s="9" t="s">
        <v>4</v>
      </c>
      <c r="J3" s="5" t="s">
        <v>2</v>
      </c>
      <c r="K3" s="5" t="s">
        <v>2</v>
      </c>
      <c r="L3" s="9" t="s">
        <v>4</v>
      </c>
      <c r="M3" s="9" t="s">
        <v>4</v>
      </c>
      <c r="N3" s="5" t="s">
        <v>2</v>
      </c>
      <c r="O3" s="9" t="s">
        <v>4</v>
      </c>
      <c r="P3" s="5" t="s">
        <v>2</v>
      </c>
      <c r="Q3" s="8" t="s">
        <v>4</v>
      </c>
      <c r="R3" s="8" t="s">
        <v>4</v>
      </c>
      <c r="S3" s="6">
        <f t="shared" ref="S3:S18" si="1">COUNTIF(B3:R3,"+")</f>
        <v>9</v>
      </c>
      <c r="T3" s="7">
        <f t="shared" ref="T3:T18" si="2">COUNTIF(B3:R3,"+")/(COUNTIF(B3:R3,"+")+COUNTIF(B3:R3,"-"))</f>
        <v>0.5294117647</v>
      </c>
      <c r="U3" s="6">
        <f t="shared" ref="U3:U18" si="3">T3*$S$19</f>
        <v>4.764705882</v>
      </c>
    </row>
    <row r="4" ht="14.25" customHeight="1">
      <c r="A4" s="25" t="s">
        <v>38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6">
        <f t="shared" si="1"/>
        <v>0</v>
      </c>
      <c r="T4" s="7">
        <f t="shared" si="2"/>
        <v>0</v>
      </c>
      <c r="U4" s="6">
        <f t="shared" si="3"/>
        <v>0</v>
      </c>
    </row>
    <row r="5" ht="14.25" customHeight="1">
      <c r="A5" s="26" t="s">
        <v>39</v>
      </c>
      <c r="B5" s="5">
        <v>0.0</v>
      </c>
      <c r="C5" s="5">
        <v>0.0</v>
      </c>
      <c r="D5" s="8" t="s">
        <v>4</v>
      </c>
      <c r="E5" s="5" t="s">
        <v>2</v>
      </c>
      <c r="F5" s="8" t="s">
        <v>4</v>
      </c>
      <c r="G5" s="8" t="s">
        <v>4</v>
      </c>
      <c r="H5" s="5" t="s">
        <v>2</v>
      </c>
      <c r="I5" s="9" t="s">
        <v>4</v>
      </c>
      <c r="J5" s="5" t="s">
        <v>2</v>
      </c>
      <c r="K5" s="5" t="s">
        <v>2</v>
      </c>
      <c r="L5" s="9" t="s">
        <v>4</v>
      </c>
      <c r="M5" s="8" t="s">
        <v>4</v>
      </c>
      <c r="N5" s="8" t="s">
        <v>4</v>
      </c>
      <c r="O5" s="8" t="s">
        <v>4</v>
      </c>
      <c r="P5" s="5" t="s">
        <v>2</v>
      </c>
      <c r="Q5" s="5" t="s">
        <v>2</v>
      </c>
      <c r="R5" s="5" t="s">
        <v>2</v>
      </c>
      <c r="S5" s="6">
        <f t="shared" si="1"/>
        <v>8</v>
      </c>
      <c r="T5" s="7">
        <f t="shared" si="2"/>
        <v>0.5333333333</v>
      </c>
      <c r="U5" s="6">
        <f t="shared" si="3"/>
        <v>4.8</v>
      </c>
    </row>
    <row r="6" ht="14.25" customHeight="1">
      <c r="A6" s="25" t="s">
        <v>40</v>
      </c>
      <c r="B6" s="8" t="s">
        <v>4</v>
      </c>
      <c r="C6" s="5" t="s">
        <v>2</v>
      </c>
      <c r="D6" s="8" t="s">
        <v>4</v>
      </c>
      <c r="E6" s="8" t="s">
        <v>4</v>
      </c>
      <c r="F6" s="5" t="s">
        <v>2</v>
      </c>
      <c r="G6" s="8" t="s">
        <v>4</v>
      </c>
      <c r="H6" s="8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6">
        <f t="shared" si="1"/>
        <v>15</v>
      </c>
      <c r="T6" s="7">
        <f t="shared" si="2"/>
        <v>0.8823529412</v>
      </c>
      <c r="U6" s="6">
        <f t="shared" si="3"/>
        <v>7.941176471</v>
      </c>
    </row>
    <row r="7" ht="14.25" customHeight="1">
      <c r="A7" s="25" t="s">
        <v>41</v>
      </c>
      <c r="B7" s="8" t="s">
        <v>4</v>
      </c>
      <c r="C7" s="5" t="s">
        <v>2</v>
      </c>
      <c r="D7" s="5" t="s">
        <v>2</v>
      </c>
      <c r="E7" s="5" t="s">
        <v>2</v>
      </c>
      <c r="F7" s="5" t="s">
        <v>2</v>
      </c>
      <c r="G7" s="5" t="s">
        <v>2</v>
      </c>
      <c r="H7" s="5" t="s">
        <v>2</v>
      </c>
      <c r="I7" s="5" t="s">
        <v>2</v>
      </c>
      <c r="J7" s="5" t="s">
        <v>2</v>
      </c>
      <c r="K7" s="5" t="s">
        <v>2</v>
      </c>
      <c r="L7" s="5" t="s">
        <v>2</v>
      </c>
      <c r="M7" s="5" t="s">
        <v>2</v>
      </c>
      <c r="N7" s="5" t="s">
        <v>2</v>
      </c>
      <c r="O7" s="5" t="s">
        <v>2</v>
      </c>
      <c r="P7" s="5" t="s">
        <v>2</v>
      </c>
      <c r="Q7" s="5" t="s">
        <v>2</v>
      </c>
      <c r="R7" s="5" t="s">
        <v>2</v>
      </c>
      <c r="S7" s="6">
        <f t="shared" si="1"/>
        <v>1</v>
      </c>
      <c r="T7" s="7">
        <f t="shared" si="2"/>
        <v>0.05882352941</v>
      </c>
      <c r="U7" s="6">
        <f t="shared" si="3"/>
        <v>0.5294117647</v>
      </c>
    </row>
    <row r="8" ht="14.25" customHeight="1">
      <c r="A8" s="25" t="s">
        <v>42</v>
      </c>
      <c r="B8" s="5" t="s">
        <v>2</v>
      </c>
      <c r="C8" s="5" t="s">
        <v>2</v>
      </c>
      <c r="D8" s="5" t="s">
        <v>2</v>
      </c>
      <c r="E8" s="8" t="s">
        <v>4</v>
      </c>
      <c r="F8" s="5" t="s">
        <v>2</v>
      </c>
      <c r="G8" s="8" t="s">
        <v>4</v>
      </c>
      <c r="H8" s="5" t="s">
        <v>2</v>
      </c>
      <c r="I8" s="5" t="s">
        <v>2</v>
      </c>
      <c r="J8" s="9" t="s">
        <v>4</v>
      </c>
      <c r="K8" s="9" t="s">
        <v>4</v>
      </c>
      <c r="L8" s="9" t="s">
        <v>4</v>
      </c>
      <c r="M8" s="9" t="s">
        <v>4</v>
      </c>
      <c r="N8" s="9" t="s">
        <v>4</v>
      </c>
      <c r="O8" s="5" t="s">
        <v>2</v>
      </c>
      <c r="P8" s="9" t="s">
        <v>4</v>
      </c>
      <c r="Q8" s="9" t="s">
        <v>4</v>
      </c>
      <c r="R8" s="9" t="s">
        <v>4</v>
      </c>
      <c r="S8" s="6">
        <f t="shared" si="1"/>
        <v>10</v>
      </c>
      <c r="T8" s="7">
        <f t="shared" si="2"/>
        <v>0.5882352941</v>
      </c>
      <c r="U8" s="6">
        <f t="shared" si="3"/>
        <v>5.294117647</v>
      </c>
    </row>
    <row r="9" ht="14.25" customHeight="1">
      <c r="A9" s="25" t="s">
        <v>43</v>
      </c>
      <c r="B9" s="8" t="s">
        <v>4</v>
      </c>
      <c r="C9" s="8" t="s">
        <v>4</v>
      </c>
      <c r="D9" s="5" t="s">
        <v>2</v>
      </c>
      <c r="E9" s="5" t="s">
        <v>2</v>
      </c>
      <c r="F9" s="5" t="s">
        <v>2</v>
      </c>
      <c r="G9" s="5" t="s">
        <v>2</v>
      </c>
      <c r="H9" s="5" t="s">
        <v>2</v>
      </c>
      <c r="I9" s="5" t="s">
        <v>2</v>
      </c>
      <c r="J9" s="5" t="s">
        <v>2</v>
      </c>
      <c r="K9" s="5" t="s">
        <v>2</v>
      </c>
      <c r="L9" s="5" t="s">
        <v>2</v>
      </c>
      <c r="M9" s="5" t="s">
        <v>2</v>
      </c>
      <c r="N9" s="5" t="s">
        <v>2</v>
      </c>
      <c r="O9" s="5" t="s">
        <v>2</v>
      </c>
      <c r="P9" s="5" t="s">
        <v>2</v>
      </c>
      <c r="Q9" s="5" t="s">
        <v>2</v>
      </c>
      <c r="R9" s="5" t="s">
        <v>2</v>
      </c>
      <c r="S9" s="6">
        <f t="shared" si="1"/>
        <v>2</v>
      </c>
      <c r="T9" s="7">
        <f t="shared" si="2"/>
        <v>0.1176470588</v>
      </c>
      <c r="U9" s="6">
        <f t="shared" si="3"/>
        <v>1.058823529</v>
      </c>
    </row>
    <row r="10" ht="14.25" customHeight="1">
      <c r="A10" s="25" t="s">
        <v>44</v>
      </c>
      <c r="B10" s="8" t="s">
        <v>4</v>
      </c>
      <c r="C10" s="8" t="s">
        <v>4</v>
      </c>
      <c r="D10" s="8" t="s">
        <v>4</v>
      </c>
      <c r="E10" s="8" t="s">
        <v>4</v>
      </c>
      <c r="F10" s="8" t="s">
        <v>4</v>
      </c>
      <c r="G10" s="8" t="s">
        <v>4</v>
      </c>
      <c r="H10" s="8" t="s">
        <v>4</v>
      </c>
      <c r="I10" s="9" t="s">
        <v>4</v>
      </c>
      <c r="J10" s="9" t="s">
        <v>4</v>
      </c>
      <c r="K10" s="9" t="s">
        <v>4</v>
      </c>
      <c r="L10" s="9" t="s">
        <v>4</v>
      </c>
      <c r="M10" s="8" t="s">
        <v>4</v>
      </c>
      <c r="N10" s="9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6">
        <f t="shared" si="1"/>
        <v>17</v>
      </c>
      <c r="T10" s="7">
        <f t="shared" si="2"/>
        <v>1</v>
      </c>
      <c r="U10" s="6">
        <f t="shared" si="3"/>
        <v>9</v>
      </c>
    </row>
    <row r="11" ht="14.25" customHeight="1">
      <c r="A11" s="25" t="s">
        <v>45</v>
      </c>
      <c r="B11" s="5" t="s">
        <v>2</v>
      </c>
      <c r="C11" s="5" t="s">
        <v>2</v>
      </c>
      <c r="D11" s="8" t="s">
        <v>4</v>
      </c>
      <c r="E11" s="9" t="s">
        <v>4</v>
      </c>
      <c r="F11" s="8" t="s">
        <v>4</v>
      </c>
      <c r="G11" s="8" t="s">
        <v>4</v>
      </c>
      <c r="H11" s="8" t="s">
        <v>4</v>
      </c>
      <c r="I11" s="9" t="s">
        <v>4</v>
      </c>
      <c r="J11" s="9" t="s">
        <v>4</v>
      </c>
      <c r="K11" s="5" t="s">
        <v>2</v>
      </c>
      <c r="L11" s="5" t="s">
        <v>2</v>
      </c>
      <c r="M11" s="5" t="s">
        <v>2</v>
      </c>
      <c r="N11" s="5" t="s">
        <v>2</v>
      </c>
      <c r="O11" s="5" t="s">
        <v>2</v>
      </c>
      <c r="P11" s="5" t="s">
        <v>2</v>
      </c>
      <c r="Q11" s="5" t="s">
        <v>2</v>
      </c>
      <c r="R11" s="5" t="s">
        <v>2</v>
      </c>
      <c r="S11" s="6">
        <f t="shared" si="1"/>
        <v>7</v>
      </c>
      <c r="T11" s="7">
        <f t="shared" si="2"/>
        <v>0.4117647059</v>
      </c>
      <c r="U11" s="6">
        <f t="shared" si="3"/>
        <v>3.705882353</v>
      </c>
    </row>
    <row r="12" ht="14.25" customHeight="1">
      <c r="A12" s="25" t="s">
        <v>46</v>
      </c>
      <c r="B12" s="5" t="s">
        <v>2</v>
      </c>
      <c r="C12" s="5" t="s">
        <v>2</v>
      </c>
      <c r="D12" s="5" t="s">
        <v>2</v>
      </c>
      <c r="E12" s="5" t="s">
        <v>2</v>
      </c>
      <c r="F12" s="5" t="s">
        <v>2</v>
      </c>
      <c r="G12" s="5" t="s">
        <v>2</v>
      </c>
      <c r="H12" s="5" t="s">
        <v>2</v>
      </c>
      <c r="I12" s="5" t="s">
        <v>2</v>
      </c>
      <c r="J12" s="5" t="s">
        <v>2</v>
      </c>
      <c r="K12" s="5" t="s">
        <v>2</v>
      </c>
      <c r="L12" s="5" t="s">
        <v>2</v>
      </c>
      <c r="M12" s="5" t="s">
        <v>2</v>
      </c>
      <c r="N12" s="5" t="s">
        <v>2</v>
      </c>
      <c r="O12" s="5" t="s">
        <v>2</v>
      </c>
      <c r="P12" s="5" t="s">
        <v>2</v>
      </c>
      <c r="Q12" s="5" t="s">
        <v>2</v>
      </c>
      <c r="R12" s="9" t="s">
        <v>4</v>
      </c>
      <c r="S12" s="6">
        <f t="shared" si="1"/>
        <v>1</v>
      </c>
      <c r="T12" s="7">
        <f t="shared" si="2"/>
        <v>0.05882352941</v>
      </c>
      <c r="U12" s="6">
        <f t="shared" si="3"/>
        <v>0.5294117647</v>
      </c>
    </row>
    <row r="13" ht="14.25" customHeight="1">
      <c r="A13" s="25" t="s">
        <v>47</v>
      </c>
      <c r="B13" s="8" t="s">
        <v>4</v>
      </c>
      <c r="C13" s="8" t="s">
        <v>4</v>
      </c>
      <c r="D13" s="8" t="s">
        <v>4</v>
      </c>
      <c r="E13" s="8" t="s">
        <v>4</v>
      </c>
      <c r="F13" s="8" t="s">
        <v>4</v>
      </c>
      <c r="G13" s="8" t="s">
        <v>4</v>
      </c>
      <c r="H13" s="8" t="s">
        <v>4</v>
      </c>
      <c r="I13" s="9" t="s">
        <v>4</v>
      </c>
      <c r="J13" s="9" t="s">
        <v>4</v>
      </c>
      <c r="K13" s="9" t="s">
        <v>4</v>
      </c>
      <c r="L13" s="5" t="s">
        <v>2</v>
      </c>
      <c r="M13" s="9" t="s">
        <v>4</v>
      </c>
      <c r="N13" s="5" t="s">
        <v>2</v>
      </c>
      <c r="O13" s="8" t="s">
        <v>4</v>
      </c>
      <c r="P13" s="8" t="s">
        <v>4</v>
      </c>
      <c r="Q13" s="8" t="s">
        <v>4</v>
      </c>
      <c r="R13" s="5" t="s">
        <v>2</v>
      </c>
      <c r="S13" s="6">
        <f t="shared" si="1"/>
        <v>14</v>
      </c>
      <c r="T13" s="7">
        <f t="shared" si="2"/>
        <v>0.8235294118</v>
      </c>
      <c r="U13" s="6">
        <f t="shared" si="3"/>
        <v>7.411764706</v>
      </c>
    </row>
    <row r="14" ht="14.25" customHeight="1">
      <c r="A14" s="25" t="s">
        <v>48</v>
      </c>
      <c r="B14" s="8" t="s">
        <v>4</v>
      </c>
      <c r="C14" s="8" t="s">
        <v>4</v>
      </c>
      <c r="D14" s="8" t="s">
        <v>4</v>
      </c>
      <c r="E14" s="5" t="s">
        <v>2</v>
      </c>
      <c r="F14" s="8" t="s">
        <v>4</v>
      </c>
      <c r="G14" s="8" t="s">
        <v>4</v>
      </c>
      <c r="H14" s="5" t="s">
        <v>2</v>
      </c>
      <c r="I14" s="9" t="s">
        <v>4</v>
      </c>
      <c r="J14" s="9" t="s">
        <v>4</v>
      </c>
      <c r="K14" s="9" t="s">
        <v>4</v>
      </c>
      <c r="L14" s="9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6">
        <f t="shared" si="1"/>
        <v>15</v>
      </c>
      <c r="T14" s="7">
        <f t="shared" si="2"/>
        <v>0.8823529412</v>
      </c>
      <c r="U14" s="6">
        <f t="shared" si="3"/>
        <v>7.941176471</v>
      </c>
    </row>
    <row r="15" ht="14.25" customHeight="1">
      <c r="A15" s="25" t="s">
        <v>49</v>
      </c>
      <c r="B15" s="5" t="s">
        <v>2</v>
      </c>
      <c r="C15" s="8" t="s">
        <v>4</v>
      </c>
      <c r="D15" s="8" t="s">
        <v>4</v>
      </c>
      <c r="E15" s="5" t="s">
        <v>2</v>
      </c>
      <c r="F15" s="8" t="s">
        <v>4</v>
      </c>
      <c r="G15" s="5" t="s">
        <v>2</v>
      </c>
      <c r="H15" s="5" t="s">
        <v>2</v>
      </c>
      <c r="I15" s="9" t="s">
        <v>4</v>
      </c>
      <c r="J15" s="5" t="s">
        <v>2</v>
      </c>
      <c r="K15" s="5" t="s">
        <v>2</v>
      </c>
      <c r="L15" s="9" t="s">
        <v>4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6">
        <f t="shared" si="1"/>
        <v>5</v>
      </c>
      <c r="T15" s="7">
        <f t="shared" si="2"/>
        <v>0.2941176471</v>
      </c>
      <c r="U15" s="6">
        <f t="shared" si="3"/>
        <v>2.647058824</v>
      </c>
    </row>
    <row r="16" ht="14.25" customHeight="1">
      <c r="A16" s="25" t="s">
        <v>50</v>
      </c>
      <c r="B16" s="5" t="s">
        <v>2</v>
      </c>
      <c r="C16" s="5" t="s">
        <v>2</v>
      </c>
      <c r="D16" s="5" t="s">
        <v>2</v>
      </c>
      <c r="E16" s="5" t="s">
        <v>2</v>
      </c>
      <c r="F16" s="5" t="s">
        <v>2</v>
      </c>
      <c r="G16" s="5" t="s">
        <v>2</v>
      </c>
      <c r="H16" s="9" t="s">
        <v>4</v>
      </c>
      <c r="I16" s="5" t="s">
        <v>2</v>
      </c>
      <c r="J16" s="9" t="s">
        <v>4</v>
      </c>
      <c r="K16" s="9" t="s">
        <v>4</v>
      </c>
      <c r="L16" s="9" t="s">
        <v>4</v>
      </c>
      <c r="M16" s="9" t="s">
        <v>4</v>
      </c>
      <c r="N16" s="9" t="s">
        <v>4</v>
      </c>
      <c r="O16" s="9" t="s">
        <v>4</v>
      </c>
      <c r="P16" s="9" t="s">
        <v>4</v>
      </c>
      <c r="Q16" s="5" t="s">
        <v>2</v>
      </c>
      <c r="R16" s="5" t="s">
        <v>2</v>
      </c>
      <c r="S16" s="6">
        <f t="shared" si="1"/>
        <v>8</v>
      </c>
      <c r="T16" s="7">
        <f t="shared" si="2"/>
        <v>0.4705882353</v>
      </c>
      <c r="U16" s="6">
        <f t="shared" si="3"/>
        <v>4.235294118</v>
      </c>
    </row>
    <row r="17" ht="14.25" customHeight="1">
      <c r="A17" s="25" t="s">
        <v>51</v>
      </c>
      <c r="B17" s="5" t="s">
        <v>2</v>
      </c>
      <c r="C17" s="5" t="s">
        <v>2</v>
      </c>
      <c r="D17" s="5" t="s">
        <v>2</v>
      </c>
      <c r="E17" s="5" t="s">
        <v>2</v>
      </c>
      <c r="F17" s="8" t="s">
        <v>4</v>
      </c>
      <c r="G17" s="5" t="s">
        <v>2</v>
      </c>
      <c r="H17" s="5" t="s">
        <v>2</v>
      </c>
      <c r="I17" s="5" t="s">
        <v>2</v>
      </c>
      <c r="J17" s="5" t="s">
        <v>2</v>
      </c>
      <c r="K17" s="5" t="s">
        <v>2</v>
      </c>
      <c r="L17" s="5" t="s">
        <v>2</v>
      </c>
      <c r="M17" s="5" t="s">
        <v>2</v>
      </c>
      <c r="N17" s="5" t="s">
        <v>2</v>
      </c>
      <c r="O17" s="5" t="s">
        <v>2</v>
      </c>
      <c r="P17" s="5" t="s">
        <v>2</v>
      </c>
      <c r="Q17" s="5" t="s">
        <v>2</v>
      </c>
      <c r="R17" s="5" t="s">
        <v>2</v>
      </c>
      <c r="S17" s="6">
        <f t="shared" si="1"/>
        <v>1</v>
      </c>
      <c r="T17" s="7">
        <f t="shared" si="2"/>
        <v>0.05882352941</v>
      </c>
      <c r="U17" s="6">
        <f t="shared" si="3"/>
        <v>0.5294117647</v>
      </c>
    </row>
    <row r="18" ht="14.25" customHeight="1">
      <c r="A18" s="25" t="s">
        <v>52</v>
      </c>
      <c r="B18" s="5" t="s">
        <v>2</v>
      </c>
      <c r="C18" s="5" t="s">
        <v>2</v>
      </c>
      <c r="D18" s="8" t="s">
        <v>4</v>
      </c>
      <c r="E18" s="8" t="s">
        <v>4</v>
      </c>
      <c r="F18" s="5" t="s">
        <v>2</v>
      </c>
      <c r="G18" s="8" t="s">
        <v>4</v>
      </c>
      <c r="H18" s="8" t="s">
        <v>4</v>
      </c>
      <c r="I18" s="9" t="s">
        <v>4</v>
      </c>
      <c r="J18" s="9" t="s">
        <v>4</v>
      </c>
      <c r="K18" s="9" t="s">
        <v>4</v>
      </c>
      <c r="L18" s="9" t="s">
        <v>4</v>
      </c>
      <c r="M18" s="5" t="s">
        <v>2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6">
        <f t="shared" si="1"/>
        <v>13</v>
      </c>
      <c r="T18" s="7">
        <f t="shared" si="2"/>
        <v>0.7647058824</v>
      </c>
      <c r="U18" s="6">
        <f t="shared" si="3"/>
        <v>6.882352941</v>
      </c>
    </row>
    <row r="19" ht="14.25" customHeight="1">
      <c r="B19" s="11">
        <f t="shared" ref="B19:R19" si="4">COUNTIF(B3:B18,"+")/(COUNTIF(B3:B18,"+")+COUNTIF(B3:B18,"-"))</f>
        <v>0.4666666667</v>
      </c>
      <c r="C19" s="11">
        <f t="shared" si="4"/>
        <v>0.4</v>
      </c>
      <c r="D19" s="11">
        <f t="shared" si="4"/>
        <v>0.5</v>
      </c>
      <c r="E19" s="11">
        <f t="shared" si="4"/>
        <v>0.375</v>
      </c>
      <c r="F19" s="11">
        <f t="shared" si="4"/>
        <v>0.5</v>
      </c>
      <c r="G19" s="11">
        <f t="shared" si="4"/>
        <v>0.5</v>
      </c>
      <c r="H19" s="11">
        <f t="shared" si="4"/>
        <v>0.375</v>
      </c>
      <c r="I19" s="11">
        <f t="shared" si="4"/>
        <v>0.5625</v>
      </c>
      <c r="J19" s="11">
        <f t="shared" si="4"/>
        <v>0.5</v>
      </c>
      <c r="K19" s="11">
        <f t="shared" si="4"/>
        <v>0.4375</v>
      </c>
      <c r="L19" s="11">
        <f t="shared" si="4"/>
        <v>0.5625</v>
      </c>
      <c r="M19" s="11">
        <f t="shared" si="4"/>
        <v>0.5</v>
      </c>
      <c r="N19" s="11">
        <f t="shared" si="4"/>
        <v>0.4375</v>
      </c>
      <c r="O19" s="11">
        <f t="shared" si="4"/>
        <v>0.5</v>
      </c>
      <c r="P19" s="11">
        <f t="shared" si="4"/>
        <v>0.4375</v>
      </c>
      <c r="Q19" s="11">
        <f t="shared" si="4"/>
        <v>0.4375</v>
      </c>
      <c r="R19" s="11">
        <f t="shared" si="4"/>
        <v>0.4375</v>
      </c>
      <c r="S19" s="12">
        <v>9.0</v>
      </c>
    </row>
    <row r="20" ht="14.2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ht="14.25" customHeight="1">
      <c r="A21" s="27" t="s">
        <v>53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ht="14.25" customHeight="1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ht="14.2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ht="14.25" customHeight="1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ht="14.2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ht="14.2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ht="14.2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ht="14.25" customHeigh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ht="14.2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ht="14.2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ht="14.25" customHeigh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ht="14.25" customHeigh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ht="14.25" customHeight="1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ht="14.25" customHeight="1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ht="14.25" customHeight="1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ht="14.25" customHeight="1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ht="14.2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ht="14.25" customHeight="1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ht="14.2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ht="14.25" customHeight="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ht="14.2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ht="14.25" customHeight="1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ht="14.25" customHeight="1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ht="14.2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ht="14.2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ht="14.2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ht="14.2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ht="14.2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ht="14.25" customHeight="1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ht="14.25" customHeight="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ht="14.25" customHeight="1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ht="14.25" customHeight="1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ht="14.25" customHeight="1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ht="14.25" customHeight="1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ht="14.25" customHeight="1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ht="14.25" customHeight="1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ht="14.25" customHeight="1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ht="14.25" customHeight="1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ht="14.25" customHeight="1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ht="14.25" customHeight="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ht="14.25" customHeight="1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ht="14.25" customHeight="1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ht="14.25" customHeight="1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ht="14.25" customHeight="1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ht="14.25" customHeight="1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ht="14.25" customHeight="1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ht="14.25" customHeight="1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ht="14.25" customHeight="1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ht="14.25" customHeight="1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ht="14.25" customHeight="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ht="14.25" customHeight="1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ht="14.25" customHeight="1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ht="14.25" customHeight="1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ht="14.25" customHeight="1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ht="14.25" customHeight="1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ht="14.25" customHeight="1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ht="14.25" customHeight="1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ht="14.25" customHeight="1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ht="14.25" customHeight="1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ht="14.25" customHeight="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ht="14.25" customHeight="1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ht="14.25" customHeight="1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 ht="14.25" customHeight="1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ht="14.25" customHeight="1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ht="14.25" customHeight="1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ht="14.25" customHeight="1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ht="14.25" customHeight="1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ht="14.25" customHeight="1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ht="14.25" customHeight="1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 ht="14.25" customHeight="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 ht="14.25" customHeight="1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 ht="14.25" customHeight="1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ht="14.25" customHeight="1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 ht="14.25" customHeight="1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ht="14.25" customHeight="1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ht="14.25" customHeight="1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ht="14.25" customHeight="1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ht="14.25" customHeight="1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ht="14.25" customHeight="1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ht="14.25" customHeight="1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ht="14.25" customHeight="1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ht="14.25" customHeight="1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ht="14.25" customHeight="1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ht="14.25" customHeight="1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ht="14.25" customHeight="1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ht="14.25" customHeight="1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ht="14.25" customHeight="1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ht="14.25" customHeight="1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ht="14.25" customHeight="1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ht="14.25" customHeight="1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ht="14.25" customHeight="1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ht="14.25" customHeight="1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ht="14.25" customHeight="1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 ht="14.25" customHeight="1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ht="14.25" customHeight="1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 ht="14.25" customHeight="1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ht="14.25" customHeight="1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ht="14.25" customHeight="1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ht="14.25" customHeight="1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ht="14.25" customHeight="1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ht="14.25" customHeight="1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</row>
    <row r="123" ht="14.25" customHeight="1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</row>
    <row r="124" ht="14.25" customHeight="1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</row>
    <row r="125" ht="14.25" customHeight="1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ht="14.25" customHeight="1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ht="14.25" customHeight="1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ht="14.25" customHeight="1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ht="14.25" customHeight="1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 ht="14.25" customHeight="1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 ht="14.25" customHeight="1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 ht="14.25" customHeight="1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</row>
    <row r="133" ht="14.25" customHeight="1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 ht="14.25" customHeight="1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</row>
    <row r="135" ht="14.25" customHeight="1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</row>
    <row r="136" ht="14.25" customHeight="1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ht="14.25" customHeight="1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ht="14.25" customHeight="1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ht="14.25" customHeight="1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</row>
    <row r="140" ht="14.25" customHeight="1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</row>
    <row r="141" ht="14.25" customHeight="1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 ht="14.25" customHeight="1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 ht="14.25" customHeight="1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</row>
    <row r="144" ht="14.25" customHeight="1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</row>
    <row r="145" ht="14.25" customHeight="1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ht="14.25" customHeight="1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ht="14.25" customHeight="1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ht="14.25" customHeight="1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</row>
    <row r="149" ht="14.25" customHeight="1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</row>
    <row r="150" ht="14.25" customHeight="1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</row>
    <row r="151" ht="14.25" customHeight="1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</row>
    <row r="152" ht="14.25" customHeight="1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</row>
    <row r="153" ht="14.25" customHeight="1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ht="14.25" customHeight="1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ht="14.25" customHeight="1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ht="14.25" customHeight="1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 ht="14.25" customHeight="1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 ht="14.25" customHeight="1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 ht="14.25" customHeight="1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</row>
    <row r="160" ht="14.25" customHeight="1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 ht="14.25" customHeight="1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 ht="14.25" customHeight="1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ht="14.25" customHeight="1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ht="14.25" customHeight="1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ht="14.25" customHeight="1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 ht="14.25" customHeight="1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</row>
    <row r="167" ht="14.25" customHeight="1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</row>
    <row r="168" ht="14.25" customHeight="1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</row>
    <row r="169" ht="14.25" customHeight="1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 ht="14.25" customHeight="1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 ht="14.25" customHeight="1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ht="14.25" customHeight="1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ht="14.25" customHeight="1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ht="14.25" customHeight="1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ht="14.25" customHeight="1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ht="14.25" customHeight="1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ht="14.25" customHeight="1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ht="14.25" customHeight="1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  <row r="179" ht="14.25" customHeight="1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</row>
    <row r="180" ht="14.25" customHeight="1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</row>
    <row r="181" ht="14.25" customHeight="1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</row>
    <row r="182" ht="14.25" customHeight="1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ht="14.25" customHeight="1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</row>
    <row r="184" ht="14.25" customHeight="1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</row>
    <row r="185" ht="14.25" customHeight="1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</row>
    <row r="186" ht="14.25" customHeight="1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7" ht="14.25" customHeight="1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</row>
    <row r="188" ht="14.25" customHeight="1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</row>
    <row r="189" ht="14.25" customHeight="1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</row>
    <row r="190" ht="14.25" customHeight="1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 ht="14.25" customHeight="1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ht="14.25" customHeight="1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</row>
    <row r="193" ht="14.25" customHeight="1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</row>
    <row r="194" ht="14.25" customHeight="1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</row>
    <row r="195" ht="14.25" customHeight="1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</row>
    <row r="196" ht="14.25" customHeight="1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</row>
    <row r="197" ht="14.25" customHeight="1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</row>
    <row r="198" ht="14.25" customHeight="1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</row>
    <row r="199" ht="14.25" customHeight="1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</row>
    <row r="200" ht="14.25" customHeight="1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</row>
    <row r="201" ht="14.25" customHeight="1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</row>
    <row r="202" ht="14.25" customHeight="1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</row>
    <row r="203" ht="14.25" customHeight="1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</row>
    <row r="204" ht="14.25" customHeight="1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</row>
    <row r="205" ht="14.25" customHeight="1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</row>
    <row r="206" ht="14.25" customHeight="1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</row>
    <row r="207" ht="14.25" customHeight="1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</row>
    <row r="208" ht="14.25" customHeight="1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</row>
    <row r="209" ht="14.25" customHeight="1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</row>
    <row r="210" ht="14.25" customHeight="1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</row>
    <row r="211" ht="14.25" customHeight="1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</row>
    <row r="212" ht="14.25" customHeight="1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</row>
    <row r="213" ht="14.25" customHeight="1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</row>
    <row r="214" ht="14.25" customHeight="1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</row>
    <row r="215" ht="14.25" customHeight="1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</row>
    <row r="216" ht="14.25" customHeight="1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</row>
    <row r="217" ht="14.25" customHeight="1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</row>
    <row r="218" ht="14.25" customHeight="1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</row>
    <row r="219" ht="14.25" customHeight="1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</row>
    <row r="220" ht="14.25" customHeight="1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</row>
    <row r="221" ht="14.25" customHeight="1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</row>
    <row r="222" ht="14.25" customHeight="1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</row>
    <row r="223" ht="14.25" customHeight="1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</row>
    <row r="224" ht="14.25" customHeight="1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</row>
    <row r="225" ht="14.25" customHeight="1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</row>
    <row r="226" ht="14.25" customHeight="1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</row>
    <row r="227" ht="14.25" customHeight="1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</row>
    <row r="228" ht="14.25" customHeight="1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</row>
    <row r="229" ht="14.25" customHeight="1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</row>
    <row r="230" ht="14.25" customHeight="1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</row>
    <row r="231" ht="14.25" customHeight="1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</row>
    <row r="232" ht="14.25" customHeight="1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</row>
    <row r="233" ht="14.25" customHeight="1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</row>
    <row r="234" ht="14.25" customHeight="1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</row>
    <row r="235" ht="14.25" customHeight="1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</row>
    <row r="236" ht="14.25" customHeight="1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</row>
    <row r="237" ht="14.25" customHeight="1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</row>
    <row r="238" ht="14.25" customHeight="1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</row>
    <row r="239" ht="14.25" customHeight="1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</row>
    <row r="240" ht="14.25" customHeight="1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</row>
    <row r="241" ht="14.25" customHeight="1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</row>
    <row r="242" ht="14.25" customHeight="1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</row>
    <row r="243" ht="14.25" customHeight="1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</row>
    <row r="244" ht="14.25" customHeight="1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</row>
    <row r="245" ht="14.25" customHeight="1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</row>
    <row r="246" ht="14.25" customHeight="1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</row>
    <row r="247" ht="14.25" customHeight="1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</row>
    <row r="248" ht="14.25" customHeight="1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</row>
    <row r="249" ht="14.25" customHeight="1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</row>
    <row r="250" ht="14.25" customHeight="1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</row>
    <row r="251" ht="14.25" customHeight="1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</row>
    <row r="252" ht="14.25" customHeight="1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</row>
    <row r="253" ht="14.25" customHeight="1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</row>
    <row r="254" ht="14.25" customHeight="1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</row>
    <row r="255" ht="14.25" customHeight="1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</row>
    <row r="256" ht="14.25" customHeight="1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</row>
    <row r="257" ht="14.25" customHeight="1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</row>
    <row r="258" ht="14.25" customHeight="1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</row>
    <row r="259" ht="14.25" customHeight="1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</row>
    <row r="260" ht="14.25" customHeight="1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</row>
    <row r="261" ht="14.25" customHeight="1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</row>
    <row r="262" ht="14.25" customHeight="1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</row>
    <row r="263" ht="14.25" customHeight="1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</row>
    <row r="264" ht="14.25" customHeight="1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</row>
    <row r="265" ht="14.25" customHeight="1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</row>
    <row r="266" ht="14.25" customHeight="1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</row>
    <row r="267" ht="14.25" customHeight="1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</row>
    <row r="268" ht="14.25" customHeight="1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</row>
    <row r="269" ht="14.25" customHeight="1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</row>
    <row r="270" ht="14.25" customHeight="1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</row>
    <row r="271" ht="14.25" customHeight="1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</row>
    <row r="272" ht="14.25" customHeight="1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</row>
    <row r="273" ht="14.25" customHeight="1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</row>
    <row r="274" ht="14.25" customHeight="1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</row>
    <row r="275" ht="14.25" customHeight="1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</row>
    <row r="276" ht="14.25" customHeight="1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</row>
    <row r="277" ht="14.25" customHeight="1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</row>
    <row r="278" ht="14.25" customHeight="1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</row>
    <row r="279" ht="14.25" customHeight="1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</row>
    <row r="280" ht="14.25" customHeight="1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</row>
    <row r="281" ht="14.25" customHeight="1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</row>
    <row r="282" ht="14.25" customHeight="1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</row>
    <row r="283" ht="14.25" customHeight="1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</row>
    <row r="284" ht="14.25" customHeight="1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</row>
    <row r="285" ht="14.25" customHeight="1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</row>
    <row r="286" ht="14.25" customHeight="1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</row>
    <row r="287" ht="14.25" customHeight="1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</row>
    <row r="288" ht="14.25" customHeight="1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</row>
    <row r="289" ht="14.25" customHeight="1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</row>
    <row r="290" ht="14.25" customHeight="1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</row>
    <row r="291" ht="14.25" customHeight="1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</row>
    <row r="292" ht="14.25" customHeight="1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</row>
    <row r="293" ht="14.25" customHeight="1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</row>
    <row r="294" ht="14.25" customHeight="1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</row>
    <row r="295" ht="14.25" customHeight="1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</row>
    <row r="296" ht="14.25" customHeight="1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</row>
    <row r="297" ht="14.25" customHeight="1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</row>
    <row r="298" ht="14.25" customHeight="1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</row>
    <row r="299" ht="14.25" customHeight="1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</row>
    <row r="300" ht="14.25" customHeight="1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</row>
    <row r="301" ht="14.25" customHeight="1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</row>
    <row r="302" ht="14.25" customHeight="1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</row>
    <row r="303" ht="14.25" customHeight="1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</row>
    <row r="304" ht="14.25" customHeight="1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</row>
    <row r="305" ht="14.25" customHeight="1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</row>
    <row r="306" ht="14.25" customHeight="1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</row>
    <row r="307" ht="14.25" customHeight="1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</row>
    <row r="308" ht="14.25" customHeight="1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</row>
    <row r="309" ht="14.25" customHeight="1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</row>
    <row r="310" ht="14.25" customHeight="1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</row>
    <row r="311" ht="14.25" customHeight="1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</row>
    <row r="312" ht="14.25" customHeight="1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</row>
    <row r="313" ht="14.25" customHeight="1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</row>
    <row r="314" ht="14.25" customHeight="1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</row>
    <row r="315" ht="14.25" customHeight="1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</row>
    <row r="316" ht="14.25" customHeight="1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</row>
    <row r="317" ht="14.25" customHeight="1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</row>
    <row r="318" ht="14.25" customHeight="1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</row>
    <row r="319" ht="14.25" customHeight="1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</row>
    <row r="320" ht="14.25" customHeight="1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</row>
    <row r="321" ht="14.25" customHeight="1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</row>
    <row r="322" ht="14.25" customHeight="1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</row>
    <row r="323" ht="14.25" customHeight="1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</row>
    <row r="324" ht="14.25" customHeight="1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</row>
    <row r="325" ht="14.25" customHeight="1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</row>
    <row r="326" ht="14.25" customHeight="1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</row>
    <row r="327" ht="14.25" customHeight="1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</row>
    <row r="328" ht="14.25" customHeight="1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</row>
    <row r="329" ht="14.25" customHeight="1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</row>
    <row r="330" ht="14.25" customHeight="1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</row>
    <row r="331" ht="14.25" customHeight="1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</row>
    <row r="332" ht="14.25" customHeight="1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</row>
    <row r="333" ht="14.25" customHeight="1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</row>
    <row r="334" ht="14.25" customHeight="1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</row>
    <row r="335" ht="14.25" customHeight="1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</row>
    <row r="336" ht="14.25" customHeight="1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</row>
    <row r="337" ht="14.25" customHeight="1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</row>
    <row r="338" ht="14.25" customHeight="1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</row>
    <row r="339" ht="14.25" customHeight="1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</row>
    <row r="340" ht="14.25" customHeight="1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</row>
    <row r="341" ht="14.25" customHeight="1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</row>
    <row r="342" ht="14.25" customHeight="1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</row>
    <row r="343" ht="14.25" customHeight="1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</row>
    <row r="344" ht="14.25" customHeight="1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</row>
    <row r="345" ht="14.25" customHeight="1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</row>
    <row r="346" ht="14.25" customHeight="1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</row>
    <row r="347" ht="14.25" customHeight="1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</row>
    <row r="348" ht="14.25" customHeight="1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</row>
    <row r="349" ht="14.25" customHeight="1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</row>
    <row r="350" ht="14.25" customHeight="1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</row>
    <row r="351" ht="14.25" customHeight="1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</row>
    <row r="352" ht="14.25" customHeight="1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</row>
    <row r="353" ht="14.25" customHeight="1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</row>
    <row r="354" ht="14.25" customHeight="1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</row>
    <row r="355" ht="14.25" customHeight="1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</row>
    <row r="356" ht="14.25" customHeight="1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</row>
    <row r="357" ht="14.25" customHeight="1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</row>
    <row r="358" ht="14.25" customHeight="1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</row>
    <row r="359" ht="14.25" customHeight="1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</row>
    <row r="360" ht="14.25" customHeight="1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</row>
    <row r="361" ht="14.25" customHeight="1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</row>
    <row r="362" ht="14.25" customHeight="1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</row>
    <row r="363" ht="14.25" customHeight="1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</row>
    <row r="364" ht="14.25" customHeight="1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</row>
    <row r="365" ht="14.25" customHeight="1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</row>
    <row r="366" ht="14.25" customHeight="1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</row>
    <row r="367" ht="14.25" customHeight="1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</row>
    <row r="368" ht="14.25" customHeight="1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</row>
    <row r="369" ht="14.25" customHeight="1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</row>
    <row r="370" ht="14.25" customHeight="1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</row>
    <row r="371" ht="14.25" customHeight="1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</row>
    <row r="372" ht="14.25" customHeight="1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</row>
    <row r="373" ht="14.25" customHeight="1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</row>
    <row r="374" ht="14.25" customHeight="1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</row>
    <row r="375" ht="14.25" customHeight="1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</row>
    <row r="376" ht="14.25" customHeight="1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</row>
    <row r="377" ht="14.25" customHeight="1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</row>
    <row r="378" ht="14.25" customHeight="1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</row>
    <row r="379" ht="14.25" customHeight="1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</row>
    <row r="380" ht="14.25" customHeight="1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</row>
    <row r="381" ht="14.25" customHeight="1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</row>
    <row r="382" ht="14.25" customHeight="1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</row>
    <row r="383" ht="14.25" customHeight="1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</row>
    <row r="384" ht="14.25" customHeight="1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</row>
    <row r="385" ht="14.25" customHeight="1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</row>
    <row r="386" ht="14.25" customHeight="1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</row>
    <row r="387" ht="14.25" customHeight="1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</row>
    <row r="388" ht="14.25" customHeight="1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</row>
    <row r="389" ht="14.25" customHeight="1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</row>
    <row r="390" ht="14.25" customHeight="1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</row>
    <row r="391" ht="14.25" customHeight="1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</row>
    <row r="392" ht="14.25" customHeight="1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</row>
    <row r="393" ht="14.25" customHeight="1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</row>
    <row r="394" ht="14.25" customHeight="1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</row>
    <row r="395" ht="14.25" customHeight="1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</row>
    <row r="396" ht="14.25" customHeight="1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</row>
    <row r="397" ht="14.25" customHeight="1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</row>
    <row r="398" ht="14.25" customHeight="1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</row>
    <row r="399" ht="14.25" customHeight="1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</row>
    <row r="400" ht="14.25" customHeight="1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</row>
    <row r="401" ht="14.25" customHeight="1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</row>
    <row r="402" ht="14.25" customHeight="1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</row>
    <row r="403" ht="14.25" customHeight="1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</row>
    <row r="404" ht="14.25" customHeight="1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</row>
    <row r="405" ht="14.25" customHeight="1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</row>
    <row r="406" ht="14.25" customHeight="1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</row>
    <row r="407" ht="14.25" customHeight="1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</row>
    <row r="408" ht="14.25" customHeight="1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</row>
    <row r="409" ht="14.25" customHeight="1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</row>
    <row r="410" ht="14.25" customHeight="1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</row>
    <row r="411" ht="14.25" customHeight="1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</row>
    <row r="412" ht="14.25" customHeight="1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</row>
    <row r="413" ht="14.25" customHeight="1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</row>
    <row r="414" ht="14.25" customHeight="1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</row>
    <row r="415" ht="14.25" customHeight="1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</row>
    <row r="416" ht="14.25" customHeight="1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</row>
    <row r="417" ht="14.25" customHeight="1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</row>
    <row r="418" ht="14.25" customHeight="1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</row>
    <row r="419" ht="14.25" customHeight="1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</row>
    <row r="420" ht="14.25" customHeight="1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</row>
    <row r="421" ht="14.25" customHeight="1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</row>
    <row r="422" ht="14.25" customHeight="1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</row>
    <row r="423" ht="14.25" customHeight="1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</row>
    <row r="424" ht="14.25" customHeight="1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</row>
    <row r="425" ht="14.25" customHeight="1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</row>
    <row r="426" ht="14.25" customHeight="1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</row>
    <row r="427" ht="14.25" customHeight="1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</row>
    <row r="428" ht="14.25" customHeight="1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</row>
    <row r="429" ht="14.25" customHeight="1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</row>
    <row r="430" ht="14.25" customHeight="1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</row>
    <row r="431" ht="14.25" customHeight="1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</row>
    <row r="432" ht="14.25" customHeight="1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</row>
    <row r="433" ht="14.25" customHeight="1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</row>
    <row r="434" ht="14.25" customHeight="1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</row>
    <row r="435" ht="14.25" customHeight="1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</row>
    <row r="436" ht="14.25" customHeight="1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</row>
    <row r="437" ht="14.25" customHeight="1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</row>
    <row r="438" ht="14.25" customHeight="1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</row>
    <row r="439" ht="14.25" customHeight="1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</row>
    <row r="440" ht="14.25" customHeight="1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</row>
    <row r="441" ht="14.25" customHeight="1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</row>
    <row r="442" ht="14.25" customHeight="1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</row>
    <row r="443" ht="14.25" customHeight="1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</row>
    <row r="444" ht="14.25" customHeight="1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</row>
    <row r="445" ht="14.25" customHeight="1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</row>
    <row r="446" ht="14.25" customHeight="1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</row>
    <row r="447" ht="14.25" customHeight="1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</row>
    <row r="448" ht="14.25" customHeight="1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</row>
    <row r="449" ht="14.25" customHeight="1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</row>
    <row r="450" ht="14.25" customHeight="1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</row>
    <row r="451" ht="14.25" customHeight="1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</row>
    <row r="452" ht="14.25" customHeight="1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</row>
    <row r="453" ht="14.25" customHeight="1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</row>
    <row r="454" ht="14.25" customHeight="1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</row>
    <row r="455" ht="14.25" customHeight="1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</row>
    <row r="456" ht="14.25" customHeight="1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</row>
    <row r="457" ht="14.25" customHeight="1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</row>
    <row r="458" ht="14.25" customHeight="1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</row>
    <row r="459" ht="14.25" customHeight="1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</row>
    <row r="460" ht="14.25" customHeight="1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</row>
    <row r="461" ht="14.25" customHeight="1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</row>
    <row r="462" ht="14.25" customHeight="1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</row>
    <row r="463" ht="14.25" customHeight="1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</row>
    <row r="464" ht="14.25" customHeight="1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</row>
    <row r="465" ht="14.25" customHeight="1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</row>
    <row r="466" ht="14.25" customHeight="1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</row>
    <row r="467" ht="14.25" customHeight="1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</row>
    <row r="468" ht="14.25" customHeight="1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</row>
    <row r="469" ht="14.25" customHeight="1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</row>
    <row r="470" ht="14.25" customHeight="1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</row>
    <row r="471" ht="14.25" customHeight="1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</row>
    <row r="472" ht="14.25" customHeight="1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</row>
    <row r="473" ht="14.25" customHeight="1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</row>
    <row r="474" ht="14.25" customHeight="1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</row>
    <row r="475" ht="14.25" customHeight="1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</row>
    <row r="476" ht="14.25" customHeight="1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</row>
    <row r="477" ht="14.25" customHeight="1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</row>
    <row r="478" ht="14.25" customHeight="1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</row>
    <row r="479" ht="14.25" customHeight="1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</row>
    <row r="480" ht="14.25" customHeight="1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</row>
    <row r="481" ht="14.25" customHeight="1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</row>
    <row r="482" ht="14.25" customHeight="1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</row>
    <row r="483" ht="14.25" customHeight="1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</row>
    <row r="484" ht="14.25" customHeight="1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</row>
    <row r="485" ht="14.25" customHeight="1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</row>
    <row r="486" ht="14.25" customHeight="1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</row>
    <row r="487" ht="14.25" customHeight="1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</row>
    <row r="488" ht="14.25" customHeight="1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</row>
    <row r="489" ht="14.25" customHeight="1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</row>
    <row r="490" ht="14.25" customHeight="1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</row>
    <row r="491" ht="14.25" customHeight="1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</row>
    <row r="492" ht="14.25" customHeight="1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</row>
    <row r="493" ht="14.25" customHeight="1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</row>
    <row r="494" ht="14.25" customHeight="1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</row>
    <row r="495" ht="14.25" customHeight="1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</row>
    <row r="496" ht="14.25" customHeight="1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</row>
    <row r="497" ht="14.25" customHeight="1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</row>
    <row r="498" ht="14.25" customHeight="1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</row>
    <row r="499" ht="14.25" customHeight="1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</row>
    <row r="500" ht="14.25" customHeight="1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</row>
    <row r="501" ht="14.25" customHeight="1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</row>
    <row r="502" ht="14.25" customHeight="1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</row>
    <row r="503" ht="14.25" customHeight="1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</row>
    <row r="504" ht="14.25" customHeight="1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</row>
    <row r="505" ht="14.25" customHeight="1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</row>
    <row r="506" ht="14.25" customHeight="1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</row>
    <row r="507" ht="14.25" customHeight="1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</row>
    <row r="508" ht="14.25" customHeight="1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</row>
    <row r="509" ht="14.25" customHeight="1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</row>
    <row r="510" ht="14.25" customHeight="1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</row>
    <row r="511" ht="14.25" customHeight="1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</row>
    <row r="512" ht="14.25" customHeight="1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</row>
    <row r="513" ht="14.25" customHeight="1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</row>
    <row r="514" ht="14.25" customHeight="1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</row>
    <row r="515" ht="14.25" customHeight="1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</row>
    <row r="516" ht="14.25" customHeight="1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</row>
    <row r="517" ht="14.25" customHeight="1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</row>
    <row r="518" ht="14.25" customHeight="1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</row>
    <row r="519" ht="14.25" customHeight="1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</row>
    <row r="520" ht="14.25" customHeight="1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</row>
    <row r="521" ht="14.25" customHeight="1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</row>
    <row r="522" ht="14.25" customHeight="1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</row>
    <row r="523" ht="14.25" customHeight="1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</row>
    <row r="524" ht="14.25" customHeight="1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</row>
    <row r="525" ht="14.25" customHeight="1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</row>
    <row r="526" ht="14.25" customHeight="1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</row>
    <row r="527" ht="14.25" customHeight="1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</row>
    <row r="528" ht="14.25" customHeight="1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</row>
    <row r="529" ht="14.25" customHeight="1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</row>
    <row r="530" ht="14.25" customHeight="1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</row>
    <row r="531" ht="14.25" customHeight="1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</row>
    <row r="532" ht="14.25" customHeight="1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</row>
    <row r="533" ht="14.25" customHeight="1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</row>
    <row r="534" ht="14.25" customHeight="1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</row>
    <row r="535" ht="14.25" customHeight="1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</row>
    <row r="536" ht="14.25" customHeight="1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</row>
    <row r="537" ht="14.25" customHeight="1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</row>
    <row r="538" ht="14.25" customHeight="1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</row>
    <row r="539" ht="14.25" customHeight="1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</row>
    <row r="540" ht="14.25" customHeight="1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</row>
    <row r="541" ht="14.25" customHeight="1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</row>
    <row r="542" ht="14.25" customHeight="1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</row>
    <row r="543" ht="14.25" customHeight="1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</row>
    <row r="544" ht="14.25" customHeight="1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</row>
    <row r="545" ht="14.25" customHeight="1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</row>
    <row r="546" ht="14.25" customHeight="1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</row>
    <row r="547" ht="14.25" customHeight="1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</row>
    <row r="548" ht="14.25" customHeight="1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</row>
    <row r="549" ht="14.25" customHeight="1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</row>
    <row r="550" ht="14.25" customHeight="1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</row>
    <row r="551" ht="14.25" customHeight="1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</row>
    <row r="552" ht="14.25" customHeight="1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</row>
    <row r="553" ht="14.25" customHeight="1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</row>
    <row r="554" ht="14.25" customHeight="1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</row>
    <row r="555" ht="14.25" customHeight="1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</row>
    <row r="556" ht="14.25" customHeight="1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</row>
    <row r="557" ht="14.25" customHeight="1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</row>
    <row r="558" ht="14.25" customHeight="1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</row>
    <row r="559" ht="14.25" customHeight="1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</row>
    <row r="560" ht="14.25" customHeight="1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</row>
    <row r="561" ht="14.25" customHeight="1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</row>
    <row r="562" ht="14.25" customHeight="1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</row>
    <row r="563" ht="14.25" customHeight="1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</row>
    <row r="564" ht="14.25" customHeight="1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</row>
    <row r="565" ht="14.25" customHeight="1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</row>
    <row r="566" ht="14.25" customHeight="1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</row>
    <row r="567" ht="14.25" customHeight="1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</row>
    <row r="568" ht="14.25" customHeight="1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</row>
    <row r="569" ht="14.25" customHeight="1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</row>
    <row r="570" ht="14.25" customHeight="1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</row>
    <row r="571" ht="14.25" customHeight="1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</row>
    <row r="572" ht="14.25" customHeight="1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</row>
    <row r="573" ht="14.25" customHeight="1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</row>
    <row r="574" ht="14.25" customHeight="1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</row>
    <row r="575" ht="14.25" customHeight="1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</row>
    <row r="576" ht="14.25" customHeight="1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</row>
    <row r="577" ht="14.25" customHeight="1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</row>
    <row r="578" ht="14.25" customHeight="1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</row>
    <row r="579" ht="14.25" customHeight="1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</row>
    <row r="580" ht="14.25" customHeight="1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</row>
    <row r="581" ht="14.25" customHeight="1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</row>
    <row r="582" ht="14.25" customHeight="1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</row>
    <row r="583" ht="14.25" customHeight="1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</row>
    <row r="584" ht="14.25" customHeight="1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</row>
    <row r="585" ht="14.25" customHeight="1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</row>
    <row r="586" ht="14.25" customHeight="1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</row>
    <row r="587" ht="14.25" customHeight="1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</row>
    <row r="588" ht="14.25" customHeight="1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</row>
    <row r="589" ht="14.25" customHeight="1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</row>
    <row r="590" ht="14.25" customHeight="1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</row>
    <row r="591" ht="14.25" customHeight="1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</row>
    <row r="592" ht="14.25" customHeight="1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</row>
    <row r="593" ht="14.25" customHeight="1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</row>
    <row r="594" ht="14.25" customHeight="1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</row>
    <row r="595" ht="14.25" customHeight="1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</row>
    <row r="596" ht="14.25" customHeight="1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</row>
    <row r="597" ht="14.25" customHeight="1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</row>
    <row r="598" ht="14.25" customHeight="1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</row>
    <row r="599" ht="14.25" customHeight="1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</row>
    <row r="600" ht="14.25" customHeight="1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</row>
    <row r="601" ht="14.25" customHeight="1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</row>
    <row r="602" ht="14.25" customHeight="1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</row>
    <row r="603" ht="14.25" customHeight="1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</row>
    <row r="604" ht="14.25" customHeight="1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</row>
    <row r="605" ht="14.25" customHeight="1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</row>
    <row r="606" ht="14.25" customHeight="1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</row>
    <row r="607" ht="14.25" customHeight="1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</row>
    <row r="608" ht="14.25" customHeight="1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</row>
    <row r="609" ht="14.25" customHeight="1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</row>
    <row r="610" ht="14.25" customHeight="1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</row>
    <row r="611" ht="14.25" customHeight="1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</row>
    <row r="612" ht="14.25" customHeight="1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</row>
    <row r="613" ht="14.25" customHeight="1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</row>
    <row r="614" ht="14.25" customHeight="1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</row>
    <row r="615" ht="14.25" customHeight="1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</row>
    <row r="616" ht="14.25" customHeight="1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</row>
    <row r="617" ht="14.25" customHeight="1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</row>
    <row r="618" ht="14.25" customHeight="1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</row>
    <row r="619" ht="14.25" customHeight="1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</row>
    <row r="620" ht="14.25" customHeight="1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</row>
    <row r="621" ht="14.25" customHeight="1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</row>
    <row r="622" ht="14.25" customHeight="1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</row>
    <row r="623" ht="14.25" customHeight="1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</row>
    <row r="624" ht="14.25" customHeight="1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</row>
    <row r="625" ht="14.25" customHeight="1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</row>
    <row r="626" ht="14.25" customHeight="1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</row>
    <row r="627" ht="14.25" customHeight="1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</row>
    <row r="628" ht="14.25" customHeight="1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</row>
    <row r="629" ht="14.25" customHeight="1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</row>
    <row r="630" ht="14.25" customHeight="1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</row>
    <row r="631" ht="14.25" customHeight="1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</row>
    <row r="632" ht="14.25" customHeight="1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</row>
    <row r="633" ht="14.25" customHeight="1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</row>
    <row r="634" ht="14.25" customHeight="1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</row>
    <row r="635" ht="14.25" customHeight="1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</row>
    <row r="636" ht="14.25" customHeight="1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</row>
    <row r="637" ht="14.25" customHeight="1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</row>
    <row r="638" ht="14.25" customHeight="1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</row>
    <row r="639" ht="14.25" customHeight="1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</row>
    <row r="640" ht="14.25" customHeight="1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</row>
    <row r="641" ht="14.25" customHeight="1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</row>
    <row r="642" ht="14.25" customHeight="1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</row>
    <row r="643" ht="14.25" customHeight="1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</row>
    <row r="644" ht="14.25" customHeight="1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</row>
    <row r="645" ht="14.25" customHeight="1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</row>
    <row r="646" ht="14.25" customHeight="1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</row>
    <row r="647" ht="14.25" customHeight="1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</row>
    <row r="648" ht="14.25" customHeight="1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</row>
    <row r="649" ht="14.25" customHeight="1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</row>
    <row r="650" ht="14.25" customHeight="1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</row>
    <row r="651" ht="14.25" customHeight="1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</row>
    <row r="652" ht="14.25" customHeight="1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</row>
    <row r="653" ht="14.25" customHeight="1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</row>
    <row r="654" ht="14.25" customHeight="1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</row>
    <row r="655" ht="14.25" customHeight="1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</row>
    <row r="656" ht="14.25" customHeight="1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</row>
    <row r="657" ht="14.25" customHeight="1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</row>
    <row r="658" ht="14.25" customHeight="1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</row>
    <row r="659" ht="14.25" customHeight="1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</row>
    <row r="660" ht="14.25" customHeight="1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</row>
    <row r="661" ht="14.25" customHeight="1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</row>
    <row r="662" ht="14.25" customHeight="1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</row>
    <row r="663" ht="14.25" customHeight="1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</row>
    <row r="664" ht="14.25" customHeight="1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</row>
    <row r="665" ht="14.25" customHeight="1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</row>
    <row r="666" ht="14.25" customHeight="1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</row>
    <row r="667" ht="14.25" customHeight="1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</row>
    <row r="668" ht="14.25" customHeight="1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</row>
    <row r="669" ht="14.25" customHeight="1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</row>
    <row r="670" ht="14.25" customHeight="1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</row>
    <row r="671" ht="14.25" customHeight="1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</row>
    <row r="672" ht="14.25" customHeight="1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</row>
    <row r="673" ht="14.25" customHeight="1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</row>
    <row r="674" ht="14.25" customHeight="1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</row>
    <row r="675" ht="14.25" customHeight="1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</row>
    <row r="676" ht="14.25" customHeight="1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</row>
    <row r="677" ht="14.25" customHeight="1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</row>
    <row r="678" ht="14.25" customHeight="1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</row>
    <row r="679" ht="14.25" customHeight="1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</row>
    <row r="680" ht="14.25" customHeight="1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</row>
    <row r="681" ht="14.25" customHeight="1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</row>
    <row r="682" ht="14.25" customHeight="1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</row>
    <row r="683" ht="14.25" customHeight="1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</row>
    <row r="684" ht="14.25" customHeight="1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</row>
    <row r="685" ht="14.25" customHeight="1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</row>
    <row r="686" ht="14.25" customHeight="1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</row>
    <row r="687" ht="14.25" customHeight="1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</row>
    <row r="688" ht="14.25" customHeight="1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</row>
    <row r="689" ht="14.25" customHeight="1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</row>
    <row r="690" ht="14.25" customHeight="1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</row>
    <row r="691" ht="14.25" customHeight="1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</row>
    <row r="692" ht="14.25" customHeight="1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</row>
    <row r="693" ht="14.25" customHeight="1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</row>
    <row r="694" ht="14.25" customHeight="1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</row>
    <row r="695" ht="14.25" customHeight="1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</row>
    <row r="696" ht="14.25" customHeight="1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</row>
    <row r="697" ht="14.25" customHeight="1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</row>
    <row r="698" ht="14.25" customHeight="1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</row>
    <row r="699" ht="14.25" customHeight="1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</row>
    <row r="700" ht="14.25" customHeight="1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</row>
    <row r="701" ht="14.25" customHeight="1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</row>
    <row r="702" ht="14.25" customHeight="1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</row>
    <row r="703" ht="14.25" customHeight="1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</row>
    <row r="704" ht="14.25" customHeight="1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</row>
    <row r="705" ht="14.25" customHeight="1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</row>
    <row r="706" ht="14.25" customHeight="1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</row>
    <row r="707" ht="14.25" customHeight="1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</row>
    <row r="708" ht="14.25" customHeight="1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</row>
    <row r="709" ht="14.25" customHeight="1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</row>
    <row r="710" ht="14.25" customHeight="1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</row>
    <row r="711" ht="14.25" customHeight="1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</row>
    <row r="712" ht="14.25" customHeight="1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</row>
    <row r="713" ht="14.25" customHeight="1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</row>
    <row r="714" ht="14.25" customHeight="1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</row>
    <row r="715" ht="14.25" customHeight="1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</row>
    <row r="716" ht="14.25" customHeight="1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</row>
    <row r="717" ht="14.25" customHeight="1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</row>
    <row r="718" ht="14.25" customHeight="1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</row>
    <row r="719" ht="14.25" customHeight="1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</row>
    <row r="720" ht="14.25" customHeight="1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</row>
    <row r="721" ht="14.25" customHeight="1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</row>
    <row r="722" ht="14.25" customHeight="1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</row>
    <row r="723" ht="14.25" customHeight="1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</row>
    <row r="724" ht="14.25" customHeight="1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</row>
    <row r="725" ht="14.25" customHeight="1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</row>
    <row r="726" ht="14.25" customHeight="1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</row>
    <row r="727" ht="14.25" customHeight="1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</row>
    <row r="728" ht="14.25" customHeight="1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</row>
    <row r="729" ht="14.25" customHeight="1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</row>
    <row r="730" ht="14.25" customHeight="1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</row>
    <row r="731" ht="14.25" customHeight="1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</row>
    <row r="732" ht="14.25" customHeight="1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</row>
    <row r="733" ht="14.25" customHeight="1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</row>
    <row r="734" ht="14.25" customHeight="1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</row>
    <row r="735" ht="14.25" customHeight="1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</row>
    <row r="736" ht="14.25" customHeight="1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</row>
    <row r="737" ht="14.25" customHeight="1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</row>
    <row r="738" ht="14.25" customHeight="1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</row>
    <row r="739" ht="14.25" customHeight="1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</row>
    <row r="740" ht="14.25" customHeight="1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</row>
    <row r="741" ht="14.25" customHeight="1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</row>
    <row r="742" ht="14.25" customHeight="1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</row>
    <row r="743" ht="14.25" customHeight="1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</row>
    <row r="744" ht="14.25" customHeight="1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</row>
    <row r="745" ht="14.25" customHeight="1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</row>
    <row r="746" ht="14.25" customHeight="1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</row>
    <row r="747" ht="14.25" customHeight="1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</row>
    <row r="748" ht="14.25" customHeight="1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</row>
    <row r="749" ht="14.25" customHeight="1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</row>
    <row r="750" ht="14.25" customHeight="1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</row>
    <row r="751" ht="14.25" customHeight="1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</row>
    <row r="752" ht="14.25" customHeight="1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</row>
    <row r="753" ht="14.25" customHeight="1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</row>
    <row r="754" ht="14.25" customHeight="1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</row>
    <row r="755" ht="14.25" customHeight="1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</row>
    <row r="756" ht="14.25" customHeight="1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</row>
    <row r="757" ht="14.25" customHeight="1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</row>
    <row r="758" ht="14.25" customHeight="1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</row>
    <row r="759" ht="14.25" customHeight="1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</row>
    <row r="760" ht="14.25" customHeight="1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</row>
    <row r="761" ht="14.25" customHeight="1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</row>
    <row r="762" ht="14.25" customHeight="1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</row>
    <row r="763" ht="14.25" customHeight="1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</row>
    <row r="764" ht="14.25" customHeight="1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</row>
    <row r="765" ht="14.25" customHeight="1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</row>
    <row r="766" ht="14.25" customHeight="1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</row>
    <row r="767" ht="14.25" customHeight="1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</row>
    <row r="768" ht="14.25" customHeight="1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</row>
    <row r="769" ht="14.25" customHeight="1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</row>
    <row r="770" ht="14.25" customHeight="1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</row>
    <row r="771" ht="14.25" customHeight="1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</row>
    <row r="772" ht="14.25" customHeight="1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</row>
    <row r="773" ht="14.25" customHeight="1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</row>
    <row r="774" ht="14.25" customHeight="1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</row>
    <row r="775" ht="14.25" customHeight="1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</row>
    <row r="776" ht="14.25" customHeight="1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</row>
    <row r="777" ht="14.25" customHeight="1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</row>
    <row r="778" ht="14.25" customHeight="1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</row>
    <row r="779" ht="14.25" customHeight="1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</row>
    <row r="780" ht="14.25" customHeight="1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</row>
    <row r="781" ht="14.25" customHeight="1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</row>
    <row r="782" ht="14.25" customHeight="1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</row>
    <row r="783" ht="14.25" customHeight="1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</row>
    <row r="784" ht="14.25" customHeight="1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</row>
    <row r="785" ht="14.25" customHeight="1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</row>
    <row r="786" ht="14.25" customHeight="1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</row>
    <row r="787" ht="14.25" customHeight="1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</row>
    <row r="788" ht="14.25" customHeight="1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</row>
    <row r="789" ht="14.25" customHeight="1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</row>
    <row r="790" ht="14.25" customHeight="1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</row>
    <row r="791" ht="14.25" customHeight="1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</row>
    <row r="792" ht="14.25" customHeight="1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</row>
    <row r="793" ht="14.25" customHeight="1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</row>
    <row r="794" ht="14.25" customHeight="1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</row>
    <row r="795" ht="14.25" customHeight="1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</row>
    <row r="796" ht="14.25" customHeight="1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</row>
    <row r="797" ht="14.25" customHeight="1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</row>
    <row r="798" ht="14.25" customHeight="1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</row>
    <row r="799" ht="14.25" customHeight="1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</row>
    <row r="800" ht="14.25" customHeight="1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</row>
    <row r="801" ht="14.25" customHeight="1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</row>
    <row r="802" ht="14.25" customHeight="1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</row>
    <row r="803" ht="14.25" customHeight="1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</row>
    <row r="804" ht="14.25" customHeight="1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</row>
    <row r="805" ht="14.25" customHeight="1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</row>
    <row r="806" ht="14.25" customHeight="1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</row>
    <row r="807" ht="14.25" customHeight="1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</row>
    <row r="808" ht="14.25" customHeight="1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</row>
    <row r="809" ht="14.25" customHeight="1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</row>
    <row r="810" ht="14.25" customHeight="1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</row>
    <row r="811" ht="14.25" customHeight="1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</row>
    <row r="812" ht="14.25" customHeight="1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</row>
    <row r="813" ht="14.25" customHeight="1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</row>
    <row r="814" ht="14.25" customHeight="1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</row>
    <row r="815" ht="14.25" customHeight="1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</row>
    <row r="816" ht="14.25" customHeight="1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</row>
    <row r="817" ht="14.25" customHeight="1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</row>
    <row r="818" ht="14.25" customHeight="1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</row>
    <row r="819" ht="14.25" customHeight="1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</row>
    <row r="820" ht="14.25" customHeight="1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</row>
    <row r="821" ht="14.25" customHeight="1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</row>
    <row r="822" ht="14.25" customHeight="1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</row>
    <row r="823" ht="14.25" customHeight="1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</row>
    <row r="824" ht="14.25" customHeight="1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</row>
    <row r="825" ht="14.25" customHeight="1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</row>
    <row r="826" ht="14.25" customHeight="1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</row>
    <row r="827" ht="14.25" customHeight="1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</row>
    <row r="828" ht="14.25" customHeight="1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</row>
    <row r="829" ht="14.25" customHeight="1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</row>
    <row r="830" ht="14.25" customHeight="1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</row>
    <row r="831" ht="14.25" customHeight="1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</row>
    <row r="832" ht="14.25" customHeight="1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</row>
    <row r="833" ht="14.25" customHeight="1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</row>
    <row r="834" ht="14.25" customHeight="1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</row>
    <row r="835" ht="14.25" customHeight="1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</row>
    <row r="836" ht="14.25" customHeight="1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</row>
    <row r="837" ht="14.25" customHeight="1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</row>
    <row r="838" ht="14.25" customHeight="1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</row>
    <row r="839" ht="14.25" customHeight="1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</row>
    <row r="840" ht="14.25" customHeight="1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</row>
    <row r="841" ht="14.25" customHeight="1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</row>
    <row r="842" ht="14.25" customHeight="1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</row>
    <row r="843" ht="14.25" customHeight="1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</row>
    <row r="844" ht="14.25" customHeight="1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</row>
    <row r="845" ht="14.25" customHeight="1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</row>
    <row r="846" ht="14.25" customHeight="1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</row>
    <row r="847" ht="14.25" customHeight="1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</row>
    <row r="848" ht="14.25" customHeight="1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</row>
    <row r="849" ht="14.25" customHeight="1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</row>
    <row r="850" ht="14.25" customHeight="1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</row>
    <row r="851" ht="14.25" customHeight="1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</row>
    <row r="852" ht="14.25" customHeight="1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</row>
    <row r="853" ht="14.25" customHeight="1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</row>
    <row r="854" ht="14.25" customHeight="1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</row>
    <row r="855" ht="14.25" customHeight="1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</row>
    <row r="856" ht="14.25" customHeight="1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</row>
    <row r="857" ht="14.25" customHeight="1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</row>
    <row r="858" ht="14.25" customHeight="1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</row>
    <row r="859" ht="14.25" customHeight="1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</row>
    <row r="860" ht="14.25" customHeight="1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</row>
    <row r="861" ht="14.25" customHeight="1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</row>
    <row r="862" ht="14.25" customHeight="1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</row>
    <row r="863" ht="14.25" customHeight="1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</row>
    <row r="864" ht="14.25" customHeight="1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</row>
    <row r="865" ht="14.25" customHeight="1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</row>
    <row r="866" ht="14.25" customHeight="1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</row>
    <row r="867" ht="14.25" customHeight="1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</row>
    <row r="868" ht="14.25" customHeight="1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</row>
    <row r="869" ht="14.25" customHeight="1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</row>
    <row r="870" ht="14.25" customHeight="1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</row>
    <row r="871" ht="14.25" customHeight="1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</row>
    <row r="872" ht="14.25" customHeight="1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</row>
    <row r="873" ht="14.25" customHeight="1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</row>
    <row r="874" ht="14.25" customHeight="1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</row>
    <row r="875" ht="14.25" customHeight="1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</row>
    <row r="876" ht="14.25" customHeight="1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</row>
    <row r="877" ht="14.25" customHeight="1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</row>
    <row r="878" ht="14.25" customHeight="1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</row>
    <row r="879" ht="14.25" customHeight="1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</row>
    <row r="880" ht="14.25" customHeight="1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</row>
    <row r="881" ht="14.25" customHeight="1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</row>
    <row r="882" ht="14.25" customHeight="1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</row>
    <row r="883" ht="14.25" customHeight="1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</row>
    <row r="884" ht="14.25" customHeight="1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</row>
    <row r="885" ht="14.25" customHeight="1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</row>
    <row r="886" ht="14.25" customHeight="1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</row>
    <row r="887" ht="14.25" customHeight="1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</row>
    <row r="888" ht="14.25" customHeight="1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</row>
    <row r="889" ht="14.25" customHeight="1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</row>
    <row r="890" ht="14.25" customHeight="1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</row>
    <row r="891" ht="14.25" customHeight="1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</row>
    <row r="892" ht="14.25" customHeight="1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</row>
    <row r="893" ht="14.25" customHeight="1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</row>
    <row r="894" ht="14.25" customHeight="1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</row>
    <row r="895" ht="14.25" customHeight="1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</row>
    <row r="896" ht="14.25" customHeight="1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</row>
    <row r="897" ht="14.25" customHeight="1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</row>
    <row r="898" ht="14.25" customHeight="1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</row>
    <row r="899" ht="14.25" customHeight="1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</row>
    <row r="900" ht="14.25" customHeight="1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</row>
    <row r="901" ht="14.25" customHeight="1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</row>
    <row r="902" ht="14.25" customHeight="1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</row>
    <row r="903" ht="14.25" customHeight="1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</row>
    <row r="904" ht="14.25" customHeight="1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</row>
    <row r="905" ht="14.25" customHeight="1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</row>
    <row r="906" ht="14.25" customHeight="1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</row>
    <row r="907" ht="14.25" customHeight="1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</row>
    <row r="908" ht="14.25" customHeight="1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</row>
    <row r="909" ht="14.25" customHeight="1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</row>
    <row r="910" ht="14.25" customHeight="1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</row>
    <row r="911" ht="14.25" customHeight="1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</row>
    <row r="912" ht="14.25" customHeight="1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</row>
    <row r="913" ht="14.25" customHeight="1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</row>
    <row r="914" ht="14.25" customHeight="1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</row>
    <row r="915" ht="14.25" customHeight="1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</row>
    <row r="916" ht="14.25" customHeight="1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</row>
    <row r="917" ht="14.25" customHeight="1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</row>
    <row r="918" ht="14.25" customHeight="1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</row>
    <row r="919" ht="14.25" customHeight="1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</row>
    <row r="920" ht="14.25" customHeight="1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</row>
    <row r="921" ht="14.25" customHeight="1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</row>
    <row r="922" ht="14.25" customHeight="1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</row>
    <row r="923" ht="14.25" customHeight="1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</row>
    <row r="924" ht="14.25" customHeight="1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</row>
    <row r="925" ht="14.25" customHeight="1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</row>
    <row r="926" ht="14.25" customHeight="1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</row>
    <row r="927" ht="14.25" customHeight="1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</row>
    <row r="928" ht="14.25" customHeight="1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</row>
    <row r="929" ht="14.25" customHeight="1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</row>
    <row r="930" ht="14.25" customHeight="1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</row>
    <row r="931" ht="14.25" customHeight="1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</row>
    <row r="932" ht="14.25" customHeight="1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</row>
    <row r="933" ht="14.25" customHeight="1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</row>
    <row r="934" ht="14.25" customHeight="1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</row>
    <row r="935" ht="14.25" customHeight="1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</row>
    <row r="936" ht="14.25" customHeight="1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</row>
    <row r="937" ht="14.25" customHeight="1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</row>
    <row r="938" ht="14.25" customHeight="1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</row>
    <row r="939" ht="14.25" customHeight="1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</row>
    <row r="940" ht="14.25" customHeight="1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</row>
    <row r="941" ht="14.25" customHeight="1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</row>
    <row r="942" ht="14.25" customHeight="1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</row>
    <row r="943" ht="14.25" customHeight="1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</row>
    <row r="944" ht="14.25" customHeight="1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</row>
    <row r="945" ht="14.25" customHeight="1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</row>
    <row r="946" ht="14.25" customHeight="1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</row>
    <row r="947" ht="14.25" customHeight="1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</row>
    <row r="948" ht="14.25" customHeight="1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</row>
    <row r="949" ht="14.25" customHeight="1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</row>
    <row r="950" ht="14.25" customHeight="1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</row>
    <row r="951" ht="14.25" customHeight="1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</row>
    <row r="952" ht="14.25" customHeight="1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</row>
    <row r="953" ht="14.25" customHeight="1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</row>
    <row r="954" ht="14.25" customHeight="1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</row>
    <row r="955" ht="14.25" customHeight="1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</row>
    <row r="956" ht="14.25" customHeight="1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</row>
    <row r="957" ht="14.25" customHeight="1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</row>
    <row r="958" ht="14.25" customHeight="1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</row>
    <row r="959" ht="14.25" customHeight="1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</row>
    <row r="960" ht="14.25" customHeight="1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</row>
    <row r="961" ht="14.25" customHeight="1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</row>
    <row r="962" ht="14.25" customHeight="1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</row>
    <row r="963" ht="14.25" customHeight="1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</row>
    <row r="964" ht="14.25" customHeight="1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</row>
    <row r="965" ht="14.25" customHeight="1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</row>
    <row r="966" ht="14.25" customHeight="1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</row>
    <row r="967" ht="14.25" customHeight="1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</row>
    <row r="968" ht="14.25" customHeight="1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</row>
    <row r="969" ht="14.25" customHeight="1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</row>
    <row r="970" ht="14.25" customHeight="1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</row>
    <row r="971" ht="14.25" customHeight="1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</row>
    <row r="972" ht="14.25" customHeight="1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</row>
    <row r="973" ht="14.25" customHeight="1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</row>
    <row r="974" ht="14.25" customHeight="1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</row>
    <row r="975" ht="14.25" customHeight="1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</row>
    <row r="976" ht="14.25" customHeight="1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</row>
    <row r="977" ht="14.25" customHeight="1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</row>
    <row r="978" ht="14.25" customHeight="1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</row>
    <row r="979" ht="14.25" customHeight="1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</row>
    <row r="980" ht="14.25" customHeight="1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</row>
    <row r="981" ht="14.25" customHeight="1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</row>
    <row r="982" ht="14.25" customHeight="1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</row>
    <row r="983" ht="14.25" customHeight="1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</row>
    <row r="984" ht="14.25" customHeight="1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</row>
    <row r="985" ht="14.25" customHeight="1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</row>
    <row r="986" ht="14.25" customHeight="1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</row>
    <row r="987" ht="14.25" customHeight="1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</row>
    <row r="988" ht="14.25" customHeight="1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</row>
    <row r="989" ht="14.25" customHeight="1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</row>
    <row r="990" ht="14.25" customHeight="1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</row>
    <row r="991" ht="14.25" customHeight="1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</row>
    <row r="992" ht="14.25" customHeight="1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</row>
    <row r="993" ht="14.25" customHeight="1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</row>
    <row r="994" ht="14.25" customHeight="1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</row>
    <row r="995" ht="14.25" customHeight="1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</row>
    <row r="996" ht="14.25" customHeight="1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</row>
    <row r="997" ht="14.25" customHeight="1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</row>
    <row r="998" ht="14.25" customHeight="1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</row>
    <row r="999" ht="14.25" customHeight="1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</row>
    <row r="1000" ht="14.25" customHeight="1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2.38"/>
    <col customWidth="1" min="2" max="15" width="9.25"/>
    <col customWidth="1" min="16" max="26" width="7.63"/>
  </cols>
  <sheetData>
    <row r="1" ht="14.25" customHeight="1">
      <c r="P1" s="13"/>
    </row>
    <row r="2" ht="14.25" customHeight="1">
      <c r="B2" s="13" t="s">
        <v>23</v>
      </c>
      <c r="C2" s="13" t="s">
        <v>24</v>
      </c>
      <c r="D2" s="13" t="s">
        <v>25</v>
      </c>
      <c r="E2" s="13" t="s">
        <v>26</v>
      </c>
      <c r="F2" s="13" t="s">
        <v>54</v>
      </c>
      <c r="G2" s="13" t="s">
        <v>28</v>
      </c>
      <c r="H2" s="13" t="s">
        <v>29</v>
      </c>
      <c r="I2" s="13" t="s">
        <v>30</v>
      </c>
      <c r="J2" s="13" t="s">
        <v>31</v>
      </c>
      <c r="K2" s="13" t="s">
        <v>32</v>
      </c>
      <c r="L2" s="13" t="s">
        <v>33</v>
      </c>
      <c r="M2" s="13" t="s">
        <v>34</v>
      </c>
      <c r="N2" s="13" t="s">
        <v>35</v>
      </c>
      <c r="P2" s="13"/>
    </row>
    <row r="3" ht="14.25" customHeight="1">
      <c r="A3" s="17" t="s">
        <v>37</v>
      </c>
      <c r="B3" s="16">
        <v>1.0</v>
      </c>
      <c r="C3" s="18">
        <v>1.0</v>
      </c>
      <c r="D3" s="18">
        <v>0.9</v>
      </c>
      <c r="E3" s="18">
        <v>1.0</v>
      </c>
      <c r="F3" s="18">
        <v>0.5</v>
      </c>
      <c r="G3" s="18">
        <v>1.0</v>
      </c>
      <c r="H3" s="18">
        <v>1.0</v>
      </c>
      <c r="I3" s="18">
        <v>1.0</v>
      </c>
      <c r="J3" s="18">
        <v>0.5</v>
      </c>
      <c r="L3" s="18">
        <v>0.7</v>
      </c>
      <c r="M3" s="18">
        <v>0.8</v>
      </c>
      <c r="N3" s="18">
        <v>1.0</v>
      </c>
      <c r="O3" s="28">
        <f>SUMPRODUCT(C3:N3,C$21:N$21)+B3*B$21+'11-704'!U3</f>
        <v>38.76470588</v>
      </c>
      <c r="P3" s="16">
        <v>39.0</v>
      </c>
    </row>
    <row r="4" ht="14.25" customHeight="1">
      <c r="A4" s="17" t="s">
        <v>38</v>
      </c>
      <c r="C4" s="18">
        <v>1.0</v>
      </c>
      <c r="O4" s="28">
        <f>SUMPRODUCT(C4:N4,C$21:N$21)+B4*B$21+'11-704'!U4</f>
        <v>1</v>
      </c>
      <c r="P4" s="16">
        <v>1.0</v>
      </c>
    </row>
    <row r="5" ht="14.25" customHeight="1">
      <c r="A5" s="17" t="s">
        <v>39</v>
      </c>
      <c r="C5" s="18">
        <v>1.0</v>
      </c>
      <c r="D5" s="18">
        <v>0.6</v>
      </c>
      <c r="E5" s="18">
        <v>0.5</v>
      </c>
      <c r="F5" s="18">
        <v>0.5</v>
      </c>
      <c r="G5" s="18">
        <v>0.5</v>
      </c>
      <c r="H5" s="18">
        <v>0.5</v>
      </c>
      <c r="I5" s="18">
        <v>0.5</v>
      </c>
      <c r="K5" s="18">
        <v>0.6</v>
      </c>
      <c r="M5" s="18">
        <v>0.7</v>
      </c>
      <c r="N5" s="18">
        <v>0.9</v>
      </c>
      <c r="O5" s="28">
        <f>SUMPRODUCT(C5:N5,C$21:N$21)+B5*B$21+'11-704'!U5</f>
        <v>25</v>
      </c>
      <c r="P5" s="16">
        <v>25.0</v>
      </c>
    </row>
    <row r="6" ht="14.25" customHeight="1">
      <c r="A6" s="17" t="s">
        <v>40</v>
      </c>
      <c r="C6" s="18">
        <v>1.0</v>
      </c>
      <c r="D6" s="18">
        <v>0.9</v>
      </c>
      <c r="E6" s="18">
        <v>0.9</v>
      </c>
      <c r="F6" s="18">
        <v>1.0</v>
      </c>
      <c r="G6" s="18">
        <v>1.0</v>
      </c>
      <c r="H6" s="18">
        <v>0.5</v>
      </c>
      <c r="I6" s="18">
        <v>0.7</v>
      </c>
      <c r="J6" s="18">
        <v>1.0</v>
      </c>
      <c r="K6" s="18">
        <v>0.8</v>
      </c>
      <c r="L6" s="18">
        <v>0.8</v>
      </c>
      <c r="M6" s="18">
        <v>0.9</v>
      </c>
      <c r="N6" s="18">
        <v>1.0</v>
      </c>
      <c r="O6" s="28">
        <f>SUMPRODUCT(C6:N6,C$21:N$21)+B6*B$21+'11-704'!U6</f>
        <v>44.04117647</v>
      </c>
      <c r="P6" s="16">
        <v>44.0</v>
      </c>
    </row>
    <row r="7" ht="14.25" customHeight="1">
      <c r="A7" s="25" t="s">
        <v>41</v>
      </c>
      <c r="O7" s="28">
        <f>SUMPRODUCT(C7:N7,C$21:N$21)+B7*B$21+'11-704'!U7</f>
        <v>0.5294117647</v>
      </c>
      <c r="P7" s="16">
        <v>1.0</v>
      </c>
    </row>
    <row r="8" ht="14.25" customHeight="1">
      <c r="A8" s="17" t="s">
        <v>42</v>
      </c>
      <c r="C8" s="18">
        <v>1.0</v>
      </c>
      <c r="D8" s="18">
        <v>1.0</v>
      </c>
      <c r="E8" s="18">
        <v>0.8</v>
      </c>
      <c r="F8" s="18">
        <v>1.0</v>
      </c>
      <c r="G8" s="18">
        <v>0.5</v>
      </c>
      <c r="H8" s="18">
        <v>0.5</v>
      </c>
      <c r="I8" s="18">
        <v>0.6</v>
      </c>
      <c r="J8" s="18">
        <v>0.7</v>
      </c>
      <c r="K8" s="18">
        <v>0.7</v>
      </c>
      <c r="L8" s="18">
        <v>0.7</v>
      </c>
      <c r="N8" s="18">
        <v>1.0</v>
      </c>
      <c r="O8" s="28">
        <f>SUMPRODUCT(C8:N8,C$21:N$21)+B8*B$21+'11-704'!U8</f>
        <v>34.19411765</v>
      </c>
      <c r="P8" s="16">
        <v>34.0</v>
      </c>
    </row>
    <row r="9" ht="14.25" customHeight="1">
      <c r="A9" s="17" t="s">
        <v>43</v>
      </c>
      <c r="O9" s="28">
        <f>SUMPRODUCT(C9:N9,C$21:N$21)+B9*B$21+'11-704'!U9</f>
        <v>1.058823529</v>
      </c>
      <c r="P9" s="16">
        <v>1.0</v>
      </c>
    </row>
    <row r="10" ht="14.25" customHeight="1">
      <c r="A10" s="17" t="s">
        <v>44</v>
      </c>
      <c r="C10" s="18">
        <v>1.0</v>
      </c>
      <c r="D10" s="18">
        <v>1.0</v>
      </c>
      <c r="E10" s="18">
        <v>0.5</v>
      </c>
      <c r="F10" s="18">
        <v>1.0</v>
      </c>
      <c r="G10" s="18">
        <v>0.5</v>
      </c>
      <c r="H10" s="18">
        <v>0.5</v>
      </c>
      <c r="O10" s="28">
        <f>SUMPRODUCT(C10:N10,C$21:N$21)+B10*B$21+'11-704'!U10</f>
        <v>23.5</v>
      </c>
      <c r="P10" s="16">
        <v>24.0</v>
      </c>
    </row>
    <row r="11" ht="14.25" customHeight="1">
      <c r="A11" s="17" t="s">
        <v>45</v>
      </c>
      <c r="C11" s="18">
        <v>1.0</v>
      </c>
      <c r="D11" s="18">
        <v>1.0</v>
      </c>
      <c r="E11" s="18">
        <v>1.0</v>
      </c>
      <c r="F11" s="18">
        <v>1.0</v>
      </c>
      <c r="H11" s="18">
        <v>1.0</v>
      </c>
      <c r="I11" s="18">
        <v>0.7</v>
      </c>
      <c r="O11" s="28">
        <f>SUMPRODUCT(C11:N11,C$21:N$21)+B11*B$21+'11-704'!U11</f>
        <v>22.10588235</v>
      </c>
      <c r="P11" s="16">
        <v>22.0</v>
      </c>
    </row>
    <row r="12" ht="14.25" customHeight="1">
      <c r="A12" s="25" t="s">
        <v>46</v>
      </c>
      <c r="C12" s="18">
        <v>1.0</v>
      </c>
      <c r="D12" s="18">
        <v>1.0</v>
      </c>
      <c r="E12" s="18">
        <v>1.0</v>
      </c>
      <c r="F12" s="18">
        <v>1.0</v>
      </c>
      <c r="G12" s="18">
        <v>1.0</v>
      </c>
      <c r="H12" s="18">
        <v>1.0</v>
      </c>
      <c r="I12" s="18">
        <v>1.0</v>
      </c>
      <c r="J12" s="18">
        <v>1.0</v>
      </c>
      <c r="K12" s="18">
        <v>1.0</v>
      </c>
      <c r="L12" s="18">
        <v>0.9</v>
      </c>
      <c r="M12" s="18">
        <v>1.0</v>
      </c>
      <c r="N12" s="18">
        <v>0.9</v>
      </c>
      <c r="O12" s="28">
        <f>SUMPRODUCT(C12:N12,C$21:N$21)+B12*B$21+'11-704'!U12</f>
        <v>40.72941176</v>
      </c>
      <c r="P12" s="16">
        <v>40.0</v>
      </c>
    </row>
    <row r="13" ht="14.25" customHeight="1">
      <c r="A13" s="17" t="s">
        <v>47</v>
      </c>
      <c r="C13" s="18">
        <v>1.0</v>
      </c>
      <c r="D13" s="18">
        <v>1.0</v>
      </c>
      <c r="E13" s="18">
        <v>1.0</v>
      </c>
      <c r="F13" s="18">
        <v>1.0</v>
      </c>
      <c r="G13" s="18">
        <v>0.9</v>
      </c>
      <c r="H13" s="18">
        <v>1.0</v>
      </c>
      <c r="I13" s="18">
        <v>1.0</v>
      </c>
      <c r="J13" s="18">
        <v>0.5</v>
      </c>
      <c r="M13" s="18">
        <v>0.8</v>
      </c>
      <c r="N13" s="18">
        <v>1.0</v>
      </c>
      <c r="O13" s="28">
        <f>SUMPRODUCT(C13:N13,C$21:N$21)+B13*B$21+'11-704'!U13</f>
        <v>38.31176471</v>
      </c>
      <c r="P13" s="16">
        <v>38.0</v>
      </c>
    </row>
    <row r="14" ht="14.25" customHeight="1">
      <c r="A14" s="17" t="s">
        <v>48</v>
      </c>
      <c r="C14" s="18">
        <v>1.0</v>
      </c>
      <c r="D14" s="18">
        <v>1.0</v>
      </c>
      <c r="E14" s="18">
        <v>1.0</v>
      </c>
      <c r="F14" s="18">
        <v>1.0</v>
      </c>
      <c r="G14" s="18">
        <v>1.0</v>
      </c>
      <c r="H14" s="18">
        <v>1.0</v>
      </c>
      <c r="I14" s="18">
        <v>1.0</v>
      </c>
      <c r="J14" s="18">
        <v>1.0</v>
      </c>
      <c r="K14" s="18">
        <v>1.0</v>
      </c>
      <c r="L14" s="18">
        <v>1.0</v>
      </c>
      <c r="M14" s="18">
        <v>1.0</v>
      </c>
      <c r="N14" s="18">
        <v>1.0</v>
      </c>
      <c r="O14" s="28">
        <f>SUMPRODUCT(C14:N14,C$21:N$21)+B14*B$21+'11-704'!U14</f>
        <v>48.94117647</v>
      </c>
      <c r="P14" s="16">
        <v>49.0</v>
      </c>
    </row>
    <row r="15" ht="14.25" customHeight="1">
      <c r="A15" s="17" t="s">
        <v>49</v>
      </c>
      <c r="C15" s="18">
        <v>1.0</v>
      </c>
      <c r="D15" s="18">
        <v>1.0</v>
      </c>
      <c r="E15" s="18">
        <v>0.5</v>
      </c>
      <c r="F15" s="18">
        <v>0.5</v>
      </c>
      <c r="G15" s="18">
        <v>0.5</v>
      </c>
      <c r="H15" s="18">
        <v>0.5</v>
      </c>
      <c r="I15" s="18">
        <v>0.5</v>
      </c>
      <c r="L15" s="18">
        <v>0.6</v>
      </c>
      <c r="M15" s="18">
        <v>0.7</v>
      </c>
      <c r="N15" s="18">
        <v>0.9</v>
      </c>
      <c r="O15" s="28">
        <f>SUMPRODUCT(C15:N15,C$21:N$21)+B15*B$21+'11-704'!U15</f>
        <v>25.44705882</v>
      </c>
      <c r="P15" s="16">
        <v>25.0</v>
      </c>
    </row>
    <row r="16" ht="14.25" customHeight="1">
      <c r="A16" s="17" t="s">
        <v>50</v>
      </c>
      <c r="D16" s="18">
        <v>0.9</v>
      </c>
      <c r="E16" s="18">
        <v>0.5</v>
      </c>
      <c r="F16" s="18">
        <v>1.0</v>
      </c>
      <c r="G16" s="18">
        <v>0.5</v>
      </c>
      <c r="H16" s="18">
        <v>1.0</v>
      </c>
      <c r="I16" s="18">
        <v>1.0</v>
      </c>
      <c r="J16" s="18">
        <v>0.5</v>
      </c>
      <c r="K16" s="18">
        <v>0.6</v>
      </c>
      <c r="L16" s="18">
        <v>0.6</v>
      </c>
      <c r="O16" s="28">
        <f>SUMPRODUCT(C16:N16,C$21:N$21)+B16*B$21+'11-704'!U16</f>
        <v>26.93529412</v>
      </c>
      <c r="P16" s="16">
        <v>27.0</v>
      </c>
    </row>
    <row r="17" ht="14.25" customHeight="1">
      <c r="A17" s="25" t="s">
        <v>51</v>
      </c>
      <c r="O17" s="28">
        <f>SUMPRODUCT(C17:N17,C$21:N$21)+B17*B$21+'11-704'!U17</f>
        <v>0.5294117647</v>
      </c>
      <c r="P17" s="16">
        <v>1.0</v>
      </c>
    </row>
    <row r="18" ht="14.25" customHeight="1">
      <c r="A18" s="17" t="s">
        <v>52</v>
      </c>
      <c r="C18" s="18">
        <v>1.0</v>
      </c>
      <c r="D18" s="18">
        <v>1.0</v>
      </c>
      <c r="E18" s="18">
        <v>1.0</v>
      </c>
      <c r="F18" s="18">
        <v>1.0</v>
      </c>
      <c r="G18" s="18">
        <v>0.8</v>
      </c>
      <c r="H18" s="18">
        <v>0.9</v>
      </c>
      <c r="I18" s="18">
        <v>0.9</v>
      </c>
      <c r="J18" s="18">
        <v>1.0</v>
      </c>
      <c r="K18" s="18">
        <v>1.0</v>
      </c>
      <c r="L18" s="18">
        <v>1.0</v>
      </c>
      <c r="M18" s="18">
        <v>0.9</v>
      </c>
      <c r="N18" s="18">
        <v>1.0</v>
      </c>
      <c r="O18" s="28">
        <f>SUMPRODUCT(C18:N18,C$21:N$21)+B18*B$21+'11-704'!U18</f>
        <v>46.38235294</v>
      </c>
      <c r="P18" s="16">
        <v>47.0</v>
      </c>
    </row>
    <row r="19" ht="14.25" customHeight="1">
      <c r="C19" s="22">
        <v>44106.0</v>
      </c>
      <c r="D19" s="22">
        <v>44120.0</v>
      </c>
      <c r="E19" s="22">
        <v>44127.0</v>
      </c>
      <c r="F19" s="22">
        <v>44134.0</v>
      </c>
      <c r="G19" s="22">
        <v>44134.0</v>
      </c>
      <c r="H19" s="22">
        <v>44141.0</v>
      </c>
      <c r="I19" s="22">
        <v>44155.0</v>
      </c>
      <c r="J19" s="22">
        <v>44162.0</v>
      </c>
      <c r="K19" s="22">
        <v>44169.0</v>
      </c>
      <c r="L19" s="22">
        <v>44169.0</v>
      </c>
      <c r="M19" s="22">
        <v>44176.0</v>
      </c>
      <c r="N19" s="22">
        <v>44190.0</v>
      </c>
      <c r="P19" s="13"/>
    </row>
    <row r="20" ht="14.25" customHeight="1">
      <c r="C20" s="23">
        <f t="shared" ref="C20:N20" si="1">IF(1-0.1*(TODAY()-C19)/7&gt;1,1,IF(1-0.1*(TODAY()-C19)/7&lt;0.5,0.5,1-0.1*(TODAY()-C19)/7))</f>
        <v>0.5</v>
      </c>
      <c r="D20" s="23">
        <f t="shared" si="1"/>
        <v>0.5</v>
      </c>
      <c r="E20" s="23">
        <f t="shared" si="1"/>
        <v>0.5</v>
      </c>
      <c r="F20" s="23">
        <f t="shared" si="1"/>
        <v>0.5</v>
      </c>
      <c r="G20" s="23">
        <f t="shared" si="1"/>
        <v>0.5</v>
      </c>
      <c r="H20" s="23">
        <f t="shared" si="1"/>
        <v>0.5</v>
      </c>
      <c r="I20" s="23">
        <f t="shared" si="1"/>
        <v>0.5</v>
      </c>
      <c r="J20" s="23">
        <f t="shared" si="1"/>
        <v>0.5285714286</v>
      </c>
      <c r="K20" s="23">
        <f t="shared" si="1"/>
        <v>0.6285714286</v>
      </c>
      <c r="L20" s="23">
        <f t="shared" si="1"/>
        <v>0.6285714286</v>
      </c>
      <c r="M20" s="23">
        <f t="shared" si="1"/>
        <v>0.7285714286</v>
      </c>
      <c r="N20" s="23">
        <f t="shared" si="1"/>
        <v>0.9285714286</v>
      </c>
      <c r="P20" s="13"/>
    </row>
    <row r="21" ht="14.25" customHeight="1">
      <c r="B21" s="24">
        <v>2.0</v>
      </c>
      <c r="C21" s="24">
        <v>1.0</v>
      </c>
      <c r="D21" s="24">
        <v>5.0</v>
      </c>
      <c r="E21" s="24">
        <v>5.0</v>
      </c>
      <c r="F21" s="24">
        <v>3.0</v>
      </c>
      <c r="G21" s="24">
        <v>3.0</v>
      </c>
      <c r="H21" s="24">
        <v>3.0</v>
      </c>
      <c r="I21" s="24">
        <v>2.0</v>
      </c>
      <c r="J21" s="24">
        <v>4.0</v>
      </c>
      <c r="K21" s="24">
        <v>3.0</v>
      </c>
      <c r="L21" s="24">
        <v>4.0</v>
      </c>
      <c r="M21" s="24">
        <v>4.0</v>
      </c>
      <c r="N21" s="24">
        <v>4.0</v>
      </c>
      <c r="O21" s="12">
        <f>SUM(C21:N21)</f>
        <v>41</v>
      </c>
      <c r="P21" s="13"/>
    </row>
    <row r="22" ht="14.25" customHeight="1">
      <c r="P22" s="13"/>
    </row>
    <row r="23" ht="14.25" customHeight="1">
      <c r="P23" s="13"/>
    </row>
    <row r="24" ht="14.25" customHeight="1">
      <c r="P24" s="13"/>
    </row>
    <row r="25" ht="14.25" customHeight="1">
      <c r="P25" s="13"/>
    </row>
    <row r="26" ht="14.25" customHeight="1">
      <c r="P26" s="13"/>
    </row>
    <row r="27" ht="14.25" customHeight="1">
      <c r="P27" s="13"/>
    </row>
    <row r="28" ht="14.25" customHeight="1">
      <c r="P28" s="13"/>
    </row>
    <row r="29" ht="14.25" customHeight="1">
      <c r="P29" s="13"/>
    </row>
    <row r="30" ht="14.25" customHeight="1">
      <c r="P30" s="13"/>
    </row>
    <row r="31" ht="14.25" customHeight="1">
      <c r="P31" s="13"/>
    </row>
    <row r="32" ht="14.25" customHeight="1">
      <c r="P32" s="13"/>
    </row>
    <row r="33" ht="14.25" customHeight="1">
      <c r="P33" s="13"/>
    </row>
    <row r="34" ht="14.25" customHeight="1">
      <c r="P34" s="13"/>
    </row>
    <row r="35" ht="14.25" customHeight="1">
      <c r="P35" s="13"/>
    </row>
    <row r="36" ht="14.25" customHeight="1">
      <c r="P36" s="13"/>
    </row>
    <row r="37" ht="14.25" customHeight="1">
      <c r="P37" s="13"/>
    </row>
    <row r="38" ht="14.25" customHeight="1">
      <c r="P38" s="13"/>
    </row>
    <row r="39" ht="14.25" customHeight="1">
      <c r="P39" s="13"/>
    </row>
    <row r="40" ht="14.25" customHeight="1">
      <c r="P40" s="13"/>
    </row>
    <row r="41" ht="14.25" customHeight="1">
      <c r="P41" s="13"/>
    </row>
    <row r="42" ht="14.25" customHeight="1">
      <c r="P42" s="13"/>
    </row>
    <row r="43" ht="14.25" customHeight="1">
      <c r="P43" s="13"/>
    </row>
    <row r="44" ht="14.25" customHeight="1">
      <c r="P44" s="13"/>
    </row>
    <row r="45" ht="14.25" customHeight="1">
      <c r="P45" s="13"/>
    </row>
    <row r="46" ht="14.25" customHeight="1">
      <c r="P46" s="13"/>
    </row>
    <row r="47" ht="14.25" customHeight="1">
      <c r="P47" s="13"/>
    </row>
    <row r="48" ht="14.25" customHeight="1">
      <c r="P48" s="13"/>
    </row>
    <row r="49" ht="14.25" customHeight="1">
      <c r="P49" s="13"/>
    </row>
    <row r="50" ht="14.25" customHeight="1">
      <c r="P50" s="13"/>
    </row>
    <row r="51" ht="14.25" customHeight="1">
      <c r="P51" s="13"/>
    </row>
    <row r="52" ht="14.25" customHeight="1">
      <c r="P52" s="13"/>
    </row>
    <row r="53" ht="14.25" customHeight="1">
      <c r="P53" s="13"/>
    </row>
    <row r="54" ht="14.25" customHeight="1">
      <c r="P54" s="13"/>
    </row>
    <row r="55" ht="14.25" customHeight="1">
      <c r="P55" s="13"/>
    </row>
    <row r="56" ht="14.25" customHeight="1">
      <c r="P56" s="13"/>
    </row>
    <row r="57" ht="14.25" customHeight="1">
      <c r="P57" s="13"/>
    </row>
    <row r="58" ht="14.25" customHeight="1">
      <c r="P58" s="13"/>
    </row>
    <row r="59" ht="14.25" customHeight="1">
      <c r="P59" s="13"/>
    </row>
    <row r="60" ht="14.25" customHeight="1">
      <c r="P60" s="13"/>
    </row>
    <row r="61" ht="14.25" customHeight="1">
      <c r="P61" s="13"/>
    </row>
    <row r="62" ht="14.25" customHeight="1">
      <c r="P62" s="13"/>
    </row>
    <row r="63" ht="14.25" customHeight="1">
      <c r="P63" s="13"/>
    </row>
    <row r="64" ht="14.25" customHeight="1">
      <c r="P64" s="13"/>
    </row>
    <row r="65" ht="14.25" customHeight="1">
      <c r="P65" s="13"/>
    </row>
    <row r="66" ht="14.25" customHeight="1">
      <c r="P66" s="13"/>
    </row>
    <row r="67" ht="14.25" customHeight="1">
      <c r="P67" s="13"/>
    </row>
    <row r="68" ht="14.25" customHeight="1">
      <c r="P68" s="13"/>
    </row>
    <row r="69" ht="14.25" customHeight="1">
      <c r="P69" s="13"/>
    </row>
    <row r="70" ht="14.25" customHeight="1">
      <c r="P70" s="13"/>
    </row>
    <row r="71" ht="14.25" customHeight="1">
      <c r="P71" s="13"/>
    </row>
    <row r="72" ht="14.25" customHeight="1">
      <c r="P72" s="13"/>
    </row>
    <row r="73" ht="14.25" customHeight="1">
      <c r="P73" s="13"/>
    </row>
    <row r="74" ht="14.25" customHeight="1">
      <c r="P74" s="13"/>
    </row>
    <row r="75" ht="14.25" customHeight="1">
      <c r="P75" s="13"/>
    </row>
    <row r="76" ht="14.25" customHeight="1">
      <c r="P76" s="13"/>
    </row>
    <row r="77" ht="14.25" customHeight="1">
      <c r="P77" s="13"/>
    </row>
    <row r="78" ht="14.25" customHeight="1">
      <c r="P78" s="13"/>
    </row>
    <row r="79" ht="14.25" customHeight="1">
      <c r="P79" s="13"/>
    </row>
    <row r="80" ht="14.25" customHeight="1">
      <c r="P80" s="13"/>
    </row>
    <row r="81" ht="14.25" customHeight="1">
      <c r="P81" s="13"/>
    </row>
    <row r="82" ht="14.25" customHeight="1">
      <c r="P82" s="13"/>
    </row>
    <row r="83" ht="14.25" customHeight="1">
      <c r="P83" s="13"/>
    </row>
    <row r="84" ht="14.25" customHeight="1">
      <c r="P84" s="13"/>
    </row>
    <row r="85" ht="14.25" customHeight="1">
      <c r="P85" s="13"/>
    </row>
    <row r="86" ht="14.25" customHeight="1">
      <c r="P86" s="13"/>
    </row>
    <row r="87" ht="14.25" customHeight="1">
      <c r="P87" s="13"/>
    </row>
    <row r="88" ht="14.25" customHeight="1">
      <c r="P88" s="13"/>
    </row>
    <row r="89" ht="14.25" customHeight="1">
      <c r="P89" s="13"/>
    </row>
    <row r="90" ht="14.25" customHeight="1">
      <c r="P90" s="13"/>
    </row>
    <row r="91" ht="14.25" customHeight="1">
      <c r="P91" s="13"/>
    </row>
    <row r="92" ht="14.25" customHeight="1">
      <c r="P92" s="13"/>
    </row>
    <row r="93" ht="14.25" customHeight="1">
      <c r="P93" s="13"/>
    </row>
    <row r="94" ht="14.25" customHeight="1">
      <c r="P94" s="13"/>
    </row>
    <row r="95" ht="14.25" customHeight="1">
      <c r="P95" s="13"/>
    </row>
    <row r="96" ht="14.25" customHeight="1">
      <c r="P96" s="13"/>
    </row>
    <row r="97" ht="14.25" customHeight="1">
      <c r="P97" s="13"/>
    </row>
    <row r="98" ht="14.25" customHeight="1">
      <c r="P98" s="13"/>
    </row>
    <row r="99" ht="14.25" customHeight="1">
      <c r="P99" s="13"/>
    </row>
    <row r="100" ht="14.25" customHeight="1">
      <c r="P100" s="13"/>
    </row>
    <row r="101" ht="14.25" customHeight="1">
      <c r="P101" s="13"/>
    </row>
    <row r="102" ht="14.25" customHeight="1">
      <c r="P102" s="13"/>
    </row>
    <row r="103" ht="14.25" customHeight="1">
      <c r="P103" s="13"/>
    </row>
    <row r="104" ht="14.25" customHeight="1">
      <c r="P104" s="13"/>
    </row>
    <row r="105" ht="14.25" customHeight="1">
      <c r="P105" s="13"/>
    </row>
    <row r="106" ht="14.25" customHeight="1">
      <c r="P106" s="13"/>
    </row>
    <row r="107" ht="14.25" customHeight="1">
      <c r="P107" s="13"/>
    </row>
    <row r="108" ht="14.25" customHeight="1">
      <c r="P108" s="13"/>
    </row>
    <row r="109" ht="14.25" customHeight="1">
      <c r="P109" s="13"/>
    </row>
    <row r="110" ht="14.25" customHeight="1">
      <c r="P110" s="13"/>
    </row>
    <row r="111" ht="14.25" customHeight="1">
      <c r="P111" s="13"/>
    </row>
    <row r="112" ht="14.25" customHeight="1">
      <c r="P112" s="13"/>
    </row>
    <row r="113" ht="14.25" customHeight="1">
      <c r="P113" s="13"/>
    </row>
    <row r="114" ht="14.25" customHeight="1">
      <c r="P114" s="13"/>
    </row>
    <row r="115" ht="14.25" customHeight="1">
      <c r="P115" s="13"/>
    </row>
    <row r="116" ht="14.25" customHeight="1">
      <c r="P116" s="13"/>
    </row>
    <row r="117" ht="14.25" customHeight="1">
      <c r="P117" s="13"/>
    </row>
    <row r="118" ht="14.25" customHeight="1">
      <c r="P118" s="13"/>
    </row>
    <row r="119" ht="14.25" customHeight="1">
      <c r="P119" s="13"/>
    </row>
    <row r="120" ht="14.25" customHeight="1">
      <c r="P120" s="13"/>
    </row>
    <row r="121" ht="14.25" customHeight="1">
      <c r="P121" s="13"/>
    </row>
    <row r="122" ht="14.25" customHeight="1">
      <c r="P122" s="13"/>
    </row>
    <row r="123" ht="14.25" customHeight="1">
      <c r="P123" s="13"/>
    </row>
    <row r="124" ht="14.25" customHeight="1">
      <c r="P124" s="13"/>
    </row>
    <row r="125" ht="14.25" customHeight="1">
      <c r="P125" s="13"/>
    </row>
    <row r="126" ht="14.25" customHeight="1">
      <c r="P126" s="13"/>
    </row>
    <row r="127" ht="14.25" customHeight="1">
      <c r="P127" s="13"/>
    </row>
    <row r="128" ht="14.25" customHeight="1">
      <c r="P128" s="13"/>
    </row>
    <row r="129" ht="14.25" customHeight="1">
      <c r="P129" s="13"/>
    </row>
    <row r="130" ht="14.25" customHeight="1">
      <c r="P130" s="13"/>
    </row>
    <row r="131" ht="14.25" customHeight="1">
      <c r="P131" s="13"/>
    </row>
    <row r="132" ht="14.25" customHeight="1">
      <c r="P132" s="13"/>
    </row>
    <row r="133" ht="14.25" customHeight="1">
      <c r="P133" s="13"/>
    </row>
    <row r="134" ht="14.25" customHeight="1">
      <c r="P134" s="13"/>
    </row>
    <row r="135" ht="14.25" customHeight="1">
      <c r="P135" s="13"/>
    </row>
    <row r="136" ht="14.25" customHeight="1">
      <c r="P136" s="13"/>
    </row>
    <row r="137" ht="14.25" customHeight="1">
      <c r="P137" s="13"/>
    </row>
    <row r="138" ht="14.25" customHeight="1">
      <c r="P138" s="13"/>
    </row>
    <row r="139" ht="14.25" customHeight="1">
      <c r="P139" s="13"/>
    </row>
    <row r="140" ht="14.25" customHeight="1">
      <c r="P140" s="13"/>
    </row>
    <row r="141" ht="14.25" customHeight="1">
      <c r="P141" s="13"/>
    </row>
    <row r="142" ht="14.25" customHeight="1">
      <c r="P142" s="13"/>
    </row>
    <row r="143" ht="14.25" customHeight="1">
      <c r="P143" s="13"/>
    </row>
    <row r="144" ht="14.25" customHeight="1">
      <c r="P144" s="13"/>
    </row>
    <row r="145" ht="14.25" customHeight="1">
      <c r="P145" s="13"/>
    </row>
    <row r="146" ht="14.25" customHeight="1">
      <c r="P146" s="13"/>
    </row>
    <row r="147" ht="14.25" customHeight="1">
      <c r="P147" s="13"/>
    </row>
    <row r="148" ht="14.25" customHeight="1">
      <c r="P148" s="13"/>
    </row>
    <row r="149" ht="14.25" customHeight="1">
      <c r="P149" s="13"/>
    </row>
    <row r="150" ht="14.25" customHeight="1">
      <c r="P150" s="13"/>
    </row>
    <row r="151" ht="14.25" customHeight="1">
      <c r="P151" s="13"/>
    </row>
    <row r="152" ht="14.25" customHeight="1">
      <c r="P152" s="13"/>
    </row>
    <row r="153" ht="14.25" customHeight="1">
      <c r="P153" s="13"/>
    </row>
    <row r="154" ht="14.25" customHeight="1">
      <c r="P154" s="13"/>
    </row>
    <row r="155" ht="14.25" customHeight="1">
      <c r="P155" s="13"/>
    </row>
    <row r="156" ht="14.25" customHeight="1">
      <c r="P156" s="13"/>
    </row>
    <row r="157" ht="14.25" customHeight="1">
      <c r="P157" s="13"/>
    </row>
    <row r="158" ht="14.25" customHeight="1">
      <c r="P158" s="13"/>
    </row>
    <row r="159" ht="14.25" customHeight="1">
      <c r="P159" s="13"/>
    </row>
    <row r="160" ht="14.25" customHeight="1">
      <c r="P160" s="13"/>
    </row>
    <row r="161" ht="14.25" customHeight="1">
      <c r="P161" s="13"/>
    </row>
    <row r="162" ht="14.25" customHeight="1">
      <c r="P162" s="13"/>
    </row>
    <row r="163" ht="14.25" customHeight="1">
      <c r="P163" s="13"/>
    </row>
    <row r="164" ht="14.25" customHeight="1">
      <c r="P164" s="13"/>
    </row>
    <row r="165" ht="14.25" customHeight="1">
      <c r="P165" s="13"/>
    </row>
    <row r="166" ht="14.25" customHeight="1">
      <c r="P166" s="13"/>
    </row>
    <row r="167" ht="14.25" customHeight="1">
      <c r="P167" s="13"/>
    </row>
    <row r="168" ht="14.25" customHeight="1">
      <c r="P168" s="13"/>
    </row>
    <row r="169" ht="14.25" customHeight="1">
      <c r="P169" s="13"/>
    </row>
    <row r="170" ht="14.25" customHeight="1">
      <c r="P170" s="13"/>
    </row>
    <row r="171" ht="14.25" customHeight="1">
      <c r="P171" s="13"/>
    </row>
    <row r="172" ht="14.25" customHeight="1">
      <c r="P172" s="13"/>
    </row>
    <row r="173" ht="14.25" customHeight="1">
      <c r="P173" s="13"/>
    </row>
    <row r="174" ht="14.25" customHeight="1">
      <c r="P174" s="13"/>
    </row>
    <row r="175" ht="14.25" customHeight="1">
      <c r="P175" s="13"/>
    </row>
    <row r="176" ht="14.25" customHeight="1">
      <c r="P176" s="13"/>
    </row>
    <row r="177" ht="14.25" customHeight="1">
      <c r="P177" s="13"/>
    </row>
    <row r="178" ht="14.25" customHeight="1">
      <c r="P178" s="13"/>
    </row>
    <row r="179" ht="14.25" customHeight="1">
      <c r="P179" s="13"/>
    </row>
    <row r="180" ht="14.25" customHeight="1">
      <c r="P180" s="13"/>
    </row>
    <row r="181" ht="14.25" customHeight="1">
      <c r="P181" s="13"/>
    </row>
    <row r="182" ht="14.25" customHeight="1">
      <c r="P182" s="13"/>
    </row>
    <row r="183" ht="14.25" customHeight="1">
      <c r="P183" s="13"/>
    </row>
    <row r="184" ht="14.25" customHeight="1">
      <c r="P184" s="13"/>
    </row>
    <row r="185" ht="14.25" customHeight="1">
      <c r="P185" s="13"/>
    </row>
    <row r="186" ht="14.25" customHeight="1">
      <c r="P186" s="13"/>
    </row>
    <row r="187" ht="14.25" customHeight="1">
      <c r="P187" s="13"/>
    </row>
    <row r="188" ht="14.25" customHeight="1">
      <c r="P188" s="13"/>
    </row>
    <row r="189" ht="14.25" customHeight="1">
      <c r="P189" s="13"/>
    </row>
    <row r="190" ht="14.25" customHeight="1">
      <c r="P190" s="13"/>
    </row>
    <row r="191" ht="14.25" customHeight="1">
      <c r="P191" s="13"/>
    </row>
    <row r="192" ht="14.25" customHeight="1">
      <c r="P192" s="13"/>
    </row>
    <row r="193" ht="14.25" customHeight="1">
      <c r="P193" s="13"/>
    </row>
    <row r="194" ht="14.25" customHeight="1">
      <c r="P194" s="13"/>
    </row>
    <row r="195" ht="14.25" customHeight="1">
      <c r="P195" s="13"/>
    </row>
    <row r="196" ht="14.25" customHeight="1">
      <c r="P196" s="13"/>
    </row>
    <row r="197" ht="14.25" customHeight="1">
      <c r="P197" s="13"/>
    </row>
    <row r="198" ht="14.25" customHeight="1">
      <c r="P198" s="13"/>
    </row>
    <row r="199" ht="14.25" customHeight="1">
      <c r="P199" s="13"/>
    </row>
    <row r="200" ht="14.25" customHeight="1">
      <c r="P200" s="13"/>
    </row>
    <row r="201" ht="14.25" customHeight="1">
      <c r="P201" s="13"/>
    </row>
    <row r="202" ht="14.25" customHeight="1">
      <c r="P202" s="13"/>
    </row>
    <row r="203" ht="14.25" customHeight="1">
      <c r="P203" s="13"/>
    </row>
    <row r="204" ht="14.25" customHeight="1">
      <c r="P204" s="13"/>
    </row>
    <row r="205" ht="14.25" customHeight="1">
      <c r="P205" s="13"/>
    </row>
    <row r="206" ht="14.25" customHeight="1">
      <c r="P206" s="13"/>
    </row>
    <row r="207" ht="14.25" customHeight="1">
      <c r="P207" s="13"/>
    </row>
    <row r="208" ht="14.25" customHeight="1">
      <c r="P208" s="13"/>
    </row>
    <row r="209" ht="14.25" customHeight="1">
      <c r="P209" s="13"/>
    </row>
    <row r="210" ht="14.25" customHeight="1">
      <c r="P210" s="13"/>
    </row>
    <row r="211" ht="14.25" customHeight="1">
      <c r="P211" s="13"/>
    </row>
    <row r="212" ht="14.25" customHeight="1">
      <c r="P212" s="13"/>
    </row>
    <row r="213" ht="14.25" customHeight="1">
      <c r="P213" s="13"/>
    </row>
    <row r="214" ht="14.25" customHeight="1">
      <c r="P214" s="13"/>
    </row>
    <row r="215" ht="14.25" customHeight="1">
      <c r="P215" s="13"/>
    </row>
    <row r="216" ht="14.25" customHeight="1">
      <c r="P216" s="13"/>
    </row>
    <row r="217" ht="14.25" customHeight="1">
      <c r="P217" s="13"/>
    </row>
    <row r="218" ht="14.25" customHeight="1">
      <c r="P218" s="13"/>
    </row>
    <row r="219" ht="14.25" customHeight="1">
      <c r="P219" s="13"/>
    </row>
    <row r="220" ht="14.25" customHeight="1">
      <c r="P220" s="13"/>
    </row>
    <row r="221" ht="14.25" customHeight="1">
      <c r="P221" s="13"/>
    </row>
    <row r="222" ht="14.25" customHeight="1">
      <c r="P222" s="13"/>
    </row>
    <row r="223" ht="14.25" customHeight="1">
      <c r="P223" s="13"/>
    </row>
    <row r="224" ht="14.25" customHeight="1">
      <c r="P224" s="13"/>
    </row>
    <row r="225" ht="14.25" customHeight="1">
      <c r="P225" s="13"/>
    </row>
    <row r="226" ht="14.25" customHeight="1">
      <c r="P226" s="13"/>
    </row>
    <row r="227" ht="14.25" customHeight="1">
      <c r="P227" s="13"/>
    </row>
    <row r="228" ht="14.25" customHeight="1">
      <c r="P228" s="13"/>
    </row>
    <row r="229" ht="14.25" customHeight="1">
      <c r="P229" s="13"/>
    </row>
    <row r="230" ht="14.25" customHeight="1">
      <c r="P230" s="13"/>
    </row>
    <row r="231" ht="14.25" customHeight="1">
      <c r="P231" s="13"/>
    </row>
    <row r="232" ht="14.25" customHeight="1">
      <c r="P232" s="13"/>
    </row>
    <row r="233" ht="14.25" customHeight="1">
      <c r="P233" s="13"/>
    </row>
    <row r="234" ht="14.25" customHeight="1">
      <c r="P234" s="13"/>
    </row>
    <row r="235" ht="14.25" customHeight="1">
      <c r="P235" s="13"/>
    </row>
    <row r="236" ht="14.25" customHeight="1">
      <c r="P236" s="13"/>
    </row>
    <row r="237" ht="14.25" customHeight="1">
      <c r="P237" s="13"/>
    </row>
    <row r="238" ht="14.25" customHeight="1">
      <c r="P238" s="13"/>
    </row>
    <row r="239" ht="14.25" customHeight="1">
      <c r="P239" s="13"/>
    </row>
    <row r="240" ht="14.25" customHeight="1">
      <c r="P240" s="13"/>
    </row>
    <row r="241" ht="14.25" customHeight="1">
      <c r="P241" s="13"/>
    </row>
    <row r="242" ht="14.25" customHeight="1">
      <c r="P242" s="13"/>
    </row>
    <row r="243" ht="14.25" customHeight="1">
      <c r="P243" s="13"/>
    </row>
    <row r="244" ht="14.25" customHeight="1">
      <c r="P244" s="13"/>
    </row>
    <row r="245" ht="14.25" customHeight="1">
      <c r="P245" s="13"/>
    </row>
    <row r="246" ht="14.25" customHeight="1">
      <c r="P246" s="13"/>
    </row>
    <row r="247" ht="14.25" customHeight="1">
      <c r="P247" s="13"/>
    </row>
    <row r="248" ht="14.25" customHeight="1">
      <c r="P248" s="13"/>
    </row>
    <row r="249" ht="14.25" customHeight="1">
      <c r="P249" s="13"/>
    </row>
    <row r="250" ht="14.25" customHeight="1">
      <c r="P250" s="13"/>
    </row>
    <row r="251" ht="14.25" customHeight="1">
      <c r="P251" s="13"/>
    </row>
    <row r="252" ht="14.25" customHeight="1">
      <c r="P252" s="13"/>
    </row>
    <row r="253" ht="14.25" customHeight="1">
      <c r="P253" s="13"/>
    </row>
    <row r="254" ht="14.25" customHeight="1">
      <c r="P254" s="13"/>
    </row>
    <row r="255" ht="14.25" customHeight="1">
      <c r="P255" s="13"/>
    </row>
    <row r="256" ht="14.25" customHeight="1">
      <c r="P256" s="13"/>
    </row>
    <row r="257" ht="14.25" customHeight="1">
      <c r="P257" s="13"/>
    </row>
    <row r="258" ht="14.25" customHeight="1">
      <c r="P258" s="13"/>
    </row>
    <row r="259" ht="14.25" customHeight="1">
      <c r="P259" s="13"/>
    </row>
    <row r="260" ht="14.25" customHeight="1">
      <c r="P260" s="13"/>
    </row>
    <row r="261" ht="14.25" customHeight="1">
      <c r="P261" s="13"/>
    </row>
    <row r="262" ht="14.25" customHeight="1">
      <c r="P262" s="13"/>
    </row>
    <row r="263" ht="14.25" customHeight="1">
      <c r="P263" s="13"/>
    </row>
    <row r="264" ht="14.25" customHeight="1">
      <c r="P264" s="13"/>
    </row>
    <row r="265" ht="14.25" customHeight="1">
      <c r="P265" s="13"/>
    </row>
    <row r="266" ht="14.25" customHeight="1">
      <c r="P266" s="13"/>
    </row>
    <row r="267" ht="14.25" customHeight="1">
      <c r="P267" s="13"/>
    </row>
    <row r="268" ht="14.25" customHeight="1">
      <c r="P268" s="13"/>
    </row>
    <row r="269" ht="14.25" customHeight="1">
      <c r="P269" s="13"/>
    </row>
    <row r="270" ht="14.25" customHeight="1">
      <c r="P270" s="13"/>
    </row>
    <row r="271" ht="14.25" customHeight="1">
      <c r="P271" s="13"/>
    </row>
    <row r="272" ht="14.25" customHeight="1">
      <c r="P272" s="13"/>
    </row>
    <row r="273" ht="14.25" customHeight="1">
      <c r="P273" s="13"/>
    </row>
    <row r="274" ht="14.25" customHeight="1">
      <c r="P274" s="13"/>
    </row>
    <row r="275" ht="14.25" customHeight="1">
      <c r="P275" s="13"/>
    </row>
    <row r="276" ht="14.25" customHeight="1">
      <c r="P276" s="13"/>
    </row>
    <row r="277" ht="14.25" customHeight="1">
      <c r="P277" s="13"/>
    </row>
    <row r="278" ht="14.25" customHeight="1">
      <c r="P278" s="13"/>
    </row>
    <row r="279" ht="14.25" customHeight="1">
      <c r="P279" s="13"/>
    </row>
    <row r="280" ht="14.25" customHeight="1">
      <c r="P280" s="13"/>
    </row>
    <row r="281" ht="14.25" customHeight="1">
      <c r="P281" s="13"/>
    </row>
    <row r="282" ht="14.25" customHeight="1">
      <c r="P282" s="13"/>
    </row>
    <row r="283" ht="14.25" customHeight="1">
      <c r="P283" s="13"/>
    </row>
    <row r="284" ht="14.25" customHeight="1">
      <c r="P284" s="13"/>
    </row>
    <row r="285" ht="14.25" customHeight="1">
      <c r="P285" s="13"/>
    </row>
    <row r="286" ht="14.25" customHeight="1">
      <c r="P286" s="13"/>
    </row>
    <row r="287" ht="14.25" customHeight="1">
      <c r="P287" s="13"/>
    </row>
    <row r="288" ht="14.25" customHeight="1">
      <c r="P288" s="13"/>
    </row>
    <row r="289" ht="14.25" customHeight="1">
      <c r="P289" s="13"/>
    </row>
    <row r="290" ht="14.25" customHeight="1">
      <c r="P290" s="13"/>
    </row>
    <row r="291" ht="14.25" customHeight="1">
      <c r="P291" s="13"/>
    </row>
    <row r="292" ht="14.25" customHeight="1">
      <c r="P292" s="13"/>
    </row>
    <row r="293" ht="14.25" customHeight="1">
      <c r="P293" s="13"/>
    </row>
    <row r="294" ht="14.25" customHeight="1">
      <c r="P294" s="13"/>
    </row>
    <row r="295" ht="14.25" customHeight="1">
      <c r="P295" s="13"/>
    </row>
    <row r="296" ht="14.25" customHeight="1">
      <c r="P296" s="13"/>
    </row>
    <row r="297" ht="14.25" customHeight="1">
      <c r="P297" s="13"/>
    </row>
    <row r="298" ht="14.25" customHeight="1">
      <c r="P298" s="13"/>
    </row>
    <row r="299" ht="14.25" customHeight="1">
      <c r="P299" s="13"/>
    </row>
    <row r="300" ht="14.25" customHeight="1">
      <c r="P300" s="13"/>
    </row>
    <row r="301" ht="14.25" customHeight="1">
      <c r="P301" s="13"/>
    </row>
    <row r="302" ht="14.25" customHeight="1">
      <c r="P302" s="13"/>
    </row>
    <row r="303" ht="14.25" customHeight="1">
      <c r="P303" s="13"/>
    </row>
    <row r="304" ht="14.25" customHeight="1">
      <c r="P304" s="13"/>
    </row>
    <row r="305" ht="14.25" customHeight="1">
      <c r="P305" s="13"/>
    </row>
    <row r="306" ht="14.25" customHeight="1">
      <c r="P306" s="13"/>
    </row>
    <row r="307" ht="14.25" customHeight="1">
      <c r="P307" s="13"/>
    </row>
    <row r="308" ht="14.25" customHeight="1">
      <c r="P308" s="13"/>
    </row>
    <row r="309" ht="14.25" customHeight="1">
      <c r="P309" s="13"/>
    </row>
    <row r="310" ht="14.25" customHeight="1">
      <c r="P310" s="13"/>
    </row>
    <row r="311" ht="14.25" customHeight="1">
      <c r="P311" s="13"/>
    </row>
    <row r="312" ht="14.25" customHeight="1">
      <c r="P312" s="13"/>
    </row>
    <row r="313" ht="14.25" customHeight="1">
      <c r="P313" s="13"/>
    </row>
    <row r="314" ht="14.25" customHeight="1">
      <c r="P314" s="13"/>
    </row>
    <row r="315" ht="14.25" customHeight="1">
      <c r="P315" s="13"/>
    </row>
    <row r="316" ht="14.25" customHeight="1">
      <c r="P316" s="13"/>
    </row>
    <row r="317" ht="14.25" customHeight="1">
      <c r="P317" s="13"/>
    </row>
    <row r="318" ht="14.25" customHeight="1">
      <c r="P318" s="13"/>
    </row>
    <row r="319" ht="14.25" customHeight="1">
      <c r="P319" s="13"/>
    </row>
    <row r="320" ht="14.25" customHeight="1">
      <c r="P320" s="13"/>
    </row>
    <row r="321" ht="14.25" customHeight="1">
      <c r="P321" s="13"/>
    </row>
    <row r="322" ht="14.25" customHeight="1">
      <c r="P322" s="13"/>
    </row>
    <row r="323" ht="14.25" customHeight="1">
      <c r="P323" s="13"/>
    </row>
    <row r="324" ht="14.25" customHeight="1">
      <c r="P324" s="13"/>
    </row>
    <row r="325" ht="14.25" customHeight="1">
      <c r="P325" s="13"/>
    </row>
    <row r="326" ht="14.25" customHeight="1">
      <c r="P326" s="13"/>
    </row>
    <row r="327" ht="14.25" customHeight="1">
      <c r="P327" s="13"/>
    </row>
    <row r="328" ht="14.25" customHeight="1">
      <c r="P328" s="13"/>
    </row>
    <row r="329" ht="14.25" customHeight="1">
      <c r="P329" s="13"/>
    </row>
    <row r="330" ht="14.25" customHeight="1">
      <c r="P330" s="13"/>
    </row>
    <row r="331" ht="14.25" customHeight="1">
      <c r="P331" s="13"/>
    </row>
    <row r="332" ht="14.25" customHeight="1">
      <c r="P332" s="13"/>
    </row>
    <row r="333" ht="14.25" customHeight="1">
      <c r="P333" s="13"/>
    </row>
    <row r="334" ht="14.25" customHeight="1">
      <c r="P334" s="13"/>
    </row>
    <row r="335" ht="14.25" customHeight="1">
      <c r="P335" s="13"/>
    </row>
    <row r="336" ht="14.25" customHeight="1">
      <c r="P336" s="13"/>
    </row>
    <row r="337" ht="14.25" customHeight="1">
      <c r="P337" s="13"/>
    </row>
    <row r="338" ht="14.25" customHeight="1">
      <c r="P338" s="13"/>
    </row>
    <row r="339" ht="14.25" customHeight="1">
      <c r="P339" s="13"/>
    </row>
    <row r="340" ht="14.25" customHeight="1">
      <c r="P340" s="13"/>
    </row>
    <row r="341" ht="14.25" customHeight="1">
      <c r="P341" s="13"/>
    </row>
    <row r="342" ht="14.25" customHeight="1">
      <c r="P342" s="13"/>
    </row>
    <row r="343" ht="14.25" customHeight="1">
      <c r="P343" s="13"/>
    </row>
    <row r="344" ht="14.25" customHeight="1">
      <c r="P344" s="13"/>
    </row>
    <row r="345" ht="14.25" customHeight="1">
      <c r="P345" s="13"/>
    </row>
    <row r="346" ht="14.25" customHeight="1">
      <c r="P346" s="13"/>
    </row>
    <row r="347" ht="14.25" customHeight="1">
      <c r="P347" s="13"/>
    </row>
    <row r="348" ht="14.25" customHeight="1">
      <c r="P348" s="13"/>
    </row>
    <row r="349" ht="14.25" customHeight="1">
      <c r="P349" s="13"/>
    </row>
    <row r="350" ht="14.25" customHeight="1">
      <c r="P350" s="13"/>
    </row>
    <row r="351" ht="14.25" customHeight="1">
      <c r="P351" s="13"/>
    </row>
    <row r="352" ht="14.25" customHeight="1">
      <c r="P352" s="13"/>
    </row>
    <row r="353" ht="14.25" customHeight="1">
      <c r="P353" s="13"/>
    </row>
    <row r="354" ht="14.25" customHeight="1">
      <c r="P354" s="13"/>
    </row>
    <row r="355" ht="14.25" customHeight="1">
      <c r="P355" s="13"/>
    </row>
    <row r="356" ht="14.25" customHeight="1">
      <c r="P356" s="13"/>
    </row>
    <row r="357" ht="14.25" customHeight="1">
      <c r="P357" s="13"/>
    </row>
    <row r="358" ht="14.25" customHeight="1">
      <c r="P358" s="13"/>
    </row>
    <row r="359" ht="14.25" customHeight="1">
      <c r="P359" s="13"/>
    </row>
    <row r="360" ht="14.25" customHeight="1">
      <c r="P360" s="13"/>
    </row>
    <row r="361" ht="14.25" customHeight="1">
      <c r="P361" s="13"/>
    </row>
    <row r="362" ht="14.25" customHeight="1">
      <c r="P362" s="13"/>
    </row>
    <row r="363" ht="14.25" customHeight="1">
      <c r="P363" s="13"/>
    </row>
    <row r="364" ht="14.25" customHeight="1">
      <c r="P364" s="13"/>
    </row>
    <row r="365" ht="14.25" customHeight="1">
      <c r="P365" s="13"/>
    </row>
    <row r="366" ht="14.25" customHeight="1">
      <c r="P366" s="13"/>
    </row>
    <row r="367" ht="14.25" customHeight="1">
      <c r="P367" s="13"/>
    </row>
    <row r="368" ht="14.25" customHeight="1">
      <c r="P368" s="13"/>
    </row>
    <row r="369" ht="14.25" customHeight="1">
      <c r="P369" s="13"/>
    </row>
    <row r="370" ht="14.25" customHeight="1">
      <c r="P370" s="13"/>
    </row>
    <row r="371" ht="14.25" customHeight="1">
      <c r="P371" s="13"/>
    </row>
    <row r="372" ht="14.25" customHeight="1">
      <c r="P372" s="13"/>
    </row>
    <row r="373" ht="14.25" customHeight="1">
      <c r="P373" s="13"/>
    </row>
    <row r="374" ht="14.25" customHeight="1">
      <c r="P374" s="13"/>
    </row>
    <row r="375" ht="14.25" customHeight="1">
      <c r="P375" s="13"/>
    </row>
    <row r="376" ht="14.25" customHeight="1">
      <c r="P376" s="13"/>
    </row>
    <row r="377" ht="14.25" customHeight="1">
      <c r="P377" s="13"/>
    </row>
    <row r="378" ht="14.25" customHeight="1">
      <c r="P378" s="13"/>
    </row>
    <row r="379" ht="14.25" customHeight="1">
      <c r="P379" s="13"/>
    </row>
    <row r="380" ht="14.25" customHeight="1">
      <c r="P380" s="13"/>
    </row>
    <row r="381" ht="14.25" customHeight="1">
      <c r="P381" s="13"/>
    </row>
    <row r="382" ht="14.25" customHeight="1">
      <c r="P382" s="13"/>
    </row>
    <row r="383" ht="14.25" customHeight="1">
      <c r="P383" s="13"/>
    </row>
    <row r="384" ht="14.25" customHeight="1">
      <c r="P384" s="13"/>
    </row>
    <row r="385" ht="14.25" customHeight="1">
      <c r="P385" s="13"/>
    </row>
    <row r="386" ht="14.25" customHeight="1">
      <c r="P386" s="13"/>
    </row>
    <row r="387" ht="14.25" customHeight="1">
      <c r="P387" s="13"/>
    </row>
    <row r="388" ht="14.25" customHeight="1">
      <c r="P388" s="13"/>
    </row>
    <row r="389" ht="14.25" customHeight="1">
      <c r="P389" s="13"/>
    </row>
    <row r="390" ht="14.25" customHeight="1">
      <c r="P390" s="13"/>
    </row>
    <row r="391" ht="14.25" customHeight="1">
      <c r="P391" s="13"/>
    </row>
    <row r="392" ht="14.25" customHeight="1">
      <c r="P392" s="13"/>
    </row>
    <row r="393" ht="14.25" customHeight="1">
      <c r="P393" s="13"/>
    </row>
    <row r="394" ht="14.25" customHeight="1">
      <c r="P394" s="13"/>
    </row>
    <row r="395" ht="14.25" customHeight="1">
      <c r="P395" s="13"/>
    </row>
    <row r="396" ht="14.25" customHeight="1">
      <c r="P396" s="13"/>
    </row>
    <row r="397" ht="14.25" customHeight="1">
      <c r="P397" s="13"/>
    </row>
    <row r="398" ht="14.25" customHeight="1">
      <c r="P398" s="13"/>
    </row>
    <row r="399" ht="14.25" customHeight="1">
      <c r="P399" s="13"/>
    </row>
    <row r="400" ht="14.25" customHeight="1">
      <c r="P400" s="13"/>
    </row>
    <row r="401" ht="14.25" customHeight="1">
      <c r="P401" s="13"/>
    </row>
    <row r="402" ht="14.25" customHeight="1">
      <c r="P402" s="13"/>
    </row>
    <row r="403" ht="14.25" customHeight="1">
      <c r="P403" s="13"/>
    </row>
    <row r="404" ht="14.25" customHeight="1">
      <c r="P404" s="13"/>
    </row>
    <row r="405" ht="14.25" customHeight="1">
      <c r="P405" s="13"/>
    </row>
    <row r="406" ht="14.25" customHeight="1">
      <c r="P406" s="13"/>
    </row>
    <row r="407" ht="14.25" customHeight="1">
      <c r="P407" s="13"/>
    </row>
    <row r="408" ht="14.25" customHeight="1">
      <c r="P408" s="13"/>
    </row>
    <row r="409" ht="14.25" customHeight="1">
      <c r="P409" s="13"/>
    </row>
    <row r="410" ht="14.25" customHeight="1">
      <c r="P410" s="13"/>
    </row>
    <row r="411" ht="14.25" customHeight="1">
      <c r="P411" s="13"/>
    </row>
    <row r="412" ht="14.25" customHeight="1">
      <c r="P412" s="13"/>
    </row>
    <row r="413" ht="14.25" customHeight="1">
      <c r="P413" s="13"/>
    </row>
    <row r="414" ht="14.25" customHeight="1">
      <c r="P414" s="13"/>
    </row>
    <row r="415" ht="14.25" customHeight="1">
      <c r="P415" s="13"/>
    </row>
    <row r="416" ht="14.25" customHeight="1">
      <c r="P416" s="13"/>
    </row>
    <row r="417" ht="14.25" customHeight="1">
      <c r="P417" s="13"/>
    </row>
    <row r="418" ht="14.25" customHeight="1">
      <c r="P418" s="13"/>
    </row>
    <row r="419" ht="14.25" customHeight="1">
      <c r="P419" s="13"/>
    </row>
    <row r="420" ht="14.25" customHeight="1">
      <c r="P420" s="13"/>
    </row>
    <row r="421" ht="14.25" customHeight="1">
      <c r="P421" s="13"/>
    </row>
    <row r="422" ht="14.25" customHeight="1">
      <c r="P422" s="13"/>
    </row>
    <row r="423" ht="14.25" customHeight="1">
      <c r="P423" s="13"/>
    </row>
    <row r="424" ht="14.25" customHeight="1">
      <c r="P424" s="13"/>
    </row>
    <row r="425" ht="14.25" customHeight="1">
      <c r="P425" s="13"/>
    </row>
    <row r="426" ht="14.25" customHeight="1">
      <c r="P426" s="13"/>
    </row>
    <row r="427" ht="14.25" customHeight="1">
      <c r="P427" s="13"/>
    </row>
    <row r="428" ht="14.25" customHeight="1">
      <c r="P428" s="13"/>
    </row>
    <row r="429" ht="14.25" customHeight="1">
      <c r="P429" s="13"/>
    </row>
    <row r="430" ht="14.25" customHeight="1">
      <c r="P430" s="13"/>
    </row>
    <row r="431" ht="14.25" customHeight="1">
      <c r="P431" s="13"/>
    </row>
    <row r="432" ht="14.25" customHeight="1">
      <c r="P432" s="13"/>
    </row>
    <row r="433" ht="14.25" customHeight="1">
      <c r="P433" s="13"/>
    </row>
    <row r="434" ht="14.25" customHeight="1">
      <c r="P434" s="13"/>
    </row>
    <row r="435" ht="14.25" customHeight="1">
      <c r="P435" s="13"/>
    </row>
    <row r="436" ht="14.25" customHeight="1">
      <c r="P436" s="13"/>
    </row>
    <row r="437" ht="14.25" customHeight="1">
      <c r="P437" s="13"/>
    </row>
    <row r="438" ht="14.25" customHeight="1">
      <c r="P438" s="13"/>
    </row>
    <row r="439" ht="14.25" customHeight="1">
      <c r="P439" s="13"/>
    </row>
    <row r="440" ht="14.25" customHeight="1">
      <c r="P440" s="13"/>
    </row>
    <row r="441" ht="14.25" customHeight="1">
      <c r="P441" s="13"/>
    </row>
    <row r="442" ht="14.25" customHeight="1">
      <c r="P442" s="13"/>
    </row>
    <row r="443" ht="14.25" customHeight="1">
      <c r="P443" s="13"/>
    </row>
    <row r="444" ht="14.25" customHeight="1">
      <c r="P444" s="13"/>
    </row>
    <row r="445" ht="14.25" customHeight="1">
      <c r="P445" s="13"/>
    </row>
    <row r="446" ht="14.25" customHeight="1">
      <c r="P446" s="13"/>
    </row>
    <row r="447" ht="14.25" customHeight="1">
      <c r="P447" s="13"/>
    </row>
    <row r="448" ht="14.25" customHeight="1">
      <c r="P448" s="13"/>
    </row>
    <row r="449" ht="14.25" customHeight="1">
      <c r="P449" s="13"/>
    </row>
    <row r="450" ht="14.25" customHeight="1">
      <c r="P450" s="13"/>
    </row>
    <row r="451" ht="14.25" customHeight="1">
      <c r="P451" s="13"/>
    </row>
    <row r="452" ht="14.25" customHeight="1">
      <c r="P452" s="13"/>
    </row>
    <row r="453" ht="14.25" customHeight="1">
      <c r="P453" s="13"/>
    </row>
    <row r="454" ht="14.25" customHeight="1">
      <c r="P454" s="13"/>
    </row>
    <row r="455" ht="14.25" customHeight="1">
      <c r="P455" s="13"/>
    </row>
    <row r="456" ht="14.25" customHeight="1">
      <c r="P456" s="13"/>
    </row>
    <row r="457" ht="14.25" customHeight="1">
      <c r="P457" s="13"/>
    </row>
    <row r="458" ht="14.25" customHeight="1">
      <c r="P458" s="13"/>
    </row>
    <row r="459" ht="14.25" customHeight="1">
      <c r="P459" s="13"/>
    </row>
    <row r="460" ht="14.25" customHeight="1">
      <c r="P460" s="13"/>
    </row>
    <row r="461" ht="14.25" customHeight="1">
      <c r="P461" s="13"/>
    </row>
    <row r="462" ht="14.25" customHeight="1">
      <c r="P462" s="13"/>
    </row>
    <row r="463" ht="14.25" customHeight="1">
      <c r="P463" s="13"/>
    </row>
    <row r="464" ht="14.25" customHeight="1">
      <c r="P464" s="13"/>
    </row>
    <row r="465" ht="14.25" customHeight="1">
      <c r="P465" s="13"/>
    </row>
    <row r="466" ht="14.25" customHeight="1">
      <c r="P466" s="13"/>
    </row>
    <row r="467" ht="14.25" customHeight="1">
      <c r="P467" s="13"/>
    </row>
    <row r="468" ht="14.25" customHeight="1">
      <c r="P468" s="13"/>
    </row>
    <row r="469" ht="14.25" customHeight="1">
      <c r="P469" s="13"/>
    </row>
    <row r="470" ht="14.25" customHeight="1">
      <c r="P470" s="13"/>
    </row>
    <row r="471" ht="14.25" customHeight="1">
      <c r="P471" s="13"/>
    </row>
    <row r="472" ht="14.25" customHeight="1">
      <c r="P472" s="13"/>
    </row>
    <row r="473" ht="14.25" customHeight="1">
      <c r="P473" s="13"/>
    </row>
    <row r="474" ht="14.25" customHeight="1">
      <c r="P474" s="13"/>
    </row>
    <row r="475" ht="14.25" customHeight="1">
      <c r="P475" s="13"/>
    </row>
    <row r="476" ht="14.25" customHeight="1">
      <c r="P476" s="13"/>
    </row>
    <row r="477" ht="14.25" customHeight="1">
      <c r="P477" s="13"/>
    </row>
    <row r="478" ht="14.25" customHeight="1">
      <c r="P478" s="13"/>
    </row>
    <row r="479" ht="14.25" customHeight="1">
      <c r="P479" s="13"/>
    </row>
    <row r="480" ht="14.25" customHeight="1">
      <c r="P480" s="13"/>
    </row>
    <row r="481" ht="14.25" customHeight="1">
      <c r="P481" s="13"/>
    </row>
    <row r="482" ht="14.25" customHeight="1">
      <c r="P482" s="13"/>
    </row>
    <row r="483" ht="14.25" customHeight="1">
      <c r="P483" s="13"/>
    </row>
    <row r="484" ht="14.25" customHeight="1">
      <c r="P484" s="13"/>
    </row>
    <row r="485" ht="14.25" customHeight="1">
      <c r="P485" s="13"/>
    </row>
    <row r="486" ht="14.25" customHeight="1">
      <c r="P486" s="13"/>
    </row>
    <row r="487" ht="14.25" customHeight="1">
      <c r="P487" s="13"/>
    </row>
    <row r="488" ht="14.25" customHeight="1">
      <c r="P488" s="13"/>
    </row>
    <row r="489" ht="14.25" customHeight="1">
      <c r="P489" s="13"/>
    </row>
    <row r="490" ht="14.25" customHeight="1">
      <c r="P490" s="13"/>
    </row>
    <row r="491" ht="14.25" customHeight="1">
      <c r="P491" s="13"/>
    </row>
    <row r="492" ht="14.25" customHeight="1">
      <c r="P492" s="13"/>
    </row>
    <row r="493" ht="14.25" customHeight="1">
      <c r="P493" s="13"/>
    </row>
    <row r="494" ht="14.25" customHeight="1">
      <c r="P494" s="13"/>
    </row>
    <row r="495" ht="14.25" customHeight="1">
      <c r="P495" s="13"/>
    </row>
    <row r="496" ht="14.25" customHeight="1">
      <c r="P496" s="13"/>
    </row>
    <row r="497" ht="14.25" customHeight="1">
      <c r="P497" s="13"/>
    </row>
    <row r="498" ht="14.25" customHeight="1">
      <c r="P498" s="13"/>
    </row>
    <row r="499" ht="14.25" customHeight="1">
      <c r="P499" s="13"/>
    </row>
    <row r="500" ht="14.25" customHeight="1">
      <c r="P500" s="13"/>
    </row>
    <row r="501" ht="14.25" customHeight="1">
      <c r="P501" s="13"/>
    </row>
    <row r="502" ht="14.25" customHeight="1">
      <c r="P502" s="13"/>
    </row>
    <row r="503" ht="14.25" customHeight="1">
      <c r="P503" s="13"/>
    </row>
    <row r="504" ht="14.25" customHeight="1">
      <c r="P504" s="13"/>
    </row>
    <row r="505" ht="14.25" customHeight="1">
      <c r="P505" s="13"/>
    </row>
    <row r="506" ht="14.25" customHeight="1">
      <c r="P506" s="13"/>
    </row>
    <row r="507" ht="14.25" customHeight="1">
      <c r="P507" s="13"/>
    </row>
    <row r="508" ht="14.25" customHeight="1">
      <c r="P508" s="13"/>
    </row>
    <row r="509" ht="14.25" customHeight="1">
      <c r="P509" s="13"/>
    </row>
    <row r="510" ht="14.25" customHeight="1">
      <c r="P510" s="13"/>
    </row>
    <row r="511" ht="14.25" customHeight="1">
      <c r="P511" s="13"/>
    </row>
    <row r="512" ht="14.25" customHeight="1">
      <c r="P512" s="13"/>
    </row>
    <row r="513" ht="14.25" customHeight="1">
      <c r="P513" s="13"/>
    </row>
    <row r="514" ht="14.25" customHeight="1">
      <c r="P514" s="13"/>
    </row>
    <row r="515" ht="14.25" customHeight="1">
      <c r="P515" s="13"/>
    </row>
    <row r="516" ht="14.25" customHeight="1">
      <c r="P516" s="13"/>
    </row>
    <row r="517" ht="14.25" customHeight="1">
      <c r="P517" s="13"/>
    </row>
    <row r="518" ht="14.25" customHeight="1">
      <c r="P518" s="13"/>
    </row>
    <row r="519" ht="14.25" customHeight="1">
      <c r="P519" s="13"/>
    </row>
    <row r="520" ht="14.25" customHeight="1">
      <c r="P520" s="13"/>
    </row>
    <row r="521" ht="14.25" customHeight="1">
      <c r="P521" s="13"/>
    </row>
    <row r="522" ht="14.25" customHeight="1">
      <c r="P522" s="13"/>
    </row>
    <row r="523" ht="14.25" customHeight="1">
      <c r="P523" s="13"/>
    </row>
    <row r="524" ht="14.25" customHeight="1">
      <c r="P524" s="13"/>
    </row>
    <row r="525" ht="14.25" customHeight="1">
      <c r="P525" s="13"/>
    </row>
    <row r="526" ht="14.25" customHeight="1">
      <c r="P526" s="13"/>
    </row>
    <row r="527" ht="14.25" customHeight="1">
      <c r="P527" s="13"/>
    </row>
    <row r="528" ht="14.25" customHeight="1">
      <c r="P528" s="13"/>
    </row>
    <row r="529" ht="14.25" customHeight="1">
      <c r="P529" s="13"/>
    </row>
    <row r="530" ht="14.25" customHeight="1">
      <c r="P530" s="13"/>
    </row>
    <row r="531" ht="14.25" customHeight="1">
      <c r="P531" s="13"/>
    </row>
    <row r="532" ht="14.25" customHeight="1">
      <c r="P532" s="13"/>
    </row>
    <row r="533" ht="14.25" customHeight="1">
      <c r="P533" s="13"/>
    </row>
    <row r="534" ht="14.25" customHeight="1">
      <c r="P534" s="13"/>
    </row>
    <row r="535" ht="14.25" customHeight="1">
      <c r="P535" s="13"/>
    </row>
    <row r="536" ht="14.25" customHeight="1">
      <c r="P536" s="13"/>
    </row>
    <row r="537" ht="14.25" customHeight="1">
      <c r="P537" s="13"/>
    </row>
    <row r="538" ht="14.25" customHeight="1">
      <c r="P538" s="13"/>
    </row>
    <row r="539" ht="14.25" customHeight="1">
      <c r="P539" s="13"/>
    </row>
    <row r="540" ht="14.25" customHeight="1">
      <c r="P540" s="13"/>
    </row>
    <row r="541" ht="14.25" customHeight="1">
      <c r="P541" s="13"/>
    </row>
    <row r="542" ht="14.25" customHeight="1">
      <c r="P542" s="13"/>
    </row>
    <row r="543" ht="14.25" customHeight="1">
      <c r="P543" s="13"/>
    </row>
    <row r="544" ht="14.25" customHeight="1">
      <c r="P544" s="13"/>
    </row>
    <row r="545" ht="14.25" customHeight="1">
      <c r="P545" s="13"/>
    </row>
    <row r="546" ht="14.25" customHeight="1">
      <c r="P546" s="13"/>
    </row>
    <row r="547" ht="14.25" customHeight="1">
      <c r="P547" s="13"/>
    </row>
    <row r="548" ht="14.25" customHeight="1">
      <c r="P548" s="13"/>
    </row>
    <row r="549" ht="14.25" customHeight="1">
      <c r="P549" s="13"/>
    </row>
    <row r="550" ht="14.25" customHeight="1">
      <c r="P550" s="13"/>
    </row>
    <row r="551" ht="14.25" customHeight="1">
      <c r="P551" s="13"/>
    </row>
    <row r="552" ht="14.25" customHeight="1">
      <c r="P552" s="13"/>
    </row>
    <row r="553" ht="14.25" customHeight="1">
      <c r="P553" s="13"/>
    </row>
    <row r="554" ht="14.25" customHeight="1">
      <c r="P554" s="13"/>
    </row>
    <row r="555" ht="14.25" customHeight="1">
      <c r="P555" s="13"/>
    </row>
    <row r="556" ht="14.25" customHeight="1">
      <c r="P556" s="13"/>
    </row>
    <row r="557" ht="14.25" customHeight="1">
      <c r="P557" s="13"/>
    </row>
    <row r="558" ht="14.25" customHeight="1">
      <c r="P558" s="13"/>
    </row>
    <row r="559" ht="14.25" customHeight="1">
      <c r="P559" s="13"/>
    </row>
    <row r="560" ht="14.25" customHeight="1">
      <c r="P560" s="13"/>
    </row>
    <row r="561" ht="14.25" customHeight="1">
      <c r="P561" s="13"/>
    </row>
    <row r="562" ht="14.25" customHeight="1">
      <c r="P562" s="13"/>
    </row>
    <row r="563" ht="14.25" customHeight="1">
      <c r="P563" s="13"/>
    </row>
    <row r="564" ht="14.25" customHeight="1">
      <c r="P564" s="13"/>
    </row>
    <row r="565" ht="14.25" customHeight="1">
      <c r="P565" s="13"/>
    </row>
    <row r="566" ht="14.25" customHeight="1">
      <c r="P566" s="13"/>
    </row>
    <row r="567" ht="14.25" customHeight="1">
      <c r="P567" s="13"/>
    </row>
    <row r="568" ht="14.25" customHeight="1">
      <c r="P568" s="13"/>
    </row>
    <row r="569" ht="14.25" customHeight="1">
      <c r="P569" s="13"/>
    </row>
    <row r="570" ht="14.25" customHeight="1">
      <c r="P570" s="13"/>
    </row>
    <row r="571" ht="14.25" customHeight="1">
      <c r="P571" s="13"/>
    </row>
    <row r="572" ht="14.25" customHeight="1">
      <c r="P572" s="13"/>
    </row>
    <row r="573" ht="14.25" customHeight="1">
      <c r="P573" s="13"/>
    </row>
    <row r="574" ht="14.25" customHeight="1">
      <c r="P574" s="13"/>
    </row>
    <row r="575" ht="14.25" customHeight="1">
      <c r="P575" s="13"/>
    </row>
    <row r="576" ht="14.25" customHeight="1">
      <c r="P576" s="13"/>
    </row>
    <row r="577" ht="14.25" customHeight="1">
      <c r="P577" s="13"/>
    </row>
    <row r="578" ht="14.25" customHeight="1">
      <c r="P578" s="13"/>
    </row>
    <row r="579" ht="14.25" customHeight="1">
      <c r="P579" s="13"/>
    </row>
    <row r="580" ht="14.25" customHeight="1">
      <c r="P580" s="13"/>
    </row>
    <row r="581" ht="14.25" customHeight="1">
      <c r="P581" s="13"/>
    </row>
    <row r="582" ht="14.25" customHeight="1">
      <c r="P582" s="13"/>
    </row>
    <row r="583" ht="14.25" customHeight="1">
      <c r="P583" s="13"/>
    </row>
    <row r="584" ht="14.25" customHeight="1">
      <c r="P584" s="13"/>
    </row>
    <row r="585" ht="14.25" customHeight="1">
      <c r="P585" s="13"/>
    </row>
    <row r="586" ht="14.25" customHeight="1">
      <c r="P586" s="13"/>
    </row>
    <row r="587" ht="14.25" customHeight="1">
      <c r="P587" s="13"/>
    </row>
    <row r="588" ht="14.25" customHeight="1">
      <c r="P588" s="13"/>
    </row>
    <row r="589" ht="14.25" customHeight="1">
      <c r="P589" s="13"/>
    </row>
    <row r="590" ht="14.25" customHeight="1">
      <c r="P590" s="13"/>
    </row>
    <row r="591" ht="14.25" customHeight="1">
      <c r="P591" s="13"/>
    </row>
    <row r="592" ht="14.25" customHeight="1">
      <c r="P592" s="13"/>
    </row>
    <row r="593" ht="14.25" customHeight="1">
      <c r="P593" s="13"/>
    </row>
    <row r="594" ht="14.25" customHeight="1">
      <c r="P594" s="13"/>
    </row>
    <row r="595" ht="14.25" customHeight="1">
      <c r="P595" s="13"/>
    </row>
    <row r="596" ht="14.25" customHeight="1">
      <c r="P596" s="13"/>
    </row>
    <row r="597" ht="14.25" customHeight="1">
      <c r="P597" s="13"/>
    </row>
    <row r="598" ht="14.25" customHeight="1">
      <c r="P598" s="13"/>
    </row>
    <row r="599" ht="14.25" customHeight="1">
      <c r="P599" s="13"/>
    </row>
    <row r="600" ht="14.25" customHeight="1">
      <c r="P600" s="13"/>
    </row>
    <row r="601" ht="14.25" customHeight="1">
      <c r="P601" s="13"/>
    </row>
    <row r="602" ht="14.25" customHeight="1">
      <c r="P602" s="13"/>
    </row>
    <row r="603" ht="14.25" customHeight="1">
      <c r="P603" s="13"/>
    </row>
    <row r="604" ht="14.25" customHeight="1">
      <c r="P604" s="13"/>
    </row>
    <row r="605" ht="14.25" customHeight="1">
      <c r="P605" s="13"/>
    </row>
    <row r="606" ht="14.25" customHeight="1">
      <c r="P606" s="13"/>
    </row>
    <row r="607" ht="14.25" customHeight="1">
      <c r="P607" s="13"/>
    </row>
    <row r="608" ht="14.25" customHeight="1">
      <c r="P608" s="13"/>
    </row>
    <row r="609" ht="14.25" customHeight="1">
      <c r="P609" s="13"/>
    </row>
    <row r="610" ht="14.25" customHeight="1">
      <c r="P610" s="13"/>
    </row>
    <row r="611" ht="14.25" customHeight="1">
      <c r="P611" s="13"/>
    </row>
    <row r="612" ht="14.25" customHeight="1">
      <c r="P612" s="13"/>
    </row>
    <row r="613" ht="14.25" customHeight="1">
      <c r="P613" s="13"/>
    </row>
    <row r="614" ht="14.25" customHeight="1">
      <c r="P614" s="13"/>
    </row>
    <row r="615" ht="14.25" customHeight="1">
      <c r="P615" s="13"/>
    </row>
    <row r="616" ht="14.25" customHeight="1">
      <c r="P616" s="13"/>
    </row>
    <row r="617" ht="14.25" customHeight="1">
      <c r="P617" s="13"/>
    </row>
    <row r="618" ht="14.25" customHeight="1">
      <c r="P618" s="13"/>
    </row>
    <row r="619" ht="14.25" customHeight="1">
      <c r="P619" s="13"/>
    </row>
    <row r="620" ht="14.25" customHeight="1">
      <c r="P620" s="13"/>
    </row>
    <row r="621" ht="14.25" customHeight="1">
      <c r="P621" s="13"/>
    </row>
    <row r="622" ht="14.25" customHeight="1">
      <c r="P622" s="13"/>
    </row>
    <row r="623" ht="14.25" customHeight="1">
      <c r="P623" s="13"/>
    </row>
    <row r="624" ht="14.25" customHeight="1">
      <c r="P624" s="13"/>
    </row>
    <row r="625" ht="14.25" customHeight="1">
      <c r="P625" s="13"/>
    </row>
    <row r="626" ht="14.25" customHeight="1">
      <c r="P626" s="13"/>
    </row>
    <row r="627" ht="14.25" customHeight="1">
      <c r="P627" s="13"/>
    </row>
    <row r="628" ht="14.25" customHeight="1">
      <c r="P628" s="13"/>
    </row>
    <row r="629" ht="14.25" customHeight="1">
      <c r="P629" s="13"/>
    </row>
    <row r="630" ht="14.25" customHeight="1">
      <c r="P630" s="13"/>
    </row>
    <row r="631" ht="14.25" customHeight="1">
      <c r="P631" s="13"/>
    </row>
    <row r="632" ht="14.25" customHeight="1">
      <c r="P632" s="13"/>
    </row>
    <row r="633" ht="14.25" customHeight="1">
      <c r="P633" s="13"/>
    </row>
    <row r="634" ht="14.25" customHeight="1">
      <c r="P634" s="13"/>
    </row>
    <row r="635" ht="14.25" customHeight="1">
      <c r="P635" s="13"/>
    </row>
    <row r="636" ht="14.25" customHeight="1">
      <c r="P636" s="13"/>
    </row>
    <row r="637" ht="14.25" customHeight="1">
      <c r="P637" s="13"/>
    </row>
    <row r="638" ht="14.25" customHeight="1">
      <c r="P638" s="13"/>
    </row>
    <row r="639" ht="14.25" customHeight="1">
      <c r="P639" s="13"/>
    </row>
    <row r="640" ht="14.25" customHeight="1">
      <c r="P640" s="13"/>
    </row>
    <row r="641" ht="14.25" customHeight="1">
      <c r="P641" s="13"/>
    </row>
    <row r="642" ht="14.25" customHeight="1">
      <c r="P642" s="13"/>
    </row>
    <row r="643" ht="14.25" customHeight="1">
      <c r="P643" s="13"/>
    </row>
    <row r="644" ht="14.25" customHeight="1">
      <c r="P644" s="13"/>
    </row>
    <row r="645" ht="14.25" customHeight="1">
      <c r="P645" s="13"/>
    </row>
    <row r="646" ht="14.25" customHeight="1">
      <c r="P646" s="13"/>
    </row>
    <row r="647" ht="14.25" customHeight="1">
      <c r="P647" s="13"/>
    </row>
    <row r="648" ht="14.25" customHeight="1">
      <c r="P648" s="13"/>
    </row>
    <row r="649" ht="14.25" customHeight="1">
      <c r="P649" s="13"/>
    </row>
    <row r="650" ht="14.25" customHeight="1">
      <c r="P650" s="13"/>
    </row>
    <row r="651" ht="14.25" customHeight="1">
      <c r="P651" s="13"/>
    </row>
    <row r="652" ht="14.25" customHeight="1">
      <c r="P652" s="13"/>
    </row>
    <row r="653" ht="14.25" customHeight="1">
      <c r="P653" s="13"/>
    </row>
    <row r="654" ht="14.25" customHeight="1">
      <c r="P654" s="13"/>
    </row>
    <row r="655" ht="14.25" customHeight="1">
      <c r="P655" s="13"/>
    </row>
    <row r="656" ht="14.25" customHeight="1">
      <c r="P656" s="13"/>
    </row>
    <row r="657" ht="14.25" customHeight="1">
      <c r="P657" s="13"/>
    </row>
    <row r="658" ht="14.25" customHeight="1">
      <c r="P658" s="13"/>
    </row>
    <row r="659" ht="14.25" customHeight="1">
      <c r="P659" s="13"/>
    </row>
    <row r="660" ht="14.25" customHeight="1">
      <c r="P660" s="13"/>
    </row>
    <row r="661" ht="14.25" customHeight="1">
      <c r="P661" s="13"/>
    </row>
    <row r="662" ht="14.25" customHeight="1">
      <c r="P662" s="13"/>
    </row>
    <row r="663" ht="14.25" customHeight="1">
      <c r="P663" s="13"/>
    </row>
    <row r="664" ht="14.25" customHeight="1">
      <c r="P664" s="13"/>
    </row>
    <row r="665" ht="14.25" customHeight="1">
      <c r="P665" s="13"/>
    </row>
    <row r="666" ht="14.25" customHeight="1">
      <c r="P666" s="13"/>
    </row>
    <row r="667" ht="14.25" customHeight="1">
      <c r="P667" s="13"/>
    </row>
    <row r="668" ht="14.25" customHeight="1">
      <c r="P668" s="13"/>
    </row>
    <row r="669" ht="14.25" customHeight="1">
      <c r="P669" s="13"/>
    </row>
    <row r="670" ht="14.25" customHeight="1">
      <c r="P670" s="13"/>
    </row>
    <row r="671" ht="14.25" customHeight="1">
      <c r="P671" s="13"/>
    </row>
    <row r="672" ht="14.25" customHeight="1">
      <c r="P672" s="13"/>
    </row>
    <row r="673" ht="14.25" customHeight="1">
      <c r="P673" s="13"/>
    </row>
    <row r="674" ht="14.25" customHeight="1">
      <c r="P674" s="13"/>
    </row>
    <row r="675" ht="14.25" customHeight="1">
      <c r="P675" s="13"/>
    </row>
    <row r="676" ht="14.25" customHeight="1">
      <c r="P676" s="13"/>
    </row>
    <row r="677" ht="14.25" customHeight="1">
      <c r="P677" s="13"/>
    </row>
    <row r="678" ht="14.25" customHeight="1">
      <c r="P678" s="13"/>
    </row>
    <row r="679" ht="14.25" customHeight="1">
      <c r="P679" s="13"/>
    </row>
    <row r="680" ht="14.25" customHeight="1">
      <c r="P680" s="13"/>
    </row>
    <row r="681" ht="14.25" customHeight="1">
      <c r="P681" s="13"/>
    </row>
    <row r="682" ht="14.25" customHeight="1">
      <c r="P682" s="13"/>
    </row>
    <row r="683" ht="14.25" customHeight="1">
      <c r="P683" s="13"/>
    </row>
    <row r="684" ht="14.25" customHeight="1">
      <c r="P684" s="13"/>
    </row>
    <row r="685" ht="14.25" customHeight="1">
      <c r="P685" s="13"/>
    </row>
    <row r="686" ht="14.25" customHeight="1">
      <c r="P686" s="13"/>
    </row>
    <row r="687" ht="14.25" customHeight="1">
      <c r="P687" s="13"/>
    </row>
    <row r="688" ht="14.25" customHeight="1">
      <c r="P688" s="13"/>
    </row>
    <row r="689" ht="14.25" customHeight="1">
      <c r="P689" s="13"/>
    </row>
    <row r="690" ht="14.25" customHeight="1">
      <c r="P690" s="13"/>
    </row>
    <row r="691" ht="14.25" customHeight="1">
      <c r="P691" s="13"/>
    </row>
    <row r="692" ht="14.25" customHeight="1">
      <c r="P692" s="13"/>
    </row>
    <row r="693" ht="14.25" customHeight="1">
      <c r="P693" s="13"/>
    </row>
    <row r="694" ht="14.25" customHeight="1">
      <c r="P694" s="13"/>
    </row>
    <row r="695" ht="14.25" customHeight="1">
      <c r="P695" s="13"/>
    </row>
    <row r="696" ht="14.25" customHeight="1">
      <c r="P696" s="13"/>
    </row>
    <row r="697" ht="14.25" customHeight="1">
      <c r="P697" s="13"/>
    </row>
    <row r="698" ht="14.25" customHeight="1">
      <c r="P698" s="13"/>
    </row>
    <row r="699" ht="14.25" customHeight="1">
      <c r="P699" s="13"/>
    </row>
    <row r="700" ht="14.25" customHeight="1">
      <c r="P700" s="13"/>
    </row>
    <row r="701" ht="14.25" customHeight="1">
      <c r="P701" s="13"/>
    </row>
    <row r="702" ht="14.25" customHeight="1">
      <c r="P702" s="13"/>
    </row>
    <row r="703" ht="14.25" customHeight="1">
      <c r="P703" s="13"/>
    </row>
    <row r="704" ht="14.25" customHeight="1">
      <c r="P704" s="13"/>
    </row>
    <row r="705" ht="14.25" customHeight="1">
      <c r="P705" s="13"/>
    </row>
    <row r="706" ht="14.25" customHeight="1">
      <c r="P706" s="13"/>
    </row>
    <row r="707" ht="14.25" customHeight="1">
      <c r="P707" s="13"/>
    </row>
    <row r="708" ht="14.25" customHeight="1">
      <c r="P708" s="13"/>
    </row>
    <row r="709" ht="14.25" customHeight="1">
      <c r="P709" s="13"/>
    </row>
    <row r="710" ht="14.25" customHeight="1">
      <c r="P710" s="13"/>
    </row>
    <row r="711" ht="14.25" customHeight="1">
      <c r="P711" s="13"/>
    </row>
    <row r="712" ht="14.25" customHeight="1">
      <c r="P712" s="13"/>
    </row>
    <row r="713" ht="14.25" customHeight="1">
      <c r="P713" s="13"/>
    </row>
    <row r="714" ht="14.25" customHeight="1">
      <c r="P714" s="13"/>
    </row>
    <row r="715" ht="14.25" customHeight="1">
      <c r="P715" s="13"/>
    </row>
    <row r="716" ht="14.25" customHeight="1">
      <c r="P716" s="13"/>
    </row>
    <row r="717" ht="14.25" customHeight="1">
      <c r="P717" s="13"/>
    </row>
    <row r="718" ht="14.25" customHeight="1">
      <c r="P718" s="13"/>
    </row>
    <row r="719" ht="14.25" customHeight="1">
      <c r="P719" s="13"/>
    </row>
    <row r="720" ht="14.25" customHeight="1">
      <c r="P720" s="13"/>
    </row>
    <row r="721" ht="14.25" customHeight="1">
      <c r="P721" s="13"/>
    </row>
    <row r="722" ht="14.25" customHeight="1">
      <c r="P722" s="13"/>
    </row>
    <row r="723" ht="14.25" customHeight="1">
      <c r="P723" s="13"/>
    </row>
    <row r="724" ht="14.25" customHeight="1">
      <c r="P724" s="13"/>
    </row>
    <row r="725" ht="14.25" customHeight="1">
      <c r="P725" s="13"/>
    </row>
    <row r="726" ht="14.25" customHeight="1">
      <c r="P726" s="13"/>
    </row>
    <row r="727" ht="14.25" customHeight="1">
      <c r="P727" s="13"/>
    </row>
    <row r="728" ht="14.25" customHeight="1">
      <c r="P728" s="13"/>
    </row>
    <row r="729" ht="14.25" customHeight="1">
      <c r="P729" s="13"/>
    </row>
    <row r="730" ht="14.25" customHeight="1">
      <c r="P730" s="13"/>
    </row>
    <row r="731" ht="14.25" customHeight="1">
      <c r="P731" s="13"/>
    </row>
    <row r="732" ht="14.25" customHeight="1">
      <c r="P732" s="13"/>
    </row>
    <row r="733" ht="14.25" customHeight="1">
      <c r="P733" s="13"/>
    </row>
    <row r="734" ht="14.25" customHeight="1">
      <c r="P734" s="13"/>
    </row>
    <row r="735" ht="14.25" customHeight="1">
      <c r="P735" s="13"/>
    </row>
    <row r="736" ht="14.25" customHeight="1">
      <c r="P736" s="13"/>
    </row>
    <row r="737" ht="14.25" customHeight="1">
      <c r="P737" s="13"/>
    </row>
    <row r="738" ht="14.25" customHeight="1">
      <c r="P738" s="13"/>
    </row>
    <row r="739" ht="14.25" customHeight="1">
      <c r="P739" s="13"/>
    </row>
    <row r="740" ht="14.25" customHeight="1">
      <c r="P740" s="13"/>
    </row>
    <row r="741" ht="14.25" customHeight="1">
      <c r="P741" s="13"/>
    </row>
    <row r="742" ht="14.25" customHeight="1">
      <c r="P742" s="13"/>
    </row>
    <row r="743" ht="14.25" customHeight="1">
      <c r="P743" s="13"/>
    </row>
    <row r="744" ht="14.25" customHeight="1">
      <c r="P744" s="13"/>
    </row>
    <row r="745" ht="14.25" customHeight="1">
      <c r="P745" s="13"/>
    </row>
    <row r="746" ht="14.25" customHeight="1">
      <c r="P746" s="13"/>
    </row>
    <row r="747" ht="14.25" customHeight="1">
      <c r="P747" s="13"/>
    </row>
    <row r="748" ht="14.25" customHeight="1">
      <c r="P748" s="13"/>
    </row>
    <row r="749" ht="14.25" customHeight="1">
      <c r="P749" s="13"/>
    </row>
    <row r="750" ht="14.25" customHeight="1">
      <c r="P750" s="13"/>
    </row>
    <row r="751" ht="14.25" customHeight="1">
      <c r="P751" s="13"/>
    </row>
    <row r="752" ht="14.25" customHeight="1">
      <c r="P752" s="13"/>
    </row>
    <row r="753" ht="14.25" customHeight="1">
      <c r="P753" s="13"/>
    </row>
    <row r="754" ht="14.25" customHeight="1">
      <c r="P754" s="13"/>
    </row>
    <row r="755" ht="14.25" customHeight="1">
      <c r="P755" s="13"/>
    </row>
    <row r="756" ht="14.25" customHeight="1">
      <c r="P756" s="13"/>
    </row>
    <row r="757" ht="14.25" customHeight="1">
      <c r="P757" s="13"/>
    </row>
    <row r="758" ht="14.25" customHeight="1">
      <c r="P758" s="13"/>
    </row>
    <row r="759" ht="14.25" customHeight="1">
      <c r="P759" s="13"/>
    </row>
    <row r="760" ht="14.25" customHeight="1">
      <c r="P760" s="13"/>
    </row>
    <row r="761" ht="14.25" customHeight="1">
      <c r="P761" s="13"/>
    </row>
    <row r="762" ht="14.25" customHeight="1">
      <c r="P762" s="13"/>
    </row>
    <row r="763" ht="14.25" customHeight="1">
      <c r="P763" s="13"/>
    </row>
    <row r="764" ht="14.25" customHeight="1">
      <c r="P764" s="13"/>
    </row>
    <row r="765" ht="14.25" customHeight="1">
      <c r="P765" s="13"/>
    </row>
    <row r="766" ht="14.25" customHeight="1">
      <c r="P766" s="13"/>
    </row>
    <row r="767" ht="14.25" customHeight="1">
      <c r="P767" s="13"/>
    </row>
    <row r="768" ht="14.25" customHeight="1">
      <c r="P768" s="13"/>
    </row>
    <row r="769" ht="14.25" customHeight="1">
      <c r="P769" s="13"/>
    </row>
    <row r="770" ht="14.25" customHeight="1">
      <c r="P770" s="13"/>
    </row>
    <row r="771" ht="14.25" customHeight="1">
      <c r="P771" s="13"/>
    </row>
    <row r="772" ht="14.25" customHeight="1">
      <c r="P772" s="13"/>
    </row>
    <row r="773" ht="14.25" customHeight="1">
      <c r="P773" s="13"/>
    </row>
    <row r="774" ht="14.25" customHeight="1">
      <c r="P774" s="13"/>
    </row>
    <row r="775" ht="14.25" customHeight="1">
      <c r="P775" s="13"/>
    </row>
    <row r="776" ht="14.25" customHeight="1">
      <c r="P776" s="13"/>
    </row>
    <row r="777" ht="14.25" customHeight="1">
      <c r="P777" s="13"/>
    </row>
    <row r="778" ht="14.25" customHeight="1">
      <c r="P778" s="13"/>
    </row>
    <row r="779" ht="14.25" customHeight="1">
      <c r="P779" s="13"/>
    </row>
    <row r="780" ht="14.25" customHeight="1">
      <c r="P780" s="13"/>
    </row>
    <row r="781" ht="14.25" customHeight="1">
      <c r="P781" s="13"/>
    </row>
    <row r="782" ht="14.25" customHeight="1">
      <c r="P782" s="13"/>
    </row>
    <row r="783" ht="14.25" customHeight="1">
      <c r="P783" s="13"/>
    </row>
    <row r="784" ht="14.25" customHeight="1">
      <c r="P784" s="13"/>
    </row>
    <row r="785" ht="14.25" customHeight="1">
      <c r="P785" s="13"/>
    </row>
    <row r="786" ht="14.25" customHeight="1">
      <c r="P786" s="13"/>
    </row>
    <row r="787" ht="14.25" customHeight="1">
      <c r="P787" s="13"/>
    </row>
    <row r="788" ht="14.25" customHeight="1">
      <c r="P788" s="13"/>
    </row>
    <row r="789" ht="14.25" customHeight="1">
      <c r="P789" s="13"/>
    </row>
    <row r="790" ht="14.25" customHeight="1">
      <c r="P790" s="13"/>
    </row>
    <row r="791" ht="14.25" customHeight="1">
      <c r="P791" s="13"/>
    </row>
    <row r="792" ht="14.25" customHeight="1">
      <c r="P792" s="13"/>
    </row>
    <row r="793" ht="14.25" customHeight="1">
      <c r="P793" s="13"/>
    </row>
    <row r="794" ht="14.25" customHeight="1">
      <c r="P794" s="13"/>
    </row>
    <row r="795" ht="14.25" customHeight="1">
      <c r="P795" s="13"/>
    </row>
    <row r="796" ht="14.25" customHeight="1">
      <c r="P796" s="13"/>
    </row>
    <row r="797" ht="14.25" customHeight="1">
      <c r="P797" s="13"/>
    </row>
    <row r="798" ht="14.25" customHeight="1">
      <c r="P798" s="13"/>
    </row>
    <row r="799" ht="14.25" customHeight="1">
      <c r="P799" s="13"/>
    </row>
    <row r="800" ht="14.25" customHeight="1">
      <c r="P800" s="13"/>
    </row>
    <row r="801" ht="14.25" customHeight="1">
      <c r="P801" s="13"/>
    </row>
    <row r="802" ht="14.25" customHeight="1">
      <c r="P802" s="13"/>
    </row>
    <row r="803" ht="14.25" customHeight="1">
      <c r="P803" s="13"/>
    </row>
    <row r="804" ht="14.25" customHeight="1">
      <c r="P804" s="13"/>
    </row>
    <row r="805" ht="14.25" customHeight="1">
      <c r="P805" s="13"/>
    </row>
    <row r="806" ht="14.25" customHeight="1">
      <c r="P806" s="13"/>
    </row>
    <row r="807" ht="14.25" customHeight="1">
      <c r="P807" s="13"/>
    </row>
    <row r="808" ht="14.25" customHeight="1">
      <c r="P808" s="13"/>
    </row>
    <row r="809" ht="14.25" customHeight="1">
      <c r="P809" s="13"/>
    </row>
    <row r="810" ht="14.25" customHeight="1">
      <c r="P810" s="13"/>
    </row>
    <row r="811" ht="14.25" customHeight="1">
      <c r="P811" s="13"/>
    </row>
    <row r="812" ht="14.25" customHeight="1">
      <c r="P812" s="13"/>
    </row>
    <row r="813" ht="14.25" customHeight="1">
      <c r="P813" s="13"/>
    </row>
    <row r="814" ht="14.25" customHeight="1">
      <c r="P814" s="13"/>
    </row>
    <row r="815" ht="14.25" customHeight="1">
      <c r="P815" s="13"/>
    </row>
    <row r="816" ht="14.25" customHeight="1">
      <c r="P816" s="13"/>
    </row>
    <row r="817" ht="14.25" customHeight="1">
      <c r="P817" s="13"/>
    </row>
    <row r="818" ht="14.25" customHeight="1">
      <c r="P818" s="13"/>
    </row>
    <row r="819" ht="14.25" customHeight="1">
      <c r="P819" s="13"/>
    </row>
    <row r="820" ht="14.25" customHeight="1">
      <c r="P820" s="13"/>
    </row>
    <row r="821" ht="14.25" customHeight="1">
      <c r="P821" s="13"/>
    </row>
    <row r="822" ht="14.25" customHeight="1">
      <c r="P822" s="13"/>
    </row>
    <row r="823" ht="14.25" customHeight="1">
      <c r="P823" s="13"/>
    </row>
    <row r="824" ht="14.25" customHeight="1">
      <c r="P824" s="13"/>
    </row>
    <row r="825" ht="14.25" customHeight="1">
      <c r="P825" s="13"/>
    </row>
    <row r="826" ht="14.25" customHeight="1">
      <c r="P826" s="13"/>
    </row>
    <row r="827" ht="14.25" customHeight="1">
      <c r="P827" s="13"/>
    </row>
    <row r="828" ht="14.25" customHeight="1">
      <c r="P828" s="13"/>
    </row>
    <row r="829" ht="14.25" customHeight="1">
      <c r="P829" s="13"/>
    </row>
    <row r="830" ht="14.25" customHeight="1">
      <c r="P830" s="13"/>
    </row>
    <row r="831" ht="14.25" customHeight="1">
      <c r="P831" s="13"/>
    </row>
    <row r="832" ht="14.25" customHeight="1">
      <c r="P832" s="13"/>
    </row>
    <row r="833" ht="14.25" customHeight="1">
      <c r="P833" s="13"/>
    </row>
    <row r="834" ht="14.25" customHeight="1">
      <c r="P834" s="13"/>
    </row>
    <row r="835" ht="14.25" customHeight="1">
      <c r="P835" s="13"/>
    </row>
    <row r="836" ht="14.25" customHeight="1">
      <c r="P836" s="13"/>
    </row>
    <row r="837" ht="14.25" customHeight="1">
      <c r="P837" s="13"/>
    </row>
    <row r="838" ht="14.25" customHeight="1">
      <c r="P838" s="13"/>
    </row>
    <row r="839" ht="14.25" customHeight="1">
      <c r="P839" s="13"/>
    </row>
    <row r="840" ht="14.25" customHeight="1">
      <c r="P840" s="13"/>
    </row>
    <row r="841" ht="14.25" customHeight="1">
      <c r="P841" s="13"/>
    </row>
    <row r="842" ht="14.25" customHeight="1">
      <c r="P842" s="13"/>
    </row>
    <row r="843" ht="14.25" customHeight="1">
      <c r="P843" s="13"/>
    </row>
    <row r="844" ht="14.25" customHeight="1">
      <c r="P844" s="13"/>
    </row>
    <row r="845" ht="14.25" customHeight="1">
      <c r="P845" s="13"/>
    </row>
    <row r="846" ht="14.25" customHeight="1">
      <c r="P846" s="13"/>
    </row>
    <row r="847" ht="14.25" customHeight="1">
      <c r="P847" s="13"/>
    </row>
    <row r="848" ht="14.25" customHeight="1">
      <c r="P848" s="13"/>
    </row>
    <row r="849" ht="14.25" customHeight="1">
      <c r="P849" s="13"/>
    </row>
    <row r="850" ht="14.25" customHeight="1">
      <c r="P850" s="13"/>
    </row>
    <row r="851" ht="14.25" customHeight="1">
      <c r="P851" s="13"/>
    </row>
    <row r="852" ht="14.25" customHeight="1">
      <c r="P852" s="13"/>
    </row>
    <row r="853" ht="14.25" customHeight="1">
      <c r="P853" s="13"/>
    </row>
    <row r="854" ht="14.25" customHeight="1">
      <c r="P854" s="13"/>
    </row>
    <row r="855" ht="14.25" customHeight="1">
      <c r="P855" s="13"/>
    </row>
    <row r="856" ht="14.25" customHeight="1">
      <c r="P856" s="13"/>
    </row>
    <row r="857" ht="14.25" customHeight="1">
      <c r="P857" s="13"/>
    </row>
    <row r="858" ht="14.25" customHeight="1">
      <c r="P858" s="13"/>
    </row>
    <row r="859" ht="14.25" customHeight="1">
      <c r="P859" s="13"/>
    </row>
    <row r="860" ht="14.25" customHeight="1">
      <c r="P860" s="13"/>
    </row>
    <row r="861" ht="14.25" customHeight="1">
      <c r="P861" s="13"/>
    </row>
    <row r="862" ht="14.25" customHeight="1">
      <c r="P862" s="13"/>
    </row>
    <row r="863" ht="14.25" customHeight="1">
      <c r="P863" s="13"/>
    </row>
    <row r="864" ht="14.25" customHeight="1">
      <c r="P864" s="13"/>
    </row>
    <row r="865" ht="14.25" customHeight="1">
      <c r="P865" s="13"/>
    </row>
    <row r="866" ht="14.25" customHeight="1">
      <c r="P866" s="13"/>
    </row>
    <row r="867" ht="14.25" customHeight="1">
      <c r="P867" s="13"/>
    </row>
    <row r="868" ht="14.25" customHeight="1">
      <c r="P868" s="13"/>
    </row>
    <row r="869" ht="14.25" customHeight="1">
      <c r="P869" s="13"/>
    </row>
    <row r="870" ht="14.25" customHeight="1">
      <c r="P870" s="13"/>
    </row>
    <row r="871" ht="14.25" customHeight="1">
      <c r="P871" s="13"/>
    </row>
    <row r="872" ht="14.25" customHeight="1">
      <c r="P872" s="13"/>
    </row>
    <row r="873" ht="14.25" customHeight="1">
      <c r="P873" s="13"/>
    </row>
    <row r="874" ht="14.25" customHeight="1">
      <c r="P874" s="13"/>
    </row>
    <row r="875" ht="14.25" customHeight="1">
      <c r="P875" s="13"/>
    </row>
    <row r="876" ht="14.25" customHeight="1">
      <c r="P876" s="13"/>
    </row>
    <row r="877" ht="14.25" customHeight="1">
      <c r="P877" s="13"/>
    </row>
    <row r="878" ht="14.25" customHeight="1">
      <c r="P878" s="13"/>
    </row>
    <row r="879" ht="14.25" customHeight="1">
      <c r="P879" s="13"/>
    </row>
    <row r="880" ht="14.25" customHeight="1">
      <c r="P880" s="13"/>
    </row>
    <row r="881" ht="14.25" customHeight="1">
      <c r="P881" s="13"/>
    </row>
    <row r="882" ht="14.25" customHeight="1">
      <c r="P882" s="13"/>
    </row>
    <row r="883" ht="14.25" customHeight="1">
      <c r="P883" s="13"/>
    </row>
    <row r="884" ht="14.25" customHeight="1">
      <c r="P884" s="13"/>
    </row>
    <row r="885" ht="14.25" customHeight="1">
      <c r="P885" s="13"/>
    </row>
    <row r="886" ht="14.25" customHeight="1">
      <c r="P886" s="13"/>
    </row>
    <row r="887" ht="14.25" customHeight="1">
      <c r="P887" s="13"/>
    </row>
    <row r="888" ht="14.25" customHeight="1">
      <c r="P888" s="13"/>
    </row>
    <row r="889" ht="14.25" customHeight="1">
      <c r="P889" s="13"/>
    </row>
    <row r="890" ht="14.25" customHeight="1">
      <c r="P890" s="13"/>
    </row>
    <row r="891" ht="14.25" customHeight="1">
      <c r="P891" s="13"/>
    </row>
    <row r="892" ht="14.25" customHeight="1">
      <c r="P892" s="13"/>
    </row>
    <row r="893" ht="14.25" customHeight="1">
      <c r="P893" s="13"/>
    </row>
    <row r="894" ht="14.25" customHeight="1">
      <c r="P894" s="13"/>
    </row>
    <row r="895" ht="14.25" customHeight="1">
      <c r="P895" s="13"/>
    </row>
    <row r="896" ht="14.25" customHeight="1">
      <c r="P896" s="13"/>
    </row>
    <row r="897" ht="14.25" customHeight="1">
      <c r="P897" s="13"/>
    </row>
    <row r="898" ht="14.25" customHeight="1">
      <c r="P898" s="13"/>
    </row>
    <row r="899" ht="14.25" customHeight="1">
      <c r="P899" s="13"/>
    </row>
    <row r="900" ht="14.25" customHeight="1">
      <c r="P900" s="13"/>
    </row>
    <row r="901" ht="14.25" customHeight="1">
      <c r="P901" s="13"/>
    </row>
    <row r="902" ht="14.25" customHeight="1">
      <c r="P902" s="13"/>
    </row>
    <row r="903" ht="14.25" customHeight="1">
      <c r="P903" s="13"/>
    </row>
    <row r="904" ht="14.25" customHeight="1">
      <c r="P904" s="13"/>
    </row>
    <row r="905" ht="14.25" customHeight="1">
      <c r="P905" s="13"/>
    </row>
    <row r="906" ht="14.25" customHeight="1">
      <c r="P906" s="13"/>
    </row>
    <row r="907" ht="14.25" customHeight="1">
      <c r="P907" s="13"/>
    </row>
    <row r="908" ht="14.25" customHeight="1">
      <c r="P908" s="13"/>
    </row>
    <row r="909" ht="14.25" customHeight="1">
      <c r="P909" s="13"/>
    </row>
    <row r="910" ht="14.25" customHeight="1">
      <c r="P910" s="13"/>
    </row>
    <row r="911" ht="14.25" customHeight="1">
      <c r="P911" s="13"/>
    </row>
    <row r="912" ht="14.25" customHeight="1">
      <c r="P912" s="13"/>
    </row>
    <row r="913" ht="14.25" customHeight="1">
      <c r="P913" s="13"/>
    </row>
    <row r="914" ht="14.25" customHeight="1">
      <c r="P914" s="13"/>
    </row>
    <row r="915" ht="14.25" customHeight="1">
      <c r="P915" s="13"/>
    </row>
    <row r="916" ht="14.25" customHeight="1">
      <c r="P916" s="13"/>
    </row>
    <row r="917" ht="14.25" customHeight="1">
      <c r="P917" s="13"/>
    </row>
    <row r="918" ht="14.25" customHeight="1">
      <c r="P918" s="13"/>
    </row>
    <row r="919" ht="14.25" customHeight="1">
      <c r="P919" s="13"/>
    </row>
    <row r="920" ht="14.25" customHeight="1">
      <c r="P920" s="13"/>
    </row>
    <row r="921" ht="14.25" customHeight="1">
      <c r="P921" s="13"/>
    </row>
    <row r="922" ht="14.25" customHeight="1">
      <c r="P922" s="13"/>
    </row>
    <row r="923" ht="14.25" customHeight="1">
      <c r="P923" s="13"/>
    </row>
    <row r="924" ht="14.25" customHeight="1">
      <c r="P924" s="13"/>
    </row>
    <row r="925" ht="14.25" customHeight="1">
      <c r="P925" s="13"/>
    </row>
    <row r="926" ht="14.25" customHeight="1">
      <c r="P926" s="13"/>
    </row>
    <row r="927" ht="14.25" customHeight="1">
      <c r="P927" s="13"/>
    </row>
    <row r="928" ht="14.25" customHeight="1">
      <c r="P928" s="13"/>
    </row>
    <row r="929" ht="14.25" customHeight="1">
      <c r="P929" s="13"/>
    </row>
    <row r="930" ht="14.25" customHeight="1">
      <c r="P930" s="13"/>
    </row>
    <row r="931" ht="14.25" customHeight="1">
      <c r="P931" s="13"/>
    </row>
    <row r="932" ht="14.25" customHeight="1">
      <c r="P932" s="13"/>
    </row>
    <row r="933" ht="14.25" customHeight="1">
      <c r="P933" s="13"/>
    </row>
    <row r="934" ht="14.25" customHeight="1">
      <c r="P934" s="13"/>
    </row>
    <row r="935" ht="14.25" customHeight="1">
      <c r="P935" s="13"/>
    </row>
    <row r="936" ht="14.25" customHeight="1">
      <c r="P936" s="13"/>
    </row>
    <row r="937" ht="14.25" customHeight="1">
      <c r="P937" s="13"/>
    </row>
    <row r="938" ht="14.25" customHeight="1">
      <c r="P938" s="13"/>
    </row>
    <row r="939" ht="14.25" customHeight="1">
      <c r="P939" s="13"/>
    </row>
    <row r="940" ht="14.25" customHeight="1">
      <c r="P940" s="13"/>
    </row>
    <row r="941" ht="14.25" customHeight="1">
      <c r="P941" s="13"/>
    </row>
    <row r="942" ht="14.25" customHeight="1">
      <c r="P942" s="13"/>
    </row>
    <row r="943" ht="14.25" customHeight="1">
      <c r="P943" s="13"/>
    </row>
    <row r="944" ht="14.25" customHeight="1">
      <c r="P944" s="13"/>
    </row>
    <row r="945" ht="14.25" customHeight="1">
      <c r="P945" s="13"/>
    </row>
    <row r="946" ht="14.25" customHeight="1">
      <c r="P946" s="13"/>
    </row>
    <row r="947" ht="14.25" customHeight="1">
      <c r="P947" s="13"/>
    </row>
    <row r="948" ht="14.25" customHeight="1">
      <c r="P948" s="13"/>
    </row>
    <row r="949" ht="14.25" customHeight="1">
      <c r="P949" s="13"/>
    </row>
    <row r="950" ht="14.25" customHeight="1">
      <c r="P950" s="13"/>
    </row>
    <row r="951" ht="14.25" customHeight="1">
      <c r="P951" s="13"/>
    </row>
    <row r="952" ht="14.25" customHeight="1">
      <c r="P952" s="13"/>
    </row>
    <row r="953" ht="14.25" customHeight="1">
      <c r="P953" s="13"/>
    </row>
    <row r="954" ht="14.25" customHeight="1">
      <c r="P954" s="13"/>
    </row>
    <row r="955" ht="14.25" customHeight="1">
      <c r="P955" s="13"/>
    </row>
    <row r="956" ht="14.25" customHeight="1">
      <c r="P956" s="13"/>
    </row>
    <row r="957" ht="14.25" customHeight="1">
      <c r="P957" s="13"/>
    </row>
    <row r="958" ht="14.25" customHeight="1">
      <c r="P958" s="13"/>
    </row>
    <row r="959" ht="14.25" customHeight="1">
      <c r="P959" s="13"/>
    </row>
    <row r="960" ht="14.25" customHeight="1">
      <c r="P960" s="13"/>
    </row>
    <row r="961" ht="14.25" customHeight="1">
      <c r="P961" s="13"/>
    </row>
    <row r="962" ht="14.25" customHeight="1">
      <c r="P962" s="13"/>
    </row>
    <row r="963" ht="14.25" customHeight="1">
      <c r="P963" s="13"/>
    </row>
    <row r="964" ht="14.25" customHeight="1">
      <c r="P964" s="13"/>
    </row>
    <row r="965" ht="14.25" customHeight="1">
      <c r="P965" s="13"/>
    </row>
    <row r="966" ht="14.25" customHeight="1">
      <c r="P966" s="13"/>
    </row>
    <row r="967" ht="14.25" customHeight="1">
      <c r="P967" s="13"/>
    </row>
    <row r="968" ht="14.25" customHeight="1">
      <c r="P968" s="13"/>
    </row>
    <row r="969" ht="14.25" customHeight="1">
      <c r="P969" s="13"/>
    </row>
    <row r="970" ht="14.25" customHeight="1">
      <c r="P970" s="13"/>
    </row>
    <row r="971" ht="14.25" customHeight="1">
      <c r="P971" s="13"/>
    </row>
    <row r="972" ht="14.25" customHeight="1">
      <c r="P972" s="13"/>
    </row>
    <row r="973" ht="14.25" customHeight="1">
      <c r="P973" s="13"/>
    </row>
    <row r="974" ht="14.25" customHeight="1">
      <c r="P974" s="13"/>
    </row>
    <row r="975" ht="14.25" customHeight="1">
      <c r="P975" s="13"/>
    </row>
    <row r="976" ht="14.25" customHeight="1">
      <c r="P976" s="13"/>
    </row>
    <row r="977" ht="14.25" customHeight="1">
      <c r="P977" s="13"/>
    </row>
    <row r="978" ht="14.25" customHeight="1">
      <c r="P978" s="13"/>
    </row>
    <row r="979" ht="14.25" customHeight="1">
      <c r="P979" s="13"/>
    </row>
    <row r="980" ht="14.25" customHeight="1">
      <c r="P980" s="13"/>
    </row>
    <row r="981" ht="14.25" customHeight="1">
      <c r="P981" s="13"/>
    </row>
    <row r="982" ht="14.25" customHeight="1">
      <c r="P982" s="13"/>
    </row>
    <row r="983" ht="14.25" customHeight="1">
      <c r="P983" s="13"/>
    </row>
    <row r="984" ht="14.25" customHeight="1">
      <c r="P984" s="13"/>
    </row>
    <row r="985" ht="14.25" customHeight="1">
      <c r="P985" s="13"/>
    </row>
    <row r="986" ht="14.25" customHeight="1">
      <c r="P986" s="13"/>
    </row>
    <row r="987" ht="14.25" customHeight="1">
      <c r="P987" s="13"/>
    </row>
    <row r="988" ht="14.25" customHeight="1">
      <c r="P988" s="13"/>
    </row>
    <row r="989" ht="14.25" customHeight="1">
      <c r="P989" s="13"/>
    </row>
    <row r="990" ht="14.25" customHeight="1">
      <c r="P990" s="13"/>
    </row>
    <row r="991" ht="14.25" customHeight="1">
      <c r="P991" s="13"/>
    </row>
    <row r="992" ht="14.25" customHeight="1">
      <c r="P992" s="13"/>
    </row>
    <row r="993" ht="14.25" customHeight="1">
      <c r="P993" s="13"/>
    </row>
    <row r="994" ht="14.25" customHeight="1">
      <c r="P994" s="13"/>
    </row>
    <row r="995" ht="14.25" customHeight="1">
      <c r="P995" s="13"/>
    </row>
    <row r="996" ht="14.25" customHeight="1">
      <c r="P996" s="13"/>
    </row>
    <row r="997" ht="14.25" customHeight="1">
      <c r="P997" s="13"/>
    </row>
    <row r="998" ht="14.25" customHeight="1">
      <c r="P998" s="13"/>
    </row>
    <row r="999" ht="14.25" customHeight="1">
      <c r="P999" s="13"/>
    </row>
    <row r="1000" ht="14.25" customHeight="1">
      <c r="P1000" s="13"/>
    </row>
  </sheetData>
  <hyperlinks>
    <hyperlink r:id="rId1" ref="A3"/>
    <hyperlink r:id="rId2" ref="A4"/>
    <hyperlink r:id="rId3" ref="A5"/>
    <hyperlink r:id="rId4" ref="A6"/>
    <hyperlink r:id="rId5" ref="A8"/>
    <hyperlink r:id="rId6" ref="A9"/>
    <hyperlink r:id="rId7" ref="A10"/>
    <hyperlink r:id="rId8" ref="A11"/>
    <hyperlink r:id="rId9" ref="A13"/>
    <hyperlink r:id="rId10" ref="A14"/>
    <hyperlink r:id="rId11" ref="A15"/>
    <hyperlink r:id="rId12" ref="A16"/>
    <hyperlink r:id="rId13" ref="A18"/>
  </hyperlinks>
  <printOptions/>
  <pageMargins bottom="0.75" footer="0.0" header="0.0" left="0.7" right="0.7" top="0.75"/>
  <pageSetup paperSize="9" orientation="portrait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2.38"/>
    <col customWidth="1" min="2" max="18" width="9.25"/>
    <col customWidth="1" min="19" max="26" width="7.63"/>
  </cols>
  <sheetData>
    <row r="1" ht="14.25" customHeight="1">
      <c r="A1" s="1" t="s">
        <v>55</v>
      </c>
    </row>
    <row r="2" ht="14.25" customHeight="1">
      <c r="B2" s="3">
        <v>44077.0</v>
      </c>
      <c r="C2" s="3">
        <v>44084.0</v>
      </c>
      <c r="D2" s="3">
        <v>44091.0</v>
      </c>
      <c r="E2" s="3">
        <v>44098.0</v>
      </c>
      <c r="F2" s="3">
        <v>44105.0</v>
      </c>
      <c r="G2" s="3">
        <v>44112.0</v>
      </c>
      <c r="H2" s="3">
        <v>44119.0</v>
      </c>
      <c r="I2" s="3">
        <v>44126.0</v>
      </c>
      <c r="J2" s="3">
        <v>44133.0</v>
      </c>
      <c r="K2" s="3">
        <v>44140.0</v>
      </c>
      <c r="L2" s="3">
        <v>44147.0</v>
      </c>
      <c r="M2" s="3">
        <v>44154.0</v>
      </c>
      <c r="N2" s="3">
        <v>44161.0</v>
      </c>
      <c r="O2" s="3">
        <v>44168.0</v>
      </c>
      <c r="P2" s="3">
        <v>44175.0</v>
      </c>
      <c r="Q2" s="3">
        <v>44182.0</v>
      </c>
      <c r="R2" s="3">
        <v>44189.0</v>
      </c>
    </row>
    <row r="3" ht="14.25" customHeight="1">
      <c r="A3" s="29" t="s">
        <v>56</v>
      </c>
      <c r="B3" s="8" t="s">
        <v>4</v>
      </c>
      <c r="C3" s="8" t="s">
        <v>4</v>
      </c>
      <c r="D3" s="8" t="s">
        <v>4</v>
      </c>
      <c r="E3" s="8" t="s">
        <v>4</v>
      </c>
      <c r="F3" s="8" t="s">
        <v>4</v>
      </c>
      <c r="G3" s="8" t="s">
        <v>4</v>
      </c>
      <c r="H3" s="8" t="s">
        <v>4</v>
      </c>
      <c r="I3" s="8" t="s">
        <v>4</v>
      </c>
      <c r="J3" s="8" t="s">
        <v>4</v>
      </c>
      <c r="K3" s="8" t="s">
        <v>4</v>
      </c>
      <c r="L3" s="8" t="s">
        <v>4</v>
      </c>
      <c r="M3" s="8" t="s">
        <v>4</v>
      </c>
      <c r="N3" s="8" t="s">
        <v>4</v>
      </c>
      <c r="O3" s="8" t="s">
        <v>4</v>
      </c>
      <c r="P3" s="8" t="s">
        <v>4</v>
      </c>
      <c r="Q3" s="8" t="s">
        <v>4</v>
      </c>
      <c r="R3" s="9" t="s">
        <v>4</v>
      </c>
      <c r="S3" s="6">
        <f t="shared" ref="S3:S23" si="1">COUNTIF(B3:R3,"+")</f>
        <v>17</v>
      </c>
      <c r="T3" s="7">
        <f t="shared" ref="T3:T23" si="2">COUNTIF(B3:R3,"+")/(COUNTIF(B3:R3,"+")+COUNTIF(B3:R3,"-"))</f>
        <v>1</v>
      </c>
      <c r="U3" s="6">
        <f t="shared" ref="U3:U23" si="3">T3*$S$24</f>
        <v>8</v>
      </c>
    </row>
    <row r="4" ht="14.25" customHeight="1">
      <c r="A4" s="29" t="s">
        <v>57</v>
      </c>
      <c r="B4" s="5" t="s">
        <v>2</v>
      </c>
      <c r="C4" s="8" t="s">
        <v>4</v>
      </c>
      <c r="D4" s="5" t="s">
        <v>2</v>
      </c>
      <c r="E4" s="5" t="s">
        <v>2</v>
      </c>
      <c r="F4" s="9" t="s">
        <v>4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5" t="s">
        <v>2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S4" s="6">
        <f t="shared" si="1"/>
        <v>7</v>
      </c>
      <c r="T4" s="7">
        <f t="shared" si="2"/>
        <v>0.4117647059</v>
      </c>
      <c r="U4" s="6">
        <f t="shared" si="3"/>
        <v>3.294117647</v>
      </c>
    </row>
    <row r="5" ht="14.25" customHeight="1">
      <c r="A5" s="29" t="s">
        <v>58</v>
      </c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5" t="s">
        <v>2</v>
      </c>
      <c r="L5" s="5" t="s">
        <v>2</v>
      </c>
      <c r="M5" s="5" t="s">
        <v>2</v>
      </c>
      <c r="N5" s="5" t="s">
        <v>2</v>
      </c>
      <c r="O5" s="5" t="s">
        <v>2</v>
      </c>
      <c r="P5" s="5" t="s">
        <v>2</v>
      </c>
      <c r="Q5" s="5" t="s">
        <v>2</v>
      </c>
      <c r="R5" s="5" t="s">
        <v>2</v>
      </c>
      <c r="S5" s="6">
        <f t="shared" si="1"/>
        <v>0</v>
      </c>
      <c r="T5" s="7">
        <f t="shared" si="2"/>
        <v>0</v>
      </c>
      <c r="U5" s="6">
        <f t="shared" si="3"/>
        <v>0</v>
      </c>
    </row>
    <row r="6" ht="14.25" customHeight="1">
      <c r="A6" s="29" t="s">
        <v>59</v>
      </c>
      <c r="B6" s="8" t="s">
        <v>4</v>
      </c>
      <c r="C6" s="8" t="s">
        <v>4</v>
      </c>
      <c r="D6" s="8" t="s">
        <v>4</v>
      </c>
      <c r="E6" s="8" t="s">
        <v>4</v>
      </c>
      <c r="F6" s="5" t="s">
        <v>2</v>
      </c>
      <c r="G6" s="5" t="s">
        <v>2</v>
      </c>
      <c r="H6" s="8" t="s">
        <v>4</v>
      </c>
      <c r="I6" s="5" t="s">
        <v>2</v>
      </c>
      <c r="J6" s="8" t="s">
        <v>4</v>
      </c>
      <c r="K6" s="8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4</v>
      </c>
      <c r="R6" s="8" t="s">
        <v>4</v>
      </c>
      <c r="S6" s="6">
        <f t="shared" si="1"/>
        <v>14</v>
      </c>
      <c r="T6" s="7">
        <f t="shared" si="2"/>
        <v>0.8235294118</v>
      </c>
      <c r="U6" s="6">
        <f t="shared" si="3"/>
        <v>6.588235294</v>
      </c>
    </row>
    <row r="7" ht="14.25" customHeight="1">
      <c r="A7" s="29" t="s">
        <v>60</v>
      </c>
      <c r="B7" s="5" t="s">
        <v>2</v>
      </c>
      <c r="C7" s="8" t="s">
        <v>4</v>
      </c>
      <c r="D7" s="5" t="s">
        <v>2</v>
      </c>
      <c r="E7" s="5">
        <v>0.0</v>
      </c>
      <c r="F7" s="5" t="s">
        <v>2</v>
      </c>
      <c r="G7" s="5">
        <v>0.0</v>
      </c>
      <c r="H7" s="8" t="s">
        <v>4</v>
      </c>
      <c r="I7" s="8" t="s">
        <v>4</v>
      </c>
      <c r="J7" s="5">
        <v>0.0</v>
      </c>
      <c r="K7" s="5" t="s">
        <v>2</v>
      </c>
      <c r="L7" s="5" t="s">
        <v>2</v>
      </c>
      <c r="M7" s="8" t="s">
        <v>4</v>
      </c>
      <c r="N7" s="9" t="s">
        <v>4</v>
      </c>
      <c r="O7" s="5" t="s">
        <v>2</v>
      </c>
      <c r="P7" s="8" t="s">
        <v>4</v>
      </c>
      <c r="Q7" s="8" t="s">
        <v>4</v>
      </c>
      <c r="R7" s="8" t="s">
        <v>4</v>
      </c>
      <c r="S7" s="6">
        <f t="shared" si="1"/>
        <v>8</v>
      </c>
      <c r="T7" s="7">
        <f t="shared" si="2"/>
        <v>0.5714285714</v>
      </c>
      <c r="U7" s="6">
        <f t="shared" si="3"/>
        <v>4.571428571</v>
      </c>
    </row>
    <row r="8" ht="14.25" customHeight="1">
      <c r="A8" s="29" t="s">
        <v>61</v>
      </c>
      <c r="B8" s="8" t="s">
        <v>4</v>
      </c>
      <c r="C8" s="5" t="s">
        <v>2</v>
      </c>
      <c r="D8" s="8" t="s">
        <v>4</v>
      </c>
      <c r="E8" s="8" t="s">
        <v>4</v>
      </c>
      <c r="F8" s="8" t="s">
        <v>4</v>
      </c>
      <c r="G8" s="9" t="s">
        <v>4</v>
      </c>
      <c r="H8" s="5" t="s">
        <v>2</v>
      </c>
      <c r="I8" s="9" t="s">
        <v>4</v>
      </c>
      <c r="J8" s="9" t="s">
        <v>4</v>
      </c>
      <c r="K8" s="9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9" t="s">
        <v>4</v>
      </c>
      <c r="Q8" s="9" t="s">
        <v>4</v>
      </c>
      <c r="R8" s="9" t="s">
        <v>4</v>
      </c>
      <c r="S8" s="6">
        <f t="shared" si="1"/>
        <v>15</v>
      </c>
      <c r="T8" s="7">
        <f t="shared" si="2"/>
        <v>0.8823529412</v>
      </c>
      <c r="U8" s="6">
        <f t="shared" si="3"/>
        <v>7.058823529</v>
      </c>
    </row>
    <row r="9" ht="14.25" customHeight="1">
      <c r="A9" s="29" t="s">
        <v>62</v>
      </c>
      <c r="B9" s="8" t="s">
        <v>4</v>
      </c>
      <c r="C9" s="8" t="s">
        <v>4</v>
      </c>
      <c r="D9" s="8" t="s">
        <v>4</v>
      </c>
      <c r="E9" s="8" t="s">
        <v>4</v>
      </c>
      <c r="F9" s="8" t="s">
        <v>4</v>
      </c>
      <c r="G9" s="9" t="s">
        <v>4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9" t="s">
        <v>4</v>
      </c>
      <c r="P9" s="9" t="s">
        <v>4</v>
      </c>
      <c r="Q9" s="8" t="s">
        <v>4</v>
      </c>
      <c r="R9" s="8" t="s">
        <v>4</v>
      </c>
      <c r="S9" s="6">
        <f t="shared" si="1"/>
        <v>17</v>
      </c>
      <c r="T9" s="7">
        <f t="shared" si="2"/>
        <v>1</v>
      </c>
      <c r="U9" s="6">
        <f t="shared" si="3"/>
        <v>8</v>
      </c>
    </row>
    <row r="10" ht="14.25" customHeight="1">
      <c r="A10" s="29" t="s">
        <v>63</v>
      </c>
      <c r="B10" s="8" t="s">
        <v>4</v>
      </c>
      <c r="C10" s="8" t="s">
        <v>4</v>
      </c>
      <c r="D10" s="8" t="s">
        <v>4</v>
      </c>
      <c r="E10" s="5" t="s">
        <v>2</v>
      </c>
      <c r="F10" s="8" t="s">
        <v>4</v>
      </c>
      <c r="G10" s="5" t="s">
        <v>2</v>
      </c>
      <c r="H10" s="8" t="s">
        <v>4</v>
      </c>
      <c r="I10" s="8" t="s">
        <v>4</v>
      </c>
      <c r="J10" s="8" t="s">
        <v>4</v>
      </c>
      <c r="K10" s="9" t="s">
        <v>4</v>
      </c>
      <c r="L10" s="8" t="s">
        <v>4</v>
      </c>
      <c r="M10" s="8" t="s">
        <v>4</v>
      </c>
      <c r="N10" s="8" t="s">
        <v>4</v>
      </c>
      <c r="O10" s="9" t="s">
        <v>4</v>
      </c>
      <c r="P10" s="5" t="s">
        <v>2</v>
      </c>
      <c r="Q10" s="8" t="s">
        <v>4</v>
      </c>
      <c r="R10" s="5" t="s">
        <v>2</v>
      </c>
      <c r="S10" s="6">
        <f t="shared" si="1"/>
        <v>13</v>
      </c>
      <c r="T10" s="7">
        <f t="shared" si="2"/>
        <v>0.7647058824</v>
      </c>
      <c r="U10" s="6">
        <f t="shared" si="3"/>
        <v>6.117647059</v>
      </c>
    </row>
    <row r="11" ht="14.25" customHeight="1">
      <c r="A11" s="29" t="s">
        <v>64</v>
      </c>
      <c r="B11" s="8" t="s">
        <v>4</v>
      </c>
      <c r="C11" s="8" t="s">
        <v>4</v>
      </c>
      <c r="D11" s="8" t="s">
        <v>4</v>
      </c>
      <c r="E11" s="8" t="s">
        <v>4</v>
      </c>
      <c r="F11" s="8" t="s">
        <v>4</v>
      </c>
      <c r="G11" s="8" t="s">
        <v>4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6">
        <f t="shared" si="1"/>
        <v>17</v>
      </c>
      <c r="T11" s="7">
        <f t="shared" si="2"/>
        <v>1</v>
      </c>
      <c r="U11" s="6">
        <f t="shared" si="3"/>
        <v>8</v>
      </c>
    </row>
    <row r="12" ht="14.25" customHeight="1">
      <c r="A12" s="29" t="s">
        <v>65</v>
      </c>
      <c r="B12" s="5" t="s">
        <v>2</v>
      </c>
      <c r="C12" s="8" t="s">
        <v>4</v>
      </c>
      <c r="D12" s="5" t="s">
        <v>2</v>
      </c>
      <c r="E12" s="8" t="s">
        <v>4</v>
      </c>
      <c r="F12" s="5" t="s">
        <v>2</v>
      </c>
      <c r="G12" s="8" t="s">
        <v>4</v>
      </c>
      <c r="H12" s="5" t="s">
        <v>2</v>
      </c>
      <c r="I12" s="5" t="s">
        <v>2</v>
      </c>
      <c r="J12" s="5" t="s">
        <v>2</v>
      </c>
      <c r="K12" s="8" t="s">
        <v>4</v>
      </c>
      <c r="L12" s="8" t="s">
        <v>4</v>
      </c>
      <c r="M12" s="8" t="s">
        <v>4</v>
      </c>
      <c r="N12" s="8" t="s">
        <v>4</v>
      </c>
      <c r="O12" s="5" t="s">
        <v>2</v>
      </c>
      <c r="P12" s="8" t="s">
        <v>4</v>
      </c>
      <c r="Q12" s="5" t="s">
        <v>2</v>
      </c>
      <c r="R12" s="5" t="s">
        <v>2</v>
      </c>
      <c r="S12" s="6">
        <f t="shared" si="1"/>
        <v>8</v>
      </c>
      <c r="T12" s="7">
        <f t="shared" si="2"/>
        <v>0.4705882353</v>
      </c>
      <c r="U12" s="6">
        <f t="shared" si="3"/>
        <v>3.764705882</v>
      </c>
    </row>
    <row r="13" ht="14.25" customHeight="1">
      <c r="A13" s="29" t="s">
        <v>66</v>
      </c>
      <c r="B13" s="8" t="s">
        <v>4</v>
      </c>
      <c r="C13" s="8" t="s">
        <v>4</v>
      </c>
      <c r="D13" s="8" t="s">
        <v>4</v>
      </c>
      <c r="E13" s="9" t="s">
        <v>4</v>
      </c>
      <c r="F13" s="8" t="s">
        <v>4</v>
      </c>
      <c r="G13" s="9" t="s">
        <v>4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9" t="s">
        <v>4</v>
      </c>
      <c r="P13" s="9" t="s">
        <v>4</v>
      </c>
      <c r="Q13" s="9" t="s">
        <v>4</v>
      </c>
      <c r="R13" s="8" t="s">
        <v>4</v>
      </c>
      <c r="S13" s="6">
        <f t="shared" si="1"/>
        <v>17</v>
      </c>
      <c r="T13" s="7">
        <f t="shared" si="2"/>
        <v>1</v>
      </c>
      <c r="U13" s="6">
        <f t="shared" si="3"/>
        <v>8</v>
      </c>
    </row>
    <row r="14" ht="14.25" customHeight="1">
      <c r="A14" s="29" t="s">
        <v>67</v>
      </c>
      <c r="B14" s="8" t="s">
        <v>4</v>
      </c>
      <c r="C14" s="8" t="s">
        <v>4</v>
      </c>
      <c r="D14" s="8" t="s">
        <v>4</v>
      </c>
      <c r="E14" s="8" t="s">
        <v>4</v>
      </c>
      <c r="F14" s="8" t="s">
        <v>4</v>
      </c>
      <c r="G14" s="8" t="s">
        <v>4</v>
      </c>
      <c r="H14" s="8" t="s">
        <v>4</v>
      </c>
      <c r="I14" s="8" t="s">
        <v>4</v>
      </c>
      <c r="J14" s="5" t="s">
        <v>2</v>
      </c>
      <c r="K14" s="9" t="s">
        <v>4</v>
      </c>
      <c r="L14" s="5" t="s">
        <v>2</v>
      </c>
      <c r="M14" s="8" t="s">
        <v>4</v>
      </c>
      <c r="N14" s="8" t="s">
        <v>4</v>
      </c>
      <c r="O14" s="8" t="s">
        <v>4</v>
      </c>
      <c r="P14" s="8" t="s">
        <v>4</v>
      </c>
      <c r="Q14" s="5" t="s">
        <v>2</v>
      </c>
      <c r="R14" s="5" t="s">
        <v>2</v>
      </c>
      <c r="S14" s="6">
        <f t="shared" si="1"/>
        <v>13</v>
      </c>
      <c r="T14" s="7">
        <f t="shared" si="2"/>
        <v>0.7647058824</v>
      </c>
      <c r="U14" s="6">
        <f t="shared" si="3"/>
        <v>6.117647059</v>
      </c>
    </row>
    <row r="15" ht="14.25" customHeight="1">
      <c r="A15" s="29" t="s">
        <v>68</v>
      </c>
      <c r="B15" s="8" t="s">
        <v>4</v>
      </c>
      <c r="C15" s="8" t="s">
        <v>4</v>
      </c>
      <c r="D15" s="8" t="s">
        <v>4</v>
      </c>
      <c r="E15" s="8" t="s">
        <v>4</v>
      </c>
      <c r="F15" s="5" t="s">
        <v>2</v>
      </c>
      <c r="G15" s="5" t="s">
        <v>2</v>
      </c>
      <c r="H15" s="8" t="s">
        <v>4</v>
      </c>
      <c r="I15" s="5" t="s">
        <v>2</v>
      </c>
      <c r="J15" s="5" t="s">
        <v>2</v>
      </c>
      <c r="K15" s="9" t="s">
        <v>4</v>
      </c>
      <c r="L15" s="9" t="s">
        <v>4</v>
      </c>
      <c r="M15" s="9" t="s">
        <v>4</v>
      </c>
      <c r="N15" s="8" t="s">
        <v>4</v>
      </c>
      <c r="O15" s="8" t="s">
        <v>4</v>
      </c>
      <c r="P15" s="9" t="s">
        <v>4</v>
      </c>
      <c r="Q15" s="9" t="s">
        <v>4</v>
      </c>
      <c r="R15" s="9" t="s">
        <v>4</v>
      </c>
      <c r="S15" s="6">
        <f t="shared" si="1"/>
        <v>13</v>
      </c>
      <c r="T15" s="7">
        <f t="shared" si="2"/>
        <v>0.7647058824</v>
      </c>
      <c r="U15" s="6">
        <f t="shared" si="3"/>
        <v>6.117647059</v>
      </c>
    </row>
    <row r="16" ht="14.25" customHeight="1">
      <c r="A16" s="29" t="s">
        <v>69</v>
      </c>
      <c r="B16" s="8" t="s">
        <v>4</v>
      </c>
      <c r="C16" s="8" t="s">
        <v>4</v>
      </c>
      <c r="D16" s="5" t="s">
        <v>2</v>
      </c>
      <c r="E16" s="8" t="s">
        <v>4</v>
      </c>
      <c r="F16" s="5" t="s">
        <v>2</v>
      </c>
      <c r="G16" s="8" t="s">
        <v>4</v>
      </c>
      <c r="H16" s="8" t="s">
        <v>4</v>
      </c>
      <c r="I16" s="9" t="s">
        <v>4</v>
      </c>
      <c r="J16" s="9" t="s">
        <v>4</v>
      </c>
      <c r="K16" s="9" t="s">
        <v>4</v>
      </c>
      <c r="L16" s="9" t="s">
        <v>4</v>
      </c>
      <c r="M16" s="9" t="s">
        <v>4</v>
      </c>
      <c r="N16" s="9" t="s">
        <v>4</v>
      </c>
      <c r="O16" s="9" t="s">
        <v>4</v>
      </c>
      <c r="P16" s="5" t="s">
        <v>2</v>
      </c>
      <c r="Q16" s="5" t="s">
        <v>2</v>
      </c>
      <c r="R16" s="9" t="s">
        <v>4</v>
      </c>
      <c r="S16" s="6">
        <f t="shared" si="1"/>
        <v>13</v>
      </c>
      <c r="T16" s="7">
        <f t="shared" si="2"/>
        <v>0.7647058824</v>
      </c>
      <c r="U16" s="6">
        <f t="shared" si="3"/>
        <v>6.117647059</v>
      </c>
    </row>
    <row r="17" ht="14.25" customHeight="1">
      <c r="A17" s="29" t="s">
        <v>70</v>
      </c>
      <c r="B17" s="8" t="s">
        <v>4</v>
      </c>
      <c r="C17" s="5" t="s">
        <v>2</v>
      </c>
      <c r="D17" s="5" t="s">
        <v>2</v>
      </c>
      <c r="E17" s="8" t="s">
        <v>4</v>
      </c>
      <c r="F17" s="5" t="s">
        <v>2</v>
      </c>
      <c r="G17" s="5" t="s">
        <v>2</v>
      </c>
      <c r="H17" s="5" t="s">
        <v>2</v>
      </c>
      <c r="I17" s="5" t="s">
        <v>2</v>
      </c>
      <c r="J17" s="5" t="s">
        <v>2</v>
      </c>
      <c r="K17" s="5" t="s">
        <v>2</v>
      </c>
      <c r="L17" s="5" t="s">
        <v>2</v>
      </c>
      <c r="M17" s="5" t="s">
        <v>2</v>
      </c>
      <c r="N17" s="5" t="s">
        <v>2</v>
      </c>
      <c r="O17" s="5" t="s">
        <v>2</v>
      </c>
      <c r="P17" s="5" t="s">
        <v>2</v>
      </c>
      <c r="Q17" s="5" t="s">
        <v>2</v>
      </c>
      <c r="R17" s="5" t="s">
        <v>2</v>
      </c>
      <c r="S17" s="6">
        <f t="shared" si="1"/>
        <v>2</v>
      </c>
      <c r="T17" s="7">
        <f t="shared" si="2"/>
        <v>0.1176470588</v>
      </c>
      <c r="U17" s="6">
        <f t="shared" si="3"/>
        <v>0.9411764706</v>
      </c>
    </row>
    <row r="18" ht="14.25" customHeight="1">
      <c r="A18" s="29" t="s">
        <v>71</v>
      </c>
      <c r="B18" s="8" t="s">
        <v>4</v>
      </c>
      <c r="C18" s="8" t="s">
        <v>4</v>
      </c>
      <c r="D18" s="8" t="s">
        <v>4</v>
      </c>
      <c r="E18" s="8" t="s">
        <v>4</v>
      </c>
      <c r="F18" s="5" t="s">
        <v>2</v>
      </c>
      <c r="G18" s="5" t="s">
        <v>2</v>
      </c>
      <c r="H18" s="8" t="s">
        <v>4</v>
      </c>
      <c r="I18" s="8" t="s">
        <v>4</v>
      </c>
      <c r="J18" s="8" t="s">
        <v>4</v>
      </c>
      <c r="K18" s="5" t="s">
        <v>2</v>
      </c>
      <c r="L18" s="5" t="s">
        <v>2</v>
      </c>
      <c r="M18" s="9" t="s">
        <v>4</v>
      </c>
      <c r="N18" s="9" t="s">
        <v>4</v>
      </c>
      <c r="O18" s="9" t="s">
        <v>4</v>
      </c>
      <c r="P18" s="9" t="s">
        <v>4</v>
      </c>
      <c r="Q18" s="9" t="s">
        <v>4</v>
      </c>
      <c r="R18" s="8" t="s">
        <v>4</v>
      </c>
      <c r="S18" s="6">
        <f t="shared" si="1"/>
        <v>13</v>
      </c>
      <c r="T18" s="7">
        <f t="shared" si="2"/>
        <v>0.7647058824</v>
      </c>
      <c r="U18" s="6">
        <f t="shared" si="3"/>
        <v>6.117647059</v>
      </c>
    </row>
    <row r="19" ht="14.25" customHeight="1">
      <c r="A19" s="29" t="s">
        <v>72</v>
      </c>
      <c r="B19" s="8" t="s">
        <v>4</v>
      </c>
      <c r="C19" s="8" t="s">
        <v>4</v>
      </c>
      <c r="D19" s="8" t="s">
        <v>4</v>
      </c>
      <c r="E19" s="8" t="s">
        <v>4</v>
      </c>
      <c r="F19" s="8" t="s">
        <v>4</v>
      </c>
      <c r="G19" s="5" t="s">
        <v>2</v>
      </c>
      <c r="H19" s="9" t="s">
        <v>4</v>
      </c>
      <c r="I19" s="9" t="s">
        <v>4</v>
      </c>
      <c r="J19" s="8" t="s">
        <v>4</v>
      </c>
      <c r="K19" s="9" t="s">
        <v>4</v>
      </c>
      <c r="L19" s="9" t="s">
        <v>4</v>
      </c>
      <c r="M19" s="9" t="s">
        <v>4</v>
      </c>
      <c r="N19" s="9" t="s">
        <v>4</v>
      </c>
      <c r="O19" s="9" t="s">
        <v>4</v>
      </c>
      <c r="P19" s="9" t="s">
        <v>4</v>
      </c>
      <c r="Q19" s="9" t="s">
        <v>4</v>
      </c>
      <c r="R19" s="8" t="s">
        <v>4</v>
      </c>
      <c r="S19" s="6">
        <f t="shared" si="1"/>
        <v>16</v>
      </c>
      <c r="T19" s="7">
        <f t="shared" si="2"/>
        <v>0.9411764706</v>
      </c>
      <c r="U19" s="6">
        <f t="shared" si="3"/>
        <v>7.529411765</v>
      </c>
    </row>
    <row r="20" ht="14.25" customHeight="1">
      <c r="A20" s="30" t="s">
        <v>73</v>
      </c>
      <c r="B20" s="8" t="s">
        <v>4</v>
      </c>
      <c r="C20" s="8" t="s">
        <v>4</v>
      </c>
      <c r="D20" s="9" t="s">
        <v>4</v>
      </c>
      <c r="E20" s="8" t="s">
        <v>4</v>
      </c>
      <c r="F20" s="5" t="s">
        <v>2</v>
      </c>
      <c r="G20" s="9" t="s">
        <v>4</v>
      </c>
      <c r="H20" s="9" t="s">
        <v>4</v>
      </c>
      <c r="I20" s="9" t="s">
        <v>4</v>
      </c>
      <c r="J20" s="5">
        <v>0.0</v>
      </c>
      <c r="K20" s="5">
        <v>0.0</v>
      </c>
      <c r="L20" s="5">
        <v>0.0</v>
      </c>
      <c r="M20" s="5">
        <v>0.0</v>
      </c>
      <c r="N20" s="8" t="s">
        <v>4</v>
      </c>
      <c r="O20" s="9" t="s">
        <v>4</v>
      </c>
      <c r="P20" s="9" t="s">
        <v>4</v>
      </c>
      <c r="Q20" s="8" t="s">
        <v>4</v>
      </c>
      <c r="R20" s="5" t="s">
        <v>2</v>
      </c>
      <c r="S20" s="6">
        <f t="shared" si="1"/>
        <v>11</v>
      </c>
      <c r="T20" s="7">
        <f t="shared" si="2"/>
        <v>0.8461538462</v>
      </c>
      <c r="U20" s="6">
        <f t="shared" si="3"/>
        <v>6.769230769</v>
      </c>
    </row>
    <row r="21" ht="14.25" customHeight="1">
      <c r="A21" s="29" t="s">
        <v>74</v>
      </c>
      <c r="B21" s="8" t="s">
        <v>4</v>
      </c>
      <c r="C21" s="8" t="s">
        <v>4</v>
      </c>
      <c r="D21" s="5" t="s">
        <v>2</v>
      </c>
      <c r="E21" s="5" t="s">
        <v>2</v>
      </c>
      <c r="F21" s="5" t="s">
        <v>2</v>
      </c>
      <c r="G21" s="5" t="s">
        <v>2</v>
      </c>
      <c r="H21" s="5" t="s">
        <v>2</v>
      </c>
      <c r="I21" s="9" t="s">
        <v>4</v>
      </c>
      <c r="J21" s="9" t="s">
        <v>4</v>
      </c>
      <c r="K21" s="5" t="s">
        <v>2</v>
      </c>
      <c r="L21" s="8" t="s">
        <v>4</v>
      </c>
      <c r="M21" s="9" t="s">
        <v>4</v>
      </c>
      <c r="N21" s="5" t="s">
        <v>2</v>
      </c>
      <c r="O21" s="5" t="s">
        <v>2</v>
      </c>
      <c r="P21" s="5" t="s">
        <v>2</v>
      </c>
      <c r="Q21" s="5" t="s">
        <v>2</v>
      </c>
      <c r="R21" s="5" t="s">
        <v>2</v>
      </c>
      <c r="S21" s="6">
        <f t="shared" si="1"/>
        <v>6</v>
      </c>
      <c r="T21" s="7">
        <f t="shared" si="2"/>
        <v>0.3529411765</v>
      </c>
      <c r="U21" s="6">
        <f t="shared" si="3"/>
        <v>2.823529412</v>
      </c>
    </row>
    <row r="22" ht="14.25" customHeight="1">
      <c r="A22" s="29" t="s">
        <v>75</v>
      </c>
      <c r="B22" s="8" t="s">
        <v>4</v>
      </c>
      <c r="C22" s="8" t="s">
        <v>4</v>
      </c>
      <c r="D22" s="8" t="s">
        <v>4</v>
      </c>
      <c r="E22" s="8" t="s">
        <v>4</v>
      </c>
      <c r="F22" s="8" t="s">
        <v>4</v>
      </c>
      <c r="G22" s="8" t="s">
        <v>4</v>
      </c>
      <c r="H22" s="8" t="s">
        <v>4</v>
      </c>
      <c r="I22" s="9" t="s">
        <v>4</v>
      </c>
      <c r="J22" s="9" t="s">
        <v>4</v>
      </c>
      <c r="K22" s="8" t="s">
        <v>4</v>
      </c>
      <c r="L22" s="9" t="s">
        <v>4</v>
      </c>
      <c r="M22" s="8" t="s">
        <v>4</v>
      </c>
      <c r="N22" s="9" t="s">
        <v>4</v>
      </c>
      <c r="O22" s="8" t="s">
        <v>4</v>
      </c>
      <c r="P22" s="9" t="s">
        <v>4</v>
      </c>
      <c r="Q22" s="9" t="s">
        <v>4</v>
      </c>
      <c r="R22" s="5" t="s">
        <v>2</v>
      </c>
      <c r="S22" s="6">
        <f t="shared" si="1"/>
        <v>16</v>
      </c>
      <c r="T22" s="7">
        <f t="shared" si="2"/>
        <v>0.9411764706</v>
      </c>
      <c r="U22" s="6">
        <f t="shared" si="3"/>
        <v>7.529411765</v>
      </c>
    </row>
    <row r="23" ht="14.25" customHeight="1">
      <c r="A23" s="29" t="s">
        <v>76</v>
      </c>
      <c r="B23" s="8" t="s">
        <v>4</v>
      </c>
      <c r="C23" s="8" t="s">
        <v>4</v>
      </c>
      <c r="D23" s="8" t="s">
        <v>4</v>
      </c>
      <c r="E23" s="9" t="s">
        <v>4</v>
      </c>
      <c r="F23" s="9" t="s">
        <v>4</v>
      </c>
      <c r="G23" s="9" t="s">
        <v>4</v>
      </c>
      <c r="H23" s="9" t="s">
        <v>4</v>
      </c>
      <c r="I23" s="9" t="s">
        <v>4</v>
      </c>
      <c r="J23" s="9" t="s">
        <v>4</v>
      </c>
      <c r="K23" s="5" t="s">
        <v>2</v>
      </c>
      <c r="L23" s="9" t="s">
        <v>4</v>
      </c>
      <c r="M23" s="9" t="s">
        <v>4</v>
      </c>
      <c r="N23" s="9" t="s">
        <v>4</v>
      </c>
      <c r="O23" s="9" t="s">
        <v>4</v>
      </c>
      <c r="P23" s="9" t="s">
        <v>4</v>
      </c>
      <c r="Q23" s="9" t="s">
        <v>4</v>
      </c>
      <c r="R23" s="9" t="s">
        <v>4</v>
      </c>
      <c r="S23" s="6">
        <f t="shared" si="1"/>
        <v>16</v>
      </c>
      <c r="T23" s="7">
        <f t="shared" si="2"/>
        <v>0.9411764706</v>
      </c>
      <c r="U23" s="6">
        <f t="shared" si="3"/>
        <v>7.529411765</v>
      </c>
    </row>
    <row r="24" ht="14.25" customHeight="1">
      <c r="B24" s="11">
        <f t="shared" ref="B24:R24" si="4">COUNTIF(B3:B23,"+")/(COUNTIF(B3:B23,"+")+COUNTIF(B3:B23,"-"))</f>
        <v>0.8095238095</v>
      </c>
      <c r="C24" s="11">
        <f t="shared" si="4"/>
        <v>0.8571428571</v>
      </c>
      <c r="D24" s="11">
        <f t="shared" si="4"/>
        <v>0.6666666667</v>
      </c>
      <c r="E24" s="11">
        <f t="shared" si="4"/>
        <v>0.8</v>
      </c>
      <c r="F24" s="11">
        <f t="shared" si="4"/>
        <v>0.5238095238</v>
      </c>
      <c r="G24" s="11">
        <f t="shared" si="4"/>
        <v>0.55</v>
      </c>
      <c r="H24" s="11">
        <f t="shared" si="4"/>
        <v>0.7142857143</v>
      </c>
      <c r="I24" s="11">
        <f t="shared" si="4"/>
        <v>0.7142857143</v>
      </c>
      <c r="J24" s="11">
        <f t="shared" si="4"/>
        <v>0.6842105263</v>
      </c>
      <c r="K24" s="11">
        <f t="shared" si="4"/>
        <v>0.65</v>
      </c>
      <c r="L24" s="11">
        <f t="shared" si="4"/>
        <v>0.7</v>
      </c>
      <c r="M24" s="11">
        <f t="shared" si="4"/>
        <v>0.85</v>
      </c>
      <c r="N24" s="11">
        <f t="shared" si="4"/>
        <v>0.8571428571</v>
      </c>
      <c r="O24" s="11">
        <f t="shared" si="4"/>
        <v>0.7619047619</v>
      </c>
      <c r="P24" s="11">
        <f t="shared" si="4"/>
        <v>0.7619047619</v>
      </c>
      <c r="Q24" s="11">
        <f t="shared" si="4"/>
        <v>0.7142857143</v>
      </c>
      <c r="R24" s="11">
        <f t="shared" si="4"/>
        <v>0.619047619</v>
      </c>
      <c r="S24" s="12">
        <v>8.0</v>
      </c>
    </row>
    <row r="25" ht="14.25" customHeight="1"/>
    <row r="26" ht="14.25" customHeight="1">
      <c r="A26" s="31" t="s">
        <v>77</v>
      </c>
    </row>
    <row r="27" ht="14.25" customHeight="1">
      <c r="A27" s="13" t="s">
        <v>78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14" width="9.25"/>
    <col customWidth="1" min="15" max="15" width="10.25"/>
    <col customWidth="1" min="16" max="26" width="7.63"/>
  </cols>
  <sheetData>
    <row r="1" ht="14.25" customHeight="1"/>
    <row r="2" ht="14.25" customHeight="1">
      <c r="B2" s="13" t="s">
        <v>23</v>
      </c>
      <c r="C2" s="13" t="s">
        <v>24</v>
      </c>
      <c r="D2" s="13" t="s">
        <v>25</v>
      </c>
      <c r="E2" s="13" t="s">
        <v>26</v>
      </c>
      <c r="F2" s="13" t="s">
        <v>54</v>
      </c>
      <c r="G2" s="13" t="s">
        <v>28</v>
      </c>
      <c r="H2" s="13" t="s">
        <v>29</v>
      </c>
      <c r="I2" s="13" t="s">
        <v>30</v>
      </c>
      <c r="J2" s="13" t="s">
        <v>31</v>
      </c>
      <c r="K2" s="13" t="s">
        <v>32</v>
      </c>
      <c r="L2" s="13" t="s">
        <v>33</v>
      </c>
      <c r="M2" s="13" t="s">
        <v>34</v>
      </c>
      <c r="N2" s="13" t="s">
        <v>35</v>
      </c>
    </row>
    <row r="3" ht="14.25" customHeight="1">
      <c r="A3" s="17" t="s">
        <v>56</v>
      </c>
      <c r="C3" s="18">
        <v>1.0</v>
      </c>
      <c r="D3" s="18">
        <v>1.0</v>
      </c>
      <c r="E3" s="18">
        <v>1.0</v>
      </c>
      <c r="F3" s="18">
        <v>1.0</v>
      </c>
      <c r="G3" s="18">
        <v>1.0</v>
      </c>
      <c r="H3" s="18">
        <v>1.0</v>
      </c>
      <c r="I3" s="18">
        <v>1.0</v>
      </c>
      <c r="J3" s="18">
        <v>1.0</v>
      </c>
      <c r="K3" s="18">
        <v>1.0</v>
      </c>
      <c r="L3" s="18">
        <v>1.0</v>
      </c>
      <c r="M3" s="18">
        <v>1.0</v>
      </c>
      <c r="N3" s="18">
        <v>1.0</v>
      </c>
      <c r="O3" s="28">
        <f>SUMPRODUCT(C3:N3,$C$26:$N$26)+'11-705'!U3+B3*B$26</f>
        <v>50</v>
      </c>
      <c r="P3" s="16">
        <v>50.0</v>
      </c>
    </row>
    <row r="4" ht="14.25" customHeight="1">
      <c r="A4" s="17" t="s">
        <v>57</v>
      </c>
      <c r="C4" s="18">
        <v>0.5</v>
      </c>
      <c r="D4" s="18">
        <v>0.5</v>
      </c>
      <c r="E4" s="18">
        <v>0.5</v>
      </c>
      <c r="F4" s="18">
        <v>0.5</v>
      </c>
      <c r="I4" s="18">
        <v>0.5</v>
      </c>
      <c r="O4" s="28">
        <f>SUMPRODUCT(C4:N4,$C$26:$N$26)+'11-705'!U4+B4*B$26</f>
        <v>10.79411765</v>
      </c>
      <c r="P4" s="16">
        <v>11.0</v>
      </c>
    </row>
    <row r="5" ht="14.25" customHeight="1">
      <c r="A5" s="17" t="s">
        <v>58</v>
      </c>
      <c r="O5" s="28">
        <f>SUMPRODUCT(C5:N5,$C$26:$N$26)+'11-705'!U5+B5*B$26</f>
        <v>0</v>
      </c>
      <c r="P5" s="16">
        <v>0.0</v>
      </c>
    </row>
    <row r="6" ht="14.25" customHeight="1">
      <c r="A6" s="17" t="s">
        <v>59</v>
      </c>
      <c r="C6" s="18">
        <v>1.0</v>
      </c>
      <c r="D6" s="18">
        <v>1.0</v>
      </c>
      <c r="E6" s="18">
        <v>1.0</v>
      </c>
      <c r="F6" s="18">
        <v>1.0</v>
      </c>
      <c r="G6" s="18">
        <v>1.0</v>
      </c>
      <c r="H6" s="18">
        <v>1.0</v>
      </c>
      <c r="I6" s="18">
        <v>1.0</v>
      </c>
      <c r="J6" s="18">
        <v>1.0</v>
      </c>
      <c r="K6" s="18">
        <v>1.0</v>
      </c>
      <c r="L6" s="18">
        <v>1.0</v>
      </c>
      <c r="M6" s="18">
        <v>1.0</v>
      </c>
      <c r="N6" s="18">
        <v>1.0</v>
      </c>
      <c r="O6" s="28">
        <f>SUMPRODUCT(C6:N6,$C$26:$N$26)+'11-705'!U6+B6*B$26</f>
        <v>48.58823529</v>
      </c>
      <c r="P6" s="16">
        <v>49.0</v>
      </c>
    </row>
    <row r="7" ht="14.25" customHeight="1">
      <c r="A7" s="17" t="s">
        <v>60</v>
      </c>
      <c r="C7" s="18">
        <v>0.5</v>
      </c>
      <c r="D7" s="18">
        <v>0.5</v>
      </c>
      <c r="E7" s="18">
        <v>0.5</v>
      </c>
      <c r="F7" s="18">
        <v>0.5</v>
      </c>
      <c r="G7" s="18">
        <v>0.5</v>
      </c>
      <c r="H7" s="18">
        <v>0.5</v>
      </c>
      <c r="I7" s="18">
        <v>0.5</v>
      </c>
      <c r="J7" s="18">
        <v>0.6</v>
      </c>
      <c r="K7" s="18">
        <v>0.7</v>
      </c>
      <c r="L7" s="18">
        <v>0.8</v>
      </c>
      <c r="M7" s="18">
        <v>0.8</v>
      </c>
      <c r="N7" s="18">
        <v>1.0</v>
      </c>
      <c r="O7" s="28">
        <f>SUMPRODUCT(C7:N7,$C$26:$N$26)+'11-705'!U7+B7*B$26</f>
        <v>31.37142857</v>
      </c>
      <c r="P7" s="16">
        <v>31.0</v>
      </c>
    </row>
    <row r="8" ht="14.25" customHeight="1">
      <c r="A8" s="17" t="s">
        <v>61</v>
      </c>
      <c r="C8" s="18">
        <v>1.0</v>
      </c>
      <c r="D8" s="18">
        <v>1.0</v>
      </c>
      <c r="E8" s="18">
        <v>1.0</v>
      </c>
      <c r="F8" s="18">
        <v>1.0</v>
      </c>
      <c r="G8" s="18">
        <v>1.0</v>
      </c>
      <c r="H8" s="18">
        <v>1.0</v>
      </c>
      <c r="I8" s="18">
        <v>0.9</v>
      </c>
      <c r="J8" s="18">
        <v>1.0</v>
      </c>
      <c r="K8" s="18">
        <v>0.9</v>
      </c>
      <c r="L8" s="18">
        <v>0.8</v>
      </c>
      <c r="M8" s="18">
        <v>0.9</v>
      </c>
      <c r="N8" s="18">
        <v>1.0</v>
      </c>
      <c r="O8" s="28">
        <f>SUMPRODUCT(C8:N8,$C$26:$N$26)+'11-705'!U8+B8*B$26</f>
        <v>47.15882353</v>
      </c>
      <c r="P8" s="16">
        <v>47.0</v>
      </c>
    </row>
    <row r="9" ht="14.25" customHeight="1">
      <c r="A9" s="17" t="s">
        <v>62</v>
      </c>
      <c r="C9" s="18">
        <v>1.0</v>
      </c>
      <c r="D9" s="18">
        <v>1.0</v>
      </c>
      <c r="E9" s="18">
        <v>1.0</v>
      </c>
      <c r="F9" s="18">
        <v>1.0</v>
      </c>
      <c r="H9" s="18">
        <v>0.7</v>
      </c>
      <c r="I9" s="18">
        <v>0.9</v>
      </c>
      <c r="J9" s="18">
        <v>0.8</v>
      </c>
      <c r="K9" s="18">
        <v>0.9</v>
      </c>
      <c r="L9" s="18">
        <v>1.0</v>
      </c>
      <c r="N9" s="18">
        <v>1.0</v>
      </c>
      <c r="O9" s="28">
        <f>SUMPRODUCT(C9:N9,$C$26:$N$26)+'11-705'!U9+B9*B$26</f>
        <v>40.6</v>
      </c>
      <c r="P9" s="16">
        <v>41.0</v>
      </c>
    </row>
    <row r="10" ht="14.25" customHeight="1">
      <c r="A10" s="17" t="s">
        <v>63</v>
      </c>
      <c r="C10" s="18">
        <v>0.5</v>
      </c>
      <c r="D10" s="18">
        <v>0.5</v>
      </c>
      <c r="E10" s="18">
        <v>0.5</v>
      </c>
      <c r="F10" s="18">
        <v>0.6</v>
      </c>
      <c r="G10" s="18">
        <v>0.5</v>
      </c>
      <c r="H10" s="18">
        <v>0.5</v>
      </c>
      <c r="I10" s="18">
        <v>0.5</v>
      </c>
      <c r="J10" s="18">
        <v>0.6</v>
      </c>
      <c r="K10" s="18">
        <v>0.7</v>
      </c>
      <c r="O10" s="28">
        <f>SUMPRODUCT(C10:N10,$C$26:$N$26)+'11-705'!U10+B10*B$26</f>
        <v>22.81764706</v>
      </c>
      <c r="P10" s="16">
        <v>23.0</v>
      </c>
    </row>
    <row r="11" ht="14.25" customHeight="1">
      <c r="A11" s="17" t="s">
        <v>64</v>
      </c>
      <c r="C11" s="18">
        <v>1.0</v>
      </c>
      <c r="D11" s="18">
        <v>1.0</v>
      </c>
      <c r="E11" s="18">
        <v>1.0</v>
      </c>
      <c r="F11" s="18">
        <v>1.0</v>
      </c>
      <c r="G11" s="18">
        <v>1.0</v>
      </c>
      <c r="H11" s="18">
        <v>1.0</v>
      </c>
      <c r="I11" s="18">
        <v>1.0</v>
      </c>
      <c r="J11" s="18">
        <v>1.0</v>
      </c>
      <c r="K11" s="18">
        <v>1.0</v>
      </c>
      <c r="L11" s="18">
        <v>1.0</v>
      </c>
      <c r="M11" s="18">
        <v>1.0</v>
      </c>
      <c r="N11" s="18">
        <v>1.0</v>
      </c>
      <c r="O11" s="28">
        <f>SUMPRODUCT(C11:N11,$C$26:$N$26)+'11-705'!U11+B11*B$26</f>
        <v>50</v>
      </c>
      <c r="P11" s="16">
        <v>50.0</v>
      </c>
    </row>
    <row r="12" ht="14.25" customHeight="1">
      <c r="A12" s="17" t="s">
        <v>65</v>
      </c>
      <c r="C12" s="18">
        <v>0.5</v>
      </c>
      <c r="D12" s="18">
        <v>0.5</v>
      </c>
      <c r="E12" s="18">
        <v>0.5</v>
      </c>
      <c r="F12" s="18">
        <v>0.5</v>
      </c>
      <c r="G12" s="18">
        <v>0.5</v>
      </c>
      <c r="I12" s="18">
        <v>0.5</v>
      </c>
      <c r="J12" s="18">
        <v>0.6</v>
      </c>
      <c r="K12" s="18">
        <v>0.6</v>
      </c>
      <c r="O12" s="28">
        <f>SUMPRODUCT(C12:N12,$C$26:$N$26)+'11-705'!U12+B12*B$26</f>
        <v>18.16470588</v>
      </c>
      <c r="P12" s="16">
        <v>18.0</v>
      </c>
    </row>
    <row r="13" ht="14.25" customHeight="1">
      <c r="A13" s="17" t="s">
        <v>79</v>
      </c>
      <c r="C13" s="18">
        <v>1.0</v>
      </c>
      <c r="D13" s="18">
        <v>1.0</v>
      </c>
      <c r="E13" s="18">
        <v>0.9</v>
      </c>
      <c r="F13" s="18">
        <v>1.0</v>
      </c>
      <c r="H13" s="18">
        <v>0.5</v>
      </c>
      <c r="I13" s="18">
        <v>0.8</v>
      </c>
      <c r="J13" s="18">
        <v>1.0</v>
      </c>
      <c r="K13" s="18">
        <v>0.9</v>
      </c>
      <c r="L13" s="18">
        <v>0.7</v>
      </c>
      <c r="M13" s="18">
        <v>0.6</v>
      </c>
      <c r="O13" s="28">
        <f>SUMPRODUCT(C13:N13,$C$26:$N$26)+'11-705'!U13+B13*B$26</f>
        <v>37.4</v>
      </c>
      <c r="P13" s="16">
        <v>37.0</v>
      </c>
    </row>
    <row r="14" ht="14.25" customHeight="1">
      <c r="A14" s="17" t="s">
        <v>67</v>
      </c>
      <c r="C14" s="18">
        <v>1.0</v>
      </c>
      <c r="D14" s="18">
        <v>1.0</v>
      </c>
      <c r="F14" s="18">
        <v>0.6</v>
      </c>
      <c r="G14" s="18">
        <v>0.6</v>
      </c>
      <c r="H14" s="18">
        <v>0.7</v>
      </c>
      <c r="I14" s="18">
        <v>0.8</v>
      </c>
      <c r="L14" s="18">
        <v>0.9</v>
      </c>
      <c r="M14" s="18">
        <v>0.9</v>
      </c>
      <c r="O14" s="28">
        <f>SUMPRODUCT(C14:N14,$C$26:$N$26)+'11-705'!U14+B14*B$26</f>
        <v>26.61764706</v>
      </c>
      <c r="P14" s="16">
        <v>27.0</v>
      </c>
    </row>
    <row r="15" ht="14.25" customHeight="1">
      <c r="A15" s="17" t="s">
        <v>68</v>
      </c>
      <c r="B15" s="16">
        <v>1.0</v>
      </c>
      <c r="C15" s="18">
        <v>1.0</v>
      </c>
      <c r="D15" s="18">
        <v>0.5</v>
      </c>
      <c r="F15" s="18">
        <v>0.6</v>
      </c>
      <c r="G15" s="18">
        <v>0.5</v>
      </c>
      <c r="H15" s="18">
        <v>0.5</v>
      </c>
      <c r="I15" s="18">
        <v>0.7</v>
      </c>
      <c r="J15" s="18">
        <v>0.8</v>
      </c>
      <c r="K15" s="18">
        <v>0.8</v>
      </c>
      <c r="L15" s="18">
        <v>0.9</v>
      </c>
      <c r="M15" s="18">
        <v>0.7</v>
      </c>
      <c r="N15" s="18">
        <v>1.0</v>
      </c>
      <c r="O15" s="28">
        <f>SUMPRODUCT(C15:N15,$C$26:$N$26)+'11-705'!U15+B15*B$26</f>
        <v>35.41764706</v>
      </c>
      <c r="P15" s="16">
        <v>35.0</v>
      </c>
    </row>
    <row r="16" ht="14.25" customHeight="1">
      <c r="A16" s="17" t="s">
        <v>69</v>
      </c>
      <c r="C16" s="19">
        <v>0.5</v>
      </c>
      <c r="D16" s="19">
        <v>0.5</v>
      </c>
      <c r="E16" s="19">
        <v>0.5</v>
      </c>
      <c r="F16" s="19">
        <v>0.5</v>
      </c>
      <c r="G16" s="19">
        <v>0.5</v>
      </c>
      <c r="H16" s="19">
        <v>0.5</v>
      </c>
      <c r="I16" s="19">
        <v>0.5</v>
      </c>
      <c r="J16" s="19">
        <v>0.5</v>
      </c>
      <c r="K16" s="19">
        <v>0.6</v>
      </c>
      <c r="O16" s="28">
        <f>SUMPRODUCT(C16:N16,$C$26:$N$26)+'11-705'!U16+B16*B$26</f>
        <v>21.61764706</v>
      </c>
      <c r="P16" s="21">
        <v>22.0</v>
      </c>
    </row>
    <row r="17" ht="14.25" customHeight="1">
      <c r="A17" s="29" t="s">
        <v>70</v>
      </c>
      <c r="O17" s="28">
        <f>SUMPRODUCT(C17:N17,$C$26:$N$26)+'11-705'!U17+B17*B$26</f>
        <v>0.9411764706</v>
      </c>
      <c r="P17" s="16">
        <v>1.0</v>
      </c>
    </row>
    <row r="18" ht="14.25" customHeight="1">
      <c r="A18" s="17" t="s">
        <v>71</v>
      </c>
      <c r="C18" s="18">
        <v>1.0</v>
      </c>
      <c r="D18" s="18">
        <v>1.0</v>
      </c>
      <c r="E18" s="18">
        <v>0.5</v>
      </c>
      <c r="F18" s="18">
        <v>0.5</v>
      </c>
      <c r="G18" s="18">
        <v>0.5</v>
      </c>
      <c r="H18" s="18">
        <v>0.5</v>
      </c>
      <c r="I18" s="18">
        <v>0.7</v>
      </c>
      <c r="J18" s="18">
        <v>0.8</v>
      </c>
      <c r="K18" s="18">
        <v>0.7</v>
      </c>
      <c r="L18" s="18">
        <v>0.7</v>
      </c>
      <c r="M18" s="18">
        <v>0.8</v>
      </c>
      <c r="N18" s="18">
        <v>1.0</v>
      </c>
      <c r="O18" s="28">
        <f>SUMPRODUCT(C18:N18,$C$26:$N$26)+'11-705'!U18+B18*B$26</f>
        <v>36.71764706</v>
      </c>
      <c r="P18" s="16">
        <v>37.0</v>
      </c>
    </row>
    <row r="19" ht="14.25" customHeight="1">
      <c r="A19" s="17" t="s">
        <v>72</v>
      </c>
      <c r="C19" s="18">
        <v>1.0</v>
      </c>
      <c r="D19" s="18">
        <v>0.5</v>
      </c>
      <c r="E19" s="18">
        <v>0.5</v>
      </c>
      <c r="F19" s="18">
        <v>0.5</v>
      </c>
      <c r="G19" s="18">
        <v>0.5</v>
      </c>
      <c r="H19" s="18">
        <v>0.5</v>
      </c>
      <c r="I19" s="18">
        <v>0.5</v>
      </c>
      <c r="J19" s="18">
        <v>0.6</v>
      </c>
      <c r="K19" s="18">
        <v>0.7</v>
      </c>
      <c r="L19" s="18">
        <v>0.7</v>
      </c>
      <c r="M19" s="18">
        <v>0.8</v>
      </c>
      <c r="N19" s="18">
        <v>1.0</v>
      </c>
      <c r="O19" s="28">
        <f>SUMPRODUCT(C19:N19,$C$26:$N$26)+'11-705'!U19+B19*B$26</f>
        <v>34.42941176</v>
      </c>
      <c r="P19" s="16">
        <v>35.0</v>
      </c>
    </row>
    <row r="20" ht="14.25" customHeight="1">
      <c r="A20" s="17" t="s">
        <v>73</v>
      </c>
      <c r="C20" s="18">
        <v>1.0</v>
      </c>
      <c r="D20" s="18">
        <v>0.5</v>
      </c>
      <c r="E20" s="18">
        <v>0.5</v>
      </c>
      <c r="F20" s="18">
        <v>0.5</v>
      </c>
      <c r="G20" s="18">
        <v>0.5</v>
      </c>
      <c r="H20" s="18">
        <v>0.5</v>
      </c>
      <c r="I20" s="18">
        <v>0.5</v>
      </c>
      <c r="J20" s="18">
        <v>0.5</v>
      </c>
      <c r="K20" s="18">
        <v>0.5</v>
      </c>
      <c r="L20" s="18">
        <v>0.5</v>
      </c>
      <c r="M20" s="18">
        <v>0.5</v>
      </c>
      <c r="N20" s="18">
        <v>0.5</v>
      </c>
      <c r="O20" s="28">
        <f>SUMPRODUCT(C20:N20,$C$26:$N$26)+'11-705'!U20+B20*B$26</f>
        <v>28.26923077</v>
      </c>
      <c r="P20" s="21">
        <v>28.0</v>
      </c>
    </row>
    <row r="21" ht="14.25" customHeight="1">
      <c r="A21" s="17" t="s">
        <v>74</v>
      </c>
      <c r="C21" s="18">
        <v>1.0</v>
      </c>
      <c r="E21" s="18">
        <v>0.5</v>
      </c>
      <c r="F21" s="18">
        <v>0.5</v>
      </c>
      <c r="G21" s="18">
        <v>0.5</v>
      </c>
      <c r="H21" s="18">
        <v>0.5</v>
      </c>
      <c r="I21" s="18">
        <v>0.5</v>
      </c>
      <c r="J21" s="18">
        <v>0.6</v>
      </c>
      <c r="K21" s="18">
        <v>0.7</v>
      </c>
      <c r="O21" s="28">
        <f>SUMPRODUCT(C21:N21,$C$26:$N$26)+'11-705'!U21+B21*B$26</f>
        <v>17.22352941</v>
      </c>
      <c r="P21" s="16">
        <v>17.0</v>
      </c>
    </row>
    <row r="22" ht="14.25" customHeight="1">
      <c r="A22" s="17" t="s">
        <v>75</v>
      </c>
      <c r="C22" s="18">
        <v>1.0</v>
      </c>
      <c r="D22" s="18">
        <v>0.9</v>
      </c>
      <c r="E22" s="18">
        <v>1.0</v>
      </c>
      <c r="F22" s="18">
        <v>1.0</v>
      </c>
      <c r="G22" s="18">
        <v>0.5</v>
      </c>
      <c r="H22" s="18">
        <v>0.9</v>
      </c>
      <c r="I22" s="18">
        <v>1.0</v>
      </c>
      <c r="J22" s="18">
        <v>1.0</v>
      </c>
      <c r="K22" s="18">
        <v>0.9</v>
      </c>
      <c r="L22" s="18">
        <v>0.9</v>
      </c>
      <c r="M22" s="18">
        <v>0.8</v>
      </c>
      <c r="N22" s="18">
        <v>1.0</v>
      </c>
      <c r="O22" s="28">
        <f>SUMPRODUCT(C22:N22,$C$26:$N$26)+'11-705'!U22+B22*B$26</f>
        <v>45.52941176</v>
      </c>
      <c r="P22" s="16">
        <v>46.0</v>
      </c>
    </row>
    <row r="23" ht="14.25" customHeight="1">
      <c r="A23" s="17" t="s">
        <v>76</v>
      </c>
      <c r="C23" s="18">
        <v>0.5</v>
      </c>
      <c r="D23" s="18">
        <v>0.6</v>
      </c>
      <c r="E23" s="18">
        <v>0.7</v>
      </c>
      <c r="F23" s="18">
        <v>0.8</v>
      </c>
      <c r="G23" s="18">
        <v>0.5</v>
      </c>
      <c r="H23" s="18">
        <v>0.6</v>
      </c>
      <c r="I23" s="18">
        <v>1.0</v>
      </c>
      <c r="J23" s="18">
        <v>0.9</v>
      </c>
      <c r="K23" s="18">
        <v>1.0</v>
      </c>
      <c r="L23" s="18">
        <v>0.8</v>
      </c>
      <c r="M23" s="18">
        <v>0.8</v>
      </c>
      <c r="N23" s="18">
        <v>1.0</v>
      </c>
      <c r="O23" s="28">
        <f>SUMPRODUCT(C23:N23,$C$26:$N$26)+'11-705'!U23+B23*B$26</f>
        <v>40.52941176</v>
      </c>
      <c r="P23" s="16">
        <v>41.0</v>
      </c>
    </row>
    <row r="24" ht="14.25" customHeight="1">
      <c r="C24" s="22">
        <v>44105.0</v>
      </c>
      <c r="D24" s="22">
        <v>44119.0</v>
      </c>
      <c r="E24" s="22">
        <v>44126.0</v>
      </c>
      <c r="F24" s="22">
        <v>44133.0</v>
      </c>
      <c r="G24" s="22">
        <v>44133.0</v>
      </c>
      <c r="H24" s="22">
        <v>44140.0</v>
      </c>
      <c r="I24" s="22">
        <v>44154.0</v>
      </c>
      <c r="J24" s="22">
        <v>44161.0</v>
      </c>
      <c r="K24" s="22">
        <v>44168.0</v>
      </c>
      <c r="L24" s="22">
        <v>44168.0</v>
      </c>
      <c r="M24" s="22">
        <v>44175.0</v>
      </c>
      <c r="N24" s="22">
        <v>44189.0</v>
      </c>
    </row>
    <row r="25" ht="14.25" customHeight="1">
      <c r="C25" s="23">
        <f t="shared" ref="C25:N25" si="1">IF(1-0.1*(TODAY()-C24)/7&gt;1,1,IF(1-0.1*(TODAY()-C24)/7&lt;0.5,0.5,1-0.1*(TODAY()-C24)/7))</f>
        <v>0.5</v>
      </c>
      <c r="D25" s="23">
        <f t="shared" si="1"/>
        <v>0.5</v>
      </c>
      <c r="E25" s="23">
        <f t="shared" si="1"/>
        <v>0.5</v>
      </c>
      <c r="F25" s="23">
        <f t="shared" si="1"/>
        <v>0.5</v>
      </c>
      <c r="G25" s="23">
        <f t="shared" si="1"/>
        <v>0.5</v>
      </c>
      <c r="H25" s="23">
        <f t="shared" si="1"/>
        <v>0.5</v>
      </c>
      <c r="I25" s="23">
        <f t="shared" si="1"/>
        <v>0.5</v>
      </c>
      <c r="J25" s="23">
        <f t="shared" si="1"/>
        <v>0.5142857143</v>
      </c>
      <c r="K25" s="23">
        <f t="shared" si="1"/>
        <v>0.6142857143</v>
      </c>
      <c r="L25" s="23">
        <f t="shared" si="1"/>
        <v>0.6142857143</v>
      </c>
      <c r="M25" s="23">
        <f t="shared" si="1"/>
        <v>0.7142857143</v>
      </c>
      <c r="N25" s="23">
        <f t="shared" si="1"/>
        <v>0.9142857143</v>
      </c>
    </row>
    <row r="26" ht="14.25" customHeight="1">
      <c r="B26" s="24">
        <v>2.0</v>
      </c>
      <c r="C26" s="24">
        <v>1.0</v>
      </c>
      <c r="D26" s="24">
        <v>5.0</v>
      </c>
      <c r="E26" s="24">
        <v>4.0</v>
      </c>
      <c r="F26" s="24">
        <v>3.0</v>
      </c>
      <c r="G26" s="24">
        <v>3.0</v>
      </c>
      <c r="H26" s="24">
        <v>3.0</v>
      </c>
      <c r="I26" s="24">
        <v>2.0</v>
      </c>
      <c r="J26" s="24">
        <v>4.0</v>
      </c>
      <c r="K26" s="24">
        <v>5.0</v>
      </c>
      <c r="L26" s="24">
        <v>4.0</v>
      </c>
      <c r="M26" s="24">
        <v>4.0</v>
      </c>
      <c r="N26" s="24">
        <v>4.0</v>
      </c>
      <c r="O26" s="32">
        <f>SUM(C26:N26)</f>
        <v>42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8"/>
    <hyperlink r:id="rId16" ref="A19"/>
    <hyperlink r:id="rId17" ref="A20"/>
    <hyperlink r:id="rId18" ref="A21"/>
    <hyperlink r:id="rId19" ref="A22"/>
    <hyperlink r:id="rId20" ref="A23"/>
  </hyperlinks>
  <printOptions/>
  <pageMargins bottom="0.75" footer="0.0" header="0.0" left="0.7" right="0.7" top="0.75"/>
  <pageSetup paperSize="9" orientation="portrait"/>
  <drawing r:id="rId2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2.38"/>
    <col customWidth="1" min="2" max="18" width="9.25"/>
    <col customWidth="1" min="19" max="26" width="7.63"/>
  </cols>
  <sheetData>
    <row r="1" ht="14.25" customHeight="1">
      <c r="A1" s="1" t="s">
        <v>80</v>
      </c>
    </row>
    <row r="2" ht="14.25" customHeight="1">
      <c r="B2" s="3">
        <v>44077.0</v>
      </c>
      <c r="C2" s="3">
        <v>44084.0</v>
      </c>
      <c r="D2" s="3">
        <v>44091.0</v>
      </c>
      <c r="E2" s="3">
        <v>44098.0</v>
      </c>
      <c r="F2" s="3">
        <v>44105.0</v>
      </c>
      <c r="G2" s="3">
        <v>44112.0</v>
      </c>
      <c r="H2" s="3">
        <v>44119.0</v>
      </c>
      <c r="I2" s="3">
        <v>44126.0</v>
      </c>
      <c r="J2" s="3">
        <v>44133.0</v>
      </c>
      <c r="K2" s="3">
        <v>44140.0</v>
      </c>
      <c r="L2" s="3">
        <v>44147.0</v>
      </c>
      <c r="M2" s="3">
        <v>44154.0</v>
      </c>
      <c r="N2" s="3">
        <v>44161.0</v>
      </c>
      <c r="O2" s="3">
        <v>44168.0</v>
      </c>
      <c r="P2" s="3">
        <v>44175.0</v>
      </c>
      <c r="Q2" s="3">
        <v>44182.0</v>
      </c>
      <c r="R2" s="3">
        <v>44189.0</v>
      </c>
    </row>
    <row r="3" ht="14.25" customHeight="1">
      <c r="A3" s="33" t="s">
        <v>81</v>
      </c>
      <c r="B3" s="8" t="s">
        <v>4</v>
      </c>
      <c r="C3" s="8" t="s">
        <v>4</v>
      </c>
      <c r="D3" s="5" t="s">
        <v>2</v>
      </c>
      <c r="E3" s="8" t="s">
        <v>4</v>
      </c>
      <c r="F3" s="8" t="s">
        <v>4</v>
      </c>
      <c r="G3" s="5" t="s">
        <v>2</v>
      </c>
      <c r="H3" s="5" t="s">
        <v>2</v>
      </c>
      <c r="I3" s="8" t="s">
        <v>4</v>
      </c>
      <c r="J3" s="9" t="s">
        <v>4</v>
      </c>
      <c r="K3" s="8" t="s">
        <v>4</v>
      </c>
      <c r="L3" s="9" t="s">
        <v>4</v>
      </c>
      <c r="M3" s="5" t="s">
        <v>2</v>
      </c>
      <c r="N3" s="5" t="s">
        <v>2</v>
      </c>
      <c r="O3" s="5" t="s">
        <v>2</v>
      </c>
      <c r="P3" s="5" t="s">
        <v>2</v>
      </c>
      <c r="Q3" s="5" t="s">
        <v>2</v>
      </c>
      <c r="R3" s="5" t="s">
        <v>2</v>
      </c>
      <c r="S3" s="6">
        <f t="shared" ref="S3:S15" si="1">COUNTIF(B3:R3,"+")</f>
        <v>8</v>
      </c>
      <c r="T3" s="7">
        <f t="shared" ref="T3:T15" si="2">COUNTIF(B3:R3,"+")/(COUNTIF(B3:R3,"+")+COUNTIF(B3:R3,"-"))</f>
        <v>0.4705882353</v>
      </c>
      <c r="U3" s="6">
        <f t="shared" ref="U3:U15" si="3">T3*$S$16</f>
        <v>4.235294118</v>
      </c>
    </row>
    <row r="4" ht="14.25" customHeight="1">
      <c r="A4" s="33" t="s">
        <v>82</v>
      </c>
      <c r="B4" s="5" t="s">
        <v>2</v>
      </c>
      <c r="C4" s="5" t="s">
        <v>2</v>
      </c>
      <c r="D4" s="8" t="s">
        <v>4</v>
      </c>
      <c r="E4" s="8" t="s">
        <v>4</v>
      </c>
      <c r="F4" s="5" t="s">
        <v>2</v>
      </c>
      <c r="G4" s="8" t="s">
        <v>4</v>
      </c>
      <c r="H4" s="5" t="s">
        <v>2</v>
      </c>
      <c r="I4" s="8" t="s">
        <v>4</v>
      </c>
      <c r="J4" s="8" t="s">
        <v>4</v>
      </c>
      <c r="K4" s="5" t="s">
        <v>2</v>
      </c>
      <c r="L4" s="9" t="s">
        <v>4</v>
      </c>
      <c r="M4" s="9" t="s">
        <v>4</v>
      </c>
      <c r="N4" s="5" t="s">
        <v>2</v>
      </c>
      <c r="O4" s="5" t="s">
        <v>2</v>
      </c>
      <c r="P4" s="9" t="s">
        <v>4</v>
      </c>
      <c r="Q4" s="8" t="s">
        <v>4</v>
      </c>
      <c r="R4" s="8" t="s">
        <v>4</v>
      </c>
      <c r="S4" s="6">
        <f t="shared" si="1"/>
        <v>10</v>
      </c>
      <c r="T4" s="7">
        <f t="shared" si="2"/>
        <v>0.5882352941</v>
      </c>
      <c r="U4" s="6">
        <f t="shared" si="3"/>
        <v>5.294117647</v>
      </c>
    </row>
    <row r="5" ht="14.25" customHeight="1">
      <c r="A5" s="33" t="s">
        <v>83</v>
      </c>
      <c r="B5" s="5" t="s">
        <v>2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9" t="s">
        <v>4</v>
      </c>
      <c r="J5" s="9" t="s">
        <v>4</v>
      </c>
      <c r="K5" s="9" t="s">
        <v>4</v>
      </c>
      <c r="L5" s="9" t="s">
        <v>4</v>
      </c>
      <c r="M5" s="9" t="s">
        <v>4</v>
      </c>
      <c r="N5" s="9" t="s">
        <v>4</v>
      </c>
      <c r="O5" s="9" t="s">
        <v>4</v>
      </c>
      <c r="P5" s="9" t="s">
        <v>4</v>
      </c>
      <c r="Q5" s="9" t="s">
        <v>4</v>
      </c>
      <c r="R5" s="9" t="s">
        <v>4</v>
      </c>
      <c r="S5" s="6">
        <f t="shared" si="1"/>
        <v>16</v>
      </c>
      <c r="T5" s="7">
        <f t="shared" si="2"/>
        <v>0.9411764706</v>
      </c>
      <c r="U5" s="6">
        <f t="shared" si="3"/>
        <v>8.470588235</v>
      </c>
    </row>
    <row r="6" ht="14.25" customHeight="1">
      <c r="A6" s="33" t="s">
        <v>84</v>
      </c>
      <c r="B6" s="8" t="s">
        <v>4</v>
      </c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6">
        <f t="shared" si="1"/>
        <v>17</v>
      </c>
      <c r="T6" s="7">
        <f t="shared" si="2"/>
        <v>1</v>
      </c>
      <c r="U6" s="6">
        <f t="shared" si="3"/>
        <v>9</v>
      </c>
    </row>
    <row r="7" ht="14.25" customHeight="1">
      <c r="A7" s="33" t="s">
        <v>85</v>
      </c>
      <c r="B7" s="8" t="s">
        <v>4</v>
      </c>
      <c r="C7" s="8" t="s">
        <v>4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6">
        <f t="shared" si="1"/>
        <v>17</v>
      </c>
      <c r="T7" s="7">
        <f t="shared" si="2"/>
        <v>1</v>
      </c>
      <c r="U7" s="6">
        <f t="shared" si="3"/>
        <v>9</v>
      </c>
    </row>
    <row r="8" ht="14.25" customHeight="1">
      <c r="A8" s="33" t="s">
        <v>86</v>
      </c>
      <c r="B8" s="8" t="s">
        <v>4</v>
      </c>
      <c r="C8" s="8" t="s">
        <v>4</v>
      </c>
      <c r="D8" s="8" t="s">
        <v>4</v>
      </c>
      <c r="E8" s="5" t="s">
        <v>2</v>
      </c>
      <c r="F8" s="5" t="s">
        <v>2</v>
      </c>
      <c r="G8" s="8" t="s">
        <v>4</v>
      </c>
      <c r="H8" s="8" t="s">
        <v>4</v>
      </c>
      <c r="I8" s="9" t="s">
        <v>4</v>
      </c>
      <c r="J8" s="9" t="s">
        <v>4</v>
      </c>
      <c r="K8" s="8" t="s">
        <v>4</v>
      </c>
      <c r="L8" s="9" t="s">
        <v>4</v>
      </c>
      <c r="M8" s="9" t="s">
        <v>4</v>
      </c>
      <c r="N8" s="8" t="s">
        <v>4</v>
      </c>
      <c r="O8" s="9" t="s">
        <v>4</v>
      </c>
      <c r="P8" s="9" t="s">
        <v>4</v>
      </c>
      <c r="Q8" s="8" t="s">
        <v>4</v>
      </c>
      <c r="R8" s="8" t="s">
        <v>4</v>
      </c>
      <c r="S8" s="6">
        <f t="shared" si="1"/>
        <v>15</v>
      </c>
      <c r="T8" s="7">
        <f t="shared" si="2"/>
        <v>0.8823529412</v>
      </c>
      <c r="U8" s="6">
        <f t="shared" si="3"/>
        <v>7.941176471</v>
      </c>
    </row>
    <row r="9" ht="14.25" customHeight="1">
      <c r="A9" s="33" t="s">
        <v>87</v>
      </c>
      <c r="B9" s="8" t="s">
        <v>4</v>
      </c>
      <c r="C9" s="8" t="s">
        <v>4</v>
      </c>
      <c r="D9" s="8" t="s">
        <v>4</v>
      </c>
      <c r="E9" s="8" t="s">
        <v>4</v>
      </c>
      <c r="F9" s="8" t="s">
        <v>4</v>
      </c>
      <c r="G9" s="8" t="s">
        <v>4</v>
      </c>
      <c r="H9" s="8" t="s">
        <v>4</v>
      </c>
      <c r="I9" s="5" t="s">
        <v>2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5">
        <v>0.0</v>
      </c>
      <c r="Q9" s="8" t="s">
        <v>4</v>
      </c>
      <c r="R9" s="8" t="s">
        <v>4</v>
      </c>
      <c r="S9" s="6">
        <f t="shared" si="1"/>
        <v>15</v>
      </c>
      <c r="T9" s="7">
        <f t="shared" si="2"/>
        <v>0.9375</v>
      </c>
      <c r="U9" s="6">
        <f t="shared" si="3"/>
        <v>8.4375</v>
      </c>
    </row>
    <row r="10" ht="14.25" customHeight="1">
      <c r="A10" s="33" t="s">
        <v>88</v>
      </c>
      <c r="B10" s="8" t="s">
        <v>4</v>
      </c>
      <c r="C10" s="8" t="s">
        <v>4</v>
      </c>
      <c r="D10" s="8" t="s">
        <v>4</v>
      </c>
      <c r="E10" s="8" t="s">
        <v>4</v>
      </c>
      <c r="F10" s="8" t="s">
        <v>4</v>
      </c>
      <c r="G10" s="8" t="s">
        <v>4</v>
      </c>
      <c r="H10" s="8" t="s">
        <v>4</v>
      </c>
      <c r="I10" s="8" t="s">
        <v>4</v>
      </c>
      <c r="J10" s="8" t="s">
        <v>4</v>
      </c>
      <c r="K10" s="9" t="s">
        <v>4</v>
      </c>
      <c r="L10" s="9" t="s">
        <v>4</v>
      </c>
      <c r="M10" s="9" t="s">
        <v>4</v>
      </c>
      <c r="N10" s="5" t="s">
        <v>2</v>
      </c>
      <c r="O10" s="5" t="s">
        <v>2</v>
      </c>
      <c r="P10" s="9" t="s">
        <v>4</v>
      </c>
      <c r="Q10" s="8" t="s">
        <v>4</v>
      </c>
      <c r="R10" s="8" t="s">
        <v>4</v>
      </c>
      <c r="S10" s="6">
        <f t="shared" si="1"/>
        <v>15</v>
      </c>
      <c r="T10" s="7">
        <f t="shared" si="2"/>
        <v>0.8823529412</v>
      </c>
      <c r="U10" s="6">
        <f t="shared" si="3"/>
        <v>7.941176471</v>
      </c>
    </row>
    <row r="11" ht="14.25" customHeight="1">
      <c r="A11" s="33" t="s">
        <v>89</v>
      </c>
      <c r="B11" s="8" t="s">
        <v>4</v>
      </c>
      <c r="C11" s="8" t="s">
        <v>4</v>
      </c>
      <c r="D11" s="8" t="s">
        <v>4</v>
      </c>
      <c r="E11" s="5">
        <v>0.0</v>
      </c>
      <c r="F11" s="8" t="s">
        <v>4</v>
      </c>
      <c r="G11" s="8" t="s">
        <v>4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6">
        <f t="shared" si="1"/>
        <v>16</v>
      </c>
      <c r="T11" s="7">
        <f t="shared" si="2"/>
        <v>1</v>
      </c>
      <c r="U11" s="6">
        <f t="shared" si="3"/>
        <v>9</v>
      </c>
    </row>
    <row r="12" ht="14.25" customHeight="1">
      <c r="A12" s="33" t="s">
        <v>90</v>
      </c>
      <c r="B12" s="8" t="s">
        <v>4</v>
      </c>
      <c r="C12" s="8" t="s">
        <v>4</v>
      </c>
      <c r="D12" s="8" t="s">
        <v>4</v>
      </c>
      <c r="E12" s="5" t="s">
        <v>2</v>
      </c>
      <c r="F12" s="8" t="s">
        <v>4</v>
      </c>
      <c r="G12" s="8" t="s">
        <v>4</v>
      </c>
      <c r="H12" s="8" t="s">
        <v>4</v>
      </c>
      <c r="I12" s="9" t="s">
        <v>4</v>
      </c>
      <c r="J12" s="9" t="s">
        <v>4</v>
      </c>
      <c r="K12" s="9" t="s">
        <v>4</v>
      </c>
      <c r="L12" s="5">
        <v>0.0</v>
      </c>
      <c r="M12" s="5">
        <v>0.0</v>
      </c>
      <c r="N12" s="8" t="s">
        <v>4</v>
      </c>
      <c r="O12" s="9" t="s">
        <v>4</v>
      </c>
      <c r="P12" s="9" t="s">
        <v>4</v>
      </c>
      <c r="Q12" s="8" t="s">
        <v>4</v>
      </c>
      <c r="R12" s="8" t="s">
        <v>4</v>
      </c>
      <c r="S12" s="6">
        <f t="shared" si="1"/>
        <v>14</v>
      </c>
      <c r="T12" s="7">
        <f t="shared" si="2"/>
        <v>0.9333333333</v>
      </c>
      <c r="U12" s="6">
        <f t="shared" si="3"/>
        <v>8.4</v>
      </c>
    </row>
    <row r="13" ht="14.25" customHeight="1">
      <c r="A13" s="33" t="s">
        <v>91</v>
      </c>
      <c r="B13" s="8" t="s">
        <v>4</v>
      </c>
      <c r="C13" s="8" t="s">
        <v>4</v>
      </c>
      <c r="D13" s="8" t="s">
        <v>4</v>
      </c>
      <c r="E13" s="8" t="s">
        <v>4</v>
      </c>
      <c r="F13" s="8" t="s">
        <v>4</v>
      </c>
      <c r="G13" s="8" t="s">
        <v>4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9" t="s">
        <v>4</v>
      </c>
      <c r="N13" s="9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6">
        <f t="shared" si="1"/>
        <v>17</v>
      </c>
      <c r="T13" s="7">
        <f t="shared" si="2"/>
        <v>1</v>
      </c>
      <c r="U13" s="6">
        <f t="shared" si="3"/>
        <v>9</v>
      </c>
    </row>
    <row r="14" ht="14.25" customHeight="1">
      <c r="A14" s="33" t="s">
        <v>92</v>
      </c>
      <c r="B14" s="8" t="s">
        <v>4</v>
      </c>
      <c r="C14" s="8" t="s">
        <v>4</v>
      </c>
      <c r="D14" s="8" t="s">
        <v>4</v>
      </c>
      <c r="E14" s="5" t="s">
        <v>2</v>
      </c>
      <c r="F14" s="8" t="s">
        <v>4</v>
      </c>
      <c r="G14" s="5">
        <v>0.0</v>
      </c>
      <c r="H14" s="5">
        <v>0.0</v>
      </c>
      <c r="I14" s="8" t="s">
        <v>4</v>
      </c>
      <c r="J14" s="8" t="s">
        <v>4</v>
      </c>
      <c r="K14" s="8" t="s">
        <v>4</v>
      </c>
      <c r="L14" s="8" t="s">
        <v>4</v>
      </c>
      <c r="M14" s="5" t="s">
        <v>2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6">
        <f t="shared" si="1"/>
        <v>13</v>
      </c>
      <c r="T14" s="7">
        <f t="shared" si="2"/>
        <v>0.8666666667</v>
      </c>
      <c r="U14" s="6">
        <f t="shared" si="3"/>
        <v>7.8</v>
      </c>
    </row>
    <row r="15" ht="14.25" customHeight="1">
      <c r="A15" s="1" t="s">
        <v>93</v>
      </c>
      <c r="B15" s="8" t="s">
        <v>4</v>
      </c>
      <c r="C15" s="8" t="s">
        <v>4</v>
      </c>
      <c r="D15" s="8" t="s">
        <v>4</v>
      </c>
      <c r="E15" s="8" t="s">
        <v>4</v>
      </c>
      <c r="F15" s="8" t="s">
        <v>4</v>
      </c>
      <c r="G15" s="8" t="s">
        <v>4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5" t="s">
        <v>2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6">
        <f t="shared" si="1"/>
        <v>16</v>
      </c>
      <c r="T15" s="7">
        <f t="shared" si="2"/>
        <v>0.9411764706</v>
      </c>
      <c r="U15" s="6">
        <f t="shared" si="3"/>
        <v>8.470588235</v>
      </c>
    </row>
    <row r="16" ht="14.25" customHeight="1">
      <c r="B16" s="11">
        <f t="shared" ref="B16:R16" si="4">COUNTIF(B3:B15,"+")/(COUNTIF(B3:B15,"+")+COUNTIF(B3:B15,"-"))</f>
        <v>0.8461538462</v>
      </c>
      <c r="C16" s="11">
        <f t="shared" si="4"/>
        <v>0.9230769231</v>
      </c>
      <c r="D16" s="11">
        <f t="shared" si="4"/>
        <v>0.9230769231</v>
      </c>
      <c r="E16" s="11">
        <f t="shared" si="4"/>
        <v>0.75</v>
      </c>
      <c r="F16" s="11">
        <f t="shared" si="4"/>
        <v>0.8461538462</v>
      </c>
      <c r="G16" s="11">
        <f t="shared" si="4"/>
        <v>0.9166666667</v>
      </c>
      <c r="H16" s="11">
        <f t="shared" si="4"/>
        <v>0.8333333333</v>
      </c>
      <c r="I16" s="11">
        <f t="shared" si="4"/>
        <v>0.9230769231</v>
      </c>
      <c r="J16" s="11">
        <f t="shared" si="4"/>
        <v>1</v>
      </c>
      <c r="K16" s="11">
        <f t="shared" si="4"/>
        <v>0.9230769231</v>
      </c>
      <c r="L16" s="11">
        <f t="shared" si="4"/>
        <v>1</v>
      </c>
      <c r="M16" s="11">
        <f t="shared" si="4"/>
        <v>0.75</v>
      </c>
      <c r="N16" s="11">
        <f t="shared" si="4"/>
        <v>0.7692307692</v>
      </c>
      <c r="O16" s="11">
        <f t="shared" si="4"/>
        <v>0.7692307692</v>
      </c>
      <c r="P16" s="11">
        <f t="shared" si="4"/>
        <v>0.9166666667</v>
      </c>
      <c r="Q16" s="11">
        <f t="shared" si="4"/>
        <v>0.9230769231</v>
      </c>
      <c r="R16" s="11">
        <f t="shared" si="4"/>
        <v>0.9230769231</v>
      </c>
      <c r="S16" s="12">
        <v>9.0</v>
      </c>
    </row>
    <row r="17" ht="14.25" customHeight="1"/>
    <row r="18" ht="14.25" customHeight="1">
      <c r="A18" s="13"/>
    </row>
    <row r="19" ht="14.25" customHeight="1">
      <c r="A19" s="13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2.38"/>
    <col customWidth="1" min="2" max="14" width="9.25"/>
    <col customWidth="1" min="15" max="26" width="7.63"/>
  </cols>
  <sheetData>
    <row r="1" ht="14.25" customHeight="1"/>
    <row r="2" ht="14.25" customHeight="1">
      <c r="B2" s="13" t="s">
        <v>23</v>
      </c>
      <c r="C2" s="13" t="s">
        <v>24</v>
      </c>
      <c r="D2" s="13" t="s">
        <v>25</v>
      </c>
      <c r="E2" s="13" t="s">
        <v>26</v>
      </c>
      <c r="F2" s="13" t="s">
        <v>54</v>
      </c>
      <c r="G2" s="13" t="s">
        <v>28</v>
      </c>
      <c r="H2" s="13" t="s">
        <v>29</v>
      </c>
      <c r="I2" s="13" t="s">
        <v>30</v>
      </c>
      <c r="J2" s="13" t="s">
        <v>31</v>
      </c>
      <c r="K2" s="13" t="s">
        <v>32</v>
      </c>
      <c r="L2" s="13" t="s">
        <v>33</v>
      </c>
      <c r="M2" s="13" t="s">
        <v>34</v>
      </c>
      <c r="N2" s="13" t="s">
        <v>35</v>
      </c>
    </row>
    <row r="3" ht="14.25" customHeight="1">
      <c r="A3" s="34" t="s">
        <v>81</v>
      </c>
      <c r="C3" s="18">
        <v>1.0</v>
      </c>
      <c r="D3" s="18">
        <v>0.7</v>
      </c>
      <c r="E3" s="18">
        <v>0.8</v>
      </c>
      <c r="F3" s="18">
        <v>0.9</v>
      </c>
      <c r="G3" s="18">
        <v>1.0</v>
      </c>
      <c r="H3" s="18">
        <v>1.0</v>
      </c>
      <c r="I3" s="18">
        <v>0.6</v>
      </c>
      <c r="J3" s="18">
        <v>0.7</v>
      </c>
      <c r="K3" s="18">
        <v>0.9</v>
      </c>
      <c r="L3" s="18">
        <v>0.8</v>
      </c>
      <c r="M3" s="18">
        <v>0.9</v>
      </c>
      <c r="O3" s="15">
        <f>SUMPRODUCT(C3:N3,$C$18:$N$18)+'11-706'!U3+B3*B$18</f>
        <v>34.93529412</v>
      </c>
      <c r="P3" s="16">
        <v>35.0</v>
      </c>
    </row>
    <row r="4" ht="14.25" customHeight="1">
      <c r="A4" s="34" t="s">
        <v>82</v>
      </c>
      <c r="C4" s="18">
        <v>1.0</v>
      </c>
      <c r="D4" s="18">
        <v>0.9</v>
      </c>
      <c r="E4" s="18">
        <v>1.0</v>
      </c>
      <c r="F4" s="18">
        <v>1.0</v>
      </c>
      <c r="G4" s="18">
        <v>1.0</v>
      </c>
      <c r="H4" s="18">
        <v>0.9</v>
      </c>
      <c r="I4" s="18">
        <v>0.8</v>
      </c>
      <c r="J4" s="18">
        <v>0.8</v>
      </c>
      <c r="L4" s="18">
        <v>0.9</v>
      </c>
      <c r="M4" s="18">
        <v>0.8</v>
      </c>
      <c r="N4" s="18">
        <v>1.0</v>
      </c>
      <c r="O4" s="15">
        <f>SUMPRODUCT(C4:N4,$C$18:$N$18)+'11-706'!U4+B4*B$18</f>
        <v>40.09411765</v>
      </c>
      <c r="P4" s="16">
        <v>40.0</v>
      </c>
    </row>
    <row r="5" ht="14.25" customHeight="1">
      <c r="A5" s="34" t="s">
        <v>83</v>
      </c>
      <c r="C5" s="18">
        <v>1.0</v>
      </c>
      <c r="D5" s="18">
        <v>1.0</v>
      </c>
      <c r="E5" s="18">
        <v>1.0</v>
      </c>
      <c r="F5" s="18">
        <v>1.0</v>
      </c>
      <c r="G5" s="18">
        <v>1.0</v>
      </c>
      <c r="H5" s="18">
        <v>1.0</v>
      </c>
      <c r="I5" s="18">
        <v>1.0</v>
      </c>
      <c r="J5" s="18">
        <v>1.0</v>
      </c>
      <c r="K5" s="18">
        <v>1.0</v>
      </c>
      <c r="L5" s="18">
        <v>0.8</v>
      </c>
      <c r="M5" s="18">
        <v>0.9</v>
      </c>
      <c r="N5" s="18">
        <v>1.0</v>
      </c>
      <c r="O5" s="15">
        <f>SUMPRODUCT(C5:N5,$C$18:$N$18)+'11-706'!U5+B5*B$18</f>
        <v>48.27058824</v>
      </c>
      <c r="P5" s="16">
        <v>48.0</v>
      </c>
    </row>
    <row r="6" ht="14.25" customHeight="1">
      <c r="A6" s="34" t="s">
        <v>84</v>
      </c>
      <c r="C6" s="18">
        <v>1.0</v>
      </c>
      <c r="D6" s="18">
        <v>1.0</v>
      </c>
      <c r="E6" s="18">
        <v>1.0</v>
      </c>
      <c r="F6" s="18">
        <v>1.0</v>
      </c>
      <c r="G6" s="18">
        <v>1.0</v>
      </c>
      <c r="H6" s="18">
        <v>1.0</v>
      </c>
      <c r="I6" s="18">
        <v>1.0</v>
      </c>
      <c r="J6" s="18">
        <v>1.0</v>
      </c>
      <c r="K6" s="18">
        <v>1.0</v>
      </c>
      <c r="L6" s="18">
        <v>1.0</v>
      </c>
      <c r="M6" s="18">
        <v>1.0</v>
      </c>
      <c r="N6" s="18">
        <v>1.0</v>
      </c>
      <c r="O6" s="15">
        <f>SUMPRODUCT(C6:N6,$C$18:$N$18)+'11-706'!U6+B6*B$18</f>
        <v>50</v>
      </c>
      <c r="P6" s="16">
        <v>50.0</v>
      </c>
    </row>
    <row r="7" ht="14.25" customHeight="1">
      <c r="A7" s="34" t="s">
        <v>94</v>
      </c>
      <c r="C7" s="18">
        <v>1.0</v>
      </c>
      <c r="D7" s="18">
        <v>1.0</v>
      </c>
      <c r="E7" s="18">
        <v>1.0</v>
      </c>
      <c r="F7" s="18">
        <v>1.0</v>
      </c>
      <c r="G7" s="18">
        <v>0.5</v>
      </c>
      <c r="H7" s="18">
        <v>1.0</v>
      </c>
      <c r="I7" s="18">
        <v>1.0</v>
      </c>
      <c r="L7" s="18">
        <v>0.7</v>
      </c>
      <c r="M7" s="18">
        <v>0.7</v>
      </c>
      <c r="O7" s="15">
        <f>SUMPRODUCT(C7:N7,$C$18:$N$18)+'11-706'!U7+B7*B$18</f>
        <v>35.1</v>
      </c>
      <c r="P7" s="16">
        <v>35.0</v>
      </c>
    </row>
    <row r="8" ht="14.25" customHeight="1">
      <c r="A8" s="34" t="s">
        <v>86</v>
      </c>
      <c r="C8" s="18">
        <v>1.0</v>
      </c>
      <c r="D8" s="18">
        <v>0.8</v>
      </c>
      <c r="E8" s="18">
        <v>1.0</v>
      </c>
      <c r="F8" s="18">
        <v>1.0</v>
      </c>
      <c r="G8" s="18">
        <v>1.0</v>
      </c>
      <c r="H8" s="18">
        <v>1.0</v>
      </c>
      <c r="I8" s="18">
        <v>0.9</v>
      </c>
      <c r="J8" s="18">
        <v>0.9</v>
      </c>
      <c r="K8" s="18">
        <v>1.0</v>
      </c>
      <c r="L8" s="18">
        <v>0.8</v>
      </c>
      <c r="M8" s="18">
        <v>0.8</v>
      </c>
      <c r="N8" s="18">
        <v>1.0</v>
      </c>
      <c r="O8" s="15">
        <f>SUMPRODUCT(C8:N8,$C$18:$N$18)+'11-706'!U8+B8*B$18</f>
        <v>45.74117647</v>
      </c>
      <c r="P8" s="16">
        <v>46.0</v>
      </c>
    </row>
    <row r="9" ht="14.25" customHeight="1">
      <c r="A9" s="34" t="s">
        <v>95</v>
      </c>
      <c r="C9" s="18">
        <v>1.0</v>
      </c>
      <c r="D9" s="18">
        <v>1.0</v>
      </c>
      <c r="E9" s="18">
        <v>1.0</v>
      </c>
      <c r="F9" s="18">
        <v>1.0</v>
      </c>
      <c r="G9" s="18">
        <v>1.0</v>
      </c>
      <c r="H9" s="18">
        <v>1.0</v>
      </c>
      <c r="I9" s="18">
        <v>1.0</v>
      </c>
      <c r="J9" s="18">
        <v>1.0</v>
      </c>
      <c r="K9" s="18">
        <v>1.0</v>
      </c>
      <c r="L9" s="18">
        <v>1.0</v>
      </c>
      <c r="M9" s="18">
        <v>1.0</v>
      </c>
      <c r="N9" s="18">
        <v>1.0</v>
      </c>
      <c r="O9" s="15">
        <f>SUMPRODUCT(C9:N9,$C$18:$N$18)+'11-706'!U9+B9*B$18</f>
        <v>49.4375</v>
      </c>
      <c r="P9" s="16">
        <v>50.0</v>
      </c>
    </row>
    <row r="10" ht="14.25" customHeight="1">
      <c r="A10" s="34" t="s">
        <v>96</v>
      </c>
      <c r="C10" s="18">
        <v>1.0</v>
      </c>
      <c r="D10" s="18">
        <v>1.0</v>
      </c>
      <c r="E10" s="18">
        <v>1.0</v>
      </c>
      <c r="F10" s="18">
        <v>1.0</v>
      </c>
      <c r="G10" s="18">
        <v>1.0</v>
      </c>
      <c r="H10" s="18">
        <v>0.9</v>
      </c>
      <c r="I10" s="18">
        <v>0.9</v>
      </c>
      <c r="J10" s="18">
        <v>1.0</v>
      </c>
      <c r="K10" s="18">
        <v>0.8</v>
      </c>
      <c r="L10" s="18">
        <v>0.9</v>
      </c>
      <c r="M10" s="18">
        <v>0.8</v>
      </c>
      <c r="N10" s="18">
        <v>1.0</v>
      </c>
      <c r="O10" s="15">
        <f>SUMPRODUCT(C10:N10,$C$18:$N$18)+'11-706'!U10+B10*B$18</f>
        <v>46.64117647</v>
      </c>
      <c r="P10" s="16">
        <v>47.0</v>
      </c>
    </row>
    <row r="11" ht="14.25" customHeight="1">
      <c r="A11" s="34" t="s">
        <v>89</v>
      </c>
      <c r="C11" s="18">
        <v>1.0</v>
      </c>
      <c r="D11" s="18">
        <v>1.0</v>
      </c>
      <c r="E11" s="18">
        <v>1.0</v>
      </c>
      <c r="F11" s="18">
        <v>1.0</v>
      </c>
      <c r="G11" s="18">
        <v>0.9</v>
      </c>
      <c r="H11" s="18">
        <v>0.7</v>
      </c>
      <c r="I11" s="18">
        <v>1.0</v>
      </c>
      <c r="J11" s="18">
        <v>1.0</v>
      </c>
      <c r="K11" s="18">
        <v>1.0</v>
      </c>
      <c r="L11" s="18">
        <v>0.9</v>
      </c>
      <c r="M11" s="18">
        <v>0.8</v>
      </c>
      <c r="N11" s="18">
        <v>1.0</v>
      </c>
      <c r="O11" s="15">
        <f>SUMPRODUCT(C11:N11,$C$18:$N$18)+'11-706'!U11+B11*B$18</f>
        <v>47.6</v>
      </c>
      <c r="P11" s="16">
        <v>48.0</v>
      </c>
    </row>
    <row r="12" ht="14.25" customHeight="1">
      <c r="A12" s="34" t="s">
        <v>90</v>
      </c>
      <c r="C12" s="18">
        <v>1.0</v>
      </c>
      <c r="D12" s="18">
        <v>1.0</v>
      </c>
      <c r="E12" s="18">
        <v>1.0</v>
      </c>
      <c r="F12" s="18">
        <v>1.0</v>
      </c>
      <c r="G12" s="18">
        <v>1.0</v>
      </c>
      <c r="H12" s="18">
        <v>1.0</v>
      </c>
      <c r="I12" s="18">
        <v>1.0</v>
      </c>
      <c r="J12" s="18">
        <v>1.0</v>
      </c>
      <c r="K12" s="18">
        <v>0.9</v>
      </c>
      <c r="L12" s="18">
        <v>0.7</v>
      </c>
      <c r="M12" s="18">
        <v>0.9</v>
      </c>
      <c r="N12" s="18">
        <v>1.0</v>
      </c>
      <c r="O12" s="15">
        <f>SUMPRODUCT(C12:N12,$C$18:$N$18)+'11-706'!U12+B12*B$18</f>
        <v>47.5</v>
      </c>
      <c r="P12" s="16">
        <v>48.0</v>
      </c>
    </row>
    <row r="13" ht="14.25" customHeight="1">
      <c r="A13" s="34" t="s">
        <v>91</v>
      </c>
      <c r="C13" s="18">
        <v>1.0</v>
      </c>
      <c r="D13" s="18">
        <v>1.0</v>
      </c>
      <c r="E13" s="18">
        <v>0.5</v>
      </c>
      <c r="F13" s="18">
        <v>1.0</v>
      </c>
      <c r="G13" s="18">
        <v>1.0</v>
      </c>
      <c r="H13" s="18">
        <v>0.7</v>
      </c>
      <c r="I13" s="18">
        <v>1.0</v>
      </c>
      <c r="J13" s="18">
        <v>1.0</v>
      </c>
      <c r="K13" s="18">
        <v>1.0</v>
      </c>
      <c r="L13" s="18">
        <v>1.0</v>
      </c>
      <c r="M13" s="18">
        <v>1.0</v>
      </c>
      <c r="N13" s="18">
        <v>1.0</v>
      </c>
      <c r="O13" s="15">
        <f>SUMPRODUCT(C13:N13,$C$18:$N$18)+'11-706'!U13+B13*B$18</f>
        <v>46.6</v>
      </c>
      <c r="P13" s="16">
        <v>47.0</v>
      </c>
    </row>
    <row r="14" ht="14.25" customHeight="1">
      <c r="A14" s="34" t="s">
        <v>92</v>
      </c>
      <c r="B14" s="16">
        <v>1.0</v>
      </c>
      <c r="C14" s="18">
        <v>1.0</v>
      </c>
      <c r="D14" s="18">
        <v>0.5</v>
      </c>
      <c r="E14" s="18">
        <v>0.5</v>
      </c>
      <c r="F14" s="18">
        <v>0.5</v>
      </c>
      <c r="G14" s="18">
        <v>0.5</v>
      </c>
      <c r="H14" s="18">
        <v>0.5</v>
      </c>
      <c r="I14" s="18">
        <v>0.9</v>
      </c>
      <c r="J14" s="18">
        <v>1.0</v>
      </c>
      <c r="K14" s="18">
        <v>0.9</v>
      </c>
      <c r="L14" s="18">
        <v>1.0</v>
      </c>
      <c r="N14" s="18">
        <v>1.0</v>
      </c>
      <c r="O14" s="15">
        <f>SUMPRODUCT(C14:N14,$C$18:$N$18)+'11-706'!U14+B14*B$18</f>
        <v>36.8</v>
      </c>
      <c r="P14" s="16">
        <v>37.0</v>
      </c>
    </row>
    <row r="15" ht="14.25" customHeight="1">
      <c r="A15" s="34" t="s">
        <v>93</v>
      </c>
      <c r="C15" s="18">
        <v>1.0</v>
      </c>
      <c r="D15" s="18">
        <v>1.0</v>
      </c>
      <c r="E15" s="18">
        <v>1.0</v>
      </c>
      <c r="F15" s="18">
        <v>1.0</v>
      </c>
      <c r="G15" s="18">
        <v>1.0</v>
      </c>
      <c r="H15" s="18">
        <v>1.0</v>
      </c>
      <c r="I15" s="18">
        <v>1.0</v>
      </c>
      <c r="J15" s="18">
        <v>1.0</v>
      </c>
      <c r="K15" s="18">
        <v>0.8</v>
      </c>
      <c r="L15" s="18">
        <v>1.0</v>
      </c>
      <c r="M15" s="18">
        <v>1.0</v>
      </c>
      <c r="N15" s="18">
        <v>1.0</v>
      </c>
      <c r="O15" s="15">
        <f>SUMPRODUCT(C15:N15,$C$18:$N$18)+'11-706'!U15+B15*B$18</f>
        <v>48.87058824</v>
      </c>
      <c r="P15" s="16">
        <v>49.0</v>
      </c>
    </row>
    <row r="16" ht="14.25" customHeight="1">
      <c r="C16" s="22">
        <v>44105.0</v>
      </c>
      <c r="D16" s="22">
        <v>44119.0</v>
      </c>
      <c r="E16" s="22">
        <v>44126.0</v>
      </c>
      <c r="F16" s="22">
        <v>44133.0</v>
      </c>
      <c r="G16" s="22">
        <v>44133.0</v>
      </c>
      <c r="H16" s="22">
        <v>44140.0</v>
      </c>
      <c r="I16" s="22">
        <v>44154.0</v>
      </c>
      <c r="J16" s="22">
        <v>44161.0</v>
      </c>
      <c r="K16" s="22">
        <v>44175.0</v>
      </c>
      <c r="L16" s="22">
        <v>44168.0</v>
      </c>
      <c r="M16" s="22">
        <v>44175.0</v>
      </c>
      <c r="N16" s="22">
        <v>44189.0</v>
      </c>
    </row>
    <row r="17" ht="14.25" customHeight="1">
      <c r="C17" s="23">
        <f t="shared" ref="C17:N17" si="1">IF(1-0.1*(TODAY()-C16)/7&gt;1,1,IF(1-0.1*(TODAY()-C16)/7&lt;0.5,0.5,1-0.1*(TODAY()-C16)/7))</f>
        <v>0.5</v>
      </c>
      <c r="D17" s="23">
        <f t="shared" si="1"/>
        <v>0.5</v>
      </c>
      <c r="E17" s="23">
        <f t="shared" si="1"/>
        <v>0.5</v>
      </c>
      <c r="F17" s="23">
        <f t="shared" si="1"/>
        <v>0.5</v>
      </c>
      <c r="G17" s="23">
        <f t="shared" si="1"/>
        <v>0.5</v>
      </c>
      <c r="H17" s="23">
        <f t="shared" si="1"/>
        <v>0.5</v>
      </c>
      <c r="I17" s="23">
        <f t="shared" si="1"/>
        <v>0.5</v>
      </c>
      <c r="J17" s="23">
        <f t="shared" si="1"/>
        <v>0.5142857143</v>
      </c>
      <c r="K17" s="23">
        <f t="shared" si="1"/>
        <v>0.7142857143</v>
      </c>
      <c r="L17" s="23">
        <f t="shared" si="1"/>
        <v>0.6142857143</v>
      </c>
      <c r="M17" s="23">
        <f t="shared" si="1"/>
        <v>0.7142857143</v>
      </c>
      <c r="N17" s="23">
        <f t="shared" si="1"/>
        <v>0.9142857143</v>
      </c>
    </row>
    <row r="18" ht="14.25" customHeight="1">
      <c r="B18" s="24">
        <v>2.0</v>
      </c>
      <c r="C18" s="24">
        <v>1.0</v>
      </c>
      <c r="D18" s="24">
        <v>5.0</v>
      </c>
      <c r="E18" s="24">
        <v>5.0</v>
      </c>
      <c r="F18" s="24">
        <v>3.0</v>
      </c>
      <c r="G18" s="24">
        <v>3.0</v>
      </c>
      <c r="H18" s="24">
        <v>3.0</v>
      </c>
      <c r="I18" s="24">
        <v>2.0</v>
      </c>
      <c r="J18" s="24">
        <v>4.0</v>
      </c>
      <c r="K18" s="24">
        <v>3.0</v>
      </c>
      <c r="L18" s="24">
        <v>4.0</v>
      </c>
      <c r="M18" s="24">
        <v>4.0</v>
      </c>
      <c r="N18" s="24">
        <v>4.0</v>
      </c>
      <c r="O18" s="32">
        <f>SUM(C18:N18)</f>
        <v>41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</hyperlinks>
  <printOptions/>
  <pageMargins bottom="0.75" footer="0.0" header="0.0" left="0.7" right="0.7" top="0.75"/>
  <pageSetup paperSize="9" orientation="portrait"/>
  <drawing r:id="rId1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25"/>
    <col customWidth="1" min="2" max="3" width="7.63"/>
    <col customWidth="1" min="4" max="4" width="23.0"/>
    <col customWidth="1" min="5" max="5" width="18.88"/>
    <col customWidth="1" min="6" max="6" width="29.0"/>
    <col customWidth="1" min="7" max="7" width="23.25"/>
    <col customWidth="1" min="8" max="26" width="7.63"/>
  </cols>
  <sheetData>
    <row r="1" ht="14.25" customHeight="1"/>
    <row r="2" ht="14.25" customHeight="1">
      <c r="A2" s="20"/>
      <c r="B2" s="20"/>
      <c r="C2" s="20"/>
      <c r="D2" s="35" t="s">
        <v>0</v>
      </c>
      <c r="E2" s="35" t="s">
        <v>36</v>
      </c>
      <c r="F2" s="35" t="s">
        <v>55</v>
      </c>
      <c r="G2" s="35" t="s">
        <v>80</v>
      </c>
      <c r="H2" s="36" t="s">
        <v>97</v>
      </c>
      <c r="I2" s="37"/>
    </row>
    <row r="3" ht="14.25" customHeight="1">
      <c r="A3" s="35" t="s">
        <v>98</v>
      </c>
      <c r="B3" s="20"/>
      <c r="C3" s="20"/>
      <c r="D3" s="38">
        <v>15.0</v>
      </c>
      <c r="E3" s="38">
        <v>14.0</v>
      </c>
      <c r="F3" s="38">
        <v>21.0</v>
      </c>
      <c r="G3" s="38">
        <v>13.0</v>
      </c>
      <c r="H3" s="36">
        <v>63.0</v>
      </c>
      <c r="I3" s="37"/>
    </row>
    <row r="4" ht="14.25" customHeight="1">
      <c r="A4" s="35" t="s">
        <v>99</v>
      </c>
      <c r="B4" s="36">
        <v>44.0</v>
      </c>
      <c r="C4" s="20"/>
      <c r="D4" s="35">
        <v>4.0</v>
      </c>
      <c r="E4" s="35">
        <v>3.0</v>
      </c>
      <c r="F4" s="35">
        <v>5.0</v>
      </c>
      <c r="G4" s="35">
        <v>9.0</v>
      </c>
      <c r="H4" s="36">
        <v>21.0</v>
      </c>
      <c r="I4" s="37"/>
    </row>
    <row r="5" ht="14.25" customHeight="1">
      <c r="A5" s="20"/>
      <c r="B5" s="20"/>
      <c r="C5" s="20"/>
      <c r="D5" s="39">
        <v>0.2667</v>
      </c>
      <c r="E5" s="39">
        <v>0.2143</v>
      </c>
      <c r="F5" s="39">
        <v>0.2381</v>
      </c>
      <c r="G5" s="39">
        <v>0.6923</v>
      </c>
      <c r="H5" s="40">
        <v>0.3333</v>
      </c>
      <c r="I5" s="37"/>
    </row>
    <row r="6" ht="14.25" customHeight="1">
      <c r="A6" s="20"/>
      <c r="B6" s="20"/>
      <c r="C6" s="20"/>
      <c r="D6" s="20"/>
      <c r="E6" s="20"/>
      <c r="F6" s="20"/>
      <c r="G6" s="20"/>
      <c r="H6" s="20"/>
    </row>
    <row r="7" ht="14.25" customHeight="1">
      <c r="A7" s="20"/>
      <c r="B7" s="20"/>
      <c r="C7" s="20"/>
      <c r="D7" s="20"/>
      <c r="E7" s="20"/>
      <c r="F7" s="20"/>
      <c r="G7" s="20"/>
      <c r="H7" s="20"/>
    </row>
    <row r="8" ht="14.25" customHeight="1">
      <c r="A8" s="20"/>
      <c r="B8" s="20"/>
      <c r="C8" s="20"/>
      <c r="D8" s="37"/>
      <c r="E8" s="20"/>
      <c r="F8" s="37"/>
      <c r="G8" s="37"/>
      <c r="H8" s="20"/>
    </row>
    <row r="9" ht="14.25" customHeight="1">
      <c r="A9" s="20"/>
      <c r="B9" s="20"/>
      <c r="C9" s="20"/>
      <c r="D9" s="41" t="s">
        <v>100</v>
      </c>
      <c r="E9" s="38" t="s">
        <v>101</v>
      </c>
      <c r="F9" s="42" t="s">
        <v>102</v>
      </c>
      <c r="G9" s="35" t="s">
        <v>103</v>
      </c>
      <c r="H9" s="20"/>
    </row>
    <row r="10" ht="14.25" customHeight="1">
      <c r="A10" s="20"/>
      <c r="B10" s="20"/>
      <c r="C10" s="20"/>
      <c r="D10" s="41" t="s">
        <v>104</v>
      </c>
      <c r="E10" s="38" t="s">
        <v>105</v>
      </c>
      <c r="F10" s="42" t="s">
        <v>106</v>
      </c>
      <c r="G10" s="35" t="s">
        <v>107</v>
      </c>
      <c r="H10" s="20"/>
    </row>
    <row r="11" ht="14.25" customHeight="1">
      <c r="A11" s="20"/>
      <c r="B11" s="20"/>
      <c r="C11" s="20"/>
      <c r="D11" s="41" t="s">
        <v>108</v>
      </c>
      <c r="E11" s="38" t="s">
        <v>109</v>
      </c>
      <c r="F11" s="42" t="s">
        <v>110</v>
      </c>
      <c r="G11" s="35" t="s">
        <v>111</v>
      </c>
      <c r="H11" s="20"/>
    </row>
    <row r="12" ht="14.25" customHeight="1">
      <c r="A12" s="20"/>
      <c r="B12" s="20"/>
      <c r="C12" s="20"/>
      <c r="D12" s="41" t="s">
        <v>112</v>
      </c>
      <c r="E12" s="37"/>
      <c r="F12" s="42" t="s">
        <v>113</v>
      </c>
      <c r="G12" s="35" t="s">
        <v>114</v>
      </c>
      <c r="H12" s="20"/>
    </row>
    <row r="13" ht="14.25" customHeight="1">
      <c r="A13" s="20"/>
      <c r="B13" s="20"/>
      <c r="C13" s="20"/>
      <c r="D13" s="37"/>
      <c r="E13" s="37"/>
      <c r="F13" s="42" t="s">
        <v>115</v>
      </c>
      <c r="G13" s="35" t="s">
        <v>116</v>
      </c>
      <c r="H13" s="20"/>
    </row>
    <row r="14" ht="14.25" customHeight="1">
      <c r="A14" s="20"/>
      <c r="B14" s="20"/>
      <c r="C14" s="20"/>
      <c r="D14" s="37"/>
      <c r="E14" s="37"/>
      <c r="F14" s="37"/>
      <c r="G14" s="35" t="s">
        <v>117</v>
      </c>
      <c r="H14" s="20"/>
    </row>
    <row r="15" ht="14.25" customHeight="1">
      <c r="A15" s="20"/>
      <c r="B15" s="20"/>
      <c r="C15" s="20"/>
      <c r="D15" s="37"/>
      <c r="E15" s="37"/>
      <c r="F15" s="37"/>
      <c r="G15" s="35" t="s">
        <v>118</v>
      </c>
      <c r="H15" s="20"/>
    </row>
    <row r="16" ht="14.25" customHeight="1">
      <c r="A16" s="20"/>
      <c r="B16" s="20"/>
      <c r="C16" s="20"/>
      <c r="D16" s="37"/>
      <c r="E16" s="37"/>
      <c r="F16" s="37"/>
      <c r="G16" s="35" t="s">
        <v>119</v>
      </c>
      <c r="H16" s="20"/>
    </row>
    <row r="17" ht="14.25" customHeight="1">
      <c r="A17" s="20"/>
      <c r="B17" s="20"/>
      <c r="C17" s="20"/>
      <c r="D17" s="37"/>
      <c r="E17" s="37"/>
      <c r="F17" s="37"/>
      <c r="G17" s="35" t="s">
        <v>120</v>
      </c>
      <c r="H17" s="20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Руслан Макаров</dc:creator>
</cp:coreProperties>
</file>