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DAS UMA.ES\OneDrive - Universidad de Málaga\Escritorio\redes\GIC-DIR-Práctica1-e5 data center\"/>
    </mc:Choice>
  </mc:AlternateContent>
  <xr:revisionPtr revIDLastSave="0" documentId="13_ncr:1_{A5B427FF-C3B8-4A3B-A486-F3B938F2F21F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K2" i="1"/>
  <c r="L2" i="1" s="1"/>
  <c r="K4" i="1" l="1"/>
  <c r="L4" i="1" s="1"/>
  <c r="K3" i="1"/>
  <c r="L3" i="1" s="1"/>
  <c r="K5" i="1" l="1"/>
  <c r="L5" i="1" s="1"/>
  <c r="K7" i="1"/>
  <c r="L7" i="1" s="1"/>
  <c r="K6" i="1"/>
  <c r="L6" i="1" s="1"/>
  <c r="K8" i="1" l="1"/>
  <c r="L8" i="1" s="1"/>
  <c r="K9" i="1" l="1"/>
  <c r="L9" i="1" s="1"/>
  <c r="K10" i="1" l="1"/>
  <c r="L10" i="1" s="1"/>
  <c r="L11" i="1" l="1"/>
  <c r="K12" i="1" l="1"/>
  <c r="L12" i="1" s="1"/>
  <c r="K13" i="1" l="1"/>
  <c r="L13" i="1" s="1"/>
  <c r="K14" i="1" l="1"/>
  <c r="L14" i="1" s="1"/>
  <c r="K15" i="1" l="1"/>
  <c r="L15" i="1" s="1"/>
  <c r="K16" i="1" l="1"/>
  <c r="L16" i="1" s="1"/>
  <c r="K17" i="1" l="1"/>
  <c r="L17" i="1" s="1"/>
  <c r="K18" i="1" l="1"/>
  <c r="L18" i="1" s="1"/>
</calcChain>
</file>

<file path=xl/sharedStrings.xml><?xml version="1.0" encoding="utf-8"?>
<sst xmlns="http://schemas.openxmlformats.org/spreadsheetml/2006/main" count="59" uniqueCount="59">
  <si>
    <t>A</t>
  </si>
  <si>
    <t>B</t>
  </si>
  <si>
    <t>C</t>
  </si>
  <si>
    <t>D</t>
  </si>
  <si>
    <t>Zonas</t>
  </si>
  <si>
    <t>VLAN ID</t>
  </si>
  <si>
    <t>Gateway</t>
  </si>
  <si>
    <t>Notas</t>
  </si>
  <si>
    <t>10.0.0.0/8</t>
  </si>
  <si>
    <t>192.168.0.0/16</t>
  </si>
  <si>
    <t>172.16.0.0/12</t>
  </si>
  <si>
    <t>Size VLAN</t>
  </si>
  <si>
    <t>Mask bits</t>
  </si>
  <si>
    <t>Usable IPs</t>
  </si>
  <si>
    <t>Terminales</t>
  </si>
  <si>
    <t>Depts.</t>
  </si>
  <si>
    <t>Rangos de direcciones privadas posibles</t>
  </si>
  <si>
    <t>10.3.0.0/23</t>
  </si>
  <si>
    <t>10.3.0.1</t>
  </si>
  <si>
    <t>1A-2B-2D</t>
  </si>
  <si>
    <t>10.3.2.0/24</t>
  </si>
  <si>
    <t>10.3.2.1</t>
  </si>
  <si>
    <t>2C-3B</t>
  </si>
  <si>
    <t>10.3.3.0/24</t>
  </si>
  <si>
    <t>10.3.3.1</t>
  </si>
  <si>
    <t>10.3.4.0/25</t>
  </si>
  <si>
    <t>10.3.4.1</t>
  </si>
  <si>
    <t>Rango</t>
  </si>
  <si>
    <t>Bloque</t>
  </si>
  <si>
    <t>3A</t>
  </si>
  <si>
    <t>E</t>
  </si>
  <si>
    <t>2A-3D</t>
  </si>
  <si>
    <t>1B</t>
  </si>
  <si>
    <t>10.3.4.128/25</t>
  </si>
  <si>
    <t>10.3.4.129</t>
  </si>
  <si>
    <t>APP1-Front</t>
  </si>
  <si>
    <t>10.3.10.1</t>
  </si>
  <si>
    <t>APP1-W2L</t>
  </si>
  <si>
    <t>APP1-L2DB</t>
  </si>
  <si>
    <t>APP2-Front</t>
  </si>
  <si>
    <t>APP2-W2L</t>
  </si>
  <si>
    <t>APP2-L2DB</t>
  </si>
  <si>
    <t xml:space="preserve">DNS </t>
  </si>
  <si>
    <t>10.0.0.4</t>
  </si>
  <si>
    <t>10.0.0.3/23</t>
  </si>
  <si>
    <t>10.3.10.0/22</t>
  </si>
  <si>
    <t>10.3.14.0/22</t>
  </si>
  <si>
    <t>10.3.18.0/22</t>
  </si>
  <si>
    <t>10.3.22.0/22</t>
  </si>
  <si>
    <t>10.3.26.0/22</t>
  </si>
  <si>
    <t>10.3.30.0/22</t>
  </si>
  <si>
    <t>10.3.22.1</t>
  </si>
  <si>
    <t>10.3.18.2</t>
  </si>
  <si>
    <t>10.3.30.2</t>
  </si>
  <si>
    <t>10.2.14.2-10.3.18.1</t>
  </si>
  <si>
    <t>10.3.10.2-10.3.14.1</t>
  </si>
  <si>
    <t>10.3.22.2-10.3.26.1</t>
  </si>
  <si>
    <t>10.3.26.2-10.3.30.1</t>
  </si>
  <si>
    <t>10.0.0.16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</si>
</sst>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rgb="FFBFBFBF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3" borderId="0" xfId="0" applyFill="1"/>
    <xf numFmtId="0" fontId="0" fillId="3" borderId="9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8" xfId="0" applyFill="1" applyBorder="1"/>
    <xf numFmtId="0" fontId="0" fillId="4" borderId="10" xfId="0" applyFill="1" applyBorder="1"/>
    <xf numFmtId="0" fontId="2" fillId="0" borderId="0" xfId="1"/>
    <xf numFmtId="0" fontId="4" fillId="0" borderId="0" xfId="1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</cellXfs>
  <cellStyles count="2">
    <cellStyle name="Normal" xfId="0" builtinId="0"/>
    <cellStyle name="Normal 2" xfId="1" xr:uid="{F97CD507-D9EE-44CE-8671-515C085DC0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topLeftCell="C3" zoomScaleNormal="100" workbookViewId="0">
      <selection activeCell="H13" sqref="H13"/>
    </sheetView>
  </sheetViews>
  <sheetFormatPr baseColWidth="10" defaultRowHeight="14.5" x14ac:dyDescent="0.35"/>
  <cols>
    <col min="1" max="1" width="13.81640625" customWidth="1"/>
    <col min="2" max="2" width="10.26953125" customWidth="1"/>
    <col min="3" max="3" width="12.1796875" customWidth="1"/>
    <col min="4" max="4" width="8.81640625" customWidth="1"/>
    <col min="5" max="5" width="10.453125" customWidth="1"/>
    <col min="6" max="6" width="13.26953125" customWidth="1"/>
    <col min="7" max="7" width="10.54296875" customWidth="1"/>
    <col min="8" max="8" width="18.90625" customWidth="1"/>
    <col min="9" max="9" width="3.54296875" customWidth="1"/>
    <col min="10" max="10" width="9.1796875" customWidth="1"/>
    <col min="11" max="11" width="8.7265625" customWidth="1"/>
    <col min="12" max="12" width="10.54296875" customWidth="1"/>
  </cols>
  <sheetData>
    <row r="1" spans="1:12" ht="15" thickBot="1" x14ac:dyDescent="0.4">
      <c r="A1" s="1" t="s">
        <v>15</v>
      </c>
      <c r="B1" s="17" t="s">
        <v>14</v>
      </c>
      <c r="C1" s="17" t="s">
        <v>4</v>
      </c>
      <c r="D1" s="17" t="s">
        <v>5</v>
      </c>
      <c r="E1" s="17" t="s">
        <v>27</v>
      </c>
      <c r="F1" s="17" t="s">
        <v>28</v>
      </c>
      <c r="G1" s="18" t="s">
        <v>6</v>
      </c>
      <c r="H1" s="4" t="s">
        <v>7</v>
      </c>
      <c r="J1" s="1" t="s">
        <v>12</v>
      </c>
      <c r="K1" s="2" t="s">
        <v>11</v>
      </c>
      <c r="L1" s="3" t="s">
        <v>13</v>
      </c>
    </row>
    <row r="2" spans="1:12" x14ac:dyDescent="0.35">
      <c r="A2" s="15" t="s">
        <v>1</v>
      </c>
      <c r="B2" s="19">
        <v>362</v>
      </c>
      <c r="C2" s="13" t="s">
        <v>29</v>
      </c>
      <c r="D2" s="13">
        <v>100</v>
      </c>
      <c r="E2" s="13" t="s">
        <v>17</v>
      </c>
      <c r="F2" s="13">
        <v>512</v>
      </c>
      <c r="G2" s="13" t="s">
        <v>18</v>
      </c>
      <c r="H2" s="32"/>
      <c r="J2" s="9">
        <v>32</v>
      </c>
      <c r="K2" s="5">
        <f>POWER(2,32-J2)</f>
        <v>1</v>
      </c>
      <c r="L2" s="6">
        <f>MAX(K2-2,0)</f>
        <v>0</v>
      </c>
    </row>
    <row r="3" spans="1:12" x14ac:dyDescent="0.35">
      <c r="A3" s="16" t="s">
        <v>0</v>
      </c>
      <c r="B3" s="20">
        <v>208</v>
      </c>
      <c r="C3" s="14" t="s">
        <v>19</v>
      </c>
      <c r="D3" s="14">
        <v>101</v>
      </c>
      <c r="E3" s="14" t="s">
        <v>20</v>
      </c>
      <c r="F3" s="14">
        <v>256</v>
      </c>
      <c r="G3" s="14" t="s">
        <v>21</v>
      </c>
      <c r="H3" s="33"/>
      <c r="J3" s="9">
        <f>J2-1</f>
        <v>31</v>
      </c>
      <c r="K3" s="5">
        <f t="shared" ref="K3:K18" si="0">POWER(2,32-J3)</f>
        <v>2</v>
      </c>
      <c r="L3" s="6">
        <f t="shared" ref="L3:L18" si="1">K3-2</f>
        <v>0</v>
      </c>
    </row>
    <row r="4" spans="1:12" x14ac:dyDescent="0.35">
      <c r="A4" s="16" t="s">
        <v>3</v>
      </c>
      <c r="B4" s="20">
        <v>133</v>
      </c>
      <c r="C4" s="14" t="s">
        <v>22</v>
      </c>
      <c r="D4" s="14">
        <v>102</v>
      </c>
      <c r="E4" s="14" t="s">
        <v>23</v>
      </c>
      <c r="F4" s="14">
        <v>256</v>
      </c>
      <c r="G4" s="14" t="s">
        <v>24</v>
      </c>
      <c r="H4" s="33"/>
      <c r="J4" s="9">
        <f>J3-1</f>
        <v>30</v>
      </c>
      <c r="K4" s="5">
        <f t="shared" si="0"/>
        <v>4</v>
      </c>
      <c r="L4" s="6">
        <f t="shared" si="1"/>
        <v>2</v>
      </c>
    </row>
    <row r="5" spans="1:12" x14ac:dyDescent="0.35">
      <c r="A5" s="16" t="s">
        <v>30</v>
      </c>
      <c r="B5" s="20">
        <v>93</v>
      </c>
      <c r="C5" s="14" t="s">
        <v>31</v>
      </c>
      <c r="D5" s="14">
        <v>103</v>
      </c>
      <c r="E5" s="14" t="s">
        <v>25</v>
      </c>
      <c r="F5" s="14">
        <v>128</v>
      </c>
      <c r="G5" s="14" t="s">
        <v>26</v>
      </c>
      <c r="H5" s="33"/>
      <c r="J5" s="9">
        <f t="shared" ref="J5:J18" si="2">J4-1</f>
        <v>29</v>
      </c>
      <c r="K5" s="5">
        <f t="shared" si="0"/>
        <v>8</v>
      </c>
      <c r="L5" s="6">
        <f t="shared" si="1"/>
        <v>6</v>
      </c>
    </row>
    <row r="6" spans="1:12" ht="15" thickBot="1" x14ac:dyDescent="0.4">
      <c r="A6" s="16" t="s">
        <v>2</v>
      </c>
      <c r="B6" s="20">
        <v>71</v>
      </c>
      <c r="C6" s="14" t="s">
        <v>32</v>
      </c>
      <c r="D6" s="14">
        <v>104</v>
      </c>
      <c r="E6" s="14" t="s">
        <v>33</v>
      </c>
      <c r="F6" s="14">
        <v>128</v>
      </c>
      <c r="G6" s="14" t="s">
        <v>34</v>
      </c>
      <c r="H6" s="33"/>
      <c r="J6" s="9">
        <f t="shared" si="2"/>
        <v>28</v>
      </c>
      <c r="K6" s="5">
        <f t="shared" si="0"/>
        <v>16</v>
      </c>
      <c r="L6" s="6">
        <f t="shared" si="1"/>
        <v>14</v>
      </c>
    </row>
    <row r="7" spans="1:12" x14ac:dyDescent="0.35">
      <c r="A7" s="21" t="s">
        <v>35</v>
      </c>
      <c r="B7" s="22"/>
      <c r="C7" s="23"/>
      <c r="D7" s="23">
        <v>160</v>
      </c>
      <c r="E7" s="23" t="s">
        <v>45</v>
      </c>
      <c r="F7" s="23">
        <v>1024</v>
      </c>
      <c r="G7" s="23" t="s">
        <v>36</v>
      </c>
      <c r="H7" s="33" t="s">
        <v>55</v>
      </c>
      <c r="J7" s="9">
        <f t="shared" si="2"/>
        <v>27</v>
      </c>
      <c r="K7" s="5">
        <f t="shared" si="0"/>
        <v>32</v>
      </c>
      <c r="L7" s="6">
        <f t="shared" si="1"/>
        <v>30</v>
      </c>
    </row>
    <row r="8" spans="1:12" x14ac:dyDescent="0.35">
      <c r="A8" s="24" t="s">
        <v>37</v>
      </c>
      <c r="B8" s="25"/>
      <c r="C8" s="14"/>
      <c r="D8" s="14">
        <v>161</v>
      </c>
      <c r="E8" s="14" t="s">
        <v>46</v>
      </c>
      <c r="F8" s="14">
        <v>1024</v>
      </c>
      <c r="G8" s="14"/>
      <c r="H8" s="33" t="s">
        <v>54</v>
      </c>
      <c r="J8" s="9">
        <f t="shared" si="2"/>
        <v>26</v>
      </c>
      <c r="K8" s="5">
        <f t="shared" si="0"/>
        <v>64</v>
      </c>
      <c r="L8" s="6">
        <f t="shared" si="1"/>
        <v>62</v>
      </c>
    </row>
    <row r="9" spans="1:12" x14ac:dyDescent="0.35">
      <c r="A9" s="24" t="s">
        <v>38</v>
      </c>
      <c r="B9" s="25"/>
      <c r="C9" s="14"/>
      <c r="D9" s="14">
        <v>162</v>
      </c>
      <c r="E9" s="14" t="s">
        <v>47</v>
      </c>
      <c r="F9" s="14">
        <v>1024</v>
      </c>
      <c r="G9" s="14"/>
      <c r="H9" s="33" t="s">
        <v>52</v>
      </c>
      <c r="J9" s="9">
        <f t="shared" si="2"/>
        <v>25</v>
      </c>
      <c r="K9" s="5">
        <f t="shared" si="0"/>
        <v>128</v>
      </c>
      <c r="L9" s="6">
        <f t="shared" si="1"/>
        <v>126</v>
      </c>
    </row>
    <row r="10" spans="1:12" x14ac:dyDescent="0.35">
      <c r="A10" s="24" t="s">
        <v>39</v>
      </c>
      <c r="B10" s="26"/>
      <c r="C10" s="27"/>
      <c r="D10" s="27">
        <v>163</v>
      </c>
      <c r="E10" s="14" t="s">
        <v>48</v>
      </c>
      <c r="F10" s="14">
        <v>1024</v>
      </c>
      <c r="G10" s="14" t="s">
        <v>51</v>
      </c>
      <c r="H10" s="33" t="s">
        <v>56</v>
      </c>
      <c r="J10" s="9">
        <f t="shared" si="2"/>
        <v>24</v>
      </c>
      <c r="K10" s="5">
        <f t="shared" si="0"/>
        <v>256</v>
      </c>
      <c r="L10" s="6">
        <f t="shared" si="1"/>
        <v>254</v>
      </c>
    </row>
    <row r="11" spans="1:12" x14ac:dyDescent="0.35">
      <c r="A11" s="24" t="s">
        <v>40</v>
      </c>
      <c r="B11" s="26"/>
      <c r="C11" s="27"/>
      <c r="D11" s="27">
        <v>164</v>
      </c>
      <c r="E11" s="14" t="s">
        <v>49</v>
      </c>
      <c r="F11" s="14">
        <v>1024</v>
      </c>
      <c r="G11" s="14"/>
      <c r="H11" s="33" t="s">
        <v>57</v>
      </c>
      <c r="J11" s="9">
        <f t="shared" si="2"/>
        <v>23</v>
      </c>
      <c r="K11" s="5">
        <f t="shared" si="0"/>
        <v>512</v>
      </c>
      <c r="L11" s="6">
        <f t="shared" si="1"/>
        <v>510</v>
      </c>
    </row>
    <row r="12" spans="1:12" ht="15" thickBot="1" x14ac:dyDescent="0.4">
      <c r="A12" s="24" t="s">
        <v>41</v>
      </c>
      <c r="B12" s="26"/>
      <c r="C12" s="27"/>
      <c r="D12" s="27">
        <v>165</v>
      </c>
      <c r="E12" s="14" t="s">
        <v>50</v>
      </c>
      <c r="F12" s="14">
        <v>1024</v>
      </c>
      <c r="G12" s="14"/>
      <c r="H12" s="33" t="s">
        <v>53</v>
      </c>
      <c r="J12" s="9">
        <f t="shared" si="2"/>
        <v>22</v>
      </c>
      <c r="K12" s="5">
        <f t="shared" si="0"/>
        <v>1024</v>
      </c>
      <c r="L12" s="6">
        <f t="shared" si="1"/>
        <v>1022</v>
      </c>
    </row>
    <row r="13" spans="1:12" ht="15" thickBot="1" x14ac:dyDescent="0.4">
      <c r="A13" s="28" t="s">
        <v>42</v>
      </c>
      <c r="B13" s="29"/>
      <c r="C13" s="30"/>
      <c r="D13" s="30">
        <v>170</v>
      </c>
      <c r="E13" s="31" t="s">
        <v>44</v>
      </c>
      <c r="F13" s="31">
        <v>512</v>
      </c>
      <c r="G13" s="31" t="s">
        <v>43</v>
      </c>
      <c r="H13" s="34" t="s">
        <v>58</v>
      </c>
      <c r="J13" s="9">
        <f t="shared" si="2"/>
        <v>21</v>
      </c>
      <c r="K13" s="5">
        <f t="shared" si="0"/>
        <v>2048</v>
      </c>
      <c r="L13" s="6">
        <f t="shared" si="1"/>
        <v>2046</v>
      </c>
    </row>
    <row r="14" spans="1:12" x14ac:dyDescent="0.35">
      <c r="J14" s="9">
        <f t="shared" si="2"/>
        <v>20</v>
      </c>
      <c r="K14" s="5">
        <f t="shared" si="0"/>
        <v>4096</v>
      </c>
      <c r="L14" s="6">
        <f t="shared" si="1"/>
        <v>4094</v>
      </c>
    </row>
    <row r="15" spans="1:12" x14ac:dyDescent="0.35">
      <c r="J15" s="9">
        <f t="shared" si="2"/>
        <v>19</v>
      </c>
      <c r="K15" s="5">
        <f t="shared" si="0"/>
        <v>8192</v>
      </c>
      <c r="L15" s="6">
        <f t="shared" si="1"/>
        <v>8190</v>
      </c>
    </row>
    <row r="16" spans="1:12" x14ac:dyDescent="0.35">
      <c r="J16" s="9">
        <f t="shared" si="2"/>
        <v>18</v>
      </c>
      <c r="K16" s="5">
        <f t="shared" si="0"/>
        <v>16384</v>
      </c>
      <c r="L16" s="6">
        <f t="shared" si="1"/>
        <v>16382</v>
      </c>
    </row>
    <row r="17" spans="1:12" x14ac:dyDescent="0.35">
      <c r="J17" s="9">
        <f t="shared" si="2"/>
        <v>17</v>
      </c>
      <c r="K17" s="5">
        <f t="shared" si="0"/>
        <v>32768</v>
      </c>
      <c r="L17" s="6">
        <f t="shared" si="1"/>
        <v>32766</v>
      </c>
    </row>
    <row r="18" spans="1:12" ht="15" thickBot="1" x14ac:dyDescent="0.4">
      <c r="J18" s="10">
        <f t="shared" si="2"/>
        <v>16</v>
      </c>
      <c r="K18" s="7">
        <f t="shared" si="0"/>
        <v>65536</v>
      </c>
      <c r="L18" s="8">
        <f t="shared" si="1"/>
        <v>65534</v>
      </c>
    </row>
    <row r="19" spans="1:12" ht="15" thickBot="1" x14ac:dyDescent="0.4">
      <c r="A19" s="35" t="s">
        <v>16</v>
      </c>
      <c r="B19" s="36"/>
      <c r="C19" s="37"/>
    </row>
    <row r="20" spans="1:12" x14ac:dyDescent="0.35">
      <c r="A20" s="38" t="s">
        <v>8</v>
      </c>
      <c r="B20" s="39"/>
      <c r="C20" s="40"/>
    </row>
    <row r="21" spans="1:12" x14ac:dyDescent="0.35">
      <c r="A21" s="38" t="s">
        <v>10</v>
      </c>
      <c r="B21" s="39"/>
      <c r="C21" s="40"/>
    </row>
    <row r="22" spans="1:12" x14ac:dyDescent="0.35">
      <c r="A22" s="41" t="s">
        <v>9</v>
      </c>
      <c r="B22" s="42"/>
      <c r="C22" s="43"/>
      <c r="H22" s="12"/>
    </row>
    <row r="23" spans="1:12" x14ac:dyDescent="0.35">
      <c r="H23" s="12"/>
    </row>
    <row r="24" spans="1:12" x14ac:dyDescent="0.35">
      <c r="H24" s="12"/>
    </row>
    <row r="25" spans="1:12" x14ac:dyDescent="0.35">
      <c r="H25" s="11"/>
    </row>
    <row r="26" spans="1:12" x14ac:dyDescent="0.35">
      <c r="H26" s="12"/>
    </row>
  </sheetData>
  <sortState xmlns:xlrd2="http://schemas.microsoft.com/office/spreadsheetml/2017/richdata2" ref="A2:H10">
    <sortCondition ref="F2:F10"/>
  </sortState>
  <mergeCells count="4">
    <mergeCell ref="A19:C19"/>
    <mergeCell ref="A20:C20"/>
    <mergeCell ref="A21:C21"/>
    <mergeCell ref="A22:C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Pérez Trabado</dc:creator>
  <cp:lastModifiedBy>VIDAS UMA.ES</cp:lastModifiedBy>
  <dcterms:created xsi:type="dcterms:W3CDTF">2022-03-30T08:11:20Z</dcterms:created>
  <dcterms:modified xsi:type="dcterms:W3CDTF">2023-03-29T21:04:03Z</dcterms:modified>
</cp:coreProperties>
</file>