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3250" windowHeight="12570" activeTab="2"/>
  </bookViews>
  <sheets>
    <sheet name="Genérico" sheetId="1" r:id="rId1"/>
    <sheet name="Switches" sheetId="2" r:id="rId2"/>
    <sheet name="Administración" sheetId="3" r:id="rId3"/>
    <sheet name="Informes" sheetId="4" r:id="rId4"/>
    <sheet name="WAN" sheetId="5" r:id="rId5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K3" i="1"/>
  <c r="L3" i="1" s="1"/>
  <c r="K5" i="1" l="1"/>
  <c r="L5" i="1" s="1"/>
  <c r="K4" i="1"/>
  <c r="L4" i="1" s="1"/>
  <c r="K6" i="1" l="1"/>
  <c r="L6" i="1" s="1"/>
  <c r="K8" i="1"/>
  <c r="L8" i="1" s="1"/>
  <c r="K7" i="1"/>
  <c r="L7" i="1" s="1"/>
  <c r="K9" i="1" l="1"/>
  <c r="L9" i="1" s="1"/>
  <c r="K10" i="1" l="1"/>
  <c r="L10" i="1" s="1"/>
  <c r="K11" i="1" l="1"/>
  <c r="L11" i="1" s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  <c r="K19" i="1" l="1"/>
  <c r="L19" i="1" s="1"/>
</calcChain>
</file>

<file path=xl/sharedStrings.xml><?xml version="1.0" encoding="utf-8"?>
<sst xmlns="http://schemas.openxmlformats.org/spreadsheetml/2006/main" count="362" uniqueCount="197">
  <si>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</si>
  <si>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</si>
  <si>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</si>
  <si>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</si>
  <si>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</si>
  <si>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</si>
  <si>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</si>
  <si>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</si>
  <si>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Mask bits</t>
  </si>
  <si>
    <t>Size VLAN</t>
  </si>
  <si>
    <t>Usable IPs</t>
  </si>
  <si>
    <t>D</t>
  </si>
  <si>
    <t>2A - 3A - 2C</t>
  </si>
  <si>
    <t>A</t>
  </si>
  <si>
    <t>3D - 3B</t>
  </si>
  <si>
    <t>E</t>
  </si>
  <si>
    <t>2B - 3C</t>
  </si>
  <si>
    <t>F</t>
  </si>
  <si>
    <t>1B</t>
  </si>
  <si>
    <t>C</t>
  </si>
  <si>
    <t>2D</t>
  </si>
  <si>
    <t>B</t>
  </si>
  <si>
    <t>1A</t>
  </si>
  <si>
    <t>Rangos de direcciones privadas posibles</t>
  </si>
  <si>
    <t>10.0.0.0/8</t>
  </si>
  <si>
    <t>172.16.0.0/12</t>
  </si>
  <si>
    <t>Máscara:</t>
  </si>
  <si>
    <t>192.168.0.0/16</t>
  </si>
  <si>
    <t>DataCenter</t>
  </si>
  <si>
    <t>Servidores</t>
  </si>
  <si>
    <t>APP1-Front</t>
  </si>
  <si>
    <t>A-Web-1</t>
  </si>
  <si>
    <t>APP1-W2L</t>
  </si>
  <si>
    <t>A-Logic-1</t>
  </si>
  <si>
    <t>APP1-L2DB</t>
  </si>
  <si>
    <t>A-DB-1</t>
  </si>
  <si>
    <t>APP2-Front</t>
  </si>
  <si>
    <t>B-Web-1</t>
  </si>
  <si>
    <t>APP2-F2L</t>
  </si>
  <si>
    <t>B-Logic-1</t>
  </si>
  <si>
    <t>APP2-L2DB</t>
  </si>
  <si>
    <t>B-DB-1</t>
  </si>
  <si>
    <t>DNS</t>
  </si>
  <si>
    <t>DNS-1</t>
  </si>
  <si>
    <t>Switch</t>
  </si>
  <si>
    <t>Planta</t>
  </si>
  <si>
    <t>IP</t>
  </si>
  <si>
    <t>VTP</t>
  </si>
  <si>
    <t>STP Primary</t>
  </si>
  <si>
    <t>STP Secondary</t>
  </si>
  <si>
    <t>RP-Core1</t>
  </si>
  <si>
    <t>Master</t>
  </si>
  <si>
    <t>100-105</t>
  </si>
  <si>
    <t>106-120</t>
  </si>
  <si>
    <t>RP-Core2</t>
  </si>
  <si>
    <t>Client</t>
  </si>
  <si>
    <t>RS1-S1</t>
  </si>
  <si>
    <t>RS1-S2</t>
  </si>
  <si>
    <t>RS2-S1</t>
  </si>
  <si>
    <t>RS2-S2</t>
  </si>
  <si>
    <t>RS3-S1</t>
  </si>
  <si>
    <t>RS3-S2</t>
  </si>
  <si>
    <t>DC-Core1</t>
  </si>
  <si>
    <t>DC-Core2</t>
  </si>
  <si>
    <t>ToR-11</t>
  </si>
  <si>
    <t>ToR-12</t>
  </si>
  <si>
    <t>ToR-21</t>
  </si>
  <si>
    <t>ToR-22</t>
  </si>
  <si>
    <t>ToR-31</t>
  </si>
  <si>
    <t>ToR-32</t>
  </si>
  <si>
    <t>Dispositivo</t>
  </si>
  <si>
    <t>VLAN</t>
  </si>
  <si>
    <t>Puerto Destino</t>
  </si>
  <si>
    <t>Puerto Origen</t>
  </si>
  <si>
    <t>GigabitEthernet0/1</t>
  </si>
  <si>
    <t>GigabitEthernet1/1</t>
  </si>
  <si>
    <t>GigabitEthernet2/1</t>
  </si>
  <si>
    <t>GigabitEthernet3/1</t>
  </si>
  <si>
    <t>GigabitEthernet4/1</t>
  </si>
  <si>
    <t>GigabitEthernet5/1</t>
  </si>
  <si>
    <t>GigabitEthernet6/1</t>
  </si>
  <si>
    <t>GigabitEthernet7/1</t>
  </si>
  <si>
    <t>GigabitEthernet8/1</t>
  </si>
  <si>
    <t>GigabitEthernet9/1</t>
  </si>
  <si>
    <t>LAN-Router</t>
  </si>
  <si>
    <t>Admin</t>
  </si>
  <si>
    <t>VTP-Domain</t>
  </si>
  <si>
    <t>VTP-Mode</t>
  </si>
  <si>
    <t>PC</t>
  </si>
  <si>
    <t>maxdomain</t>
  </si>
  <si>
    <t>Server</t>
  </si>
  <si>
    <t>FastEthernet0/0</t>
  </si>
  <si>
    <t>FastEthernet13/0</t>
  </si>
  <si>
    <t>LAN-router</t>
  </si>
  <si>
    <t>10.2.0.0/24</t>
  </si>
  <si>
    <t>Data Center</t>
  </si>
  <si>
    <t>Le pongo /24 para que haya direcciones de sobra ya que uso un subdominio único para la red de administración</t>
  </si>
  <si>
    <t>Fecha</t>
  </si>
  <si>
    <t>Informe</t>
  </si>
  <si>
    <t>10.2.0.1 ???</t>
  </si>
  <si>
    <t>He configurado dos terminales de mismo departamento (VLAN) con IP's estáticas y de diferente departamento para comprobar si funciona la conexión entre distintas VLANs (enlace 3). El paquete ICMP se transmite con éxito entre los PC 1A01 e 1C01.</t>
  </si>
  <si>
    <t>También voy a suponer que los departamentos 102 y 104 tienen más tráfico de lo normal por lo que voy a balancear el spanning-tree configurando como root para cada uno un core distinto. Para la VLAN 104 el Core Switch 1 y para la 102 el Core Switch 2, y las 4 VLANs restantes las divido dos a uno y dos a otro (indistintamente, el tráfico voy a suponer que es menor y queda el tráfico lo más equilibrado posible).</t>
  </si>
  <si>
    <t>ROUTING IP</t>
  </si>
  <si>
    <t>Para el resto de posibles VLANs (que actualmente no están creadas) las configuro para el RP-Core2 como root primary del spanning tree por si en un futuro se declarasen las VLANs que tengan un core switch establecido como root del grafo.</t>
  </si>
  <si>
    <t>He configurado el Router para que el protocolo DHCP excluya las IP's pertenecientes a las gateways (IP del Router) para cada VLAN.</t>
  </si>
  <si>
    <t>DATA CENTER</t>
  </si>
  <si>
    <t>He añadido algunas modificaciones en la parte de red física (faltaba denominar algunos racks y algunos nombres estaban mal puestos como la asignación de número de piso)</t>
  </si>
  <si>
    <t>He añadido las VLAN's del Data Center mediante el protocolo VTP (las añadí únicamente en el máster de VTP RP-Core1)</t>
  </si>
  <si>
    <t>He configurado el STP en el Data Center para que se use el modo Rapid PVST y el portfast como default</t>
  </si>
  <si>
    <t>Puertos configurados como enlaces access a los VLANS correspondientes.</t>
  </si>
  <si>
    <t>Configuré las direcciones IP's estáticas de las interfaces de servidores.</t>
  </si>
  <si>
    <t>Por último he configurado las subinterfaces en el router para conectar las VLANs</t>
  </si>
  <si>
    <t>De paso he configurado los terminales para que soliciten mediante el protocolo DHCP su IP.</t>
  </si>
  <si>
    <t>RED DE ADMINISTRACIÓN</t>
  </si>
  <si>
    <t>He añadido un switch redundante como DC-Core2 para que haya dos cores en el data center.</t>
  </si>
  <si>
    <t>INFORMACIÓN GENÉRICA DE SWITCHES</t>
  </si>
  <si>
    <t>INFORMACIÓN GENÉRICA DE DATA CENTER</t>
  </si>
  <si>
    <t>INFORMACIÓN DEPARTAMENTOS Y VLAN'S</t>
  </si>
  <si>
    <t>He cambiado los switches Switch-PT Empty configurándolos justo igual que antes para arreglar el problema de corrupción del archivo.</t>
  </si>
  <si>
    <t>Todos los switches con la configuración inicial y en la VLAN de administración. Se puede conectar mediante ssh a ellos.</t>
  </si>
  <si>
    <t>He configurado el router para poder acceder a él únicamente desde el PC host de la subred de administración.</t>
  </si>
  <si>
    <t>Enlace</t>
  </si>
  <si>
    <t>Router1</t>
  </si>
  <si>
    <t>Router2</t>
  </si>
  <si>
    <t>Base</t>
  </si>
  <si>
    <t>IP1</t>
  </si>
  <si>
    <t>IP2</t>
  </si>
  <si>
    <t>E4-VPC-S1-S2</t>
  </si>
  <si>
    <t>S1-WAN</t>
  </si>
  <si>
    <t>S2-WAN</t>
  </si>
  <si>
    <t>192.168.0.0/30</t>
  </si>
  <si>
    <t>192.168.0.1</t>
  </si>
  <si>
    <t>192.168.0.2</t>
  </si>
  <si>
    <t>E4-VPC-S2-S3</t>
  </si>
  <si>
    <t>S3-WAN</t>
  </si>
  <si>
    <t>192.168.0.4/30</t>
  </si>
  <si>
    <t>192.168.0.5</t>
  </si>
  <si>
    <t>192.168.0.6</t>
  </si>
  <si>
    <t>E4-VPC-S3-S4</t>
  </si>
  <si>
    <t>S4-WAN</t>
  </si>
  <si>
    <t>192.168.0.8/30</t>
  </si>
  <si>
    <t>192.168.0.9</t>
  </si>
  <si>
    <t>192.168.0.10</t>
  </si>
  <si>
    <t>E4-VPC-S4-S5</t>
  </si>
  <si>
    <t>S5-WAN</t>
  </si>
  <si>
    <t>192.168.0.12/30</t>
  </si>
  <si>
    <t>192.168.0.13</t>
  </si>
  <si>
    <t>192.168.0.14</t>
  </si>
  <si>
    <t>E4-VPC-S5-S6</t>
  </si>
  <si>
    <t>S6-WAN</t>
  </si>
  <si>
    <t>192.168.0.16/30</t>
  </si>
  <si>
    <t>192.168.0.17</t>
  </si>
  <si>
    <t>192.168.0.18</t>
  </si>
  <si>
    <t>E4-VPC-S6-S1</t>
  </si>
  <si>
    <t>192.168.0.20/30</t>
  </si>
  <si>
    <t>192.168.0.21</t>
  </si>
  <si>
    <t>192.168.0.22</t>
  </si>
  <si>
    <t>10.5.0.0/22</t>
  </si>
  <si>
    <t>10.5.4.0/22</t>
  </si>
  <si>
    <t>10.5.8.0/23</t>
  </si>
  <si>
    <t>10.5.10.0/24</t>
  </si>
  <si>
    <t>10.5.11.0/25</t>
  </si>
  <si>
    <t>10.5.11.128/26</t>
  </si>
  <si>
    <t>10.5.0.1</t>
  </si>
  <si>
    <t>10.5.4.1</t>
  </si>
  <si>
    <t>10.5.8.1</t>
  </si>
  <si>
    <t>10.5.10.1</t>
  </si>
  <si>
    <t>10.5.11.1</t>
  </si>
  <si>
    <t>10.5.11.129</t>
  </si>
  <si>
    <t>10.6.0.0/23</t>
  </si>
  <si>
    <t>10.6.2.0/23</t>
  </si>
  <si>
    <t>10.6.4.0/23</t>
  </si>
  <si>
    <t>10.6.6.0/23</t>
  </si>
  <si>
    <t>10.6.8.0/23</t>
  </si>
  <si>
    <t>10.6.10.0/23</t>
  </si>
  <si>
    <t>10.6.12.0/23</t>
  </si>
  <si>
    <t>10.6.0.1</t>
  </si>
  <si>
    <t>10.6.6.1</t>
  </si>
  <si>
    <t>10.6.12.1</t>
  </si>
  <si>
    <t>IP's nuevas actualizadas en LAN-router.</t>
  </si>
  <si>
    <t>Tengo que resolver dos problemas: 1. No puedo acceder a la web de un servidor Front desde ningún navegador de ninguna VLAN. 2. Tengo que cambiar las IP's de la red de administración porque se pisan con las de Álvaro. (10.2.0.0/16)</t>
  </si>
  <si>
    <t>192.168.100.1</t>
  </si>
  <si>
    <t>192.168.100.2</t>
  </si>
  <si>
    <t>192.168.100.10</t>
  </si>
  <si>
    <t>192.168.100.11</t>
  </si>
  <si>
    <t>192.168.100.12</t>
  </si>
  <si>
    <t>192.168.100.13</t>
  </si>
  <si>
    <t>192.168.100.14</t>
  </si>
  <si>
    <t>192.168.100.15</t>
  </si>
  <si>
    <t>192.168.100.16</t>
  </si>
  <si>
    <t>192.168.100.17</t>
  </si>
  <si>
    <t>192.168.100.18</t>
  </si>
  <si>
    <t>192.168.100.19</t>
  </si>
  <si>
    <t>192.168.100.20</t>
  </si>
  <si>
    <t>192.168.100.21</t>
  </si>
  <si>
    <t>192.168.100.22</t>
  </si>
  <si>
    <t>Cambio las IP's de la red de administración.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</si>
</sst>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E3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6" borderId="7" xfId="0" applyFill="1" applyBorder="1"/>
    <xf numFmtId="0" fontId="0" fillId="6" borderId="0" xfId="0" applyFill="1"/>
    <xf numFmtId="0" fontId="0" fillId="7" borderId="7" xfId="0" applyFill="1" applyBorder="1"/>
    <xf numFmtId="0" fontId="0" fillId="7" borderId="0" xfId="0" applyFill="1"/>
    <xf numFmtId="0" fontId="2" fillId="6" borderId="7" xfId="0" applyFont="1" applyFill="1" applyBorder="1"/>
    <xf numFmtId="0" fontId="2" fillId="0" borderId="5" xfId="0" applyFont="1" applyBorder="1"/>
    <xf numFmtId="0" fontId="2" fillId="6" borderId="8" xfId="0" applyFont="1" applyFill="1" applyBorder="1"/>
    <xf numFmtId="0" fontId="2" fillId="6" borderId="10" xfId="0" applyFont="1" applyFill="1" applyBorder="1"/>
    <xf numFmtId="0" fontId="2" fillId="6" borderId="0" xfId="0" applyFont="1" applyFill="1"/>
    <xf numFmtId="0" fontId="2" fillId="0" borderId="0" xfId="0" applyFont="1"/>
    <xf numFmtId="0" fontId="0" fillId="8" borderId="20" xfId="0" applyFill="1" applyBorder="1"/>
    <xf numFmtId="0" fontId="2" fillId="8" borderId="20" xfId="0" applyFont="1" applyFill="1" applyBorder="1"/>
    <xf numFmtId="0" fontId="0" fillId="0" borderId="20" xfId="0" applyBorder="1"/>
    <xf numFmtId="0" fontId="2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 vertical="top"/>
    </xf>
    <xf numFmtId="0" fontId="0" fillId="0" borderId="25" xfId="0" applyBorder="1"/>
    <xf numFmtId="0" fontId="1" fillId="3" borderId="24" xfId="0" applyFont="1" applyFill="1" applyBorder="1" applyAlignment="1">
      <alignment horizontal="center"/>
    </xf>
    <xf numFmtId="0" fontId="2" fillId="0" borderId="25" xfId="0" applyFont="1" applyBorder="1"/>
    <xf numFmtId="0" fontId="0" fillId="3" borderId="24" xfId="0" applyFill="1" applyBorder="1"/>
    <xf numFmtId="0" fontId="0" fillId="3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0" xfId="0" applyFont="1" applyAlignment="1">
      <alignment horizontal="center"/>
    </xf>
    <xf numFmtId="0" fontId="0" fillId="8" borderId="32" xfId="0" applyFill="1" applyBorder="1"/>
    <xf numFmtId="0" fontId="0" fillId="0" borderId="33" xfId="0" applyBorder="1"/>
    <xf numFmtId="0" fontId="1" fillId="0" borderId="0" xfId="0" applyFont="1" applyAlignment="1">
      <alignment horizontal="center" vertical="top"/>
    </xf>
    <xf numFmtId="0" fontId="2" fillId="8" borderId="32" xfId="0" applyFont="1" applyFill="1" applyBorder="1"/>
    <xf numFmtId="0" fontId="0" fillId="8" borderId="34" xfId="0" applyFill="1" applyBorder="1"/>
    <xf numFmtId="0" fontId="0" fillId="0" borderId="34" xfId="0" applyBorder="1"/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 vertical="center"/>
    </xf>
    <xf numFmtId="0" fontId="0" fillId="0" borderId="38" xfId="0" applyBorder="1"/>
    <xf numFmtId="0" fontId="5" fillId="2" borderId="39" xfId="0" applyFont="1" applyFill="1" applyBorder="1" applyAlignment="1">
      <alignment horizontal="center" vertical="center"/>
    </xf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164" fontId="0" fillId="0" borderId="0" xfId="0" applyNumberFormat="1" applyAlignment="1">
      <alignment horizontal="center" vertical="center"/>
    </xf>
    <xf numFmtId="164" fontId="8" fillId="3" borderId="34" xfId="0" applyNumberFormat="1" applyFont="1" applyFill="1" applyBorder="1" applyAlignment="1">
      <alignment horizontal="center" vertical="center"/>
    </xf>
    <xf numFmtId="14" fontId="8" fillId="3" borderId="41" xfId="0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4" xfId="0" applyBorder="1" applyAlignment="1">
      <alignment wrapText="1"/>
    </xf>
    <xf numFmtId="14" fontId="8" fillId="3" borderId="34" xfId="0" applyNumberFormat="1" applyFont="1" applyFill="1" applyBorder="1" applyAlignment="1">
      <alignment horizontal="center" vertical="center"/>
    </xf>
    <xf numFmtId="14" fontId="9" fillId="3" borderId="34" xfId="0" applyNumberFormat="1" applyFont="1" applyFill="1" applyBorder="1" applyAlignment="1">
      <alignment horizontal="center" vertical="center"/>
    </xf>
    <xf numFmtId="164" fontId="7" fillId="2" borderId="4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64" fontId="7" fillId="3" borderId="34" xfId="0" applyNumberFormat="1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0" fillId="2" borderId="43" xfId="0" applyFill="1" applyBorder="1" applyAlignment="1">
      <alignment wrapText="1"/>
    </xf>
    <xf numFmtId="0" fontId="0" fillId="2" borderId="44" xfId="0" applyFill="1" applyBorder="1" applyAlignment="1">
      <alignment wrapText="1"/>
    </xf>
    <xf numFmtId="0" fontId="0" fillId="2" borderId="45" xfId="0" applyFill="1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 applyAlignment="1">
      <alignment wrapText="1"/>
    </xf>
    <xf numFmtId="0" fontId="11" fillId="0" borderId="4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4" fillId="9" borderId="3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903"/>
      <color rgb="FFA9E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24</xdr:row>
      <xdr:rowOff>0</xdr:rowOff>
    </xdr:from>
    <xdr:to>
      <xdr:col>25</xdr:col>
      <xdr:colOff>114300</xdr:colOff>
      <xdr:row>38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6181EE2-1A24-2739-B7C7-DDB8F2E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4381500"/>
          <a:ext cx="4572000" cy="2838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1424700</xdr:colOff>
      <xdr:row>1048551</xdr:row>
      <xdr:rowOff>7560</xdr:rowOff>
    </xdr:from>
    <xdr:to>
      <xdr:col>1</xdr:col>
      <xdr:colOff>1425060</xdr:colOff>
      <xdr:row>1048551</xdr:row>
      <xdr:rowOff>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xmlns="" id="{0C2998A1-D500-1534-9D01-79854E30C2F0}"/>
                </a:ext>
              </a:extLst>
            </xdr14:cNvPr>
            <xdr14:cNvContentPartPr/>
          </xdr14:nvContentPartPr>
          <xdr14:nvPr macro=""/>
          <xdr14:xfrm>
            <a:off x="2499120" y="19176005838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C2998A1-D500-1534-9D01-79854E30C2F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93000" y="1917600522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5T07:44:47.39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0 0 24575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5"/>
  <sheetViews>
    <sheetView zoomScaleNormal="100" workbookViewId="0">
      <selection activeCell="G26" sqref="G26"/>
    </sheetView>
  </sheetViews>
  <sheetFormatPr baseColWidth="10" defaultColWidth="11.42578125" defaultRowHeight="15" x14ac:dyDescent="0.25"/>
  <cols>
    <col min="1" max="1" width="13.85546875" customWidth="1"/>
    <col min="2" max="2" width="10.28515625" customWidth="1"/>
    <col min="3" max="3" width="12.140625" customWidth="1"/>
    <col min="4" max="4" width="8.85546875" customWidth="1"/>
    <col min="5" max="5" width="10.42578125" customWidth="1"/>
    <col min="6" max="6" width="17" customWidth="1"/>
    <col min="7" max="7" width="15.7109375" bestFit="1" customWidth="1"/>
    <col min="9" max="9" width="3.5703125" customWidth="1"/>
    <col min="10" max="10" width="9.140625" customWidth="1"/>
    <col min="11" max="11" width="8.7109375" customWidth="1"/>
    <col min="12" max="13" width="10.5703125" customWidth="1"/>
    <col min="16" max="47" width="2.28515625" bestFit="1" customWidth="1"/>
  </cols>
  <sheetData>
    <row r="1" spans="1:47" ht="27" thickBot="1" x14ac:dyDescent="0.3">
      <c r="A1" s="88" t="s">
        <v>117</v>
      </c>
      <c r="B1" s="88"/>
      <c r="C1" s="88"/>
      <c r="D1" s="88"/>
      <c r="E1" s="88"/>
      <c r="F1" s="88"/>
      <c r="G1" s="88"/>
      <c r="H1" s="88"/>
    </row>
    <row r="2" spans="1:47" thickBot="1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15" t="s">
        <v>7</v>
      </c>
      <c r="J2" s="1" t="s">
        <v>8</v>
      </c>
      <c r="K2" s="2" t="s">
        <v>9</v>
      </c>
      <c r="L2" s="3" t="s">
        <v>10</v>
      </c>
      <c r="M2" s="52"/>
    </row>
    <row r="3" spans="1:47" ht="14.45" x14ac:dyDescent="0.3">
      <c r="A3" s="12" t="s">
        <v>11</v>
      </c>
      <c r="B3" s="26">
        <v>537</v>
      </c>
      <c r="C3" s="6" t="s">
        <v>12</v>
      </c>
      <c r="D3" s="24">
        <v>102</v>
      </c>
      <c r="E3" s="24">
        <v>1024</v>
      </c>
      <c r="F3" s="28" t="s">
        <v>157</v>
      </c>
      <c r="G3" s="30" t="s">
        <v>163</v>
      </c>
      <c r="H3" s="16"/>
      <c r="J3" s="22">
        <v>32</v>
      </c>
      <c r="K3" s="18">
        <f>POWER(2,32-J3)</f>
        <v>1</v>
      </c>
      <c r="L3" s="19">
        <f>MAX(K3-2,0)</f>
        <v>0</v>
      </c>
    </row>
    <row r="4" spans="1:47" ht="14.45" x14ac:dyDescent="0.3">
      <c r="A4" s="13" t="s">
        <v>13</v>
      </c>
      <c r="B4" s="27">
        <v>701</v>
      </c>
      <c r="C4" t="s">
        <v>14</v>
      </c>
      <c r="D4" s="25">
        <v>104</v>
      </c>
      <c r="E4" s="25">
        <v>1024</v>
      </c>
      <c r="F4" s="32" t="s">
        <v>158</v>
      </c>
      <c r="G4" s="31" t="s">
        <v>164</v>
      </c>
      <c r="H4" s="16"/>
      <c r="J4" s="22">
        <f>J3-1</f>
        <v>31</v>
      </c>
      <c r="K4" s="18">
        <f t="shared" ref="K4:K19" si="0">POWER(2,32-J4)</f>
        <v>2</v>
      </c>
      <c r="L4" s="19">
        <f t="shared" ref="L4:L19" si="1">K4-2</f>
        <v>0</v>
      </c>
    </row>
    <row r="5" spans="1:47" ht="14.45" x14ac:dyDescent="0.3">
      <c r="A5" s="13" t="s">
        <v>15</v>
      </c>
      <c r="B5" s="27">
        <v>383</v>
      </c>
      <c r="C5" t="s">
        <v>16</v>
      </c>
      <c r="D5" s="25">
        <v>101</v>
      </c>
      <c r="E5" s="25">
        <v>512</v>
      </c>
      <c r="F5" s="32" t="s">
        <v>159</v>
      </c>
      <c r="G5" s="31" t="s">
        <v>165</v>
      </c>
      <c r="H5" s="16"/>
      <c r="J5" s="22">
        <f>J4-1</f>
        <v>30</v>
      </c>
      <c r="K5" s="18">
        <f t="shared" si="0"/>
        <v>4</v>
      </c>
      <c r="L5" s="19">
        <f t="shared" si="1"/>
        <v>2</v>
      </c>
    </row>
    <row r="6" spans="1:47" ht="14.45" x14ac:dyDescent="0.3">
      <c r="A6" s="14" t="s">
        <v>17</v>
      </c>
      <c r="B6" s="27">
        <v>230</v>
      </c>
      <c r="C6" t="s">
        <v>18</v>
      </c>
      <c r="D6" s="25">
        <v>103</v>
      </c>
      <c r="E6" s="25">
        <v>256</v>
      </c>
      <c r="F6" s="32" t="s">
        <v>160</v>
      </c>
      <c r="G6" s="31" t="s">
        <v>166</v>
      </c>
      <c r="H6" s="29"/>
      <c r="J6" s="22">
        <f t="shared" ref="J6:J19" si="2">J5-1</f>
        <v>29</v>
      </c>
      <c r="K6" s="18">
        <f t="shared" si="0"/>
        <v>8</v>
      </c>
      <c r="L6" s="19">
        <f t="shared" si="1"/>
        <v>6</v>
      </c>
    </row>
    <row r="7" spans="1:47" ht="14.45" x14ac:dyDescent="0.3">
      <c r="A7" s="13" t="s">
        <v>19</v>
      </c>
      <c r="B7" s="27">
        <v>104</v>
      </c>
      <c r="C7" t="s">
        <v>20</v>
      </c>
      <c r="D7" s="25">
        <v>100</v>
      </c>
      <c r="E7" s="25">
        <v>128</v>
      </c>
      <c r="F7" s="32" t="s">
        <v>161</v>
      </c>
      <c r="G7" s="31" t="s">
        <v>167</v>
      </c>
      <c r="H7" s="16"/>
      <c r="J7" s="22">
        <f t="shared" si="2"/>
        <v>28</v>
      </c>
      <c r="K7" s="18">
        <f t="shared" si="0"/>
        <v>16</v>
      </c>
      <c r="L7" s="19">
        <f t="shared" si="1"/>
        <v>14</v>
      </c>
    </row>
    <row r="8" spans="1:47" ht="14.45" x14ac:dyDescent="0.3">
      <c r="A8" s="13" t="s">
        <v>21</v>
      </c>
      <c r="B8" s="27">
        <v>54</v>
      </c>
      <c r="C8" t="s">
        <v>22</v>
      </c>
      <c r="D8" s="25">
        <v>105</v>
      </c>
      <c r="E8" s="25">
        <v>65</v>
      </c>
      <c r="F8" s="32" t="s">
        <v>162</v>
      </c>
      <c r="G8" s="31" t="s">
        <v>168</v>
      </c>
      <c r="H8" s="16"/>
      <c r="J8" s="22">
        <f t="shared" si="2"/>
        <v>27</v>
      </c>
      <c r="K8" s="18">
        <f t="shared" si="0"/>
        <v>32</v>
      </c>
      <c r="L8" s="19">
        <f t="shared" si="1"/>
        <v>30</v>
      </c>
    </row>
    <row r="9" spans="1:47" x14ac:dyDescent="0.25">
      <c r="A9" s="14" t="s">
        <v>85</v>
      </c>
      <c r="B9" s="27">
        <v>15</v>
      </c>
      <c r="C9" t="s">
        <v>95</v>
      </c>
      <c r="D9" s="25">
        <v>10</v>
      </c>
      <c r="E9" s="25">
        <v>256</v>
      </c>
      <c r="F9" s="32" t="s">
        <v>94</v>
      </c>
      <c r="G9" s="32" t="s">
        <v>99</v>
      </c>
      <c r="H9" s="16" t="s">
        <v>96</v>
      </c>
      <c r="J9" s="22">
        <f t="shared" si="2"/>
        <v>26</v>
      </c>
      <c r="K9" s="18">
        <f t="shared" si="0"/>
        <v>64</v>
      </c>
      <c r="L9" s="19">
        <f t="shared" si="1"/>
        <v>62</v>
      </c>
    </row>
    <row r="10" spans="1:47" ht="14.45" x14ac:dyDescent="0.3">
      <c r="A10" s="4"/>
      <c r="B10" s="7"/>
      <c r="G10" s="8"/>
      <c r="H10" s="16"/>
      <c r="J10" s="22">
        <f t="shared" si="2"/>
        <v>25</v>
      </c>
      <c r="K10" s="18">
        <f t="shared" si="0"/>
        <v>128</v>
      </c>
      <c r="L10" s="19">
        <f t="shared" si="1"/>
        <v>126</v>
      </c>
    </row>
    <row r="11" spans="1:47" ht="14.45" x14ac:dyDescent="0.3">
      <c r="A11" s="5"/>
      <c r="B11" s="9"/>
      <c r="C11" s="10"/>
      <c r="D11" s="10"/>
      <c r="E11" s="10"/>
      <c r="F11" s="10"/>
      <c r="G11" s="11"/>
      <c r="H11" s="17"/>
      <c r="J11" s="22">
        <f t="shared" si="2"/>
        <v>24</v>
      </c>
      <c r="K11" s="18">
        <f t="shared" si="0"/>
        <v>256</v>
      </c>
      <c r="L11" s="19">
        <f t="shared" si="1"/>
        <v>254</v>
      </c>
    </row>
    <row r="12" spans="1:47" ht="14.45" x14ac:dyDescent="0.3">
      <c r="J12" s="22">
        <f t="shared" si="2"/>
        <v>23</v>
      </c>
      <c r="K12" s="18">
        <f t="shared" si="0"/>
        <v>512</v>
      </c>
      <c r="L12" s="19">
        <f t="shared" si="1"/>
        <v>510</v>
      </c>
    </row>
    <row r="13" spans="1:47" ht="14.45" x14ac:dyDescent="0.3">
      <c r="A13" s="89" t="s">
        <v>23</v>
      </c>
      <c r="B13" s="90"/>
      <c r="C13" s="91"/>
      <c r="J13" s="22">
        <f t="shared" si="2"/>
        <v>22</v>
      </c>
      <c r="K13" s="18">
        <f t="shared" si="0"/>
        <v>1024</v>
      </c>
      <c r="L13" s="19">
        <f t="shared" si="1"/>
        <v>1022</v>
      </c>
      <c r="P13" s="49">
        <v>1</v>
      </c>
      <c r="Q13" s="50">
        <v>1</v>
      </c>
      <c r="R13" s="50">
        <v>1</v>
      </c>
      <c r="S13" s="50">
        <v>1</v>
      </c>
      <c r="T13" s="50">
        <v>1</v>
      </c>
      <c r="U13" s="50">
        <v>1</v>
      </c>
      <c r="V13" s="50">
        <v>1</v>
      </c>
      <c r="W13" s="51">
        <v>1</v>
      </c>
      <c r="X13" s="49">
        <v>1</v>
      </c>
      <c r="Y13" s="50">
        <v>1</v>
      </c>
      <c r="Z13" s="50">
        <v>1</v>
      </c>
      <c r="AA13" s="50">
        <v>1</v>
      </c>
      <c r="AB13" s="50">
        <v>1</v>
      </c>
      <c r="AC13" s="50">
        <v>1</v>
      </c>
      <c r="AD13" s="50">
        <v>1</v>
      </c>
      <c r="AE13" s="51">
        <v>1</v>
      </c>
      <c r="AF13" s="49">
        <v>1</v>
      </c>
      <c r="AG13" s="50">
        <v>1</v>
      </c>
      <c r="AH13" s="50">
        <v>1</v>
      </c>
      <c r="AI13" s="50">
        <v>1</v>
      </c>
      <c r="AJ13" s="50">
        <v>1</v>
      </c>
      <c r="AK13" s="50">
        <v>1</v>
      </c>
      <c r="AL13" s="50">
        <v>0</v>
      </c>
      <c r="AM13" s="51">
        <v>0</v>
      </c>
      <c r="AN13" s="49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1">
        <v>0</v>
      </c>
    </row>
    <row r="14" spans="1:47" ht="14.45" x14ac:dyDescent="0.3">
      <c r="A14" s="92" t="s">
        <v>24</v>
      </c>
      <c r="B14" s="93"/>
      <c r="C14" s="94"/>
      <c r="J14" s="22">
        <f t="shared" si="2"/>
        <v>21</v>
      </c>
      <c r="K14" s="18">
        <f t="shared" si="0"/>
        <v>2048</v>
      </c>
      <c r="L14" s="19">
        <f t="shared" si="1"/>
        <v>2046</v>
      </c>
    </row>
    <row r="15" spans="1:47" x14ac:dyDescent="0.25">
      <c r="A15" s="92" t="s">
        <v>25</v>
      </c>
      <c r="B15" s="93"/>
      <c r="C15" s="94"/>
      <c r="J15" s="22">
        <f t="shared" si="2"/>
        <v>20</v>
      </c>
      <c r="K15" s="18">
        <f t="shared" si="0"/>
        <v>4096</v>
      </c>
      <c r="L15" s="19">
        <f t="shared" si="1"/>
        <v>4094</v>
      </c>
      <c r="N15" t="s">
        <v>26</v>
      </c>
      <c r="O15">
        <f>COUNTIF(P13:AU13,"=1")</f>
        <v>22</v>
      </c>
    </row>
    <row r="16" spans="1:47" ht="14.45" x14ac:dyDescent="0.3">
      <c r="A16" s="95" t="s">
        <v>27</v>
      </c>
      <c r="B16" s="96"/>
      <c r="C16" s="97"/>
      <c r="J16" s="22">
        <f t="shared" si="2"/>
        <v>19</v>
      </c>
      <c r="K16" s="18">
        <f t="shared" si="0"/>
        <v>8192</v>
      </c>
      <c r="L16" s="19">
        <f t="shared" si="1"/>
        <v>8190</v>
      </c>
    </row>
    <row r="17" spans="1:19" ht="14.45" x14ac:dyDescent="0.3">
      <c r="J17" s="22">
        <f t="shared" si="2"/>
        <v>18</v>
      </c>
      <c r="K17" s="18">
        <f t="shared" si="0"/>
        <v>16384</v>
      </c>
      <c r="L17" s="19">
        <f t="shared" si="1"/>
        <v>16382</v>
      </c>
      <c r="S17" s="33"/>
    </row>
    <row r="18" spans="1:19" ht="14.45" x14ac:dyDescent="0.3">
      <c r="J18" s="22">
        <f t="shared" si="2"/>
        <v>17</v>
      </c>
      <c r="K18" s="18">
        <f t="shared" si="0"/>
        <v>32768</v>
      </c>
      <c r="L18" s="19">
        <f t="shared" si="1"/>
        <v>32766</v>
      </c>
    </row>
    <row r="19" spans="1:19" ht="14.45" x14ac:dyDescent="0.3">
      <c r="J19" s="23">
        <f t="shared" si="2"/>
        <v>16</v>
      </c>
      <c r="K19" s="20">
        <f t="shared" si="0"/>
        <v>65536</v>
      </c>
      <c r="L19" s="21">
        <f t="shared" si="1"/>
        <v>65534</v>
      </c>
    </row>
    <row r="24" spans="1:19" ht="27" thickBot="1" x14ac:dyDescent="0.3">
      <c r="A24" s="87" t="s">
        <v>116</v>
      </c>
      <c r="B24" s="87"/>
      <c r="C24" s="87"/>
      <c r="D24" s="87"/>
      <c r="E24" s="87"/>
      <c r="F24" s="87"/>
      <c r="G24" s="87"/>
      <c r="H24" s="87"/>
    </row>
    <row r="25" spans="1:19" ht="14.45" x14ac:dyDescent="0.3">
      <c r="A25" s="38" t="s">
        <v>28</v>
      </c>
      <c r="B25" s="39" t="s">
        <v>29</v>
      </c>
      <c r="C25" s="39"/>
      <c r="D25" s="39" t="s">
        <v>3</v>
      </c>
      <c r="E25" s="39" t="s">
        <v>4</v>
      </c>
      <c r="F25" s="39" t="s">
        <v>5</v>
      </c>
      <c r="G25" s="39" t="s">
        <v>6</v>
      </c>
      <c r="H25" s="40" t="s">
        <v>7</v>
      </c>
    </row>
    <row r="26" spans="1:19" ht="14.45" x14ac:dyDescent="0.3">
      <c r="A26" s="41" t="s">
        <v>30</v>
      </c>
      <c r="B26" s="34" t="s">
        <v>31</v>
      </c>
      <c r="C26" s="34"/>
      <c r="D26" s="34">
        <v>150</v>
      </c>
      <c r="E26" s="34">
        <v>512</v>
      </c>
      <c r="F26" s="34" t="s">
        <v>169</v>
      </c>
      <c r="G26" s="34" t="s">
        <v>176</v>
      </c>
      <c r="H26" s="42"/>
    </row>
    <row r="27" spans="1:19" ht="14.45" x14ac:dyDescent="0.3">
      <c r="A27" s="41" t="s">
        <v>32</v>
      </c>
      <c r="B27" s="34" t="s">
        <v>33</v>
      </c>
      <c r="C27" s="34"/>
      <c r="D27" s="34">
        <v>151</v>
      </c>
      <c r="E27" s="34">
        <v>512</v>
      </c>
      <c r="F27" s="34" t="s">
        <v>170</v>
      </c>
      <c r="G27" s="34"/>
      <c r="H27" s="42"/>
    </row>
    <row r="28" spans="1:19" ht="14.45" x14ac:dyDescent="0.3">
      <c r="A28" s="41" t="s">
        <v>34</v>
      </c>
      <c r="B28" s="34" t="s">
        <v>35</v>
      </c>
      <c r="C28" s="34"/>
      <c r="D28" s="34">
        <v>152</v>
      </c>
      <c r="E28" s="34">
        <v>512</v>
      </c>
      <c r="F28" s="34" t="s">
        <v>171</v>
      </c>
      <c r="G28" s="34"/>
      <c r="H28" s="42"/>
    </row>
    <row r="29" spans="1:19" ht="14.45" x14ac:dyDescent="0.3">
      <c r="A29" s="43" t="s">
        <v>36</v>
      </c>
      <c r="B29" s="34" t="s">
        <v>37</v>
      </c>
      <c r="C29" s="34"/>
      <c r="D29" s="34">
        <v>153</v>
      </c>
      <c r="E29" s="34">
        <v>512</v>
      </c>
      <c r="F29" s="34" t="s">
        <v>172</v>
      </c>
      <c r="G29" s="34" t="s">
        <v>177</v>
      </c>
      <c r="H29" s="44"/>
    </row>
    <row r="30" spans="1:19" ht="14.45" x14ac:dyDescent="0.3">
      <c r="A30" s="41" t="s">
        <v>38</v>
      </c>
      <c r="B30" s="34" t="s">
        <v>39</v>
      </c>
      <c r="C30" s="34"/>
      <c r="D30" s="34">
        <v>154</v>
      </c>
      <c r="E30" s="34">
        <v>512</v>
      </c>
      <c r="F30" s="34" t="s">
        <v>173</v>
      </c>
      <c r="G30" s="34"/>
      <c r="H30" s="42"/>
    </row>
    <row r="31" spans="1:19" ht="14.45" x14ac:dyDescent="0.3">
      <c r="A31" s="41" t="s">
        <v>40</v>
      </c>
      <c r="B31" s="34" t="s">
        <v>41</v>
      </c>
      <c r="C31" s="34"/>
      <c r="D31" s="34">
        <v>155</v>
      </c>
      <c r="E31" s="34">
        <v>512</v>
      </c>
      <c r="F31" s="34" t="s">
        <v>174</v>
      </c>
      <c r="G31" s="34"/>
      <c r="H31" s="42"/>
    </row>
    <row r="32" spans="1:19" ht="14.45" x14ac:dyDescent="0.3">
      <c r="A32" s="43" t="s">
        <v>42</v>
      </c>
      <c r="B32" s="36" t="s">
        <v>43</v>
      </c>
      <c r="C32" s="36"/>
      <c r="D32" s="36">
        <v>160</v>
      </c>
      <c r="E32" s="34">
        <v>512</v>
      </c>
      <c r="F32" s="36" t="s">
        <v>175</v>
      </c>
      <c r="G32" s="36" t="s">
        <v>178</v>
      </c>
      <c r="H32" s="42"/>
    </row>
    <row r="33" spans="1:8" ht="14.45" x14ac:dyDescent="0.3">
      <c r="A33" s="45"/>
      <c r="B33" s="36"/>
      <c r="C33" s="36"/>
      <c r="D33" s="36"/>
      <c r="E33" s="36"/>
      <c r="F33" s="36"/>
      <c r="G33" s="36"/>
      <c r="H33" s="42"/>
    </row>
    <row r="34" spans="1:8" ht="14.45" x14ac:dyDescent="0.3">
      <c r="A34" s="46"/>
      <c r="B34" s="47"/>
      <c r="C34" s="47"/>
      <c r="D34" s="47"/>
      <c r="E34" s="47"/>
      <c r="F34" s="47"/>
      <c r="G34" s="47"/>
      <c r="H34" s="48"/>
    </row>
    <row r="35" spans="1:8" ht="14.45" x14ac:dyDescent="0.3">
      <c r="D35" s="33"/>
    </row>
    <row r="38" spans="1:8" ht="27" thickBot="1" x14ac:dyDescent="0.3">
      <c r="A38" s="87" t="s">
        <v>115</v>
      </c>
      <c r="B38" s="87"/>
      <c r="C38" s="87"/>
      <c r="D38" s="87"/>
      <c r="E38" s="87"/>
      <c r="F38" s="87"/>
      <c r="G38" s="87"/>
      <c r="H38" s="87"/>
    </row>
    <row r="39" spans="1:8" ht="14.45" x14ac:dyDescent="0.3">
      <c r="A39" s="38" t="s">
        <v>44</v>
      </c>
      <c r="B39" s="39" t="s">
        <v>45</v>
      </c>
      <c r="C39" s="39" t="s">
        <v>2</v>
      </c>
      <c r="D39" s="39" t="s">
        <v>46</v>
      </c>
      <c r="E39" s="39" t="s">
        <v>47</v>
      </c>
      <c r="F39" s="39" t="s">
        <v>48</v>
      </c>
      <c r="G39" s="39" t="s">
        <v>49</v>
      </c>
      <c r="H39" s="40" t="s">
        <v>7</v>
      </c>
    </row>
    <row r="40" spans="1:8" ht="14.45" x14ac:dyDescent="0.3">
      <c r="A40" s="41" t="s">
        <v>50</v>
      </c>
      <c r="B40" s="34">
        <v>0</v>
      </c>
      <c r="C40" s="34">
        <v>1</v>
      </c>
      <c r="D40" s="34"/>
      <c r="E40" s="34" t="s">
        <v>51</v>
      </c>
      <c r="F40" s="34" t="s">
        <v>52</v>
      </c>
      <c r="G40" s="34" t="s">
        <v>53</v>
      </c>
      <c r="H40" s="42"/>
    </row>
    <row r="41" spans="1:8" ht="14.45" x14ac:dyDescent="0.3">
      <c r="A41" s="41" t="s">
        <v>54</v>
      </c>
      <c r="B41" s="34">
        <v>0</v>
      </c>
      <c r="C41" s="34">
        <v>1</v>
      </c>
      <c r="D41" s="34"/>
      <c r="E41" s="34" t="s">
        <v>55</v>
      </c>
      <c r="F41" s="34" t="s">
        <v>53</v>
      </c>
      <c r="G41" s="34" t="s">
        <v>52</v>
      </c>
      <c r="H41" s="42"/>
    </row>
    <row r="42" spans="1:8" ht="14.45" x14ac:dyDescent="0.3">
      <c r="A42" s="41" t="s">
        <v>56</v>
      </c>
      <c r="B42" s="34">
        <v>0</v>
      </c>
      <c r="C42" s="34">
        <v>1</v>
      </c>
      <c r="D42" s="34"/>
      <c r="E42" s="34" t="s">
        <v>55</v>
      </c>
      <c r="F42" s="35"/>
      <c r="G42" s="35"/>
      <c r="H42" s="42"/>
    </row>
    <row r="43" spans="1:8" ht="14.45" x14ac:dyDescent="0.3">
      <c r="A43" s="43" t="s">
        <v>57</v>
      </c>
      <c r="B43" s="34">
        <v>0</v>
      </c>
      <c r="C43" s="34">
        <v>1</v>
      </c>
      <c r="D43" s="34"/>
      <c r="E43" s="34" t="s">
        <v>55</v>
      </c>
      <c r="F43" s="35"/>
      <c r="G43" s="35"/>
      <c r="H43" s="44"/>
    </row>
    <row r="44" spans="1:8" ht="14.45" x14ac:dyDescent="0.3">
      <c r="A44" s="41" t="s">
        <v>58</v>
      </c>
      <c r="B44" s="34">
        <v>1</v>
      </c>
      <c r="C44" s="34">
        <v>2</v>
      </c>
      <c r="D44" s="34"/>
      <c r="E44" s="34" t="s">
        <v>55</v>
      </c>
      <c r="F44" s="35"/>
      <c r="G44" s="35"/>
      <c r="H44" s="42"/>
    </row>
    <row r="45" spans="1:8" ht="14.45" x14ac:dyDescent="0.3">
      <c r="A45" s="41" t="s">
        <v>59</v>
      </c>
      <c r="B45" s="34">
        <v>1</v>
      </c>
      <c r="C45" s="34">
        <v>2</v>
      </c>
      <c r="D45" s="34"/>
      <c r="E45" s="34" t="s">
        <v>55</v>
      </c>
      <c r="F45" s="35"/>
      <c r="G45" s="35"/>
      <c r="H45" s="42"/>
    </row>
    <row r="46" spans="1:8" ht="14.45" x14ac:dyDescent="0.3">
      <c r="A46" s="43" t="s">
        <v>60</v>
      </c>
      <c r="B46" s="36">
        <v>2</v>
      </c>
      <c r="C46" s="36">
        <v>3</v>
      </c>
      <c r="D46" s="36"/>
      <c r="E46" s="36" t="s">
        <v>55</v>
      </c>
      <c r="F46" s="36"/>
      <c r="G46" s="36"/>
      <c r="H46" s="42"/>
    </row>
    <row r="47" spans="1:8" ht="14.45" x14ac:dyDescent="0.3">
      <c r="A47" s="41" t="s">
        <v>61</v>
      </c>
      <c r="B47" s="34">
        <v>2</v>
      </c>
      <c r="C47" s="34">
        <v>3</v>
      </c>
      <c r="D47" s="34"/>
      <c r="E47" s="34" t="s">
        <v>55</v>
      </c>
      <c r="F47" s="35"/>
      <c r="G47" s="35"/>
      <c r="H47" s="42"/>
    </row>
    <row r="48" spans="1:8" ht="14.45" x14ac:dyDescent="0.3">
      <c r="A48" s="41" t="s">
        <v>62</v>
      </c>
      <c r="B48" s="34">
        <v>0</v>
      </c>
      <c r="C48" s="34" t="s">
        <v>28</v>
      </c>
      <c r="D48" s="34"/>
      <c r="E48" s="34" t="s">
        <v>55</v>
      </c>
      <c r="F48" s="35"/>
      <c r="G48" s="35"/>
      <c r="H48" s="42"/>
    </row>
    <row r="49" spans="1:8" ht="14.45" x14ac:dyDescent="0.3">
      <c r="A49" s="43" t="s">
        <v>63</v>
      </c>
      <c r="B49" s="37">
        <v>0</v>
      </c>
      <c r="C49" s="34" t="s">
        <v>28</v>
      </c>
      <c r="D49" s="36"/>
      <c r="E49" s="36" t="s">
        <v>55</v>
      </c>
      <c r="F49" s="36"/>
      <c r="G49" s="36"/>
      <c r="H49" s="42"/>
    </row>
    <row r="50" spans="1:8" ht="14.45" x14ac:dyDescent="0.3">
      <c r="A50" s="41" t="s">
        <v>64</v>
      </c>
      <c r="B50" s="34">
        <v>0</v>
      </c>
      <c r="C50" s="34" t="s">
        <v>28</v>
      </c>
      <c r="D50" s="34"/>
      <c r="E50" s="34" t="s">
        <v>55</v>
      </c>
      <c r="F50" s="35"/>
      <c r="G50" s="35"/>
      <c r="H50" s="42"/>
    </row>
    <row r="51" spans="1:8" ht="14.45" x14ac:dyDescent="0.3">
      <c r="A51" s="41" t="s">
        <v>65</v>
      </c>
      <c r="B51" s="34">
        <v>0</v>
      </c>
      <c r="C51" s="34" t="s">
        <v>28</v>
      </c>
      <c r="D51" s="34"/>
      <c r="E51" s="34" t="s">
        <v>55</v>
      </c>
      <c r="F51" s="35"/>
      <c r="G51" s="35"/>
      <c r="H51" s="42"/>
    </row>
    <row r="52" spans="1:8" ht="14.45" x14ac:dyDescent="0.3">
      <c r="A52" s="41" t="s">
        <v>66</v>
      </c>
      <c r="B52" s="34">
        <v>0</v>
      </c>
      <c r="C52" s="34" t="s">
        <v>28</v>
      </c>
      <c r="D52" s="34"/>
      <c r="E52" s="34" t="s">
        <v>55</v>
      </c>
      <c r="F52" s="35"/>
      <c r="G52" s="35"/>
      <c r="H52" s="42"/>
    </row>
    <row r="53" spans="1:8" ht="14.45" x14ac:dyDescent="0.3">
      <c r="A53" s="41" t="s">
        <v>67</v>
      </c>
      <c r="B53" s="34">
        <v>0</v>
      </c>
      <c r="C53" s="34" t="s">
        <v>28</v>
      </c>
      <c r="D53" s="34"/>
      <c r="E53" s="34" t="s">
        <v>55</v>
      </c>
      <c r="F53" s="35"/>
      <c r="G53" s="35"/>
      <c r="H53" s="42"/>
    </row>
    <row r="54" spans="1:8" ht="14.45" x14ac:dyDescent="0.3">
      <c r="A54" s="41" t="s">
        <v>68</v>
      </c>
      <c r="B54" s="34">
        <v>0</v>
      </c>
      <c r="C54" s="34" t="s">
        <v>28</v>
      </c>
      <c r="D54" s="34"/>
      <c r="E54" s="34" t="s">
        <v>55</v>
      </c>
      <c r="F54" s="35"/>
      <c r="G54" s="35"/>
      <c r="H54" s="42"/>
    </row>
    <row r="55" spans="1:8" ht="14.45" x14ac:dyDescent="0.3">
      <c r="A55" s="41" t="s">
        <v>69</v>
      </c>
      <c r="B55" s="34">
        <v>0</v>
      </c>
      <c r="C55" s="34" t="s">
        <v>28</v>
      </c>
      <c r="D55" s="34"/>
      <c r="E55" s="34" t="s">
        <v>55</v>
      </c>
      <c r="F55" s="35"/>
      <c r="G55" s="35"/>
      <c r="H55" s="42"/>
    </row>
  </sheetData>
  <sortState ref="A3:H11">
    <sortCondition descending="1" ref="E3:E11"/>
  </sortState>
  <mergeCells count="7">
    <mergeCell ref="A38:H38"/>
    <mergeCell ref="A24:H24"/>
    <mergeCell ref="A1:H1"/>
    <mergeCell ref="A13:C13"/>
    <mergeCell ref="A14:C14"/>
    <mergeCell ref="A15:C15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3"/>
  <sheetViews>
    <sheetView topLeftCell="A34" zoomScale="85" zoomScaleNormal="85" workbookViewId="0">
      <selection activeCell="B40" sqref="B40"/>
    </sheetView>
  </sheetViews>
  <sheetFormatPr baseColWidth="10" defaultRowHeight="15" x14ac:dyDescent="0.25"/>
  <cols>
    <col min="1" max="1" width="18.7109375" bestFit="1" customWidth="1"/>
    <col min="2" max="2" width="14.7109375" bestFit="1" customWidth="1"/>
    <col min="3" max="3" width="19.85546875" bestFit="1" customWidth="1"/>
    <col min="4" max="4" width="11.5703125" customWidth="1"/>
  </cols>
  <sheetData>
    <row r="3" spans="1:9" ht="28.9" x14ac:dyDescent="0.3">
      <c r="A3" s="98" t="s">
        <v>50</v>
      </c>
      <c r="B3" s="98"/>
      <c r="C3" s="98"/>
      <c r="D3" s="98"/>
      <c r="E3" s="98"/>
      <c r="F3" s="98"/>
      <c r="G3" s="98"/>
      <c r="H3" s="98"/>
      <c r="I3" s="98"/>
    </row>
    <row r="4" spans="1:9" ht="21" x14ac:dyDescent="0.3">
      <c r="A4" s="59" t="s">
        <v>73</v>
      </c>
      <c r="B4" s="60" t="s">
        <v>70</v>
      </c>
      <c r="C4" s="60" t="s">
        <v>72</v>
      </c>
      <c r="D4" s="60" t="s">
        <v>71</v>
      </c>
      <c r="E4" s="60" t="s">
        <v>46</v>
      </c>
      <c r="F4" s="60"/>
      <c r="G4" s="60"/>
      <c r="H4" s="61"/>
      <c r="I4" s="62"/>
    </row>
    <row r="5" spans="1:9" ht="14.45" x14ac:dyDescent="0.3">
      <c r="A5" s="41" t="s">
        <v>74</v>
      </c>
      <c r="B5" s="34" t="s">
        <v>54</v>
      </c>
      <c r="C5" s="34" t="s">
        <v>74</v>
      </c>
      <c r="D5" s="34"/>
      <c r="E5" s="34"/>
      <c r="F5" s="34"/>
      <c r="G5" s="34"/>
      <c r="H5" s="34"/>
      <c r="I5" s="42"/>
    </row>
    <row r="6" spans="1:9" ht="14.45" x14ac:dyDescent="0.3">
      <c r="A6" s="41" t="s">
        <v>75</v>
      </c>
      <c r="B6" s="34" t="s">
        <v>62</v>
      </c>
      <c r="C6" s="34" t="s">
        <v>62</v>
      </c>
      <c r="D6" s="34"/>
      <c r="E6" s="34"/>
      <c r="F6" s="34"/>
      <c r="G6" s="34"/>
      <c r="H6" s="34"/>
      <c r="I6" s="42"/>
    </row>
    <row r="7" spans="1:9" ht="14.45" x14ac:dyDescent="0.3">
      <c r="A7" s="41" t="s">
        <v>76</v>
      </c>
      <c r="B7" s="34" t="s">
        <v>84</v>
      </c>
      <c r="C7" s="34" t="s">
        <v>91</v>
      </c>
      <c r="D7" s="34"/>
      <c r="E7" s="34"/>
      <c r="F7" s="34"/>
      <c r="G7" s="35"/>
      <c r="H7" s="35"/>
      <c r="I7" s="42"/>
    </row>
    <row r="8" spans="1:9" ht="14.45" x14ac:dyDescent="0.3">
      <c r="A8" s="41" t="s">
        <v>77</v>
      </c>
      <c r="B8" s="35"/>
      <c r="C8" s="34"/>
      <c r="D8" s="34"/>
      <c r="E8" s="34"/>
      <c r="F8" s="34"/>
      <c r="G8" s="35"/>
      <c r="H8" s="35"/>
      <c r="I8" s="44"/>
    </row>
    <row r="9" spans="1:9" ht="14.45" x14ac:dyDescent="0.3">
      <c r="A9" s="41" t="s">
        <v>78</v>
      </c>
      <c r="B9" s="34"/>
      <c r="C9" s="34"/>
      <c r="D9" s="34"/>
      <c r="E9" s="34"/>
      <c r="F9" s="34"/>
      <c r="G9" s="35"/>
      <c r="H9" s="35"/>
      <c r="I9" s="42"/>
    </row>
    <row r="10" spans="1:9" ht="14.45" x14ac:dyDescent="0.3">
      <c r="A10" s="41" t="s">
        <v>79</v>
      </c>
      <c r="B10" s="34"/>
      <c r="C10" s="34"/>
      <c r="D10" s="34"/>
      <c r="E10" s="34"/>
      <c r="F10" s="34"/>
      <c r="G10" s="35"/>
      <c r="H10" s="35"/>
      <c r="I10" s="42"/>
    </row>
    <row r="11" spans="1:9" ht="14.45" x14ac:dyDescent="0.3">
      <c r="A11" s="41" t="s">
        <v>80</v>
      </c>
      <c r="B11" s="36"/>
      <c r="C11" s="36"/>
      <c r="D11" s="36"/>
      <c r="E11" s="36"/>
      <c r="F11" s="36"/>
      <c r="G11" s="36"/>
      <c r="H11" s="36"/>
      <c r="I11" s="42"/>
    </row>
    <row r="12" spans="1:9" ht="14.45" x14ac:dyDescent="0.3">
      <c r="A12" s="41" t="s">
        <v>81</v>
      </c>
      <c r="B12" s="34" t="s">
        <v>60</v>
      </c>
      <c r="C12" s="58" t="s">
        <v>83</v>
      </c>
      <c r="D12" s="34"/>
      <c r="E12" s="34"/>
      <c r="F12" s="34"/>
      <c r="G12" s="35"/>
      <c r="H12" s="35"/>
      <c r="I12" s="42"/>
    </row>
    <row r="13" spans="1:9" ht="14.45" x14ac:dyDescent="0.3">
      <c r="A13" s="41" t="s">
        <v>82</v>
      </c>
      <c r="B13" s="53" t="s">
        <v>58</v>
      </c>
      <c r="C13" s="58" t="s">
        <v>83</v>
      </c>
      <c r="D13" s="53"/>
      <c r="E13" s="53"/>
      <c r="F13" s="53"/>
      <c r="G13" s="56"/>
      <c r="H13" s="56"/>
      <c r="I13" s="54"/>
    </row>
    <row r="14" spans="1:9" ht="14.45" x14ac:dyDescent="0.3">
      <c r="A14" s="41" t="s">
        <v>83</v>
      </c>
      <c r="B14" s="58" t="s">
        <v>56</v>
      </c>
      <c r="C14" s="58" t="s">
        <v>83</v>
      </c>
      <c r="D14" s="57"/>
      <c r="E14" s="58"/>
      <c r="F14" s="58"/>
      <c r="G14" s="58"/>
      <c r="H14" s="58"/>
      <c r="I14" s="58"/>
    </row>
    <row r="15" spans="1:9" ht="14.45" x14ac:dyDescent="0.3">
      <c r="A15" s="55"/>
      <c r="G15" s="33"/>
      <c r="H15" s="33"/>
    </row>
    <row r="16" spans="1:9" ht="28.9" x14ac:dyDescent="0.3">
      <c r="A16" s="98" t="s">
        <v>54</v>
      </c>
      <c r="B16" s="98"/>
      <c r="C16" s="98"/>
      <c r="D16" s="98"/>
      <c r="E16" s="98"/>
      <c r="F16" s="98"/>
      <c r="G16" s="98"/>
      <c r="H16" s="98"/>
      <c r="I16" s="98"/>
    </row>
    <row r="17" spans="1:9" ht="21" x14ac:dyDescent="0.3">
      <c r="A17" s="59" t="s">
        <v>73</v>
      </c>
      <c r="B17" s="60" t="s">
        <v>70</v>
      </c>
      <c r="C17" s="60" t="s">
        <v>72</v>
      </c>
      <c r="D17" s="60" t="s">
        <v>71</v>
      </c>
      <c r="E17" s="60" t="s">
        <v>46</v>
      </c>
      <c r="F17" s="60"/>
      <c r="G17" s="60"/>
      <c r="H17" s="61"/>
      <c r="I17" s="62"/>
    </row>
    <row r="18" spans="1:9" ht="14.45" x14ac:dyDescent="0.3">
      <c r="A18" s="41" t="s">
        <v>74</v>
      </c>
      <c r="B18" s="34" t="s">
        <v>50</v>
      </c>
      <c r="C18" s="34" t="s">
        <v>74</v>
      </c>
      <c r="D18" s="34"/>
      <c r="E18" s="34"/>
      <c r="F18" s="34"/>
      <c r="G18" s="34"/>
      <c r="H18" s="34"/>
      <c r="I18" s="42"/>
    </row>
    <row r="19" spans="1:9" ht="14.45" x14ac:dyDescent="0.3">
      <c r="A19" s="41" t="s">
        <v>75</v>
      </c>
      <c r="B19" s="34" t="s">
        <v>63</v>
      </c>
      <c r="C19" s="34" t="s">
        <v>83</v>
      </c>
      <c r="D19" s="34"/>
      <c r="E19" s="34"/>
      <c r="F19" s="34"/>
      <c r="G19" s="34"/>
      <c r="H19" s="34"/>
      <c r="I19" s="42"/>
    </row>
    <row r="20" spans="1:9" ht="14.45" x14ac:dyDescent="0.3">
      <c r="A20" s="41" t="s">
        <v>76</v>
      </c>
      <c r="B20" s="34"/>
      <c r="C20" s="34"/>
      <c r="D20" s="34"/>
      <c r="E20" s="34"/>
      <c r="F20" s="34"/>
      <c r="G20" s="35"/>
      <c r="H20" s="35"/>
      <c r="I20" s="42"/>
    </row>
    <row r="21" spans="1:9" ht="14.45" x14ac:dyDescent="0.3">
      <c r="A21" s="41" t="s">
        <v>77</v>
      </c>
      <c r="B21" s="34"/>
      <c r="C21" s="34"/>
      <c r="D21" s="34"/>
      <c r="E21" s="34"/>
      <c r="F21" s="34"/>
      <c r="G21" s="35"/>
      <c r="H21" s="35"/>
      <c r="I21" s="44"/>
    </row>
    <row r="22" spans="1:9" ht="14.45" x14ac:dyDescent="0.3">
      <c r="A22" s="41" t="s">
        <v>78</v>
      </c>
      <c r="B22" s="34"/>
      <c r="C22" s="34"/>
      <c r="D22" s="34"/>
      <c r="E22" s="34"/>
      <c r="F22" s="34"/>
      <c r="G22" s="35"/>
      <c r="H22" s="35"/>
      <c r="I22" s="42"/>
    </row>
    <row r="23" spans="1:9" ht="14.45" x14ac:dyDescent="0.3">
      <c r="A23" s="41" t="s">
        <v>79</v>
      </c>
      <c r="B23" s="34"/>
      <c r="C23" s="34"/>
      <c r="D23" s="34"/>
      <c r="E23" s="34"/>
      <c r="F23" s="34"/>
      <c r="G23" s="35"/>
      <c r="H23" s="35"/>
      <c r="I23" s="42"/>
    </row>
    <row r="24" spans="1:9" ht="14.45" x14ac:dyDescent="0.3">
      <c r="A24" s="41" t="s">
        <v>80</v>
      </c>
      <c r="B24" s="36"/>
      <c r="C24" s="36"/>
      <c r="D24" s="36"/>
      <c r="E24" s="36"/>
      <c r="F24" s="36"/>
      <c r="G24" s="36"/>
      <c r="H24" s="36"/>
      <c r="I24" s="42"/>
    </row>
    <row r="25" spans="1:9" ht="14.45" x14ac:dyDescent="0.3">
      <c r="A25" s="41" t="s">
        <v>81</v>
      </c>
      <c r="B25" s="34" t="s">
        <v>61</v>
      </c>
      <c r="C25" s="34" t="s">
        <v>83</v>
      </c>
      <c r="D25" s="34"/>
      <c r="E25" s="34"/>
      <c r="F25" s="34"/>
      <c r="G25" s="35"/>
      <c r="H25" s="35"/>
      <c r="I25" s="42"/>
    </row>
    <row r="26" spans="1:9" ht="14.45" x14ac:dyDescent="0.3">
      <c r="A26" s="41" t="s">
        <v>82</v>
      </c>
      <c r="B26" s="53" t="s">
        <v>59</v>
      </c>
      <c r="C26" s="34" t="s">
        <v>83</v>
      </c>
      <c r="D26" s="53"/>
      <c r="E26" s="53"/>
      <c r="F26" s="53"/>
      <c r="G26" s="56"/>
      <c r="H26" s="56"/>
      <c r="I26" s="54"/>
    </row>
    <row r="27" spans="1:9" ht="14.45" x14ac:dyDescent="0.3">
      <c r="A27" s="41" t="s">
        <v>83</v>
      </c>
      <c r="B27" s="58" t="s">
        <v>57</v>
      </c>
      <c r="C27" s="34" t="s">
        <v>83</v>
      </c>
      <c r="D27" s="57"/>
      <c r="E27" s="58"/>
      <c r="F27" s="58"/>
      <c r="G27" s="58"/>
      <c r="H27" s="58"/>
      <c r="I27" s="58"/>
    </row>
    <row r="29" spans="1:9" ht="28.9" x14ac:dyDescent="0.3">
      <c r="A29" s="98" t="s">
        <v>62</v>
      </c>
      <c r="B29" s="98"/>
      <c r="C29" s="98"/>
      <c r="D29" s="98"/>
      <c r="E29" s="98"/>
      <c r="F29" s="98"/>
      <c r="G29" s="98"/>
      <c r="H29" s="98"/>
      <c r="I29" s="98"/>
    </row>
    <row r="30" spans="1:9" ht="21" x14ac:dyDescent="0.3">
      <c r="A30" s="59" t="s">
        <v>73</v>
      </c>
      <c r="B30" s="60" t="s">
        <v>70</v>
      </c>
      <c r="C30" s="60" t="s">
        <v>72</v>
      </c>
      <c r="D30" s="60" t="s">
        <v>71</v>
      </c>
      <c r="E30" s="60" t="s">
        <v>46</v>
      </c>
      <c r="F30" s="60"/>
      <c r="G30" s="60"/>
      <c r="H30" s="61"/>
      <c r="I30" s="62"/>
    </row>
    <row r="31" spans="1:9" ht="14.45" x14ac:dyDescent="0.3">
      <c r="A31" s="41" t="s">
        <v>74</v>
      </c>
      <c r="B31" s="34" t="s">
        <v>63</v>
      </c>
      <c r="C31" s="34" t="s">
        <v>74</v>
      </c>
      <c r="D31" s="34"/>
      <c r="E31" s="34"/>
      <c r="F31" s="34"/>
      <c r="G31" s="34"/>
      <c r="H31" s="34"/>
      <c r="I31" s="42"/>
    </row>
    <row r="32" spans="1:9" ht="14.45" x14ac:dyDescent="0.3">
      <c r="A32" s="41" t="s">
        <v>75</v>
      </c>
      <c r="B32" s="34"/>
      <c r="C32" s="34"/>
      <c r="D32" s="34"/>
      <c r="E32" s="34"/>
      <c r="F32" s="34"/>
      <c r="G32" s="34"/>
      <c r="H32" s="34"/>
      <c r="I32" s="42"/>
    </row>
    <row r="33" spans="1:9" ht="14.45" x14ac:dyDescent="0.3">
      <c r="A33" s="41" t="s">
        <v>76</v>
      </c>
      <c r="B33" s="34"/>
      <c r="C33" s="34"/>
      <c r="D33" s="34"/>
      <c r="E33" s="34"/>
      <c r="F33" s="34"/>
      <c r="G33" s="35"/>
      <c r="H33" s="35"/>
      <c r="I33" s="42"/>
    </row>
    <row r="34" spans="1:9" ht="14.45" x14ac:dyDescent="0.3">
      <c r="A34" s="41" t="s">
        <v>77</v>
      </c>
      <c r="B34" s="34"/>
      <c r="C34" s="34"/>
      <c r="D34" s="34"/>
      <c r="E34" s="34"/>
      <c r="F34" s="34"/>
      <c r="G34" s="35"/>
      <c r="H34" s="35"/>
      <c r="I34" s="44"/>
    </row>
    <row r="35" spans="1:9" ht="14.45" x14ac:dyDescent="0.3">
      <c r="A35" s="41" t="s">
        <v>78</v>
      </c>
      <c r="B35" s="34"/>
      <c r="C35" s="34"/>
      <c r="D35" s="34"/>
      <c r="E35" s="34"/>
      <c r="F35" s="34"/>
      <c r="G35" s="35"/>
      <c r="H35" s="35"/>
      <c r="I35" s="42"/>
    </row>
    <row r="36" spans="1:9" ht="14.45" x14ac:dyDescent="0.3">
      <c r="A36" s="41" t="s">
        <v>79</v>
      </c>
      <c r="B36" s="34"/>
      <c r="C36" s="34"/>
      <c r="D36" s="34"/>
      <c r="E36" s="34"/>
      <c r="F36" s="34"/>
      <c r="G36" s="35"/>
      <c r="H36" s="35"/>
      <c r="I36" s="42"/>
    </row>
    <row r="37" spans="1:9" ht="14.45" x14ac:dyDescent="0.3">
      <c r="A37" s="41" t="s">
        <v>80</v>
      </c>
      <c r="B37" s="36" t="s">
        <v>68</v>
      </c>
      <c r="C37" s="53" t="s">
        <v>92</v>
      </c>
      <c r="D37" s="36"/>
      <c r="E37" s="36"/>
      <c r="F37" s="36"/>
      <c r="G37" s="36"/>
      <c r="H37" s="36"/>
      <c r="I37" s="42"/>
    </row>
    <row r="38" spans="1:9" ht="14.45" x14ac:dyDescent="0.3">
      <c r="A38" s="41" t="s">
        <v>81</v>
      </c>
      <c r="B38" s="34" t="s">
        <v>66</v>
      </c>
      <c r="C38" s="53" t="s">
        <v>92</v>
      </c>
      <c r="D38" s="34"/>
      <c r="E38" s="34"/>
      <c r="F38" s="34"/>
      <c r="G38" s="35"/>
      <c r="H38" s="35"/>
      <c r="I38" s="42"/>
    </row>
    <row r="39" spans="1:9" ht="14.45" x14ac:dyDescent="0.3">
      <c r="A39" s="41" t="s">
        <v>82</v>
      </c>
      <c r="B39" s="53" t="s">
        <v>64</v>
      </c>
      <c r="C39" s="53" t="s">
        <v>92</v>
      </c>
      <c r="D39" s="53"/>
      <c r="E39" s="53"/>
      <c r="F39" s="53"/>
      <c r="G39" s="56"/>
      <c r="H39" s="56"/>
      <c r="I39" s="54"/>
    </row>
    <row r="40" spans="1:9" ht="14.45" x14ac:dyDescent="0.3">
      <c r="A40" s="41" t="s">
        <v>83</v>
      </c>
      <c r="B40" s="58" t="s">
        <v>50</v>
      </c>
      <c r="C40" s="58" t="s">
        <v>75</v>
      </c>
      <c r="D40" s="57"/>
      <c r="E40" s="58"/>
      <c r="F40" s="58"/>
      <c r="G40" s="58"/>
      <c r="H40" s="58"/>
      <c r="I40" s="58"/>
    </row>
    <row r="42" spans="1:9" ht="28.9" x14ac:dyDescent="0.3">
      <c r="A42" s="98" t="s">
        <v>63</v>
      </c>
      <c r="B42" s="98"/>
      <c r="C42" s="98"/>
      <c r="D42" s="98"/>
      <c r="E42" s="98"/>
      <c r="F42" s="98"/>
      <c r="G42" s="98"/>
      <c r="H42" s="98"/>
      <c r="I42" s="98"/>
    </row>
    <row r="43" spans="1:9" ht="21" x14ac:dyDescent="0.3">
      <c r="A43" s="59" t="s">
        <v>73</v>
      </c>
      <c r="B43" s="60" t="s">
        <v>70</v>
      </c>
      <c r="C43" s="60" t="s">
        <v>72</v>
      </c>
      <c r="D43" s="60" t="s">
        <v>71</v>
      </c>
      <c r="E43" s="60" t="s">
        <v>46</v>
      </c>
      <c r="F43" s="60"/>
      <c r="G43" s="60"/>
      <c r="H43" s="61"/>
      <c r="I43" s="62"/>
    </row>
    <row r="44" spans="1:9" ht="14.45" x14ac:dyDescent="0.3">
      <c r="A44" s="41" t="s">
        <v>74</v>
      </c>
      <c r="B44" s="34" t="s">
        <v>62</v>
      </c>
      <c r="C44" s="34" t="s">
        <v>74</v>
      </c>
      <c r="D44" s="34"/>
      <c r="E44" s="34"/>
      <c r="F44" s="34"/>
      <c r="G44" s="34"/>
      <c r="H44" s="34"/>
      <c r="I44" s="42"/>
    </row>
    <row r="45" spans="1:9" ht="14.45" x14ac:dyDescent="0.3">
      <c r="A45" s="41" t="s">
        <v>75</v>
      </c>
      <c r="B45" s="34"/>
      <c r="C45" s="34"/>
      <c r="D45" s="34"/>
      <c r="E45" s="34"/>
      <c r="F45" s="34"/>
      <c r="G45" s="34"/>
      <c r="H45" s="34"/>
      <c r="I45" s="42"/>
    </row>
    <row r="46" spans="1:9" ht="14.45" x14ac:dyDescent="0.3">
      <c r="A46" s="41" t="s">
        <v>76</v>
      </c>
      <c r="B46" s="34"/>
      <c r="C46" s="34"/>
      <c r="D46" s="34"/>
      <c r="E46" s="34"/>
      <c r="F46" s="34"/>
      <c r="G46" s="35"/>
      <c r="H46" s="35"/>
      <c r="I46" s="42"/>
    </row>
    <row r="47" spans="1:9" ht="14.45" x14ac:dyDescent="0.3">
      <c r="A47" s="41" t="s">
        <v>77</v>
      </c>
      <c r="B47" s="34"/>
      <c r="C47" s="34"/>
      <c r="D47" s="34"/>
      <c r="E47" s="34"/>
      <c r="F47" s="34"/>
      <c r="G47" s="35"/>
      <c r="H47" s="35"/>
      <c r="I47" s="44"/>
    </row>
    <row r="48" spans="1:9" ht="14.45" x14ac:dyDescent="0.3">
      <c r="A48" s="41" t="s">
        <v>78</v>
      </c>
      <c r="B48" s="34"/>
      <c r="C48" s="34"/>
      <c r="D48" s="34"/>
      <c r="E48" s="34"/>
      <c r="F48" s="34"/>
      <c r="G48" s="35"/>
      <c r="H48" s="35"/>
      <c r="I48" s="42"/>
    </row>
    <row r="49" spans="1:9" ht="14.45" x14ac:dyDescent="0.3">
      <c r="A49" s="41" t="s">
        <v>79</v>
      </c>
      <c r="B49" s="34"/>
      <c r="C49" s="34"/>
      <c r="D49" s="34"/>
      <c r="E49" s="34"/>
      <c r="F49" s="34"/>
      <c r="G49" s="35"/>
      <c r="H49" s="35"/>
      <c r="I49" s="42"/>
    </row>
    <row r="50" spans="1:9" ht="14.45" x14ac:dyDescent="0.3">
      <c r="A50" s="41" t="s">
        <v>80</v>
      </c>
      <c r="B50" s="36" t="s">
        <v>68</v>
      </c>
      <c r="C50" s="53" t="s">
        <v>92</v>
      </c>
      <c r="D50" s="36"/>
      <c r="E50" s="36"/>
      <c r="F50" s="36"/>
      <c r="G50" s="36"/>
      <c r="H50" s="36"/>
      <c r="I50" s="42"/>
    </row>
    <row r="51" spans="1:9" ht="14.45" x14ac:dyDescent="0.3">
      <c r="A51" s="41" t="s">
        <v>81</v>
      </c>
      <c r="B51" s="34" t="s">
        <v>66</v>
      </c>
      <c r="C51" s="53" t="s">
        <v>92</v>
      </c>
      <c r="D51" s="34"/>
      <c r="E51" s="34"/>
      <c r="F51" s="34"/>
      <c r="G51" s="35"/>
      <c r="H51" s="35"/>
      <c r="I51" s="42"/>
    </row>
    <row r="52" spans="1:9" ht="14.45" x14ac:dyDescent="0.3">
      <c r="A52" s="41" t="s">
        <v>82</v>
      </c>
      <c r="B52" s="53" t="s">
        <v>64</v>
      </c>
      <c r="C52" s="53" t="s">
        <v>92</v>
      </c>
      <c r="D52" s="53"/>
      <c r="E52" s="53"/>
      <c r="F52" s="53"/>
      <c r="G52" s="56"/>
      <c r="H52" s="56"/>
      <c r="I52" s="54"/>
    </row>
    <row r="53" spans="1:9" ht="14.45" x14ac:dyDescent="0.3">
      <c r="A53" s="41" t="s">
        <v>83</v>
      </c>
      <c r="B53" s="58" t="s">
        <v>54</v>
      </c>
      <c r="C53" s="58" t="s">
        <v>75</v>
      </c>
      <c r="D53" s="57"/>
      <c r="E53" s="58"/>
      <c r="F53" s="58"/>
      <c r="G53" s="58"/>
      <c r="H53" s="58"/>
      <c r="I53" s="58"/>
    </row>
  </sheetData>
  <mergeCells count="4">
    <mergeCell ref="A3:I3"/>
    <mergeCell ref="A16:I16"/>
    <mergeCell ref="A29:I29"/>
    <mergeCell ref="A42:I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48576"/>
  <sheetViews>
    <sheetView tabSelected="1" workbookViewId="0">
      <selection activeCell="F19" sqref="F19"/>
    </sheetView>
  </sheetViews>
  <sheetFormatPr baseColWidth="10" defaultRowHeight="15" x14ac:dyDescent="0.25"/>
  <cols>
    <col min="1" max="1" width="12.7109375" bestFit="1" customWidth="1"/>
    <col min="2" max="2" width="15.140625" bestFit="1" customWidth="1"/>
    <col min="3" max="3" width="13.140625" bestFit="1" customWidth="1"/>
    <col min="4" max="4" width="13.7109375" bestFit="1" customWidth="1"/>
    <col min="6" max="6" width="11.85546875" bestFit="1" customWidth="1"/>
  </cols>
  <sheetData>
    <row r="2" spans="1:4" ht="18" x14ac:dyDescent="0.3">
      <c r="A2" s="65" t="s">
        <v>70</v>
      </c>
      <c r="B2" s="63" t="s">
        <v>86</v>
      </c>
      <c r="C2" s="63" t="s">
        <v>87</v>
      </c>
      <c r="D2" s="63" t="s">
        <v>46</v>
      </c>
    </row>
    <row r="3" spans="1:4" ht="14.45" x14ac:dyDescent="0.3">
      <c r="A3" s="66" t="s">
        <v>50</v>
      </c>
      <c r="B3" s="64" t="s">
        <v>89</v>
      </c>
      <c r="C3" s="58" t="s">
        <v>90</v>
      </c>
      <c r="D3" s="58" t="s">
        <v>183</v>
      </c>
    </row>
    <row r="4" spans="1:4" ht="14.45" x14ac:dyDescent="0.3">
      <c r="A4" s="67" t="s">
        <v>54</v>
      </c>
      <c r="B4" s="64" t="s">
        <v>89</v>
      </c>
      <c r="C4" s="58" t="s">
        <v>55</v>
      </c>
      <c r="D4" s="58" t="s">
        <v>184</v>
      </c>
    </row>
    <row r="5" spans="1:4" ht="14.45" x14ac:dyDescent="0.3">
      <c r="A5" s="67" t="s">
        <v>56</v>
      </c>
      <c r="B5" s="64" t="s">
        <v>89</v>
      </c>
      <c r="C5" s="58" t="s">
        <v>55</v>
      </c>
      <c r="D5" s="58" t="s">
        <v>185</v>
      </c>
    </row>
    <row r="6" spans="1:4" ht="14.45" x14ac:dyDescent="0.3">
      <c r="A6" s="67" t="s">
        <v>57</v>
      </c>
      <c r="B6" s="64" t="s">
        <v>89</v>
      </c>
      <c r="C6" s="58" t="s">
        <v>55</v>
      </c>
      <c r="D6" s="58" t="s">
        <v>186</v>
      </c>
    </row>
    <row r="7" spans="1:4" ht="14.45" x14ac:dyDescent="0.3">
      <c r="A7" s="67" t="s">
        <v>58</v>
      </c>
      <c r="B7" s="64" t="s">
        <v>89</v>
      </c>
      <c r="C7" s="58" t="s">
        <v>55</v>
      </c>
      <c r="D7" s="58" t="s">
        <v>187</v>
      </c>
    </row>
    <row r="8" spans="1:4" ht="14.45" x14ac:dyDescent="0.3">
      <c r="A8" s="67" t="s">
        <v>59</v>
      </c>
      <c r="B8" s="64" t="s">
        <v>89</v>
      </c>
      <c r="C8" s="58" t="s">
        <v>55</v>
      </c>
      <c r="D8" s="58" t="s">
        <v>188</v>
      </c>
    </row>
    <row r="9" spans="1:4" ht="14.45" x14ac:dyDescent="0.3">
      <c r="A9" s="67" t="s">
        <v>60</v>
      </c>
      <c r="B9" s="64" t="s">
        <v>89</v>
      </c>
      <c r="C9" s="58" t="s">
        <v>55</v>
      </c>
      <c r="D9" s="58" t="s">
        <v>189</v>
      </c>
    </row>
    <row r="10" spans="1:4" ht="14.45" x14ac:dyDescent="0.3">
      <c r="A10" s="67" t="s">
        <v>61</v>
      </c>
      <c r="B10" s="64" t="s">
        <v>89</v>
      </c>
      <c r="C10" s="58" t="s">
        <v>55</v>
      </c>
      <c r="D10" s="58" t="s">
        <v>190</v>
      </c>
    </row>
    <row r="11" spans="1:4" ht="14.45" x14ac:dyDescent="0.3">
      <c r="A11" s="67" t="s">
        <v>62</v>
      </c>
      <c r="B11" s="64" t="s">
        <v>89</v>
      </c>
      <c r="C11" s="58" t="s">
        <v>55</v>
      </c>
      <c r="D11" s="58" t="s">
        <v>191</v>
      </c>
    </row>
    <row r="12" spans="1:4" ht="14.45" x14ac:dyDescent="0.3">
      <c r="A12" s="67" t="s">
        <v>63</v>
      </c>
      <c r="B12" s="64" t="s">
        <v>89</v>
      </c>
      <c r="C12" s="58" t="s">
        <v>55</v>
      </c>
      <c r="D12" s="58" t="s">
        <v>192</v>
      </c>
    </row>
    <row r="13" spans="1:4" ht="14.45" x14ac:dyDescent="0.3">
      <c r="A13" s="67" t="s">
        <v>64</v>
      </c>
      <c r="B13" s="64" t="s">
        <v>89</v>
      </c>
      <c r="C13" s="58" t="s">
        <v>55</v>
      </c>
      <c r="D13" s="58" t="s">
        <v>193</v>
      </c>
    </row>
    <row r="14" spans="1:4" ht="14.45" x14ac:dyDescent="0.3">
      <c r="A14" s="67" t="s">
        <v>66</v>
      </c>
      <c r="B14" s="64" t="s">
        <v>89</v>
      </c>
      <c r="C14" s="58" t="s">
        <v>55</v>
      </c>
      <c r="D14" s="58" t="s">
        <v>194</v>
      </c>
    </row>
    <row r="15" spans="1:4" ht="14.45" x14ac:dyDescent="0.3">
      <c r="A15" s="67" t="s">
        <v>68</v>
      </c>
      <c r="B15" s="64" t="s">
        <v>89</v>
      </c>
      <c r="C15" s="58" t="s">
        <v>55</v>
      </c>
      <c r="D15" s="58" t="s">
        <v>195</v>
      </c>
    </row>
    <row r="16" spans="1:4" ht="14.45" x14ac:dyDescent="0.3">
      <c r="A16" s="67"/>
      <c r="B16" s="64"/>
      <c r="C16" s="58"/>
      <c r="D16" s="58"/>
    </row>
    <row r="17" spans="1:4" ht="14.45" x14ac:dyDescent="0.3">
      <c r="A17" s="67" t="s">
        <v>93</v>
      </c>
      <c r="B17" s="64"/>
      <c r="C17" s="58"/>
      <c r="D17" s="58" t="s">
        <v>182</v>
      </c>
    </row>
    <row r="18" spans="1:4" ht="14.45" x14ac:dyDescent="0.3">
      <c r="A18" s="68" t="s">
        <v>88</v>
      </c>
      <c r="B18" s="64"/>
      <c r="C18" s="58"/>
      <c r="D18" s="58" t="s">
        <v>181</v>
      </c>
    </row>
    <row r="1048576" spans="2:2" x14ac:dyDescent="0.25">
      <c r="B1048576" s="64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0" workbookViewId="0">
      <selection activeCell="B24" sqref="B24"/>
    </sheetView>
  </sheetViews>
  <sheetFormatPr baseColWidth="10" defaultRowHeight="15" x14ac:dyDescent="0.25"/>
  <cols>
    <col min="1" max="1" width="15.7109375" style="70" customWidth="1"/>
    <col min="2" max="2" width="125.7109375" style="74" bestFit="1" customWidth="1"/>
  </cols>
  <sheetData>
    <row r="1" spans="1:2" thickBot="1" x14ac:dyDescent="0.35">
      <c r="A1" s="69"/>
      <c r="B1"/>
    </row>
    <row r="2" spans="1:2" ht="23.45" x14ac:dyDescent="0.3">
      <c r="A2" s="77" t="s">
        <v>97</v>
      </c>
      <c r="B2" s="78" t="s">
        <v>98</v>
      </c>
    </row>
    <row r="3" spans="1:2" ht="28.9" x14ac:dyDescent="0.3">
      <c r="A3" s="79"/>
      <c r="B3" s="80" t="s">
        <v>102</v>
      </c>
    </row>
    <row r="4" spans="1:2" ht="30" x14ac:dyDescent="0.25">
      <c r="A4" s="71">
        <v>45392</v>
      </c>
      <c r="B4" s="72" t="s">
        <v>100</v>
      </c>
    </row>
    <row r="5" spans="1:2" ht="60" x14ac:dyDescent="0.25">
      <c r="A5" s="71">
        <v>45392</v>
      </c>
      <c r="B5" s="73" t="s">
        <v>101</v>
      </c>
    </row>
    <row r="6" spans="1:2" ht="30" x14ac:dyDescent="0.25">
      <c r="A6" s="71">
        <v>45392</v>
      </c>
      <c r="B6" s="73" t="s">
        <v>103</v>
      </c>
    </row>
    <row r="7" spans="1:2" ht="14.45" x14ac:dyDescent="0.3">
      <c r="A7" s="75">
        <v>45393</v>
      </c>
      <c r="B7" s="73" t="s">
        <v>104</v>
      </c>
    </row>
    <row r="8" spans="1:2" ht="25.9" x14ac:dyDescent="0.3">
      <c r="A8" s="75"/>
      <c r="B8" s="76" t="s">
        <v>105</v>
      </c>
    </row>
    <row r="9" spans="1:2" ht="30" x14ac:dyDescent="0.25">
      <c r="A9" s="75">
        <v>45397</v>
      </c>
      <c r="B9" s="73" t="s">
        <v>106</v>
      </c>
    </row>
    <row r="10" spans="1:2" x14ac:dyDescent="0.25">
      <c r="A10" s="75">
        <v>45397</v>
      </c>
      <c r="B10" s="73" t="s">
        <v>107</v>
      </c>
    </row>
    <row r="11" spans="1:2" ht="14.45" x14ac:dyDescent="0.3">
      <c r="A11" s="75">
        <v>45397</v>
      </c>
      <c r="B11" s="73" t="s">
        <v>108</v>
      </c>
    </row>
    <row r="12" spans="1:2" ht="14.45" x14ac:dyDescent="0.3">
      <c r="A12" s="75">
        <v>45397</v>
      </c>
      <c r="B12" s="73" t="s">
        <v>109</v>
      </c>
    </row>
    <row r="13" spans="1:2" x14ac:dyDescent="0.25">
      <c r="A13" s="75">
        <v>45398</v>
      </c>
      <c r="B13" s="73" t="s">
        <v>110</v>
      </c>
    </row>
    <row r="14" spans="1:2" x14ac:dyDescent="0.25">
      <c r="A14" s="75">
        <v>45398</v>
      </c>
      <c r="B14" s="73" t="s">
        <v>111</v>
      </c>
    </row>
    <row r="15" spans="1:2" ht="14.45" x14ac:dyDescent="0.3">
      <c r="A15" s="75">
        <v>45398</v>
      </c>
      <c r="B15" s="73" t="s">
        <v>112</v>
      </c>
    </row>
    <row r="16" spans="1:2" ht="26.25" x14ac:dyDescent="0.25">
      <c r="A16" s="75"/>
      <c r="B16" s="76" t="s">
        <v>113</v>
      </c>
    </row>
    <row r="17" spans="1:2" x14ac:dyDescent="0.25">
      <c r="A17" s="75">
        <v>45400</v>
      </c>
      <c r="B17" s="73" t="s">
        <v>114</v>
      </c>
    </row>
    <row r="18" spans="1:2" x14ac:dyDescent="0.25">
      <c r="A18" s="75">
        <v>45408</v>
      </c>
      <c r="B18" s="74" t="s">
        <v>118</v>
      </c>
    </row>
    <row r="19" spans="1:2" x14ac:dyDescent="0.25">
      <c r="A19" s="75">
        <v>45409</v>
      </c>
      <c r="B19" s="74" t="s">
        <v>119</v>
      </c>
    </row>
    <row r="20" spans="1:2" x14ac:dyDescent="0.25">
      <c r="A20" s="75">
        <v>45414</v>
      </c>
      <c r="B20" s="74" t="s">
        <v>120</v>
      </c>
    </row>
    <row r="21" spans="1:2" ht="14.45" x14ac:dyDescent="0.3">
      <c r="A21" s="75">
        <v>45414</v>
      </c>
      <c r="B21" s="74" t="s">
        <v>179</v>
      </c>
    </row>
    <row r="22" spans="1:2" ht="30" x14ac:dyDescent="0.25">
      <c r="A22" s="75">
        <v>45419</v>
      </c>
      <c r="B22" s="74" t="s">
        <v>180</v>
      </c>
    </row>
    <row r="23" spans="1:2" x14ac:dyDescent="0.25">
      <c r="A23" s="75">
        <v>45419</v>
      </c>
      <c r="B23" s="74" t="s">
        <v>196</v>
      </c>
    </row>
    <row r="24" spans="1:2" ht="14.45" x14ac:dyDescent="0.3">
      <c r="A24" s="75"/>
    </row>
    <row r="25" spans="1:2" ht="14.45" x14ac:dyDescent="0.3">
      <c r="A25" s="75"/>
    </row>
    <row r="26" spans="1:2" ht="14.45" x14ac:dyDescent="0.3">
      <c r="A26" s="75"/>
    </row>
    <row r="27" spans="1:2" ht="14.45" x14ac:dyDescent="0.3">
      <c r="A27" s="75"/>
    </row>
    <row r="28" spans="1:2" ht="14.45" x14ac:dyDescent="0.3">
      <c r="A28" s="75"/>
    </row>
    <row r="29" spans="1:2" ht="14.45" x14ac:dyDescent="0.3">
      <c r="A29" s="75"/>
    </row>
    <row r="30" spans="1:2" ht="14.45" x14ac:dyDescent="0.3">
      <c r="A30" s="75"/>
    </row>
    <row r="31" spans="1:2" ht="14.45" x14ac:dyDescent="0.3">
      <c r="A31" s="75"/>
    </row>
    <row r="32" spans="1:2" ht="14.45" x14ac:dyDescent="0.3">
      <c r="A32" s="75"/>
    </row>
    <row r="33" spans="1:1" ht="14.45" x14ac:dyDescent="0.3">
      <c r="A33" s="75"/>
    </row>
    <row r="34" spans="1:1" ht="14.45" x14ac:dyDescent="0.3">
      <c r="A34" s="75"/>
    </row>
    <row r="35" spans="1:1" ht="14.45" x14ac:dyDescent="0.3">
      <c r="A35" s="75"/>
    </row>
    <row r="36" spans="1:1" ht="14.45" x14ac:dyDescent="0.3">
      <c r="A36" s="75"/>
    </row>
    <row r="37" spans="1:1" ht="14.45" x14ac:dyDescent="0.3">
      <c r="A37" s="7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D5" sqref="D5"/>
    </sheetView>
  </sheetViews>
  <sheetFormatPr baseColWidth="10" defaultRowHeight="15" x14ac:dyDescent="0.25"/>
  <cols>
    <col min="1" max="1" width="6.28515625" customWidth="1"/>
  </cols>
  <sheetData>
    <row r="2" spans="2:7" thickBot="1" x14ac:dyDescent="0.35"/>
    <row r="3" spans="2:7" ht="15.6" thickTop="1" thickBot="1" x14ac:dyDescent="0.35">
      <c r="B3" s="81" t="s">
        <v>121</v>
      </c>
      <c r="C3" s="82" t="s">
        <v>122</v>
      </c>
      <c r="D3" s="82" t="s">
        <v>123</v>
      </c>
      <c r="E3" s="82" t="s">
        <v>124</v>
      </c>
      <c r="F3" s="82" t="s">
        <v>125</v>
      </c>
      <c r="G3" s="83" t="s">
        <v>126</v>
      </c>
    </row>
    <row r="4" spans="2:7" ht="30" thickTop="1" thickBot="1" x14ac:dyDescent="0.35">
      <c r="B4" s="84" t="s">
        <v>127</v>
      </c>
      <c r="C4" s="85" t="s">
        <v>128</v>
      </c>
      <c r="D4" s="85" t="s">
        <v>129</v>
      </c>
      <c r="E4" s="85" t="s">
        <v>130</v>
      </c>
      <c r="F4" s="85" t="s">
        <v>131</v>
      </c>
      <c r="G4" s="85" t="s">
        <v>132</v>
      </c>
    </row>
    <row r="5" spans="2:7" ht="29.45" thickBot="1" x14ac:dyDescent="0.35">
      <c r="B5" s="84" t="s">
        <v>133</v>
      </c>
      <c r="C5" s="85" t="s">
        <v>129</v>
      </c>
      <c r="D5" s="85" t="s">
        <v>134</v>
      </c>
      <c r="E5" s="85" t="s">
        <v>135</v>
      </c>
      <c r="F5" s="85" t="s">
        <v>136</v>
      </c>
      <c r="G5" s="85" t="s">
        <v>137</v>
      </c>
    </row>
    <row r="6" spans="2:7" ht="29.45" thickBot="1" x14ac:dyDescent="0.35">
      <c r="B6" s="84" t="s">
        <v>138</v>
      </c>
      <c r="C6" s="85" t="s">
        <v>134</v>
      </c>
      <c r="D6" s="85" t="s">
        <v>139</v>
      </c>
      <c r="E6" s="85" t="s">
        <v>140</v>
      </c>
      <c r="F6" s="85" t="s">
        <v>141</v>
      </c>
      <c r="G6" s="85" t="s">
        <v>142</v>
      </c>
    </row>
    <row r="7" spans="2:7" ht="29.45" thickBot="1" x14ac:dyDescent="0.35">
      <c r="B7" s="84" t="s">
        <v>143</v>
      </c>
      <c r="C7" s="85" t="s">
        <v>139</v>
      </c>
      <c r="D7" s="85" t="s">
        <v>144</v>
      </c>
      <c r="E7" s="85" t="s">
        <v>145</v>
      </c>
      <c r="F7" s="85" t="s">
        <v>146</v>
      </c>
      <c r="G7" s="85" t="s">
        <v>147</v>
      </c>
    </row>
    <row r="8" spans="2:7" ht="29.45" thickBot="1" x14ac:dyDescent="0.35">
      <c r="B8" s="84" t="s">
        <v>148</v>
      </c>
      <c r="C8" s="85" t="s">
        <v>144</v>
      </c>
      <c r="D8" s="85" t="s">
        <v>149</v>
      </c>
      <c r="E8" s="85" t="s">
        <v>150</v>
      </c>
      <c r="F8" s="85" t="s">
        <v>151</v>
      </c>
      <c r="G8" s="85" t="s">
        <v>152</v>
      </c>
    </row>
    <row r="9" spans="2:7" ht="29.45" thickBot="1" x14ac:dyDescent="0.35">
      <c r="B9" s="86" t="s">
        <v>153</v>
      </c>
      <c r="C9" s="85" t="s">
        <v>149</v>
      </c>
      <c r="D9" s="85" t="s">
        <v>128</v>
      </c>
      <c r="E9" s="85" t="s">
        <v>154</v>
      </c>
      <c r="F9" s="85" t="s">
        <v>155</v>
      </c>
      <c r="G9" s="85" t="s">
        <v>156</v>
      </c>
    </row>
    <row r="10" spans="2:7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Genérico</vt:lpstr>
      <vt:lpstr>Switches</vt:lpstr>
      <vt:lpstr>Administración</vt:lpstr>
      <vt:lpstr>Informes</vt:lpstr>
      <vt:lpstr>WAN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Pérez Trabado</dc:creator>
  <cp:lastModifiedBy>Máximo</cp:lastModifiedBy>
  <cp:revision/>
  <dcterms:created xsi:type="dcterms:W3CDTF">2022-03-30T08:11:20Z</dcterms:created>
  <dcterms:modified xsi:type="dcterms:W3CDTF">2024-05-07T14:58:30Z</dcterms:modified>
</cp:coreProperties>
</file>