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SI_VST63D\4_Validation\calc_offset\"/>
    </mc:Choice>
  </mc:AlternateContent>
  <xr:revisionPtr revIDLastSave="0" documentId="10_ncr:0_{9658E337-EA2C-4EF3-B4A7-3FD66C5D7E76}" xr6:coauthVersionLast="36" xr6:coauthVersionMax="36" xr10:uidLastSave="{00000000-0000-0000-0000-000000000000}"/>
  <bookViews>
    <workbookView xWindow="0" yWindow="0" windowWidth="22500" windowHeight="8475" xr2:uid="{1029FC48-4CEF-4524-AA07-4539ABAEE1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P4" i="1"/>
  <c r="P7" i="1"/>
  <c r="P6" i="1"/>
  <c r="O7" i="1"/>
  <c r="N7" i="1"/>
  <c r="M7" i="1"/>
  <c r="L7" i="1"/>
  <c r="K7" i="1"/>
  <c r="J7" i="1"/>
  <c r="I7" i="1"/>
  <c r="H7" i="1"/>
  <c r="G7" i="1"/>
  <c r="F7" i="1"/>
  <c r="E7" i="1"/>
  <c r="D7" i="1"/>
  <c r="C7" i="1"/>
  <c r="O6" i="1"/>
  <c r="N6" i="1"/>
  <c r="M6" i="1"/>
  <c r="L6" i="1"/>
  <c r="K6" i="1"/>
  <c r="J6" i="1"/>
  <c r="I6" i="1"/>
  <c r="H6" i="1"/>
  <c r="G6" i="1"/>
  <c r="F6" i="1"/>
  <c r="E6" i="1"/>
  <c r="D6" i="1"/>
  <c r="C6" i="1"/>
  <c r="O9" i="1" l="1"/>
  <c r="O8" i="1"/>
  <c r="N8" i="1"/>
  <c r="N9" i="1"/>
  <c r="M9" i="1"/>
  <c r="M8" i="1"/>
  <c r="D9" i="1"/>
  <c r="E9" i="1"/>
  <c r="F9" i="1"/>
  <c r="G9" i="1"/>
  <c r="H9" i="1"/>
  <c r="I9" i="1"/>
  <c r="J9" i="1"/>
  <c r="K9" i="1"/>
  <c r="L9" i="1"/>
  <c r="C9" i="1"/>
  <c r="D8" i="1"/>
  <c r="E8" i="1"/>
  <c r="F8" i="1"/>
  <c r="G8" i="1"/>
  <c r="H8" i="1"/>
  <c r="I8" i="1"/>
  <c r="J8" i="1"/>
  <c r="K8" i="1"/>
  <c r="L8" i="1"/>
  <c r="C8" i="1"/>
</calcChain>
</file>

<file path=xl/sharedStrings.xml><?xml version="1.0" encoding="utf-8"?>
<sst xmlns="http://schemas.openxmlformats.org/spreadsheetml/2006/main" count="45" uniqueCount="32">
  <si>
    <t>board_offset f1/f2</t>
  </si>
  <si>
    <t>0x6341</t>
  </si>
  <si>
    <t>0x9e47</t>
  </si>
  <si>
    <t>0x443f</t>
  </si>
  <si>
    <t>0x9046</t>
  </si>
  <si>
    <t>0x6a41</t>
  </si>
  <si>
    <t>0x4d45</t>
  </si>
  <si>
    <t>0x2d40</t>
  </si>
  <si>
    <t>0x1d46</t>
  </si>
  <si>
    <t>0x5f40</t>
  </si>
  <si>
    <t>0xae46</t>
  </si>
  <si>
    <t>0x6a40</t>
  </si>
  <si>
    <t>0x1e46</t>
  </si>
  <si>
    <t>0x4d40</t>
  </si>
  <si>
    <t>0x2346</t>
  </si>
  <si>
    <t>0x5b40</t>
  </si>
  <si>
    <t>0xcf45</t>
  </si>
  <si>
    <t>0x9b45</t>
  </si>
  <si>
    <t>0x8840</t>
  </si>
  <si>
    <t>100MHz</t>
    <phoneticPr fontId="2" type="noConversion"/>
  </si>
  <si>
    <t>20MHZ</t>
    <phoneticPr fontId="2" type="noConversion"/>
  </si>
  <si>
    <t>0x0446</t>
    <phoneticPr fontId="2" type="noConversion"/>
  </si>
  <si>
    <t>0x053f</t>
    <phoneticPr fontId="2" type="noConversion"/>
  </si>
  <si>
    <t>0xcf40</t>
  </si>
  <si>
    <t>0x0646</t>
    <phoneticPr fontId="2" type="noConversion"/>
  </si>
  <si>
    <t>0x6849</t>
  </si>
  <si>
    <t>0x2341</t>
  </si>
  <si>
    <t>0x8a46</t>
  </si>
  <si>
    <t>0x3141</t>
  </si>
  <si>
    <t>board offset HEX</t>
    <phoneticPr fontId="2" type="noConversion"/>
  </si>
  <si>
    <t>board offset DEC</t>
    <phoneticPr fontId="2" type="noConversion"/>
  </si>
  <si>
    <t>7D40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</si>
</sst>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E9D6-1AFF-4536-92CB-F6C971952F8D}">
  <dimension ref="A1:P9"/>
  <sheetViews>
    <sheetView tabSelected="1" workbookViewId="0">
      <selection activeCell="G10" sqref="G10"/>
    </sheetView>
  </sheetViews>
  <sheetFormatPr defaultRowHeight="16.5" x14ac:dyDescent="0.3"/>
  <cols>
    <col min="1" max="1" width="16.125" bestFit="1" customWidth="1"/>
  </cols>
  <sheetData>
    <row r="1" spans="1:16" x14ac:dyDescent="0.3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L1" s="1" t="s">
        <v>0</v>
      </c>
    </row>
    <row r="2" spans="1:16" x14ac:dyDescent="0.3">
      <c r="A2" t="s">
        <v>29</v>
      </c>
      <c r="B2" t="s">
        <v>19</v>
      </c>
      <c r="C2" s="2" t="s">
        <v>21</v>
      </c>
      <c r="D2" s="2" t="s">
        <v>8</v>
      </c>
      <c r="E2" s="2" t="s">
        <v>4</v>
      </c>
      <c r="F2" s="2" t="s">
        <v>10</v>
      </c>
      <c r="G2" s="2" t="s">
        <v>2</v>
      </c>
      <c r="H2" s="2" t="s">
        <v>12</v>
      </c>
      <c r="I2" s="2" t="s">
        <v>6</v>
      </c>
      <c r="J2" s="2" t="s">
        <v>14</v>
      </c>
      <c r="K2" s="2" t="s">
        <v>16</v>
      </c>
      <c r="L2" s="2" t="s">
        <v>17</v>
      </c>
      <c r="M2" s="2" t="s">
        <v>24</v>
      </c>
      <c r="N2" s="2" t="s">
        <v>25</v>
      </c>
      <c r="O2" s="2" t="s">
        <v>27</v>
      </c>
      <c r="P2">
        <v>7446</v>
      </c>
    </row>
    <row r="3" spans="1:16" x14ac:dyDescent="0.3">
      <c r="B3" t="s">
        <v>20</v>
      </c>
      <c r="C3" s="2" t="s">
        <v>1</v>
      </c>
      <c r="D3" s="2" t="s">
        <v>9</v>
      </c>
      <c r="E3" s="2" t="s">
        <v>5</v>
      </c>
      <c r="F3" s="2" t="s">
        <v>11</v>
      </c>
      <c r="G3" s="2" t="s">
        <v>3</v>
      </c>
      <c r="H3" s="2" t="s">
        <v>13</v>
      </c>
      <c r="I3" s="2" t="s">
        <v>7</v>
      </c>
      <c r="J3" s="2" t="s">
        <v>15</v>
      </c>
      <c r="K3" s="2" t="s">
        <v>22</v>
      </c>
      <c r="L3" s="2" t="s">
        <v>18</v>
      </c>
      <c r="M3" s="2" t="s">
        <v>23</v>
      </c>
      <c r="N3" s="2" t="s">
        <v>26</v>
      </c>
      <c r="O3" s="2" t="s">
        <v>28</v>
      </c>
      <c r="P3" s="2" t="s">
        <v>31</v>
      </c>
    </row>
    <row r="4" spans="1:16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t="str">
        <f>DEC2HEX(P6)</f>
        <v>4674</v>
      </c>
    </row>
    <row r="5" spans="1:16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t="str">
        <f>DEC2HEX(P7)</f>
        <v>407D</v>
      </c>
    </row>
    <row r="6" spans="1:16" s="3" customFormat="1" x14ac:dyDescent="0.3">
      <c r="A6" t="s">
        <v>30</v>
      </c>
      <c r="B6" s="3" t="s">
        <v>19</v>
      </c>
      <c r="C6" s="3">
        <f>HEX2DEC(RIGHT(C2,2)&amp;MID(C2,3,2))</f>
        <v>17924</v>
      </c>
      <c r="D6" s="3">
        <f t="shared" ref="D6:O7" si="0">HEX2DEC(RIGHT(D2,2)&amp;MID(D2,3,2))</f>
        <v>17949</v>
      </c>
      <c r="E6" s="3">
        <f t="shared" si="0"/>
        <v>18064</v>
      </c>
      <c r="F6" s="3">
        <f t="shared" si="0"/>
        <v>18094</v>
      </c>
      <c r="G6" s="3">
        <f t="shared" si="0"/>
        <v>18334</v>
      </c>
      <c r="H6" s="3">
        <f t="shared" si="0"/>
        <v>17950</v>
      </c>
      <c r="I6" s="3">
        <f t="shared" si="0"/>
        <v>17741</v>
      </c>
      <c r="J6" s="3">
        <f t="shared" si="0"/>
        <v>17955</v>
      </c>
      <c r="K6" s="3">
        <f t="shared" si="0"/>
        <v>17871</v>
      </c>
      <c r="L6" s="3">
        <f t="shared" si="0"/>
        <v>17819</v>
      </c>
      <c r="M6" s="3">
        <f t="shared" si="0"/>
        <v>17926</v>
      </c>
      <c r="N6" s="3">
        <f t="shared" si="0"/>
        <v>18792</v>
      </c>
      <c r="O6" s="3">
        <f t="shared" si="0"/>
        <v>18058</v>
      </c>
      <c r="P6" s="3">
        <f>AVERAGE(C6:O6)</f>
        <v>18036.692307692309</v>
      </c>
    </row>
    <row r="7" spans="1:16" s="3" customFormat="1" x14ac:dyDescent="0.3">
      <c r="B7" s="3" t="s">
        <v>20</v>
      </c>
      <c r="C7" s="3">
        <f>HEX2DEC(RIGHT(C3,2)&amp;MID(C3,3,2))</f>
        <v>16739</v>
      </c>
      <c r="D7" s="3">
        <f t="shared" si="0"/>
        <v>16479</v>
      </c>
      <c r="E7" s="3">
        <f t="shared" si="0"/>
        <v>16746</v>
      </c>
      <c r="F7" s="3">
        <f t="shared" si="0"/>
        <v>16490</v>
      </c>
      <c r="G7" s="3">
        <f t="shared" si="0"/>
        <v>16196</v>
      </c>
      <c r="H7" s="3">
        <f t="shared" si="0"/>
        <v>16461</v>
      </c>
      <c r="I7" s="3">
        <f t="shared" si="0"/>
        <v>16429</v>
      </c>
      <c r="J7" s="3">
        <f t="shared" si="0"/>
        <v>16475</v>
      </c>
      <c r="K7" s="3">
        <f t="shared" si="0"/>
        <v>16133</v>
      </c>
      <c r="L7" s="3">
        <f t="shared" si="0"/>
        <v>16520</v>
      </c>
      <c r="M7" s="3">
        <f t="shared" si="0"/>
        <v>16591</v>
      </c>
      <c r="N7" s="3">
        <f t="shared" si="0"/>
        <v>16675</v>
      </c>
      <c r="O7" s="3">
        <f t="shared" si="0"/>
        <v>16689</v>
      </c>
      <c r="P7" s="3">
        <f>AVERAGE(C7:O7)</f>
        <v>16509.461538461539</v>
      </c>
    </row>
    <row r="8" spans="1:16" x14ac:dyDescent="0.3">
      <c r="A8" t="s">
        <v>30</v>
      </c>
      <c r="B8" t="s">
        <v>19</v>
      </c>
      <c r="C8">
        <f>((C6-32768)/32768)*1500</f>
        <v>-679.50439453125</v>
      </c>
      <c r="D8">
        <f t="shared" ref="D8:L8" si="1">((D6-32768)/32768)*1500</f>
        <v>-678.3599853515625</v>
      </c>
      <c r="E8">
        <f t="shared" si="1"/>
        <v>-673.095703125</v>
      </c>
      <c r="F8">
        <f t="shared" si="1"/>
        <v>-671.722412109375</v>
      </c>
      <c r="G8">
        <f t="shared" si="1"/>
        <v>-660.736083984375</v>
      </c>
      <c r="H8">
        <f t="shared" si="1"/>
        <v>-678.314208984375</v>
      </c>
      <c r="I8">
        <f t="shared" si="1"/>
        <v>-687.8814697265625</v>
      </c>
      <c r="J8">
        <f t="shared" si="1"/>
        <v>-678.0853271484375</v>
      </c>
      <c r="K8">
        <f t="shared" si="1"/>
        <v>-681.9305419921875</v>
      </c>
      <c r="L8">
        <f t="shared" si="1"/>
        <v>-684.3109130859375</v>
      </c>
      <c r="M8">
        <f t="shared" ref="M8:N8" si="2">((M6-32768)/32768)*1500</f>
        <v>-679.412841796875</v>
      </c>
      <c r="N8">
        <f t="shared" si="2"/>
        <v>-639.7705078125</v>
      </c>
      <c r="O8">
        <f t="shared" ref="O8" si="3">((O6-32768)/32768)*1500</f>
        <v>-673.370361328125</v>
      </c>
    </row>
    <row r="9" spans="1:16" x14ac:dyDescent="0.3">
      <c r="B9" t="s">
        <v>20</v>
      </c>
      <c r="C9">
        <f>((C7-32768)/32768)*7500</f>
        <v>-3668.7469482421875</v>
      </c>
      <c r="D9">
        <f t="shared" ref="D9:L9" si="4">((D7-32768)/32768)*7500</f>
        <v>-3728.2562255859375</v>
      </c>
      <c r="E9">
        <f t="shared" si="4"/>
        <v>-3667.144775390625</v>
      </c>
      <c r="F9">
        <f t="shared" si="4"/>
        <v>-3725.738525390625</v>
      </c>
      <c r="G9">
        <f t="shared" si="4"/>
        <v>-3793.02978515625</v>
      </c>
      <c r="H9">
        <f t="shared" si="4"/>
        <v>-3732.3760986328125</v>
      </c>
      <c r="I9">
        <f t="shared" si="4"/>
        <v>-3739.7003173828125</v>
      </c>
      <c r="J9">
        <f t="shared" si="4"/>
        <v>-3729.1717529296875</v>
      </c>
      <c r="K9">
        <f t="shared" si="4"/>
        <v>-3807.4493408203125</v>
      </c>
      <c r="L9">
        <f t="shared" si="4"/>
        <v>-3718.8720703125</v>
      </c>
      <c r="M9">
        <f t="shared" ref="M9:N9" si="5">((M7-32768)/32768)*7500</f>
        <v>-3702.6214599609375</v>
      </c>
      <c r="N9">
        <f t="shared" si="5"/>
        <v>-3683.3953857421875</v>
      </c>
      <c r="O9">
        <f t="shared" ref="O9" si="6">((O7-32768)/32768)*7500</f>
        <v>-3680.1910400390625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2022-12-02T05:12:37Z</dcterms:created>
  <dcterms:modified xsi:type="dcterms:W3CDTF">2022-12-02T06:18:48Z</dcterms:modified>
</cp:coreProperties>
</file>