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search and Finance\Research\Grants\Applications\Ross (N)\Ross ERC ConGr 2018\"/>
    </mc:Choice>
  </mc:AlternateContent>
  <bookViews>
    <workbookView xWindow="0" yWindow="0" windowWidth="24525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19" i="1"/>
  <c r="J17" i="1"/>
  <c r="J15" i="1"/>
  <c r="J13" i="1"/>
  <c r="J9" i="1"/>
  <c r="J7" i="1"/>
  <c r="J5" i="1"/>
  <c r="J4" i="1"/>
  <c r="J3" i="1"/>
  <c r="G20" i="1"/>
  <c r="C18" i="1"/>
  <c r="C14" i="1"/>
  <c r="C12" i="1"/>
  <c r="C6" i="1"/>
</calcChain>
</file>

<file path=xl/sharedStrings.xml><?xml version="1.0" encoding="utf-8"?>
<sst xmlns="http://schemas.openxmlformats.org/spreadsheetml/2006/main" count="42" uniqueCount="32">
  <si>
    <t>€</t>
  </si>
  <si>
    <t>Ross</t>
  </si>
  <si>
    <t>PDRA</t>
  </si>
  <si>
    <t>Students</t>
  </si>
  <si>
    <t>Travel</t>
  </si>
  <si>
    <t>Equipment</t>
  </si>
  <si>
    <t>Consumables</t>
  </si>
  <si>
    <t>Publications</t>
  </si>
  <si>
    <t>Other</t>
  </si>
  <si>
    <t>TOTAL STAFF</t>
  </si>
  <si>
    <t>TOTAL OTHER</t>
  </si>
  <si>
    <t>indirect cost</t>
  </si>
  <si>
    <t>subcontract</t>
  </si>
  <si>
    <t>TOTAL</t>
  </si>
  <si>
    <t>PDRA 1</t>
  </si>
  <si>
    <t>PDRA 2</t>
  </si>
  <si>
    <t>PDRA 3</t>
  </si>
  <si>
    <t>PhD Stipend</t>
  </si>
  <si>
    <t>travel</t>
  </si>
  <si>
    <t>Equipment and consumables</t>
  </si>
  <si>
    <t>DESI buy in</t>
  </si>
  <si>
    <t>SDSS-V buy in</t>
  </si>
  <si>
    <t>PhD Fees</t>
  </si>
  <si>
    <t xml:space="preserve">Audit </t>
  </si>
  <si>
    <t>publication</t>
  </si>
  <si>
    <t>Indirect costs</t>
  </si>
  <si>
    <t>Senior Staff</t>
  </si>
  <si>
    <t>postdocs</t>
  </si>
  <si>
    <t>students</t>
  </si>
  <si>
    <t>Publication</t>
  </si>
  <si>
    <t>Total Direct Cost</t>
  </si>
  <si>
    <t>Indirect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</si>
</sst>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3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T16" sqref="T16"/>
    </sheetView>
  </sheetViews>
  <sheetFormatPr defaultRowHeight="15" x14ac:dyDescent="0.25"/>
  <cols>
    <col min="1" max="1" width="7.140625" customWidth="1"/>
    <col min="2" max="2" width="19.85546875" hidden="1" customWidth="1"/>
    <col min="3" max="3" width="0.5703125" style="1" hidden="1" customWidth="1"/>
    <col min="4" max="5" width="9.140625" style="1" customWidth="1"/>
    <col min="6" max="6" width="25.42578125" style="1" hidden="1" customWidth="1"/>
    <col min="7" max="7" width="9.140625" style="1" hidden="1" customWidth="1"/>
    <col min="8" max="8" width="0" style="1" hidden="1" customWidth="1"/>
    <col min="9" max="9" width="15.85546875" style="1" customWidth="1"/>
    <col min="10" max="10" width="9.5703125" style="4" bestFit="1" customWidth="1"/>
  </cols>
  <sheetData>
    <row r="2" spans="2:14" x14ac:dyDescent="0.25">
      <c r="C2" s="1" t="s">
        <v>0</v>
      </c>
      <c r="G2" s="1" t="s">
        <v>0</v>
      </c>
      <c r="J2" s="4" t="s">
        <v>0</v>
      </c>
    </row>
    <row r="3" spans="2:14" x14ac:dyDescent="0.25">
      <c r="B3" t="s">
        <v>1</v>
      </c>
      <c r="C3" s="1">
        <v>403854</v>
      </c>
      <c r="F3" s="1" t="s">
        <v>1</v>
      </c>
      <c r="G3" s="1">
        <v>403854</v>
      </c>
      <c r="I3" s="5" t="s">
        <v>26</v>
      </c>
      <c r="J3" s="6">
        <f>G3</f>
        <v>403854</v>
      </c>
      <c r="N3" s="4"/>
    </row>
    <row r="4" spans="2:14" x14ac:dyDescent="0.25">
      <c r="B4" t="s">
        <v>2</v>
      </c>
      <c r="C4" s="1">
        <v>617145</v>
      </c>
      <c r="F4" s="1" t="s">
        <v>14</v>
      </c>
      <c r="G4" s="1">
        <v>180694</v>
      </c>
      <c r="I4" s="5" t="s">
        <v>27</v>
      </c>
      <c r="J4" s="6">
        <f>SUM(G4:G6)</f>
        <v>617141</v>
      </c>
    </row>
    <row r="5" spans="2:14" x14ac:dyDescent="0.25">
      <c r="B5" t="s">
        <v>3</v>
      </c>
      <c r="C5" s="1">
        <v>84545</v>
      </c>
      <c r="F5" s="1" t="s">
        <v>15</v>
      </c>
      <c r="G5" s="1">
        <v>184304</v>
      </c>
      <c r="I5" s="5" t="s">
        <v>28</v>
      </c>
      <c r="J5" s="6">
        <f>G7</f>
        <v>84545</v>
      </c>
    </row>
    <row r="6" spans="2:14" x14ac:dyDescent="0.25">
      <c r="B6" s="2" t="s">
        <v>9</v>
      </c>
      <c r="C6" s="3">
        <f>SUM(C3:C5)</f>
        <v>1105544</v>
      </c>
      <c r="F6" s="1" t="s">
        <v>16</v>
      </c>
      <c r="G6" s="1">
        <v>252143</v>
      </c>
      <c r="I6" s="5"/>
      <c r="J6" s="6"/>
    </row>
    <row r="7" spans="2:14" x14ac:dyDescent="0.25">
      <c r="B7" t="s">
        <v>4</v>
      </c>
      <c r="C7" s="1">
        <v>190000</v>
      </c>
      <c r="F7" s="1" t="s">
        <v>17</v>
      </c>
      <c r="G7" s="1">
        <v>84545</v>
      </c>
      <c r="I7" s="7" t="s">
        <v>9</v>
      </c>
      <c r="J7" s="8">
        <f>SUM(J3:J5)</f>
        <v>1105540</v>
      </c>
    </row>
    <row r="8" spans="2:14" x14ac:dyDescent="0.25">
      <c r="B8" t="s">
        <v>5</v>
      </c>
      <c r="C8" s="1">
        <v>50000</v>
      </c>
      <c r="I8" s="5"/>
      <c r="J8" s="6"/>
    </row>
    <row r="9" spans="2:14" x14ac:dyDescent="0.25">
      <c r="B9" t="s">
        <v>6</v>
      </c>
      <c r="C9" s="1">
        <v>3000</v>
      </c>
      <c r="F9" s="1" t="s">
        <v>18</v>
      </c>
      <c r="G9" s="1">
        <v>190000</v>
      </c>
      <c r="I9" s="5" t="s">
        <v>4</v>
      </c>
      <c r="J9" s="6">
        <f>SUM(G9)</f>
        <v>190000</v>
      </c>
    </row>
    <row r="10" spans="2:14" x14ac:dyDescent="0.25">
      <c r="B10" t="s">
        <v>7</v>
      </c>
      <c r="C10" s="1">
        <v>15000</v>
      </c>
      <c r="F10" s="1" t="s">
        <v>19</v>
      </c>
      <c r="G10" s="1">
        <v>53000</v>
      </c>
      <c r="I10" s="5" t="s">
        <v>5</v>
      </c>
      <c r="J10" s="6">
        <v>50000</v>
      </c>
    </row>
    <row r="11" spans="2:14" x14ac:dyDescent="0.25">
      <c r="B11" t="s">
        <v>8</v>
      </c>
      <c r="C11" s="1">
        <v>413535</v>
      </c>
      <c r="F11" s="1" t="s">
        <v>20</v>
      </c>
      <c r="G11" s="1">
        <v>200100</v>
      </c>
      <c r="I11" s="5" t="s">
        <v>6</v>
      </c>
      <c r="J11" s="6">
        <v>3000</v>
      </c>
    </row>
    <row r="12" spans="2:14" x14ac:dyDescent="0.25">
      <c r="B12" s="2" t="s">
        <v>10</v>
      </c>
      <c r="C12" s="3">
        <f>SUM(C7:C11)</f>
        <v>671535</v>
      </c>
      <c r="F12" s="1" t="s">
        <v>21</v>
      </c>
      <c r="G12" s="1">
        <v>184101</v>
      </c>
      <c r="I12" s="5" t="s">
        <v>29</v>
      </c>
      <c r="J12" s="6">
        <v>15000</v>
      </c>
    </row>
    <row r="13" spans="2:14" x14ac:dyDescent="0.25">
      <c r="F13" s="1" t="s">
        <v>22</v>
      </c>
      <c r="G13" s="1">
        <v>23583</v>
      </c>
      <c r="I13" s="5" t="s">
        <v>8</v>
      </c>
      <c r="J13" s="6">
        <f>SUM(G11+G12+G13+G14)</f>
        <v>413537</v>
      </c>
    </row>
    <row r="14" spans="2:14" x14ac:dyDescent="0.25">
      <c r="B14" s="2" t="s">
        <v>11</v>
      </c>
      <c r="C14" s="3">
        <f>SUM(C6+C12)*0.25</f>
        <v>444269.75</v>
      </c>
      <c r="F14" s="1" t="s">
        <v>23</v>
      </c>
      <c r="G14" s="1">
        <v>5753</v>
      </c>
      <c r="I14" s="5"/>
      <c r="J14" s="6"/>
    </row>
    <row r="15" spans="2:14" x14ac:dyDescent="0.25">
      <c r="F15" s="1" t="s">
        <v>24</v>
      </c>
      <c r="G15" s="1">
        <v>15000</v>
      </c>
      <c r="I15" s="7" t="s">
        <v>10</v>
      </c>
      <c r="J15" s="8">
        <f>SUM(J9:J13)</f>
        <v>671537</v>
      </c>
    </row>
    <row r="16" spans="2:14" x14ac:dyDescent="0.25">
      <c r="B16" s="2" t="s">
        <v>12</v>
      </c>
      <c r="C16" s="3">
        <v>15000</v>
      </c>
      <c r="I16" s="5"/>
      <c r="J16" s="6"/>
    </row>
    <row r="17" spans="2:10" x14ac:dyDescent="0.25">
      <c r="F17" s="1" t="s">
        <v>25</v>
      </c>
      <c r="G17" s="1">
        <v>440519</v>
      </c>
      <c r="I17" s="7" t="s">
        <v>30</v>
      </c>
      <c r="J17" s="8">
        <f>SUM(J7+J15)</f>
        <v>1777077</v>
      </c>
    </row>
    <row r="18" spans="2:10" x14ac:dyDescent="0.25">
      <c r="B18" s="2" t="s">
        <v>13</v>
      </c>
      <c r="C18" s="3">
        <f>SUM(C6+C12+C14+C16)</f>
        <v>2236348.75</v>
      </c>
      <c r="I18" s="5"/>
      <c r="J18" s="6"/>
    </row>
    <row r="19" spans="2:10" x14ac:dyDescent="0.25">
      <c r="I19" s="7" t="s">
        <v>31</v>
      </c>
      <c r="J19" s="8">
        <f>G17</f>
        <v>440519</v>
      </c>
    </row>
    <row r="20" spans="2:10" x14ac:dyDescent="0.25">
      <c r="G20" s="1">
        <f>SUM(G3:G17)</f>
        <v>2217596</v>
      </c>
      <c r="I20" s="5"/>
      <c r="J20" s="6"/>
    </row>
    <row r="21" spans="2:10" x14ac:dyDescent="0.25">
      <c r="I21" s="5"/>
      <c r="J21" s="6"/>
    </row>
    <row r="22" spans="2:10" x14ac:dyDescent="0.25">
      <c r="I22" s="7" t="s">
        <v>13</v>
      </c>
      <c r="J22" s="8">
        <f>SUM(J17+J19)</f>
        <v>2217596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 Joanna</dc:creator>
  <cp:lastModifiedBy>RICHARDS Joanna</cp:lastModifiedBy>
  <dcterms:created xsi:type="dcterms:W3CDTF">2018-02-14T12:02:06Z</dcterms:created>
  <dcterms:modified xsi:type="dcterms:W3CDTF">2018-02-14T13:01:43Z</dcterms:modified>
</cp:coreProperties>
</file>