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475" windowHeight="9600"/>
  </bookViews>
  <sheets>
    <sheet name="全局信仰对比" sheetId="4" r:id="rId1"/>
  </sheets>
  <calcPr calcId="145621" concurrentCalc="0"/>
</workbook>
</file>

<file path=xl/calcChain.xml><?xml version="1.0" encoding="utf-8"?>
<calcChain xmlns="http://schemas.openxmlformats.org/spreadsheetml/2006/main">
  <c r="C92" i="4" l="1"/>
  <c r="C91" i="4"/>
  <c r="C90" i="4"/>
  <c r="C89" i="4"/>
  <c r="C88" i="4"/>
  <c r="C87" i="4"/>
  <c r="C86" i="4"/>
  <c r="C85" i="4"/>
  <c r="C84" i="4"/>
  <c r="C83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3" i="4"/>
  <c r="C32" i="4"/>
  <c r="C31" i="4"/>
  <c r="C30" i="4"/>
  <c r="C29" i="4"/>
  <c r="C28" i="4"/>
  <c r="C27" i="4"/>
  <c r="C26" i="4"/>
  <c r="C25" i="4"/>
  <c r="C24" i="4"/>
  <c r="C23" i="4"/>
  <c r="B14" i="4"/>
  <c r="B34" i="4"/>
  <c r="B54" i="4"/>
  <c r="B79" i="4"/>
  <c r="B93" i="4"/>
  <c r="B95" i="4"/>
  <c r="E83" i="4"/>
  <c r="E84" i="4"/>
  <c r="E85" i="4"/>
  <c r="E86" i="4"/>
  <c r="E87" i="4"/>
  <c r="E88" i="4"/>
  <c r="E89" i="4"/>
  <c r="E90" i="4"/>
  <c r="E91" i="4"/>
  <c r="E92" i="4"/>
  <c r="E9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63" i="4"/>
  <c r="E62" i="4"/>
  <c r="E61" i="4"/>
  <c r="E60" i="4"/>
  <c r="E59" i="4"/>
  <c r="E58" i="4"/>
  <c r="E79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54" i="4"/>
  <c r="E33" i="4"/>
  <c r="E32" i="4"/>
  <c r="E31" i="4"/>
  <c r="E30" i="4"/>
  <c r="E29" i="4"/>
  <c r="E28" i="4"/>
  <c r="E27" i="4"/>
  <c r="E26" i="4"/>
  <c r="E25" i="4"/>
  <c r="E24" i="4"/>
  <c r="C22" i="4"/>
  <c r="E23" i="4"/>
  <c r="E22" i="4"/>
  <c r="C21" i="4"/>
  <c r="E21" i="4"/>
  <c r="C20" i="4"/>
  <c r="E20" i="4"/>
  <c r="C19" i="4"/>
  <c r="E19" i="4"/>
  <c r="C18" i="4"/>
  <c r="E18" i="4"/>
  <c r="E34" i="4"/>
  <c r="C13" i="4"/>
  <c r="E13" i="4"/>
  <c r="C12" i="4"/>
  <c r="E12" i="4"/>
  <c r="C11" i="4"/>
  <c r="E11" i="4"/>
  <c r="C10" i="4"/>
  <c r="E10" i="4"/>
  <c r="C9" i="4"/>
  <c r="E9" i="4"/>
  <c r="C8" i="4"/>
  <c r="E8" i="4"/>
  <c r="C7" i="4"/>
  <c r="C6" i="4"/>
  <c r="E7" i="4"/>
  <c r="C5" i="4"/>
  <c r="E6" i="4"/>
  <c r="C4" i="4"/>
  <c r="E5" i="4"/>
  <c r="C3" i="4"/>
  <c r="E4" i="4"/>
  <c r="C2" i="4"/>
  <c r="E2" i="4"/>
  <c r="E3" i="4"/>
  <c r="E14" i="4"/>
  <c r="E95" i="4"/>
</calcChain>
</file>

<file path=xl/sharedStrings.xml><?xml version="1.0" encoding="utf-8"?>
<sst xmlns="http://schemas.openxmlformats.org/spreadsheetml/2006/main" count="99" uniqueCount="83">
  <si>
    <t>1面</t>
    <phoneticPr fontId="3" type="noConversion"/>
  </si>
  <si>
    <t>信仰价值</t>
    <phoneticPr fontId="3" type="noConversion"/>
  </si>
  <si>
    <t>蓝点数</t>
    <phoneticPr fontId="3" type="noConversion"/>
  </si>
  <si>
    <t>开幕</t>
    <phoneticPr fontId="3" type="noConversion"/>
  </si>
  <si>
    <r>
      <t>中B</t>
    </r>
    <r>
      <rPr>
        <sz val="12"/>
        <rFont val="宋体"/>
        <family val="3"/>
        <charset val="134"/>
      </rPr>
      <t>oss前</t>
    </r>
    <phoneticPr fontId="3" type="noConversion"/>
  </si>
  <si>
    <t>中Boss非1</t>
    <phoneticPr fontId="3" type="noConversion"/>
  </si>
  <si>
    <t>中Boss非2</t>
    <phoneticPr fontId="3" type="noConversion"/>
  </si>
  <si>
    <t>关底</t>
    <phoneticPr fontId="3" type="noConversion"/>
  </si>
  <si>
    <t>非1灵击1</t>
    <phoneticPr fontId="3" type="noConversion"/>
  </si>
  <si>
    <t>非1灵击2</t>
    <phoneticPr fontId="3" type="noConversion"/>
  </si>
  <si>
    <t>非1</t>
    <phoneticPr fontId="3" type="noConversion"/>
  </si>
  <si>
    <t>SC1</t>
    <phoneticPr fontId="3" type="noConversion"/>
  </si>
  <si>
    <t>非2灵击</t>
    <phoneticPr fontId="3" type="noConversion"/>
  </si>
  <si>
    <t>非2</t>
    <phoneticPr fontId="3" type="noConversion"/>
  </si>
  <si>
    <t>SC2</t>
    <phoneticPr fontId="3" type="noConversion"/>
  </si>
  <si>
    <t>1面合计</t>
    <phoneticPr fontId="3" type="noConversion"/>
  </si>
  <si>
    <t>2面</t>
    <phoneticPr fontId="3" type="noConversion"/>
  </si>
  <si>
    <t>前半道中</t>
    <phoneticPr fontId="3" type="noConversion"/>
  </si>
  <si>
    <r>
      <t>中B</t>
    </r>
    <r>
      <rPr>
        <sz val="12"/>
        <rFont val="宋体"/>
        <family val="3"/>
        <charset val="134"/>
      </rPr>
      <t>oss灵击1</t>
    </r>
    <phoneticPr fontId="3" type="noConversion"/>
  </si>
  <si>
    <r>
      <t>中B</t>
    </r>
    <r>
      <rPr>
        <sz val="12"/>
        <rFont val="宋体"/>
        <family val="3"/>
        <charset val="134"/>
      </rPr>
      <t>oss灵击2</t>
    </r>
    <phoneticPr fontId="3" type="noConversion"/>
  </si>
  <si>
    <t>中BossSC1</t>
    <phoneticPr fontId="3" type="noConversion"/>
  </si>
  <si>
    <t>关底</t>
    <phoneticPr fontId="3" type="noConversion"/>
  </si>
  <si>
    <t>非1</t>
    <phoneticPr fontId="3" type="noConversion"/>
  </si>
  <si>
    <r>
      <t>S</t>
    </r>
    <r>
      <rPr>
        <sz val="12"/>
        <rFont val="宋体"/>
        <family val="3"/>
        <charset val="134"/>
      </rPr>
      <t>C1</t>
    </r>
    <phoneticPr fontId="3" type="noConversion"/>
  </si>
  <si>
    <r>
      <t>S</t>
    </r>
    <r>
      <rPr>
        <sz val="12"/>
        <rFont val="宋体"/>
        <family val="3"/>
        <charset val="134"/>
      </rPr>
      <t>C2</t>
    </r>
    <phoneticPr fontId="3" type="noConversion"/>
  </si>
  <si>
    <r>
      <t>S</t>
    </r>
    <r>
      <rPr>
        <sz val="12"/>
        <rFont val="宋体"/>
        <family val="3"/>
        <charset val="134"/>
      </rPr>
      <t>C3</t>
    </r>
    <phoneticPr fontId="3" type="noConversion"/>
  </si>
  <si>
    <t>2面合计</t>
    <phoneticPr fontId="3" type="noConversion"/>
  </si>
  <si>
    <t>3面</t>
    <phoneticPr fontId="3" type="noConversion"/>
  </si>
  <si>
    <t>中Boss前</t>
    <phoneticPr fontId="3" type="noConversion"/>
  </si>
  <si>
    <r>
      <t>中Boss</t>
    </r>
    <r>
      <rPr>
        <sz val="12"/>
        <rFont val="宋体"/>
        <family val="3"/>
        <charset val="134"/>
      </rPr>
      <t>SC1</t>
    </r>
    <phoneticPr fontId="3" type="noConversion"/>
  </si>
  <si>
    <r>
      <t>S</t>
    </r>
    <r>
      <rPr>
        <sz val="12"/>
        <rFont val="宋体"/>
        <family val="3"/>
        <charset val="134"/>
      </rPr>
      <t>C1</t>
    </r>
    <phoneticPr fontId="3" type="noConversion"/>
  </si>
  <si>
    <t>非2灵击</t>
    <phoneticPr fontId="3" type="noConversion"/>
  </si>
  <si>
    <t>非2</t>
    <phoneticPr fontId="3" type="noConversion"/>
  </si>
  <si>
    <r>
      <t>S</t>
    </r>
    <r>
      <rPr>
        <sz val="12"/>
        <rFont val="宋体"/>
        <family val="3"/>
        <charset val="134"/>
      </rPr>
      <t>C2</t>
    </r>
    <phoneticPr fontId="3" type="noConversion"/>
  </si>
  <si>
    <t>非3灵击</t>
    <phoneticPr fontId="3" type="noConversion"/>
  </si>
  <si>
    <t>非3</t>
    <phoneticPr fontId="3" type="noConversion"/>
  </si>
  <si>
    <t>3面合计</t>
    <phoneticPr fontId="3" type="noConversion"/>
  </si>
  <si>
    <t>4面</t>
    <phoneticPr fontId="3" type="noConversion"/>
  </si>
  <si>
    <t>前半灵击1</t>
    <phoneticPr fontId="3" type="noConversion"/>
  </si>
  <si>
    <t>中Boss灵击2</t>
    <phoneticPr fontId="3" type="noConversion"/>
  </si>
  <si>
    <r>
      <t>中B</t>
    </r>
    <r>
      <rPr>
        <sz val="12"/>
        <rFont val="宋体"/>
        <family val="3"/>
        <charset val="134"/>
      </rPr>
      <t>oss</t>
    </r>
    <phoneticPr fontId="3" type="noConversion"/>
  </si>
  <si>
    <t>增援灵击1</t>
    <phoneticPr fontId="3" type="noConversion"/>
  </si>
  <si>
    <t>增援灵击2</t>
    <phoneticPr fontId="3" type="noConversion"/>
  </si>
  <si>
    <t>后半道中1</t>
    <phoneticPr fontId="3" type="noConversion"/>
  </si>
  <si>
    <t>后半灵击1</t>
    <phoneticPr fontId="3" type="noConversion"/>
  </si>
  <si>
    <r>
      <t>S</t>
    </r>
    <r>
      <rPr>
        <sz val="12"/>
        <rFont val="宋体"/>
        <family val="3"/>
        <charset val="134"/>
      </rPr>
      <t>C1</t>
    </r>
    <phoneticPr fontId="3" type="noConversion"/>
  </si>
  <si>
    <t>非2</t>
    <phoneticPr fontId="3" type="noConversion"/>
  </si>
  <si>
    <r>
      <t>S</t>
    </r>
    <r>
      <rPr>
        <sz val="12"/>
        <rFont val="宋体"/>
        <family val="3"/>
        <charset val="134"/>
      </rPr>
      <t>C2</t>
    </r>
    <phoneticPr fontId="3" type="noConversion"/>
  </si>
  <si>
    <t>非3灵击</t>
    <phoneticPr fontId="3" type="noConversion"/>
  </si>
  <si>
    <t>非3</t>
    <phoneticPr fontId="3" type="noConversion"/>
  </si>
  <si>
    <t>4面合计</t>
    <phoneticPr fontId="3" type="noConversion"/>
  </si>
  <si>
    <t>5面</t>
    <phoneticPr fontId="3" type="noConversion"/>
  </si>
  <si>
    <t>前半灵击2</t>
    <phoneticPr fontId="3" type="noConversion"/>
  </si>
  <si>
    <t>前半灵击3</t>
    <phoneticPr fontId="3" type="noConversion"/>
  </si>
  <si>
    <r>
      <t>中B</t>
    </r>
    <r>
      <rPr>
        <sz val="12"/>
        <rFont val="宋体"/>
        <family val="3"/>
        <charset val="134"/>
      </rPr>
      <t>oss非</t>
    </r>
    <phoneticPr fontId="3" type="noConversion"/>
  </si>
  <si>
    <r>
      <t>中B</t>
    </r>
    <r>
      <rPr>
        <sz val="12"/>
        <rFont val="宋体"/>
        <family val="3"/>
        <charset val="134"/>
      </rPr>
      <t>ossSC1</t>
    </r>
    <phoneticPr fontId="3" type="noConversion"/>
  </si>
  <si>
    <t>后半灵击2</t>
    <phoneticPr fontId="3" type="noConversion"/>
  </si>
  <si>
    <t>后半灵击3</t>
    <phoneticPr fontId="3" type="noConversion"/>
  </si>
  <si>
    <t>5面合计</t>
    <phoneticPr fontId="3" type="noConversion"/>
  </si>
  <si>
    <t>keroko</t>
    <phoneticPr fontId="3" type="noConversion"/>
  </si>
  <si>
    <t>前半灵击1</t>
    <phoneticPr fontId="1" type="noConversion"/>
  </si>
  <si>
    <t>后半灵击1</t>
    <phoneticPr fontId="1" type="noConversion"/>
  </si>
  <si>
    <t>后半灵击2</t>
    <phoneticPr fontId="1" type="noConversion"/>
  </si>
  <si>
    <t>关底</t>
    <phoneticPr fontId="1" type="noConversion"/>
  </si>
  <si>
    <t>非1灵击</t>
    <phoneticPr fontId="1" type="noConversion"/>
  </si>
  <si>
    <t>增援灵击3</t>
    <phoneticPr fontId="1" type="noConversion"/>
  </si>
  <si>
    <t>1决死失败</t>
    <phoneticPr fontId="1" type="noConversion"/>
  </si>
  <si>
    <t>非2灵击</t>
    <phoneticPr fontId="1" type="noConversion"/>
  </si>
  <si>
    <t>SC4</t>
    <phoneticPr fontId="1" type="noConversion"/>
  </si>
  <si>
    <t>后半灵击1</t>
    <phoneticPr fontId="1" type="noConversion"/>
  </si>
  <si>
    <t>后半灵击3</t>
    <phoneticPr fontId="1" type="noConversion"/>
  </si>
  <si>
    <t>后半灵击4</t>
    <phoneticPr fontId="1" type="noConversion"/>
  </si>
  <si>
    <t>备注</t>
    <phoneticPr fontId="1" type="noConversion"/>
  </si>
  <si>
    <t>等了1轮</t>
    <phoneticPr fontId="1" type="noConversion"/>
  </si>
  <si>
    <t>等子弹</t>
    <phoneticPr fontId="1" type="noConversion"/>
  </si>
  <si>
    <t>后半道中1</t>
    <phoneticPr fontId="1" type="noConversion"/>
  </si>
  <si>
    <t>至大蝴蝶前</t>
    <phoneticPr fontId="1" type="noConversion"/>
  </si>
  <si>
    <t>至三蝴蝶</t>
    <phoneticPr fontId="1" type="noConversion"/>
  </si>
  <si>
    <t>分值</t>
    <phoneticPr fontId="1" type="noConversion"/>
  </si>
  <si>
    <t>全局统计</t>
    <phoneticPr fontId="1" type="noConversion"/>
  </si>
  <si>
    <t>分值姑且也统计下，或许有用233</t>
    <phoneticPr fontId="1" type="noConversion"/>
  </si>
  <si>
    <t>至增援结束</t>
    <phoneticPr fontId="1" type="noConversion"/>
  </si>
  <si>
    <t>增援代价6蓝点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</si>
</sst>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0000FF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selection activeCell="H16" sqref="H16"/>
    </sheetView>
  </sheetViews>
  <sheetFormatPr defaultRowHeight="14.25" x14ac:dyDescent="0.15"/>
  <cols>
    <col min="1" max="3" width="15.625" style="3" customWidth="1"/>
    <col min="4" max="5" width="15.625" style="1" customWidth="1"/>
    <col min="6" max="6" width="37.5" style="1" customWidth="1"/>
    <col min="7" max="7" width="9.5" style="3" bestFit="1" customWidth="1"/>
    <col min="8" max="253" width="9" style="3"/>
    <col min="254" max="260" width="15.625" style="3" customWidth="1"/>
    <col min="261" max="261" width="50" style="3" customWidth="1"/>
    <col min="262" max="509" width="9" style="3"/>
    <col min="510" max="516" width="15.625" style="3" customWidth="1"/>
    <col min="517" max="517" width="50" style="3" customWidth="1"/>
    <col min="518" max="765" width="9" style="3"/>
    <col min="766" max="772" width="15.625" style="3" customWidth="1"/>
    <col min="773" max="773" width="50" style="3" customWidth="1"/>
    <col min="774" max="1021" width="9" style="3"/>
    <col min="1022" max="1028" width="15.625" style="3" customWidth="1"/>
    <col min="1029" max="1029" width="50" style="3" customWidth="1"/>
    <col min="1030" max="1277" width="9" style="3"/>
    <col min="1278" max="1284" width="15.625" style="3" customWidth="1"/>
    <col min="1285" max="1285" width="50" style="3" customWidth="1"/>
    <col min="1286" max="1533" width="9" style="3"/>
    <col min="1534" max="1540" width="15.625" style="3" customWidth="1"/>
    <col min="1541" max="1541" width="50" style="3" customWidth="1"/>
    <col min="1542" max="1789" width="9" style="3"/>
    <col min="1790" max="1796" width="15.625" style="3" customWidth="1"/>
    <col min="1797" max="1797" width="50" style="3" customWidth="1"/>
    <col min="1798" max="2045" width="9" style="3"/>
    <col min="2046" max="2052" width="15.625" style="3" customWidth="1"/>
    <col min="2053" max="2053" width="50" style="3" customWidth="1"/>
    <col min="2054" max="2301" width="9" style="3"/>
    <col min="2302" max="2308" width="15.625" style="3" customWidth="1"/>
    <col min="2309" max="2309" width="50" style="3" customWidth="1"/>
    <col min="2310" max="2557" width="9" style="3"/>
    <col min="2558" max="2564" width="15.625" style="3" customWidth="1"/>
    <col min="2565" max="2565" width="50" style="3" customWidth="1"/>
    <col min="2566" max="2813" width="9" style="3"/>
    <col min="2814" max="2820" width="15.625" style="3" customWidth="1"/>
    <col min="2821" max="2821" width="50" style="3" customWidth="1"/>
    <col min="2822" max="3069" width="9" style="3"/>
    <col min="3070" max="3076" width="15.625" style="3" customWidth="1"/>
    <col min="3077" max="3077" width="50" style="3" customWidth="1"/>
    <col min="3078" max="3325" width="9" style="3"/>
    <col min="3326" max="3332" width="15.625" style="3" customWidth="1"/>
    <col min="3333" max="3333" width="50" style="3" customWidth="1"/>
    <col min="3334" max="3581" width="9" style="3"/>
    <col min="3582" max="3588" width="15.625" style="3" customWidth="1"/>
    <col min="3589" max="3589" width="50" style="3" customWidth="1"/>
    <col min="3590" max="3837" width="9" style="3"/>
    <col min="3838" max="3844" width="15.625" style="3" customWidth="1"/>
    <col min="3845" max="3845" width="50" style="3" customWidth="1"/>
    <col min="3846" max="4093" width="9" style="3"/>
    <col min="4094" max="4100" width="15.625" style="3" customWidth="1"/>
    <col min="4101" max="4101" width="50" style="3" customWidth="1"/>
    <col min="4102" max="4349" width="9" style="3"/>
    <col min="4350" max="4356" width="15.625" style="3" customWidth="1"/>
    <col min="4357" max="4357" width="50" style="3" customWidth="1"/>
    <col min="4358" max="4605" width="9" style="3"/>
    <col min="4606" max="4612" width="15.625" style="3" customWidth="1"/>
    <col min="4613" max="4613" width="50" style="3" customWidth="1"/>
    <col min="4614" max="4861" width="9" style="3"/>
    <col min="4862" max="4868" width="15.625" style="3" customWidth="1"/>
    <col min="4869" max="4869" width="50" style="3" customWidth="1"/>
    <col min="4870" max="5117" width="9" style="3"/>
    <col min="5118" max="5124" width="15.625" style="3" customWidth="1"/>
    <col min="5125" max="5125" width="50" style="3" customWidth="1"/>
    <col min="5126" max="5373" width="9" style="3"/>
    <col min="5374" max="5380" width="15.625" style="3" customWidth="1"/>
    <col min="5381" max="5381" width="50" style="3" customWidth="1"/>
    <col min="5382" max="5629" width="9" style="3"/>
    <col min="5630" max="5636" width="15.625" style="3" customWidth="1"/>
    <col min="5637" max="5637" width="50" style="3" customWidth="1"/>
    <col min="5638" max="5885" width="9" style="3"/>
    <col min="5886" max="5892" width="15.625" style="3" customWidth="1"/>
    <col min="5893" max="5893" width="50" style="3" customWidth="1"/>
    <col min="5894" max="6141" width="9" style="3"/>
    <col min="6142" max="6148" width="15.625" style="3" customWidth="1"/>
    <col min="6149" max="6149" width="50" style="3" customWidth="1"/>
    <col min="6150" max="6397" width="9" style="3"/>
    <col min="6398" max="6404" width="15.625" style="3" customWidth="1"/>
    <col min="6405" max="6405" width="50" style="3" customWidth="1"/>
    <col min="6406" max="6653" width="9" style="3"/>
    <col min="6654" max="6660" width="15.625" style="3" customWidth="1"/>
    <col min="6661" max="6661" width="50" style="3" customWidth="1"/>
    <col min="6662" max="6909" width="9" style="3"/>
    <col min="6910" max="6916" width="15.625" style="3" customWidth="1"/>
    <col min="6917" max="6917" width="50" style="3" customWidth="1"/>
    <col min="6918" max="7165" width="9" style="3"/>
    <col min="7166" max="7172" width="15.625" style="3" customWidth="1"/>
    <col min="7173" max="7173" width="50" style="3" customWidth="1"/>
    <col min="7174" max="7421" width="9" style="3"/>
    <col min="7422" max="7428" width="15.625" style="3" customWidth="1"/>
    <col min="7429" max="7429" width="50" style="3" customWidth="1"/>
    <col min="7430" max="7677" width="9" style="3"/>
    <col min="7678" max="7684" width="15.625" style="3" customWidth="1"/>
    <col min="7685" max="7685" width="50" style="3" customWidth="1"/>
    <col min="7686" max="7933" width="9" style="3"/>
    <col min="7934" max="7940" width="15.625" style="3" customWidth="1"/>
    <col min="7941" max="7941" width="50" style="3" customWidth="1"/>
    <col min="7942" max="8189" width="9" style="3"/>
    <col min="8190" max="8196" width="15.625" style="3" customWidth="1"/>
    <col min="8197" max="8197" width="50" style="3" customWidth="1"/>
    <col min="8198" max="8445" width="9" style="3"/>
    <col min="8446" max="8452" width="15.625" style="3" customWidth="1"/>
    <col min="8453" max="8453" width="50" style="3" customWidth="1"/>
    <col min="8454" max="8701" width="9" style="3"/>
    <col min="8702" max="8708" width="15.625" style="3" customWidth="1"/>
    <col min="8709" max="8709" width="50" style="3" customWidth="1"/>
    <col min="8710" max="8957" width="9" style="3"/>
    <col min="8958" max="8964" width="15.625" style="3" customWidth="1"/>
    <col min="8965" max="8965" width="50" style="3" customWidth="1"/>
    <col min="8966" max="9213" width="9" style="3"/>
    <col min="9214" max="9220" width="15.625" style="3" customWidth="1"/>
    <col min="9221" max="9221" width="50" style="3" customWidth="1"/>
    <col min="9222" max="9469" width="9" style="3"/>
    <col min="9470" max="9476" width="15.625" style="3" customWidth="1"/>
    <col min="9477" max="9477" width="50" style="3" customWidth="1"/>
    <col min="9478" max="9725" width="9" style="3"/>
    <col min="9726" max="9732" width="15.625" style="3" customWidth="1"/>
    <col min="9733" max="9733" width="50" style="3" customWidth="1"/>
    <col min="9734" max="9981" width="9" style="3"/>
    <col min="9982" max="9988" width="15.625" style="3" customWidth="1"/>
    <col min="9989" max="9989" width="50" style="3" customWidth="1"/>
    <col min="9990" max="10237" width="9" style="3"/>
    <col min="10238" max="10244" width="15.625" style="3" customWidth="1"/>
    <col min="10245" max="10245" width="50" style="3" customWidth="1"/>
    <col min="10246" max="10493" width="9" style="3"/>
    <col min="10494" max="10500" width="15.625" style="3" customWidth="1"/>
    <col min="10501" max="10501" width="50" style="3" customWidth="1"/>
    <col min="10502" max="10749" width="9" style="3"/>
    <col min="10750" max="10756" width="15.625" style="3" customWidth="1"/>
    <col min="10757" max="10757" width="50" style="3" customWidth="1"/>
    <col min="10758" max="11005" width="9" style="3"/>
    <col min="11006" max="11012" width="15.625" style="3" customWidth="1"/>
    <col min="11013" max="11013" width="50" style="3" customWidth="1"/>
    <col min="11014" max="11261" width="9" style="3"/>
    <col min="11262" max="11268" width="15.625" style="3" customWidth="1"/>
    <col min="11269" max="11269" width="50" style="3" customWidth="1"/>
    <col min="11270" max="11517" width="9" style="3"/>
    <col min="11518" max="11524" width="15.625" style="3" customWidth="1"/>
    <col min="11525" max="11525" width="50" style="3" customWidth="1"/>
    <col min="11526" max="11773" width="9" style="3"/>
    <col min="11774" max="11780" width="15.625" style="3" customWidth="1"/>
    <col min="11781" max="11781" width="50" style="3" customWidth="1"/>
    <col min="11782" max="12029" width="9" style="3"/>
    <col min="12030" max="12036" width="15.625" style="3" customWidth="1"/>
    <col min="12037" max="12037" width="50" style="3" customWidth="1"/>
    <col min="12038" max="12285" width="9" style="3"/>
    <col min="12286" max="12292" width="15.625" style="3" customWidth="1"/>
    <col min="12293" max="12293" width="50" style="3" customWidth="1"/>
    <col min="12294" max="12541" width="9" style="3"/>
    <col min="12542" max="12548" width="15.625" style="3" customWidth="1"/>
    <col min="12549" max="12549" width="50" style="3" customWidth="1"/>
    <col min="12550" max="12797" width="9" style="3"/>
    <col min="12798" max="12804" width="15.625" style="3" customWidth="1"/>
    <col min="12805" max="12805" width="50" style="3" customWidth="1"/>
    <col min="12806" max="13053" width="9" style="3"/>
    <col min="13054" max="13060" width="15.625" style="3" customWidth="1"/>
    <col min="13061" max="13061" width="50" style="3" customWidth="1"/>
    <col min="13062" max="13309" width="9" style="3"/>
    <col min="13310" max="13316" width="15.625" style="3" customWidth="1"/>
    <col min="13317" max="13317" width="50" style="3" customWidth="1"/>
    <col min="13318" max="13565" width="9" style="3"/>
    <col min="13566" max="13572" width="15.625" style="3" customWidth="1"/>
    <col min="13573" max="13573" width="50" style="3" customWidth="1"/>
    <col min="13574" max="13821" width="9" style="3"/>
    <col min="13822" max="13828" width="15.625" style="3" customWidth="1"/>
    <col min="13829" max="13829" width="50" style="3" customWidth="1"/>
    <col min="13830" max="14077" width="9" style="3"/>
    <col min="14078" max="14084" width="15.625" style="3" customWidth="1"/>
    <col min="14085" max="14085" width="50" style="3" customWidth="1"/>
    <col min="14086" max="14333" width="9" style="3"/>
    <col min="14334" max="14340" width="15.625" style="3" customWidth="1"/>
    <col min="14341" max="14341" width="50" style="3" customWidth="1"/>
    <col min="14342" max="14589" width="9" style="3"/>
    <col min="14590" max="14596" width="15.625" style="3" customWidth="1"/>
    <col min="14597" max="14597" width="50" style="3" customWidth="1"/>
    <col min="14598" max="14845" width="9" style="3"/>
    <col min="14846" max="14852" width="15.625" style="3" customWidth="1"/>
    <col min="14853" max="14853" width="50" style="3" customWidth="1"/>
    <col min="14854" max="15101" width="9" style="3"/>
    <col min="15102" max="15108" width="15.625" style="3" customWidth="1"/>
    <col min="15109" max="15109" width="50" style="3" customWidth="1"/>
    <col min="15110" max="15357" width="9" style="3"/>
    <col min="15358" max="15364" width="15.625" style="3" customWidth="1"/>
    <col min="15365" max="15365" width="50" style="3" customWidth="1"/>
    <col min="15366" max="15613" width="9" style="3"/>
    <col min="15614" max="15620" width="15.625" style="3" customWidth="1"/>
    <col min="15621" max="15621" width="50" style="3" customWidth="1"/>
    <col min="15622" max="15869" width="9" style="3"/>
    <col min="15870" max="15876" width="15.625" style="3" customWidth="1"/>
    <col min="15877" max="15877" width="50" style="3" customWidth="1"/>
    <col min="15878" max="16125" width="9" style="3"/>
    <col min="16126" max="16132" width="15.625" style="3" customWidth="1"/>
    <col min="16133" max="16133" width="50" style="3" customWidth="1"/>
    <col min="16134" max="16384" width="9" style="3"/>
  </cols>
  <sheetData>
    <row r="1" spans="1:7" x14ac:dyDescent="0.15">
      <c r="A1" s="1" t="s">
        <v>0</v>
      </c>
      <c r="B1" s="1" t="s">
        <v>59</v>
      </c>
      <c r="C1" s="2" t="s">
        <v>1</v>
      </c>
      <c r="D1" s="2" t="s">
        <v>2</v>
      </c>
      <c r="E1" s="2" t="s">
        <v>78</v>
      </c>
      <c r="F1" s="1" t="s">
        <v>72</v>
      </c>
    </row>
    <row r="2" spans="1:7" x14ac:dyDescent="0.15">
      <c r="A2" s="2" t="s">
        <v>3</v>
      </c>
      <c r="B2" s="1">
        <v>0</v>
      </c>
      <c r="C2" s="1">
        <f t="shared" ref="C2:C58" si="0">C3+D3</f>
        <v>1314.56</v>
      </c>
      <c r="D2" s="2">
        <v>0</v>
      </c>
      <c r="E2" s="2">
        <f>B2*C2</f>
        <v>0</v>
      </c>
      <c r="F2" s="4" t="s">
        <v>80</v>
      </c>
    </row>
    <row r="3" spans="1:7" x14ac:dyDescent="0.15">
      <c r="A3" s="2" t="s">
        <v>4</v>
      </c>
      <c r="B3" s="1">
        <v>0</v>
      </c>
      <c r="C3" s="1">
        <f t="shared" si="0"/>
        <v>1245.56</v>
      </c>
      <c r="D3" s="1">
        <v>69</v>
      </c>
      <c r="E3" s="2">
        <f t="shared" ref="E3:E66" si="1">B3*C3</f>
        <v>0</v>
      </c>
      <c r="G3" s="1"/>
    </row>
    <row r="4" spans="1:7" x14ac:dyDescent="0.15">
      <c r="A4" s="1" t="s">
        <v>5</v>
      </c>
      <c r="B4" s="1">
        <v>790</v>
      </c>
      <c r="C4" s="1">
        <f t="shared" si="0"/>
        <v>1243.56</v>
      </c>
      <c r="D4" s="1">
        <v>2</v>
      </c>
      <c r="E4" s="2">
        <f t="shared" si="1"/>
        <v>982412.39999999991</v>
      </c>
      <c r="G4" s="1"/>
    </row>
    <row r="5" spans="1:7" x14ac:dyDescent="0.15">
      <c r="A5" s="1" t="s">
        <v>6</v>
      </c>
      <c r="B5" s="1">
        <v>1960</v>
      </c>
      <c r="C5" s="1">
        <f t="shared" si="0"/>
        <v>1238.56</v>
      </c>
      <c r="D5" s="1">
        <v>5</v>
      </c>
      <c r="E5" s="2">
        <f t="shared" si="1"/>
        <v>2427577.6</v>
      </c>
      <c r="G5" s="1"/>
    </row>
    <row r="6" spans="1:7" x14ac:dyDescent="0.15">
      <c r="A6" s="2" t="s">
        <v>7</v>
      </c>
      <c r="B6" s="1">
        <v>0</v>
      </c>
      <c r="C6" s="1">
        <f t="shared" si="0"/>
        <v>1192.56</v>
      </c>
      <c r="D6" s="1">
        <v>46</v>
      </c>
      <c r="E6" s="2">
        <f t="shared" si="1"/>
        <v>0</v>
      </c>
      <c r="G6" s="1"/>
    </row>
    <row r="7" spans="1:7" x14ac:dyDescent="0.15">
      <c r="A7" s="1" t="s">
        <v>8</v>
      </c>
      <c r="B7" s="1">
        <v>2310</v>
      </c>
      <c r="C7" s="1">
        <f t="shared" si="0"/>
        <v>1192.56</v>
      </c>
      <c r="D7" s="1">
        <v>0</v>
      </c>
      <c r="E7" s="2">
        <f t="shared" si="1"/>
        <v>2754813.6</v>
      </c>
      <c r="G7" s="1"/>
    </row>
    <row r="8" spans="1:7" x14ac:dyDescent="0.15">
      <c r="A8" s="1" t="s">
        <v>9</v>
      </c>
      <c r="B8" s="1">
        <v>1820</v>
      </c>
      <c r="C8" s="1">
        <f>C9+D10</f>
        <v>1192.56</v>
      </c>
      <c r="D8" s="1">
        <v>0</v>
      </c>
      <c r="E8" s="2">
        <f t="shared" si="1"/>
        <v>2170459.1999999997</v>
      </c>
      <c r="G8" s="1"/>
    </row>
    <row r="9" spans="1:7" x14ac:dyDescent="0.15">
      <c r="A9" s="1" t="s">
        <v>10</v>
      </c>
      <c r="B9" s="1">
        <v>1520</v>
      </c>
      <c r="C9" s="1">
        <f>C10</f>
        <v>1178.02</v>
      </c>
      <c r="D9" s="1">
        <v>0</v>
      </c>
      <c r="E9" s="2">
        <f t="shared" si="1"/>
        <v>1790590.4</v>
      </c>
      <c r="G9" s="1"/>
    </row>
    <row r="10" spans="1:7" x14ac:dyDescent="0.15">
      <c r="A10" s="1" t="s">
        <v>11</v>
      </c>
      <c r="B10" s="1">
        <v>3920</v>
      </c>
      <c r="C10" s="1">
        <f t="shared" si="0"/>
        <v>1178.02</v>
      </c>
      <c r="D10" s="1">
        <v>14.54</v>
      </c>
      <c r="E10" s="2">
        <f t="shared" si="1"/>
        <v>4617838.4000000004</v>
      </c>
      <c r="F10" s="2"/>
      <c r="G10" s="1"/>
    </row>
    <row r="11" spans="1:7" x14ac:dyDescent="0.15">
      <c r="A11" s="1" t="s">
        <v>12</v>
      </c>
      <c r="B11" s="1">
        <v>6900</v>
      </c>
      <c r="C11" s="1">
        <f>C12+D13</f>
        <v>1178.02</v>
      </c>
      <c r="D11" s="1">
        <v>0</v>
      </c>
      <c r="E11" s="2">
        <f t="shared" si="1"/>
        <v>8128338</v>
      </c>
      <c r="G11" s="1"/>
    </row>
    <row r="12" spans="1:7" x14ac:dyDescent="0.15">
      <c r="A12" s="1" t="s">
        <v>13</v>
      </c>
      <c r="B12" s="1">
        <v>4360</v>
      </c>
      <c r="C12" s="1">
        <f>C13</f>
        <v>1168.8</v>
      </c>
      <c r="D12" s="1">
        <v>0</v>
      </c>
      <c r="E12" s="2">
        <f t="shared" si="1"/>
        <v>5095968</v>
      </c>
      <c r="G12" s="1"/>
    </row>
    <row r="13" spans="1:7" x14ac:dyDescent="0.15">
      <c r="A13" s="1" t="s">
        <v>14</v>
      </c>
      <c r="B13" s="1">
        <v>5490</v>
      </c>
      <c r="C13" s="1">
        <f>C18+D18</f>
        <v>1168.8</v>
      </c>
      <c r="D13" s="1">
        <v>9.2200000000000006</v>
      </c>
      <c r="E13" s="2">
        <f t="shared" si="1"/>
        <v>6416712</v>
      </c>
      <c r="G13" s="1"/>
    </row>
    <row r="14" spans="1:7" x14ac:dyDescent="0.15">
      <c r="A14" s="2" t="s">
        <v>15</v>
      </c>
      <c r="B14" s="1">
        <f>SUM(B3:B13)</f>
        <v>29070</v>
      </c>
      <c r="C14" s="1"/>
      <c r="E14" s="2">
        <f>SUM(E2:E13)</f>
        <v>34384709.600000001</v>
      </c>
    </row>
    <row r="15" spans="1:7" x14ac:dyDescent="0.15">
      <c r="A15" s="2"/>
      <c r="B15" s="1"/>
      <c r="C15" s="1"/>
      <c r="E15" s="2"/>
    </row>
    <row r="16" spans="1:7" x14ac:dyDescent="0.15">
      <c r="A16" s="1"/>
      <c r="B16" s="1"/>
      <c r="C16" s="1"/>
      <c r="E16" s="2"/>
    </row>
    <row r="17" spans="1:6" x14ac:dyDescent="0.15">
      <c r="A17" s="1" t="s">
        <v>16</v>
      </c>
      <c r="C17" s="1"/>
      <c r="E17" s="2"/>
    </row>
    <row r="18" spans="1:6" x14ac:dyDescent="0.15">
      <c r="A18" s="2" t="s">
        <v>17</v>
      </c>
      <c r="B18" s="1">
        <v>400</v>
      </c>
      <c r="C18" s="1">
        <f>C19+D19</f>
        <v>1119.8</v>
      </c>
      <c r="D18" s="1">
        <v>49</v>
      </c>
      <c r="E18" s="2">
        <f t="shared" si="1"/>
        <v>447920</v>
      </c>
    </row>
    <row r="19" spans="1:6" x14ac:dyDescent="0.15">
      <c r="A19" s="2" t="s">
        <v>18</v>
      </c>
      <c r="B19" s="1">
        <v>0</v>
      </c>
      <c r="C19" s="1">
        <f>C20+D20</f>
        <v>1119.8</v>
      </c>
      <c r="D19" s="1">
        <v>0</v>
      </c>
      <c r="E19" s="2">
        <f t="shared" si="1"/>
        <v>0</v>
      </c>
    </row>
    <row r="20" spans="1:6" x14ac:dyDescent="0.15">
      <c r="A20" s="2" t="s">
        <v>19</v>
      </c>
      <c r="B20" s="1">
        <v>0</v>
      </c>
      <c r="C20" s="1">
        <f>C21+D21</f>
        <v>1119.8</v>
      </c>
      <c r="D20" s="1">
        <v>0</v>
      </c>
      <c r="E20" s="2">
        <f t="shared" si="1"/>
        <v>0</v>
      </c>
    </row>
    <row r="21" spans="1:6" x14ac:dyDescent="0.15">
      <c r="A21" s="2" t="s">
        <v>20</v>
      </c>
      <c r="B21" s="1">
        <v>610</v>
      </c>
      <c r="C21" s="1">
        <f>C22+D22</f>
        <v>1114.8</v>
      </c>
      <c r="D21" s="1">
        <v>5</v>
      </c>
      <c r="E21" s="2">
        <f t="shared" si="1"/>
        <v>680028</v>
      </c>
    </row>
    <row r="22" spans="1:6" x14ac:dyDescent="0.15">
      <c r="A22" s="2" t="s">
        <v>75</v>
      </c>
      <c r="B22" s="1">
        <v>0</v>
      </c>
      <c r="C22" s="1">
        <f t="shared" si="0"/>
        <v>1086.8</v>
      </c>
      <c r="D22" s="1">
        <v>28</v>
      </c>
      <c r="E22" s="2">
        <f t="shared" si="1"/>
        <v>0</v>
      </c>
      <c r="F22" s="4" t="s">
        <v>81</v>
      </c>
    </row>
    <row r="23" spans="1:6" x14ac:dyDescent="0.15">
      <c r="A23" s="2" t="s">
        <v>69</v>
      </c>
      <c r="B23" s="1">
        <v>2730</v>
      </c>
      <c r="C23" s="1">
        <f>C24+D24</f>
        <v>1026.8</v>
      </c>
      <c r="D23" s="1">
        <v>60</v>
      </c>
      <c r="E23" s="2">
        <f t="shared" si="1"/>
        <v>2803164</v>
      </c>
    </row>
    <row r="24" spans="1:6" x14ac:dyDescent="0.15">
      <c r="A24" s="2" t="s">
        <v>62</v>
      </c>
      <c r="B24" s="1">
        <v>4620</v>
      </c>
      <c r="C24" s="1">
        <f t="shared" si="0"/>
        <v>1026.8</v>
      </c>
      <c r="D24" s="1">
        <v>0</v>
      </c>
      <c r="E24" s="2">
        <f t="shared" si="1"/>
        <v>4743816</v>
      </c>
    </row>
    <row r="25" spans="1:6" x14ac:dyDescent="0.15">
      <c r="A25" s="2" t="s">
        <v>70</v>
      </c>
      <c r="B25" s="1">
        <v>4330</v>
      </c>
      <c r="C25" s="1">
        <f t="shared" si="0"/>
        <v>1026.8</v>
      </c>
      <c r="D25" s="1">
        <v>0</v>
      </c>
      <c r="E25" s="2">
        <f t="shared" si="1"/>
        <v>4446044</v>
      </c>
    </row>
    <row r="26" spans="1:6" x14ac:dyDescent="0.15">
      <c r="A26" s="2" t="s">
        <v>71</v>
      </c>
      <c r="B26" s="1">
        <v>4270</v>
      </c>
      <c r="C26" s="1">
        <f t="shared" si="0"/>
        <v>1026.8</v>
      </c>
      <c r="D26" s="1">
        <v>0</v>
      </c>
      <c r="E26" s="2">
        <f t="shared" si="1"/>
        <v>4384436</v>
      </c>
    </row>
    <row r="27" spans="1:6" x14ac:dyDescent="0.15">
      <c r="A27" s="2" t="s">
        <v>21</v>
      </c>
      <c r="B27" s="1">
        <v>0</v>
      </c>
      <c r="C27" s="1">
        <f>C28+D29</f>
        <v>1026.8</v>
      </c>
      <c r="D27" s="2">
        <v>0</v>
      </c>
      <c r="E27" s="2">
        <f t="shared" si="1"/>
        <v>0</v>
      </c>
    </row>
    <row r="28" spans="1:6" x14ac:dyDescent="0.15">
      <c r="A28" s="2" t="s">
        <v>22</v>
      </c>
      <c r="B28" s="1">
        <v>2220</v>
      </c>
      <c r="C28" s="1">
        <f>C29</f>
        <v>1014.2899999999998</v>
      </c>
      <c r="D28" s="1">
        <v>0</v>
      </c>
      <c r="E28" s="2">
        <f t="shared" si="1"/>
        <v>2251723.7999999998</v>
      </c>
    </row>
    <row r="29" spans="1:6" x14ac:dyDescent="0.15">
      <c r="A29" s="2" t="s">
        <v>23</v>
      </c>
      <c r="B29" s="1">
        <v>4260</v>
      </c>
      <c r="C29" s="1">
        <f>C30+D30</f>
        <v>1014.2899999999998</v>
      </c>
      <c r="D29" s="1">
        <v>12.51</v>
      </c>
      <c r="E29" s="2">
        <f t="shared" si="1"/>
        <v>4320875.3999999994</v>
      </c>
      <c r="F29" s="4" t="s">
        <v>73</v>
      </c>
    </row>
    <row r="30" spans="1:6" x14ac:dyDescent="0.15">
      <c r="A30" s="2" t="s">
        <v>12</v>
      </c>
      <c r="B30" s="1">
        <v>3910</v>
      </c>
      <c r="C30" s="1">
        <f>C31+D32</f>
        <v>1014.2899999999998</v>
      </c>
      <c r="D30" s="1">
        <v>0</v>
      </c>
      <c r="E30" s="2">
        <f t="shared" si="1"/>
        <v>3965873.8999999994</v>
      </c>
    </row>
    <row r="31" spans="1:6" x14ac:dyDescent="0.15">
      <c r="A31" s="2" t="s">
        <v>13</v>
      </c>
      <c r="B31" s="1">
        <v>3460</v>
      </c>
      <c r="C31" s="1">
        <f>C32+D33</f>
        <v>1005.2399999999999</v>
      </c>
      <c r="D31" s="1">
        <v>0</v>
      </c>
      <c r="E31" s="2">
        <f t="shared" si="1"/>
        <v>3478130.3999999994</v>
      </c>
    </row>
    <row r="32" spans="1:6" x14ac:dyDescent="0.15">
      <c r="A32" s="2" t="s">
        <v>24</v>
      </c>
      <c r="B32" s="1">
        <v>2840</v>
      </c>
      <c r="C32" s="1">
        <f>C33</f>
        <v>994.99999999999989</v>
      </c>
      <c r="D32" s="1">
        <v>9.0500000000000007</v>
      </c>
      <c r="E32" s="2">
        <f t="shared" si="1"/>
        <v>2825799.9999999995</v>
      </c>
    </row>
    <row r="33" spans="1:5" x14ac:dyDescent="0.15">
      <c r="A33" s="2" t="s">
        <v>25</v>
      </c>
      <c r="B33" s="1">
        <v>2460</v>
      </c>
      <c r="C33" s="1">
        <f>C38+D38</f>
        <v>994.99999999999989</v>
      </c>
      <c r="D33" s="1">
        <v>10.24</v>
      </c>
      <c r="E33" s="2">
        <f t="shared" si="1"/>
        <v>2447699.9999999995</v>
      </c>
    </row>
    <row r="34" spans="1:5" x14ac:dyDescent="0.15">
      <c r="A34" s="2" t="s">
        <v>26</v>
      </c>
      <c r="B34" s="1">
        <f>SUM(B18:B33)</f>
        <v>36110</v>
      </c>
      <c r="C34" s="1"/>
      <c r="E34" s="2">
        <f>SUM(E18:E33)</f>
        <v>36795511.499999993</v>
      </c>
    </row>
    <row r="35" spans="1:5" x14ac:dyDescent="0.15">
      <c r="A35" s="1"/>
      <c r="B35" s="1"/>
      <c r="C35" s="1"/>
      <c r="E35" s="2"/>
    </row>
    <row r="36" spans="1:5" x14ac:dyDescent="0.15">
      <c r="A36" s="1"/>
      <c r="B36" s="1"/>
      <c r="C36" s="1"/>
      <c r="E36" s="2"/>
    </row>
    <row r="37" spans="1:5" x14ac:dyDescent="0.15">
      <c r="A37" s="2" t="s">
        <v>27</v>
      </c>
      <c r="B37" s="1"/>
      <c r="C37" s="1"/>
      <c r="E37" s="2"/>
    </row>
    <row r="38" spans="1:5" x14ac:dyDescent="0.15">
      <c r="A38" s="2" t="s">
        <v>3</v>
      </c>
      <c r="B38" s="1">
        <v>-60</v>
      </c>
      <c r="C38" s="1">
        <f t="shared" si="0"/>
        <v>976.99999999999989</v>
      </c>
      <c r="D38" s="1">
        <v>18</v>
      </c>
      <c r="E38" s="2">
        <f t="shared" si="1"/>
        <v>-58619.999999999993</v>
      </c>
    </row>
    <row r="39" spans="1:5" x14ac:dyDescent="0.15">
      <c r="A39" s="2" t="s">
        <v>60</v>
      </c>
      <c r="B39" s="1">
        <v>10470</v>
      </c>
      <c r="C39" s="1">
        <f>C40+D40</f>
        <v>918.99999999999989</v>
      </c>
      <c r="D39" s="1">
        <v>58</v>
      </c>
      <c r="E39" s="2">
        <f t="shared" si="1"/>
        <v>9621929.9999999981</v>
      </c>
    </row>
    <row r="40" spans="1:5" x14ac:dyDescent="0.15">
      <c r="A40" s="2" t="s">
        <v>28</v>
      </c>
      <c r="B40" s="1">
        <v>0</v>
      </c>
      <c r="C40" s="1">
        <f>C41+D41</f>
        <v>902.99999999999989</v>
      </c>
      <c r="D40" s="1">
        <v>16</v>
      </c>
      <c r="E40" s="2">
        <f t="shared" si="1"/>
        <v>0</v>
      </c>
    </row>
    <row r="41" spans="1:5" x14ac:dyDescent="0.15">
      <c r="A41" s="2" t="s">
        <v>29</v>
      </c>
      <c r="B41" s="1">
        <v>5370</v>
      </c>
      <c r="C41" s="1">
        <f>C42+D42</f>
        <v>877.45999999999992</v>
      </c>
      <c r="D41" s="1">
        <v>25.54</v>
      </c>
      <c r="E41" s="2">
        <f t="shared" si="1"/>
        <v>4711960.1999999993</v>
      </c>
    </row>
    <row r="42" spans="1:5" x14ac:dyDescent="0.15">
      <c r="A42" s="2" t="s">
        <v>61</v>
      </c>
      <c r="B42" s="1">
        <v>3550</v>
      </c>
      <c r="C42" s="1">
        <f t="shared" si="0"/>
        <v>853.45999999999992</v>
      </c>
      <c r="D42" s="1">
        <v>24</v>
      </c>
      <c r="E42" s="2">
        <f t="shared" si="1"/>
        <v>3029782.9999999995</v>
      </c>
    </row>
    <row r="43" spans="1:5" x14ac:dyDescent="0.15">
      <c r="A43" s="2" t="s">
        <v>62</v>
      </c>
      <c r="B43" s="1">
        <v>3880</v>
      </c>
      <c r="C43" s="1">
        <f t="shared" si="0"/>
        <v>853.45999999999992</v>
      </c>
      <c r="D43" s="1">
        <v>0</v>
      </c>
      <c r="E43" s="2">
        <f t="shared" si="1"/>
        <v>3311424.8</v>
      </c>
    </row>
    <row r="44" spans="1:5" x14ac:dyDescent="0.15">
      <c r="A44" s="2" t="s">
        <v>63</v>
      </c>
      <c r="B44" s="1">
        <v>-450</v>
      </c>
      <c r="C44" s="1">
        <f t="shared" si="0"/>
        <v>820.45999999999992</v>
      </c>
      <c r="D44" s="1">
        <v>33</v>
      </c>
      <c r="E44" s="2">
        <f t="shared" si="1"/>
        <v>-369206.99999999994</v>
      </c>
    </row>
    <row r="45" spans="1:5" x14ac:dyDescent="0.15">
      <c r="A45" s="2" t="s">
        <v>64</v>
      </c>
      <c r="B45" s="1">
        <v>10040</v>
      </c>
      <c r="C45" s="1">
        <f>C46+D47</f>
        <v>820.45999999999992</v>
      </c>
      <c r="D45" s="1">
        <v>0</v>
      </c>
      <c r="E45" s="2">
        <f t="shared" si="1"/>
        <v>8237418.3999999994</v>
      </c>
    </row>
    <row r="46" spans="1:5" x14ac:dyDescent="0.15">
      <c r="A46" s="2" t="s">
        <v>22</v>
      </c>
      <c r="B46" s="1">
        <v>5530</v>
      </c>
      <c r="C46" s="1">
        <f>C47</f>
        <v>799.53</v>
      </c>
      <c r="D46" s="1">
        <v>0</v>
      </c>
      <c r="E46" s="2">
        <f t="shared" si="1"/>
        <v>4421400.8999999994</v>
      </c>
    </row>
    <row r="47" spans="1:5" x14ac:dyDescent="0.15">
      <c r="A47" s="2" t="s">
        <v>30</v>
      </c>
      <c r="B47" s="1">
        <v>2040</v>
      </c>
      <c r="C47" s="1">
        <f t="shared" si="0"/>
        <v>799.53</v>
      </c>
      <c r="D47" s="1">
        <v>20.93</v>
      </c>
      <c r="E47" s="2">
        <f t="shared" si="1"/>
        <v>1631041.2</v>
      </c>
    </row>
    <row r="48" spans="1:5" x14ac:dyDescent="0.15">
      <c r="A48" s="2" t="s">
        <v>31</v>
      </c>
      <c r="B48" s="1">
        <v>11730</v>
      </c>
      <c r="C48" s="1">
        <f>C49+D50</f>
        <v>799.53</v>
      </c>
      <c r="D48" s="1">
        <v>0</v>
      </c>
      <c r="E48" s="2">
        <f t="shared" si="1"/>
        <v>9378486.9000000004</v>
      </c>
    </row>
    <row r="49" spans="1:6" x14ac:dyDescent="0.15">
      <c r="A49" s="2" t="s">
        <v>32</v>
      </c>
      <c r="B49" s="1">
        <v>4570</v>
      </c>
      <c r="C49" s="1">
        <f>C50</f>
        <v>779.37</v>
      </c>
      <c r="D49" s="1">
        <v>0</v>
      </c>
      <c r="E49" s="2">
        <f t="shared" si="1"/>
        <v>3561720.9</v>
      </c>
    </row>
    <row r="50" spans="1:6" x14ac:dyDescent="0.15">
      <c r="A50" s="2" t="s">
        <v>33</v>
      </c>
      <c r="B50" s="1">
        <v>1590</v>
      </c>
      <c r="C50" s="1">
        <f t="shared" si="0"/>
        <v>779.37</v>
      </c>
      <c r="D50" s="1">
        <v>20.16</v>
      </c>
      <c r="E50" s="2">
        <f t="shared" si="1"/>
        <v>1239198.3</v>
      </c>
    </row>
    <row r="51" spans="1:6" x14ac:dyDescent="0.15">
      <c r="A51" s="2" t="s">
        <v>34</v>
      </c>
      <c r="B51" s="1">
        <v>11260</v>
      </c>
      <c r="C51" s="1">
        <f>C52+D53</f>
        <v>779.37</v>
      </c>
      <c r="D51" s="1">
        <v>0</v>
      </c>
      <c r="E51" s="2">
        <f t="shared" si="1"/>
        <v>8775706.1999999993</v>
      </c>
    </row>
    <row r="52" spans="1:6" x14ac:dyDescent="0.15">
      <c r="A52" s="2" t="s">
        <v>35</v>
      </c>
      <c r="B52" s="1">
        <v>4270</v>
      </c>
      <c r="C52" s="1">
        <f>C53</f>
        <v>764.62</v>
      </c>
      <c r="D52" s="1">
        <v>0</v>
      </c>
      <c r="E52" s="2">
        <f t="shared" si="1"/>
        <v>3264927.4</v>
      </c>
    </row>
    <row r="53" spans="1:6" x14ac:dyDescent="0.15">
      <c r="A53" s="2" t="s">
        <v>25</v>
      </c>
      <c r="B53" s="1">
        <v>4050</v>
      </c>
      <c r="C53" s="1">
        <f>C58+D58</f>
        <v>764.62</v>
      </c>
      <c r="D53" s="1">
        <v>14.75</v>
      </c>
      <c r="E53" s="2">
        <f t="shared" si="1"/>
        <v>3096711</v>
      </c>
    </row>
    <row r="54" spans="1:6" x14ac:dyDescent="0.15">
      <c r="A54" s="2" t="s">
        <v>36</v>
      </c>
      <c r="B54" s="1">
        <f>SUM(B38:B53)</f>
        <v>77840</v>
      </c>
      <c r="C54" s="1"/>
      <c r="E54" s="2">
        <f>SUM(E38:E53)</f>
        <v>63853882.199999981</v>
      </c>
    </row>
    <row r="55" spans="1:6" x14ac:dyDescent="0.15">
      <c r="A55" s="1"/>
      <c r="B55" s="1"/>
      <c r="C55" s="1"/>
      <c r="E55" s="2"/>
    </row>
    <row r="56" spans="1:6" x14ac:dyDescent="0.15">
      <c r="A56" s="1"/>
      <c r="B56" s="1"/>
      <c r="C56" s="1"/>
      <c r="E56" s="2"/>
    </row>
    <row r="57" spans="1:6" x14ac:dyDescent="0.15">
      <c r="A57" s="2" t="s">
        <v>37</v>
      </c>
      <c r="B57" s="1"/>
      <c r="C57" s="1"/>
      <c r="E57" s="2"/>
    </row>
    <row r="58" spans="1:6" x14ac:dyDescent="0.15">
      <c r="A58" s="2" t="s">
        <v>3</v>
      </c>
      <c r="B58" s="1">
        <v>-140</v>
      </c>
      <c r="C58" s="1">
        <f t="shared" si="0"/>
        <v>758.62</v>
      </c>
      <c r="D58" s="1">
        <v>6</v>
      </c>
      <c r="E58" s="2">
        <f t="shared" si="1"/>
        <v>-106206.8</v>
      </c>
      <c r="F58" s="4" t="s">
        <v>76</v>
      </c>
    </row>
    <row r="59" spans="1:6" x14ac:dyDescent="0.15">
      <c r="A59" s="2" t="s">
        <v>38</v>
      </c>
      <c r="B59" s="1">
        <v>10410</v>
      </c>
      <c r="C59" s="1">
        <f t="shared" ref="C59:C68" si="2">C60+D60</f>
        <v>733.62</v>
      </c>
      <c r="D59" s="1">
        <v>25</v>
      </c>
      <c r="E59" s="2">
        <f t="shared" si="1"/>
        <v>7636984.2000000002</v>
      </c>
    </row>
    <row r="60" spans="1:6" x14ac:dyDescent="0.15">
      <c r="A60" s="2" t="s">
        <v>4</v>
      </c>
      <c r="B60" s="1">
        <v>0</v>
      </c>
      <c r="C60" s="1">
        <f t="shared" si="2"/>
        <v>693.62</v>
      </c>
      <c r="D60" s="1">
        <v>40</v>
      </c>
      <c r="E60" s="2">
        <f t="shared" si="1"/>
        <v>0</v>
      </c>
    </row>
    <row r="61" spans="1:6" x14ac:dyDescent="0.15">
      <c r="A61" s="2" t="s">
        <v>18</v>
      </c>
      <c r="B61" s="1">
        <v>8320</v>
      </c>
      <c r="C61" s="1">
        <f t="shared" si="2"/>
        <v>693.62</v>
      </c>
      <c r="D61" s="1">
        <v>0</v>
      </c>
      <c r="E61" s="2">
        <f t="shared" si="1"/>
        <v>5770918.4000000004</v>
      </c>
    </row>
    <row r="62" spans="1:6" x14ac:dyDescent="0.15">
      <c r="A62" s="2" t="s">
        <v>39</v>
      </c>
      <c r="B62" s="1">
        <v>8020</v>
      </c>
      <c r="C62" s="1">
        <f t="shared" si="2"/>
        <v>693.62</v>
      </c>
      <c r="D62" s="1">
        <v>0</v>
      </c>
      <c r="E62" s="2">
        <f t="shared" si="1"/>
        <v>5562832.4000000004</v>
      </c>
    </row>
    <row r="63" spans="1:6" x14ac:dyDescent="0.15">
      <c r="A63" s="2" t="s">
        <v>40</v>
      </c>
      <c r="B63" s="1">
        <v>6300</v>
      </c>
      <c r="C63" s="1">
        <f t="shared" si="2"/>
        <v>688.62</v>
      </c>
      <c r="D63" s="1">
        <v>5</v>
      </c>
      <c r="E63" s="2">
        <f t="shared" si="1"/>
        <v>4338306</v>
      </c>
    </row>
    <row r="64" spans="1:6" x14ac:dyDescent="0.15">
      <c r="A64" s="2" t="s">
        <v>41</v>
      </c>
      <c r="B64" s="1">
        <v>9540</v>
      </c>
      <c r="C64" s="1">
        <f t="shared" si="2"/>
        <v>662.62</v>
      </c>
      <c r="D64" s="1">
        <v>26</v>
      </c>
      <c r="E64" s="2">
        <f t="shared" si="1"/>
        <v>6321394.7999999998</v>
      </c>
      <c r="F64" s="4" t="s">
        <v>82</v>
      </c>
    </row>
    <row r="65" spans="1:6" x14ac:dyDescent="0.15">
      <c r="A65" s="2" t="s">
        <v>42</v>
      </c>
      <c r="B65" s="1">
        <v>10720</v>
      </c>
      <c r="C65" s="1">
        <f t="shared" si="2"/>
        <v>662.62</v>
      </c>
      <c r="D65" s="1">
        <v>0</v>
      </c>
      <c r="E65" s="2">
        <f t="shared" si="1"/>
        <v>7103286.4000000004</v>
      </c>
    </row>
    <row r="66" spans="1:6" x14ac:dyDescent="0.15">
      <c r="A66" s="2" t="s">
        <v>65</v>
      </c>
      <c r="B66" s="1">
        <v>11350</v>
      </c>
      <c r="C66" s="1">
        <f t="shared" si="2"/>
        <v>662.62</v>
      </c>
      <c r="D66" s="1">
        <v>0</v>
      </c>
      <c r="E66" s="2">
        <f t="shared" si="1"/>
        <v>7520737</v>
      </c>
    </row>
    <row r="67" spans="1:6" x14ac:dyDescent="0.15">
      <c r="A67" s="2" t="s">
        <v>43</v>
      </c>
      <c r="B67" s="1">
        <v>0</v>
      </c>
      <c r="C67" s="1">
        <f t="shared" si="2"/>
        <v>584.62</v>
      </c>
      <c r="D67" s="1">
        <v>78</v>
      </c>
      <c r="E67" s="2">
        <f t="shared" ref="E67:E92" si="3">B67*C67</f>
        <v>0</v>
      </c>
      <c r="F67" s="4" t="s">
        <v>77</v>
      </c>
    </row>
    <row r="68" spans="1:6" x14ac:dyDescent="0.15">
      <c r="A68" s="2" t="s">
        <v>44</v>
      </c>
      <c r="B68" s="1">
        <v>2540</v>
      </c>
      <c r="C68" s="1">
        <f t="shared" si="2"/>
        <v>584.62</v>
      </c>
      <c r="D68" s="1">
        <v>0</v>
      </c>
      <c r="E68" s="2">
        <f t="shared" si="3"/>
        <v>1484934.8</v>
      </c>
      <c r="F68" s="5" t="s">
        <v>66</v>
      </c>
    </row>
    <row r="69" spans="1:6" x14ac:dyDescent="0.15">
      <c r="A69" s="2" t="s">
        <v>21</v>
      </c>
      <c r="B69" s="1">
        <v>0</v>
      </c>
      <c r="C69" s="1">
        <f>C70+D71</f>
        <v>458.62</v>
      </c>
      <c r="D69" s="1">
        <v>126</v>
      </c>
      <c r="E69" s="2">
        <f t="shared" si="3"/>
        <v>0</v>
      </c>
    </row>
    <row r="70" spans="1:6" x14ac:dyDescent="0.15">
      <c r="A70" s="2" t="s">
        <v>22</v>
      </c>
      <c r="B70" s="1">
        <v>3170</v>
      </c>
      <c r="C70" s="1">
        <f>C71</f>
        <v>429.01</v>
      </c>
      <c r="D70" s="1">
        <v>0</v>
      </c>
      <c r="E70" s="2">
        <f t="shared" si="3"/>
        <v>1359961.7</v>
      </c>
    </row>
    <row r="71" spans="1:6" x14ac:dyDescent="0.15">
      <c r="A71" s="2" t="s">
        <v>45</v>
      </c>
      <c r="B71" s="1">
        <v>3510</v>
      </c>
      <c r="C71" s="1">
        <f t="shared" ref="C71:C91" si="4">C72+D72</f>
        <v>429.01</v>
      </c>
      <c r="D71" s="1">
        <v>29.61</v>
      </c>
      <c r="E71" s="2">
        <f t="shared" si="3"/>
        <v>1505825.0999999999</v>
      </c>
      <c r="F71" s="4" t="s">
        <v>74</v>
      </c>
    </row>
    <row r="72" spans="1:6" x14ac:dyDescent="0.15">
      <c r="A72" s="2" t="s">
        <v>67</v>
      </c>
      <c r="B72" s="1">
        <v>14910</v>
      </c>
      <c r="C72" s="1">
        <f>C73+D74</f>
        <v>429.01</v>
      </c>
      <c r="D72" s="1">
        <v>0</v>
      </c>
      <c r="E72" s="2">
        <f t="shared" si="3"/>
        <v>6396539.0999999996</v>
      </c>
    </row>
    <row r="73" spans="1:6" x14ac:dyDescent="0.15">
      <c r="A73" s="2" t="s">
        <v>46</v>
      </c>
      <c r="B73" s="1">
        <v>9410</v>
      </c>
      <c r="C73" s="1">
        <f>C74</f>
        <v>390.39</v>
      </c>
      <c r="D73" s="1">
        <v>0</v>
      </c>
      <c r="E73" s="2">
        <f t="shared" si="3"/>
        <v>3673569.9</v>
      </c>
    </row>
    <row r="74" spans="1:6" x14ac:dyDescent="0.15">
      <c r="A74" s="2" t="s">
        <v>47</v>
      </c>
      <c r="B74" s="1">
        <v>11020</v>
      </c>
      <c r="C74" s="1">
        <f t="shared" si="4"/>
        <v>390.39</v>
      </c>
      <c r="D74" s="1">
        <v>38.619999999999997</v>
      </c>
      <c r="E74" s="2">
        <f t="shared" si="3"/>
        <v>4302097.8</v>
      </c>
    </row>
    <row r="75" spans="1:6" x14ac:dyDescent="0.15">
      <c r="A75" s="2" t="s">
        <v>48</v>
      </c>
      <c r="B75" s="1">
        <v>19190</v>
      </c>
      <c r="C75" s="1">
        <f>C76+D77</f>
        <v>390.39</v>
      </c>
      <c r="D75" s="1">
        <v>0</v>
      </c>
      <c r="E75" s="2">
        <f t="shared" si="3"/>
        <v>7491584.0999999996</v>
      </c>
    </row>
    <row r="76" spans="1:6" x14ac:dyDescent="0.15">
      <c r="A76" s="2" t="s">
        <v>49</v>
      </c>
      <c r="B76" s="1">
        <v>11690</v>
      </c>
      <c r="C76" s="1">
        <f>C77</f>
        <v>368.39</v>
      </c>
      <c r="D76" s="1">
        <v>0</v>
      </c>
      <c r="E76" s="2">
        <f t="shared" si="3"/>
        <v>4306479.0999999996</v>
      </c>
    </row>
    <row r="77" spans="1:6" x14ac:dyDescent="0.15">
      <c r="A77" s="2" t="s">
        <v>25</v>
      </c>
      <c r="B77" s="1">
        <v>3830</v>
      </c>
      <c r="C77" s="1">
        <f>C78+D78</f>
        <v>368.39</v>
      </c>
      <c r="D77" s="1">
        <v>22</v>
      </c>
      <c r="E77" s="2">
        <f t="shared" si="3"/>
        <v>1410933.7</v>
      </c>
    </row>
    <row r="78" spans="1:6" x14ac:dyDescent="0.15">
      <c r="A78" s="2" t="s">
        <v>68</v>
      </c>
      <c r="B78" s="1">
        <v>3850</v>
      </c>
      <c r="C78" s="1">
        <f>C83+D83</f>
        <v>350.88</v>
      </c>
      <c r="D78" s="1">
        <v>17.510000000000002</v>
      </c>
      <c r="E78" s="2">
        <f t="shared" si="3"/>
        <v>1350888</v>
      </c>
    </row>
    <row r="79" spans="1:6" x14ac:dyDescent="0.15">
      <c r="A79" s="2" t="s">
        <v>50</v>
      </c>
      <c r="B79" s="1">
        <f>SUM(B58:B78)</f>
        <v>147640</v>
      </c>
      <c r="C79" s="1"/>
      <c r="E79" s="2">
        <f>SUM(E58:E78)</f>
        <v>77431065.700000003</v>
      </c>
    </row>
    <row r="80" spans="1:6" x14ac:dyDescent="0.15">
      <c r="A80" s="1"/>
      <c r="B80" s="1"/>
      <c r="C80" s="1"/>
      <c r="E80" s="2"/>
    </row>
    <row r="81" spans="1:6" x14ac:dyDescent="0.15">
      <c r="A81" s="1"/>
      <c r="B81" s="1"/>
      <c r="C81" s="1"/>
      <c r="E81" s="2"/>
    </row>
    <row r="82" spans="1:6" x14ac:dyDescent="0.15">
      <c r="A82" s="2" t="s">
        <v>51</v>
      </c>
      <c r="B82" s="1"/>
      <c r="C82" s="1"/>
      <c r="E82" s="2"/>
    </row>
    <row r="83" spans="1:6" x14ac:dyDescent="0.15">
      <c r="A83" s="2" t="s">
        <v>3</v>
      </c>
      <c r="B83" s="1">
        <v>-990</v>
      </c>
      <c r="C83" s="1">
        <f t="shared" si="4"/>
        <v>320.88</v>
      </c>
      <c r="D83" s="1">
        <v>30</v>
      </c>
      <c r="E83" s="2">
        <f t="shared" si="3"/>
        <v>-317671.2</v>
      </c>
      <c r="F83" s="4"/>
    </row>
    <row r="84" spans="1:6" x14ac:dyDescent="0.15">
      <c r="A84" s="2" t="s">
        <v>38</v>
      </c>
      <c r="B84" s="1">
        <v>10940</v>
      </c>
      <c r="C84" s="1">
        <f t="shared" si="4"/>
        <v>222.88</v>
      </c>
      <c r="D84" s="1">
        <v>98</v>
      </c>
      <c r="E84" s="2">
        <f t="shared" si="3"/>
        <v>2438307.1999999997</v>
      </c>
    </row>
    <row r="85" spans="1:6" x14ac:dyDescent="0.15">
      <c r="A85" s="2" t="s">
        <v>52</v>
      </c>
      <c r="B85" s="1">
        <v>10840</v>
      </c>
      <c r="C85" s="1">
        <f>C86+D86</f>
        <v>222.88</v>
      </c>
      <c r="D85" s="1">
        <v>0</v>
      </c>
      <c r="E85" s="2">
        <f t="shared" si="3"/>
        <v>2416019.1999999997</v>
      </c>
    </row>
    <row r="86" spans="1:6" x14ac:dyDescent="0.15">
      <c r="A86" s="2" t="s">
        <v>53</v>
      </c>
      <c r="B86" s="1">
        <v>10930</v>
      </c>
      <c r="C86" s="1">
        <f>C87+D87</f>
        <v>114.88</v>
      </c>
      <c r="D86" s="1">
        <v>108</v>
      </c>
      <c r="E86" s="2">
        <f t="shared" si="3"/>
        <v>1255638.3999999999</v>
      </c>
    </row>
    <row r="87" spans="1:6" x14ac:dyDescent="0.15">
      <c r="A87" s="2" t="s">
        <v>4</v>
      </c>
      <c r="B87" s="1">
        <v>1070</v>
      </c>
      <c r="C87" s="1">
        <f>C88+D89</f>
        <v>114.88</v>
      </c>
      <c r="D87" s="1">
        <v>0</v>
      </c>
      <c r="E87" s="2">
        <f t="shared" si="3"/>
        <v>122921.59999999999</v>
      </c>
    </row>
    <row r="88" spans="1:6" x14ac:dyDescent="0.15">
      <c r="A88" s="2" t="s">
        <v>54</v>
      </c>
      <c r="B88" s="1">
        <v>4920</v>
      </c>
      <c r="C88" s="1">
        <f>C89</f>
        <v>70</v>
      </c>
      <c r="D88" s="1">
        <v>0</v>
      </c>
      <c r="E88" s="2">
        <f t="shared" si="3"/>
        <v>344400</v>
      </c>
    </row>
    <row r="89" spans="1:6" x14ac:dyDescent="0.15">
      <c r="A89" s="2" t="s">
        <v>55</v>
      </c>
      <c r="B89" s="1">
        <v>10190</v>
      </c>
      <c r="C89" s="1">
        <f>C90+D90</f>
        <v>70</v>
      </c>
      <c r="D89" s="1">
        <v>44.88</v>
      </c>
      <c r="E89" s="2">
        <f t="shared" si="3"/>
        <v>713300</v>
      </c>
    </row>
    <row r="90" spans="1:6" x14ac:dyDescent="0.15">
      <c r="A90" s="2" t="s">
        <v>44</v>
      </c>
      <c r="B90" s="1">
        <v>5610</v>
      </c>
      <c r="C90" s="1">
        <f t="shared" si="4"/>
        <v>0</v>
      </c>
      <c r="D90" s="1">
        <v>70</v>
      </c>
      <c r="E90" s="2">
        <f t="shared" si="3"/>
        <v>0</v>
      </c>
    </row>
    <row r="91" spans="1:6" x14ac:dyDescent="0.15">
      <c r="A91" s="2" t="s">
        <v>56</v>
      </c>
      <c r="B91" s="1">
        <v>10440</v>
      </c>
      <c r="C91" s="1">
        <f>C92+D92</f>
        <v>0</v>
      </c>
      <c r="D91" s="1">
        <v>0</v>
      </c>
      <c r="E91" s="2">
        <f t="shared" si="3"/>
        <v>0</v>
      </c>
    </row>
    <row r="92" spans="1:6" x14ac:dyDescent="0.15">
      <c r="A92" s="2" t="s">
        <v>57</v>
      </c>
      <c r="B92" s="1">
        <v>4130</v>
      </c>
      <c r="C92" s="1">
        <f>D92</f>
        <v>0</v>
      </c>
      <c r="D92" s="1">
        <v>0</v>
      </c>
      <c r="E92" s="2">
        <f t="shared" si="3"/>
        <v>0</v>
      </c>
    </row>
    <row r="93" spans="1:6" x14ac:dyDescent="0.15">
      <c r="A93" s="2" t="s">
        <v>58</v>
      </c>
      <c r="B93" s="1">
        <f>SUM(B83:B92)</f>
        <v>68080</v>
      </c>
      <c r="C93" s="1"/>
      <c r="E93" s="1">
        <f>SUM(E83:E92)</f>
        <v>6972915.1999999993</v>
      </c>
    </row>
    <row r="94" spans="1:6" x14ac:dyDescent="0.15">
      <c r="A94" s="1"/>
      <c r="B94" s="1"/>
      <c r="C94" s="1"/>
    </row>
    <row r="95" spans="1:6" x14ac:dyDescent="0.15">
      <c r="A95" s="1" t="s">
        <v>79</v>
      </c>
      <c r="B95" s="1">
        <f>B14+B34+B54+B79+B93</f>
        <v>358740</v>
      </c>
      <c r="C95" s="1"/>
      <c r="E95" s="1">
        <f>E14+E34+E54+E79+E93</f>
        <v>219438084.19999999</v>
      </c>
      <c r="F95" s="4"/>
    </row>
    <row r="96" spans="1:6" x14ac:dyDescent="0.15">
      <c r="A96" s="1"/>
      <c r="B96" s="1"/>
      <c r="C96" s="1"/>
    </row>
    <row r="97" spans="1:9" x14ac:dyDescent="0.15">
      <c r="A97" s="1"/>
      <c r="B97" s="1"/>
      <c r="C97" s="1"/>
    </row>
    <row r="98" spans="1:9" x14ac:dyDescent="0.15">
      <c r="A98" s="1"/>
      <c r="B98" s="1"/>
      <c r="C98" s="1"/>
    </row>
    <row r="99" spans="1:9" x14ac:dyDescent="0.15">
      <c r="A99" s="1"/>
      <c r="B99" s="1"/>
      <c r="C99" s="1"/>
    </row>
    <row r="100" spans="1:9" s="1" customFormat="1" x14ac:dyDescent="0.15">
      <c r="G100" s="3"/>
      <c r="H100" s="3"/>
      <c r="I100" s="3"/>
    </row>
    <row r="101" spans="1:9" s="1" customFormat="1" x14ac:dyDescent="0.15">
      <c r="G101" s="3"/>
      <c r="H101" s="3"/>
      <c r="I101" s="3"/>
    </row>
    <row r="102" spans="1:9" s="1" customFormat="1" x14ac:dyDescent="0.15">
      <c r="G102" s="3"/>
      <c r="H102" s="3"/>
      <c r="I102" s="3"/>
    </row>
    <row r="103" spans="1:9" s="1" customFormat="1" x14ac:dyDescent="0.15">
      <c r="G103" s="3"/>
      <c r="H103" s="3"/>
      <c r="I103" s="3"/>
    </row>
    <row r="104" spans="1:9" s="1" customFormat="1" x14ac:dyDescent="0.15">
      <c r="G104" s="3"/>
      <c r="H104" s="3"/>
      <c r="I104" s="3"/>
    </row>
    <row r="105" spans="1:9" s="1" customFormat="1" x14ac:dyDescent="0.15">
      <c r="G105" s="3"/>
      <c r="H105" s="3"/>
      <c r="I105" s="3"/>
    </row>
    <row r="106" spans="1:9" s="1" customFormat="1" x14ac:dyDescent="0.15">
      <c r="G106" s="3"/>
      <c r="H106" s="3"/>
      <c r="I106" s="3"/>
    </row>
    <row r="107" spans="1:9" s="1" customFormat="1" x14ac:dyDescent="0.15">
      <c r="G107" s="3"/>
      <c r="H107" s="3"/>
      <c r="I107" s="3"/>
    </row>
    <row r="108" spans="1:9" s="1" customFormat="1" x14ac:dyDescent="0.15">
      <c r="G108" s="3"/>
      <c r="H108" s="3"/>
      <c r="I108" s="3"/>
    </row>
    <row r="109" spans="1:9" s="1" customFormat="1" x14ac:dyDescent="0.15">
      <c r="G109" s="3"/>
      <c r="H109" s="3"/>
      <c r="I109" s="3"/>
    </row>
    <row r="110" spans="1:9" s="1" customFormat="1" x14ac:dyDescent="0.15">
      <c r="G110" s="3"/>
      <c r="H110" s="3"/>
      <c r="I110" s="3"/>
    </row>
    <row r="111" spans="1:9" s="1" customFormat="1" x14ac:dyDescent="0.15">
      <c r="G111" s="3"/>
      <c r="H111" s="3"/>
      <c r="I111" s="3"/>
    </row>
    <row r="112" spans="1:9" s="1" customFormat="1" x14ac:dyDescent="0.15">
      <c r="G112" s="3"/>
      <c r="H112" s="3"/>
      <c r="I112" s="3"/>
    </row>
    <row r="113" spans="7:9" s="1" customFormat="1" x14ac:dyDescent="0.15">
      <c r="G113" s="3"/>
      <c r="H113" s="3"/>
      <c r="I113" s="3"/>
    </row>
    <row r="114" spans="7:9" s="1" customFormat="1" x14ac:dyDescent="0.15">
      <c r="G114" s="3"/>
      <c r="H114" s="3"/>
      <c r="I114" s="3"/>
    </row>
    <row r="115" spans="7:9" s="1" customFormat="1" x14ac:dyDescent="0.15">
      <c r="G115" s="3"/>
      <c r="H115" s="3"/>
      <c r="I115" s="3"/>
    </row>
    <row r="116" spans="7:9" s="1" customFormat="1" x14ac:dyDescent="0.15">
      <c r="G116" s="3"/>
      <c r="H116" s="3"/>
      <c r="I116" s="3"/>
    </row>
    <row r="117" spans="7:9" s="1" customFormat="1" x14ac:dyDescent="0.15">
      <c r="G117" s="3"/>
      <c r="H117" s="3"/>
      <c r="I117" s="3"/>
    </row>
    <row r="118" spans="7:9" s="1" customFormat="1" x14ac:dyDescent="0.15">
      <c r="G118" s="3"/>
      <c r="H118" s="3"/>
      <c r="I118" s="3"/>
    </row>
    <row r="119" spans="7:9" s="1" customFormat="1" x14ac:dyDescent="0.15">
      <c r="G119" s="3"/>
      <c r="H119" s="3"/>
      <c r="I119" s="3"/>
    </row>
    <row r="120" spans="7:9" s="1" customFormat="1" x14ac:dyDescent="0.15">
      <c r="G120" s="3"/>
      <c r="H120" s="3"/>
      <c r="I120" s="3"/>
    </row>
    <row r="121" spans="7:9" s="1" customFormat="1" x14ac:dyDescent="0.15">
      <c r="G121" s="3"/>
      <c r="H121" s="3"/>
      <c r="I121" s="3"/>
    </row>
    <row r="122" spans="7:9" s="1" customFormat="1" x14ac:dyDescent="0.15">
      <c r="G122" s="3"/>
      <c r="H122" s="3"/>
      <c r="I122" s="3"/>
    </row>
    <row r="123" spans="7:9" s="1" customFormat="1" x14ac:dyDescent="0.15">
      <c r="G123" s="3"/>
      <c r="H123" s="3"/>
      <c r="I123" s="3"/>
    </row>
    <row r="124" spans="7:9" s="1" customFormat="1" x14ac:dyDescent="0.15">
      <c r="G124" s="3"/>
      <c r="H124" s="3"/>
      <c r="I124" s="3"/>
    </row>
    <row r="125" spans="7:9" s="1" customFormat="1" x14ac:dyDescent="0.15">
      <c r="G125" s="3"/>
      <c r="H125" s="3"/>
      <c r="I125" s="3"/>
    </row>
    <row r="126" spans="7:9" s="1" customFormat="1" x14ac:dyDescent="0.15">
      <c r="G126" s="3"/>
      <c r="H126" s="3"/>
      <c r="I126" s="3"/>
    </row>
    <row r="127" spans="7:9" s="1" customFormat="1" x14ac:dyDescent="0.15">
      <c r="G127" s="3"/>
      <c r="H127" s="3"/>
      <c r="I127" s="3"/>
    </row>
    <row r="128" spans="7:9" s="1" customFormat="1" x14ac:dyDescent="0.15">
      <c r="G128" s="3"/>
      <c r="H128" s="3"/>
      <c r="I128" s="3"/>
    </row>
    <row r="129" spans="7:9" s="1" customFormat="1" x14ac:dyDescent="0.15">
      <c r="G129" s="3"/>
      <c r="H129" s="3"/>
      <c r="I129" s="3"/>
    </row>
    <row r="130" spans="7:9" s="1" customFormat="1" x14ac:dyDescent="0.15">
      <c r="G130" s="3"/>
      <c r="H130" s="3"/>
      <c r="I130" s="3"/>
    </row>
    <row r="131" spans="7:9" s="1" customFormat="1" x14ac:dyDescent="0.15">
      <c r="G131" s="3"/>
      <c r="H131" s="3"/>
      <c r="I131" s="3"/>
    </row>
    <row r="132" spans="7:9" s="1" customFormat="1" x14ac:dyDescent="0.15">
      <c r="G132" s="3"/>
      <c r="H132" s="3"/>
      <c r="I132" s="3"/>
    </row>
    <row r="133" spans="7:9" s="1" customFormat="1" x14ac:dyDescent="0.15">
      <c r="G133" s="3"/>
      <c r="H133" s="3"/>
      <c r="I133" s="3"/>
    </row>
    <row r="134" spans="7:9" s="1" customFormat="1" x14ac:dyDescent="0.15">
      <c r="G134" s="3"/>
      <c r="H134" s="3"/>
      <c r="I134" s="3"/>
    </row>
    <row r="135" spans="7:9" s="1" customFormat="1" x14ac:dyDescent="0.15">
      <c r="G135" s="3"/>
      <c r="H135" s="3"/>
      <c r="I135" s="3"/>
    </row>
    <row r="136" spans="7:9" s="1" customFormat="1" x14ac:dyDescent="0.15">
      <c r="G136" s="3"/>
      <c r="H136" s="3"/>
      <c r="I136" s="3"/>
    </row>
    <row r="137" spans="7:9" s="1" customFormat="1" x14ac:dyDescent="0.15">
      <c r="G137" s="3"/>
      <c r="H137" s="3"/>
      <c r="I137" s="3"/>
    </row>
    <row r="138" spans="7:9" s="1" customFormat="1" x14ac:dyDescent="0.15">
      <c r="G138" s="3"/>
      <c r="H138" s="3"/>
      <c r="I138" s="3"/>
    </row>
    <row r="139" spans="7:9" s="1" customFormat="1" x14ac:dyDescent="0.15">
      <c r="G139" s="3"/>
      <c r="H139" s="3"/>
      <c r="I139" s="3"/>
    </row>
    <row r="140" spans="7:9" s="1" customFormat="1" x14ac:dyDescent="0.15">
      <c r="G140" s="3"/>
      <c r="H140" s="3"/>
      <c r="I140" s="3"/>
    </row>
    <row r="141" spans="7:9" s="1" customFormat="1" x14ac:dyDescent="0.15">
      <c r="G141" s="3"/>
      <c r="H141" s="3"/>
      <c r="I141" s="3"/>
    </row>
    <row r="142" spans="7:9" s="1" customFormat="1" x14ac:dyDescent="0.15">
      <c r="G142" s="3"/>
      <c r="H142" s="3"/>
      <c r="I142" s="3"/>
    </row>
    <row r="143" spans="7:9" s="1" customFormat="1" x14ac:dyDescent="0.15">
      <c r="G143" s="3"/>
      <c r="H143" s="3"/>
      <c r="I143" s="3"/>
    </row>
    <row r="144" spans="7:9" s="1" customFormat="1" x14ac:dyDescent="0.15">
      <c r="G144" s="3"/>
      <c r="H144" s="3"/>
      <c r="I144" s="3"/>
    </row>
    <row r="145" spans="7:9" s="1" customFormat="1" x14ac:dyDescent="0.15">
      <c r="G145" s="3"/>
      <c r="H145" s="3"/>
      <c r="I145" s="3"/>
    </row>
    <row r="146" spans="7:9" s="1" customFormat="1" x14ac:dyDescent="0.15">
      <c r="G146" s="3"/>
      <c r="H146" s="3"/>
      <c r="I146" s="3"/>
    </row>
    <row r="147" spans="7:9" s="1" customFormat="1" x14ac:dyDescent="0.15">
      <c r="G147" s="3"/>
      <c r="H147" s="3"/>
      <c r="I147" s="3"/>
    </row>
    <row r="148" spans="7:9" s="1" customFormat="1" x14ac:dyDescent="0.15">
      <c r="G148" s="3"/>
      <c r="H148" s="3"/>
      <c r="I148" s="3"/>
    </row>
    <row r="149" spans="7:9" s="1" customFormat="1" x14ac:dyDescent="0.15">
      <c r="G149" s="3"/>
      <c r="H149" s="3"/>
      <c r="I149" s="3"/>
    </row>
    <row r="150" spans="7:9" s="1" customFormat="1" x14ac:dyDescent="0.15">
      <c r="G150" s="3"/>
      <c r="H150" s="3"/>
      <c r="I150" s="3"/>
    </row>
    <row r="151" spans="7:9" s="1" customFormat="1" x14ac:dyDescent="0.15">
      <c r="G151" s="3"/>
      <c r="H151" s="3"/>
      <c r="I151" s="3"/>
    </row>
    <row r="152" spans="7:9" s="1" customFormat="1" x14ac:dyDescent="0.15">
      <c r="G152" s="3"/>
      <c r="H152" s="3"/>
      <c r="I152" s="3"/>
    </row>
    <row r="153" spans="7:9" s="1" customFormat="1" x14ac:dyDescent="0.15">
      <c r="G153" s="3"/>
      <c r="H153" s="3"/>
      <c r="I153" s="3"/>
    </row>
    <row r="154" spans="7:9" s="1" customFormat="1" x14ac:dyDescent="0.15">
      <c r="G154" s="3"/>
      <c r="H154" s="3"/>
      <c r="I154" s="3"/>
    </row>
    <row r="155" spans="7:9" s="1" customFormat="1" x14ac:dyDescent="0.15">
      <c r="G155" s="3"/>
      <c r="H155" s="3"/>
      <c r="I155" s="3"/>
    </row>
    <row r="156" spans="7:9" s="1" customFormat="1" x14ac:dyDescent="0.15">
      <c r="G156" s="3"/>
      <c r="H156" s="3"/>
      <c r="I156" s="3"/>
    </row>
    <row r="157" spans="7:9" s="1" customFormat="1" x14ac:dyDescent="0.15">
      <c r="G157" s="3"/>
      <c r="H157" s="3"/>
      <c r="I157" s="3"/>
    </row>
    <row r="158" spans="7:9" s="1" customFormat="1" x14ac:dyDescent="0.15">
      <c r="G158" s="3"/>
      <c r="H158" s="3"/>
      <c r="I158" s="3"/>
    </row>
    <row r="159" spans="7:9" s="1" customFormat="1" x14ac:dyDescent="0.15">
      <c r="G159" s="3"/>
      <c r="H159" s="3"/>
      <c r="I159" s="3"/>
    </row>
    <row r="160" spans="7:9" s="1" customFormat="1" x14ac:dyDescent="0.15">
      <c r="G160" s="3"/>
      <c r="H160" s="3"/>
      <c r="I160" s="3"/>
    </row>
    <row r="161" spans="2:9" s="1" customFormat="1" x14ac:dyDescent="0.15">
      <c r="G161" s="3"/>
      <c r="H161" s="3"/>
      <c r="I161" s="3"/>
    </row>
    <row r="162" spans="2:9" s="1" customFormat="1" x14ac:dyDescent="0.15">
      <c r="G162" s="3"/>
      <c r="H162" s="3"/>
      <c r="I162" s="3"/>
    </row>
    <row r="163" spans="2:9" s="1" customFormat="1" x14ac:dyDescent="0.15">
      <c r="G163" s="3"/>
      <c r="H163" s="3"/>
      <c r="I163" s="3"/>
    </row>
    <row r="164" spans="2:9" s="1" customFormat="1" x14ac:dyDescent="0.15">
      <c r="G164" s="3"/>
      <c r="H164" s="3"/>
      <c r="I164" s="3"/>
    </row>
    <row r="165" spans="2:9" s="1" customFormat="1" x14ac:dyDescent="0.15">
      <c r="G165" s="3"/>
      <c r="H165" s="3"/>
      <c r="I165" s="3"/>
    </row>
    <row r="166" spans="2:9" s="1" customFormat="1" x14ac:dyDescent="0.15">
      <c r="G166" s="3"/>
      <c r="H166" s="3"/>
      <c r="I166" s="3"/>
    </row>
    <row r="167" spans="2:9" s="1" customFormat="1" x14ac:dyDescent="0.15">
      <c r="B167" s="3"/>
      <c r="C167" s="3"/>
      <c r="G167" s="3"/>
      <c r="H167" s="3"/>
      <c r="I167" s="3"/>
    </row>
    <row r="168" spans="2:9" s="1" customFormat="1" x14ac:dyDescent="0.15">
      <c r="B168" s="3"/>
      <c r="C168" s="3"/>
      <c r="G168" s="3"/>
      <c r="H168" s="3"/>
      <c r="I16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全局信仰对比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2013-06-27T06:37:09Z</dcterms:created>
  <dcterms:modified xsi:type="dcterms:W3CDTF">2013-07-15T01:32:23Z</dcterms:modified>
</cp:coreProperties>
</file>