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продаж товарів" sheetId="1" r:id="rId1"/>
    <sheet name="діаграми" sheetId="2" r:id="rId2"/>
    <sheet name="графік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2" i="3"/>
  <c r="B14" i="3"/>
  <c r="B13" i="3"/>
  <c r="B12" i="3"/>
  <c r="B11" i="3"/>
  <c r="B10" i="3"/>
  <c r="B9" i="3"/>
  <c r="B7" i="3"/>
  <c r="B6" i="3"/>
  <c r="B4" i="3"/>
  <c r="B3" i="3"/>
  <c r="B2" i="3"/>
  <c r="G10" i="1"/>
  <c r="H10" i="1" s="1"/>
  <c r="F10" i="1"/>
  <c r="E10" i="1"/>
  <c r="D10" i="1"/>
  <c r="C10" i="1"/>
  <c r="B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<sst xmlns="http://schemas.openxmlformats.org/spreadsheetml/2006/main" count="31" uniqueCount="31">
  <si>
    <t>День тижня</t>
  </si>
  <si>
    <t>Продаж товарів по відділах, грн та коп.</t>
  </si>
  <si>
    <t>Риба</t>
  </si>
  <si>
    <t>М'ясо</t>
  </si>
  <si>
    <t>Овочі та фрукти</t>
  </si>
  <si>
    <t>Напої</t>
  </si>
  <si>
    <t>Всього</t>
  </si>
  <si>
    <t>Вівторок</t>
  </si>
  <si>
    <t>Середа</t>
  </si>
  <si>
    <t>Четвер</t>
  </si>
  <si>
    <t>П'ятниця</t>
  </si>
  <si>
    <t>Субота</t>
  </si>
  <si>
    <t>Неділя</t>
  </si>
  <si>
    <t>Всього:</t>
  </si>
  <si>
    <t>Понеділок</t>
  </si>
  <si>
    <t>Консервація</t>
  </si>
  <si>
    <t>Кондитерські вироби</t>
  </si>
  <si>
    <t>X</t>
  </si>
  <si>
    <r>
      <t>-</t>
    </r>
    <r>
      <rPr>
        <sz val="11"/>
        <color theme="1"/>
        <rFont val="Symbol"/>
        <family val="1"/>
        <charset val="2"/>
      </rPr>
      <t>p</t>
    </r>
  </si>
  <si>
    <r>
      <t>-3</t>
    </r>
    <r>
      <rPr>
        <sz val="11"/>
        <color theme="1"/>
        <rFont val="Symbol"/>
        <family val="1"/>
        <charset val="2"/>
      </rPr>
      <t>p/4</t>
    </r>
  </si>
  <si>
    <r>
      <t>-2</t>
    </r>
    <r>
      <rPr>
        <sz val="11"/>
        <color theme="1"/>
        <rFont val="Symbol"/>
        <family val="1"/>
        <charset val="2"/>
      </rPr>
      <t>p/3</t>
    </r>
  </si>
  <si>
    <r>
      <t>-</t>
    </r>
    <r>
      <rPr>
        <sz val="11"/>
        <color theme="1"/>
        <rFont val="Symbol"/>
        <family val="1"/>
        <charset val="2"/>
      </rPr>
      <t>p/2</t>
    </r>
  </si>
  <si>
    <r>
      <t>-</t>
    </r>
    <r>
      <rPr>
        <sz val="11"/>
        <color theme="1"/>
        <rFont val="Symbol"/>
        <family val="1"/>
        <charset val="2"/>
      </rPr>
      <t>p/3</t>
    </r>
  </si>
  <si>
    <r>
      <t>-</t>
    </r>
    <r>
      <rPr>
        <sz val="11"/>
        <color theme="1"/>
        <rFont val="Symbol"/>
        <family val="1"/>
        <charset val="2"/>
      </rPr>
      <t>p/4</t>
    </r>
  </si>
  <si>
    <t>p</t>
  </si>
  <si>
    <t>p/4</t>
  </si>
  <si>
    <t>p/3</t>
  </si>
  <si>
    <t>p/2</t>
  </si>
  <si>
    <t>2p/3</t>
  </si>
  <si>
    <t>3p/4</t>
  </si>
  <si>
    <t>y=sin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</si>
</sst>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Відсоткове відношення отриманого виторгу за кожен день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 товарів'!$A$3</c:f>
              <c:strCache>
                <c:ptCount val="1"/>
                <c:pt idx="0">
                  <c:v>Понеділок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товарів'!$B$3:$G$3</c:f>
              <c:numCache>
                <c:formatCode>0.00</c:formatCode>
                <c:ptCount val="6"/>
                <c:pt idx="0">
                  <c:v>1200.2</c:v>
                </c:pt>
                <c:pt idx="1">
                  <c:v>956.24</c:v>
                </c:pt>
                <c:pt idx="2">
                  <c:v>562.29999999999995</c:v>
                </c:pt>
                <c:pt idx="3">
                  <c:v>465.25</c:v>
                </c:pt>
                <c:pt idx="4">
                  <c:v>1320.5</c:v>
                </c:pt>
                <c:pt idx="5">
                  <c:v>3465.12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D2A-AB9C-438FD64A464C}"/>
            </c:ext>
          </c:extLst>
        </c:ser>
        <c:ser>
          <c:idx val="1"/>
          <c:order val="1"/>
          <c:tx>
            <c:strRef>
              <c:f>'продаж товарів'!$A$4</c:f>
              <c:strCache>
                <c:ptCount val="1"/>
                <c:pt idx="0">
                  <c:v>Вівторок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товарів'!$B$4:$G$4</c:f>
              <c:numCache>
                <c:formatCode>0.00</c:formatCode>
                <c:ptCount val="6"/>
                <c:pt idx="0">
                  <c:v>1211.22</c:v>
                </c:pt>
                <c:pt idx="1">
                  <c:v>1035.25</c:v>
                </c:pt>
                <c:pt idx="2">
                  <c:v>623.14</c:v>
                </c:pt>
                <c:pt idx="3">
                  <c:v>565.02</c:v>
                </c:pt>
                <c:pt idx="4">
                  <c:v>1650.78</c:v>
                </c:pt>
                <c:pt idx="5">
                  <c:v>2354.29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D2A-AB9C-438FD64A464C}"/>
            </c:ext>
          </c:extLst>
        </c:ser>
        <c:ser>
          <c:idx val="2"/>
          <c:order val="2"/>
          <c:tx>
            <c:strRef>
              <c:f>'продаж товарів'!$A$5</c:f>
              <c:strCache>
                <c:ptCount val="1"/>
                <c:pt idx="0">
                  <c:v>Середа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товарів'!$B$5:$G$5</c:f>
              <c:numCache>
                <c:formatCode>0.00</c:formatCode>
                <c:ptCount val="6"/>
                <c:pt idx="0">
                  <c:v>1421.25</c:v>
                </c:pt>
                <c:pt idx="1">
                  <c:v>1203.02</c:v>
                </c:pt>
                <c:pt idx="2">
                  <c:v>862.54</c:v>
                </c:pt>
                <c:pt idx="3">
                  <c:v>648.25</c:v>
                </c:pt>
                <c:pt idx="4">
                  <c:v>1658.5</c:v>
                </c:pt>
                <c:pt idx="5">
                  <c:v>4653.28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C-4D2A-AB9C-438FD64A464C}"/>
            </c:ext>
          </c:extLst>
        </c:ser>
        <c:ser>
          <c:idx val="3"/>
          <c:order val="3"/>
          <c:tx>
            <c:strRef>
              <c:f>'продаж товарів'!$A$6</c:f>
              <c:strCache>
                <c:ptCount val="1"/>
                <c:pt idx="0">
                  <c:v>Четвер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товарів'!$B$6:$G$6</c:f>
              <c:numCache>
                <c:formatCode>0.00</c:formatCode>
                <c:ptCount val="6"/>
                <c:pt idx="0">
                  <c:v>2232.25</c:v>
                </c:pt>
                <c:pt idx="1">
                  <c:v>985.23</c:v>
                </c:pt>
                <c:pt idx="2">
                  <c:v>436.28</c:v>
                </c:pt>
                <c:pt idx="3">
                  <c:v>945.2</c:v>
                </c:pt>
                <c:pt idx="4">
                  <c:v>1690.54</c:v>
                </c:pt>
                <c:pt idx="5">
                  <c:v>5126.24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C-4D2A-AB9C-438FD64A464C}"/>
            </c:ext>
          </c:extLst>
        </c:ser>
        <c:ser>
          <c:idx val="4"/>
          <c:order val="4"/>
          <c:tx>
            <c:strRef>
              <c:f>'продаж товарів'!$A$7</c:f>
              <c:strCache>
                <c:ptCount val="1"/>
                <c:pt idx="0">
                  <c:v>П'ятниця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товарів'!$B$7:$G$7</c:f>
              <c:numCache>
                <c:formatCode>0.00</c:formatCode>
                <c:ptCount val="6"/>
                <c:pt idx="0">
                  <c:v>1421.25</c:v>
                </c:pt>
                <c:pt idx="1">
                  <c:v>995.23</c:v>
                </c:pt>
                <c:pt idx="2">
                  <c:v>768.25</c:v>
                </c:pt>
                <c:pt idx="3">
                  <c:v>1052.25</c:v>
                </c:pt>
                <c:pt idx="4">
                  <c:v>1678.25</c:v>
                </c:pt>
                <c:pt idx="5">
                  <c:v>4232.3500000000004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4D2A-AB9C-438FD64A464C}"/>
            </c:ext>
          </c:extLst>
        </c:ser>
        <c:ser>
          <c:idx val="5"/>
          <c:order val="5"/>
          <c:tx>
            <c:strRef>
              <c:f>'продаж товарів'!$A$8</c:f>
              <c:strCache>
                <c:ptCount val="1"/>
                <c:pt idx="0">
                  <c:v>Субота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товарів'!$B$8:$G$8</c:f>
              <c:numCache>
                <c:formatCode>0.00</c:formatCode>
                <c:ptCount val="6"/>
                <c:pt idx="0">
                  <c:v>1245.3499999999999</c:v>
                </c:pt>
                <c:pt idx="1">
                  <c:v>1230.25</c:v>
                </c:pt>
                <c:pt idx="2">
                  <c:v>1245.06</c:v>
                </c:pt>
                <c:pt idx="3">
                  <c:v>1025.32</c:v>
                </c:pt>
                <c:pt idx="4">
                  <c:v>2451.35</c:v>
                </c:pt>
                <c:pt idx="5">
                  <c:v>1236.69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C-4D2A-AB9C-438FD64A464C}"/>
            </c:ext>
          </c:extLst>
        </c:ser>
        <c:ser>
          <c:idx val="6"/>
          <c:order val="6"/>
          <c:tx>
            <c:strRef>
              <c:f>'продаж товарів'!$A$9</c:f>
              <c:strCache>
                <c:ptCount val="1"/>
                <c:pt idx="0">
                  <c:v>Неділя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товарів'!$B$9:$G$9</c:f>
              <c:numCache>
                <c:formatCode>0.00</c:formatCode>
                <c:ptCount val="6"/>
                <c:pt idx="0">
                  <c:v>2134.11</c:v>
                </c:pt>
                <c:pt idx="1">
                  <c:v>1243.02</c:v>
                </c:pt>
                <c:pt idx="2">
                  <c:v>1158</c:v>
                </c:pt>
                <c:pt idx="3">
                  <c:v>1603.2</c:v>
                </c:pt>
                <c:pt idx="4">
                  <c:v>5649.56</c:v>
                </c:pt>
                <c:pt idx="5">
                  <c:v>5423.69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C-4D2A-AB9C-438FD64A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13728"/>
        <c:axId val="1745114976"/>
      </c:barChart>
      <c:catAx>
        <c:axId val="17451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45114976"/>
        <c:crosses val="autoZero"/>
        <c:auto val="1"/>
        <c:lblAlgn val="ctr"/>
        <c:lblOffset val="100"/>
        <c:noMultiLvlLbl val="0"/>
      </c:catAx>
      <c:valAx>
        <c:axId val="17451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451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'продаж товарів'!$A$3</c:f>
              <c:strCache>
                <c:ptCount val="1"/>
                <c:pt idx="0">
                  <c:v>Понеділок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01-4AE0-B159-6703813E4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01-4AE0-B159-6703813E4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01-4AE0-B159-6703813E4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01-4AE0-B159-6703813E4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01-4AE0-B159-6703813E4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01-4AE0-B159-6703813E4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товарів'!$B$3:$G$3</c:f>
              <c:numCache>
                <c:formatCode>0.00</c:formatCode>
                <c:ptCount val="6"/>
                <c:pt idx="0">
                  <c:v>1200.2</c:v>
                </c:pt>
                <c:pt idx="1">
                  <c:v>956.24</c:v>
                </c:pt>
                <c:pt idx="2">
                  <c:v>562.29999999999995</c:v>
                </c:pt>
                <c:pt idx="3">
                  <c:v>465.25</c:v>
                </c:pt>
                <c:pt idx="4">
                  <c:v>1320.5</c:v>
                </c:pt>
                <c:pt idx="5">
                  <c:v>3465.12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01-4AE0-B159-6703813E4C31}"/>
            </c:ext>
          </c:extLst>
        </c:ser>
        <c:ser>
          <c:idx val="1"/>
          <c:order val="1"/>
          <c:tx>
            <c:strRef>
              <c:f>'продаж товарів'!$A$4</c:f>
              <c:strCache>
                <c:ptCount val="1"/>
                <c:pt idx="0">
                  <c:v>Вівторок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C01-4AE0-B159-6703813E4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C01-4AE0-B159-6703813E4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C01-4AE0-B159-6703813E4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C01-4AE0-B159-6703813E4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C01-4AE0-B159-6703813E4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C01-4AE0-B159-6703813E4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товарів'!$B$4:$G$4</c:f>
              <c:numCache>
                <c:formatCode>0.00</c:formatCode>
                <c:ptCount val="6"/>
                <c:pt idx="0">
                  <c:v>1211.22</c:v>
                </c:pt>
                <c:pt idx="1">
                  <c:v>1035.25</c:v>
                </c:pt>
                <c:pt idx="2">
                  <c:v>623.14</c:v>
                </c:pt>
                <c:pt idx="3">
                  <c:v>565.02</c:v>
                </c:pt>
                <c:pt idx="4">
                  <c:v>1650.78</c:v>
                </c:pt>
                <c:pt idx="5">
                  <c:v>2354.29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01-4AE0-B159-6703813E4C31}"/>
            </c:ext>
          </c:extLst>
        </c:ser>
        <c:ser>
          <c:idx val="2"/>
          <c:order val="2"/>
          <c:tx>
            <c:strRef>
              <c:f>'продаж товарів'!$A$5</c:f>
              <c:strCache>
                <c:ptCount val="1"/>
                <c:pt idx="0">
                  <c:v>Середа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01-4AE0-B159-6703813E4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01-4AE0-B159-6703813E4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01-4AE0-B159-6703813E4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01-4AE0-B159-6703813E4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01-4AE0-B159-6703813E4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C01-4AE0-B159-6703813E4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товарів'!$B$5:$G$5</c:f>
              <c:numCache>
                <c:formatCode>0.00</c:formatCode>
                <c:ptCount val="6"/>
                <c:pt idx="0">
                  <c:v>1421.25</c:v>
                </c:pt>
                <c:pt idx="1">
                  <c:v>1203.02</c:v>
                </c:pt>
                <c:pt idx="2">
                  <c:v>862.54</c:v>
                </c:pt>
                <c:pt idx="3">
                  <c:v>648.25</c:v>
                </c:pt>
                <c:pt idx="4">
                  <c:v>1658.5</c:v>
                </c:pt>
                <c:pt idx="5">
                  <c:v>4653.28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01-4AE0-B159-6703813E4C31}"/>
            </c:ext>
          </c:extLst>
        </c:ser>
        <c:ser>
          <c:idx val="3"/>
          <c:order val="3"/>
          <c:tx>
            <c:strRef>
              <c:f>'продаж товарів'!$A$6</c:f>
              <c:strCache>
                <c:ptCount val="1"/>
                <c:pt idx="0">
                  <c:v>Четвер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C01-4AE0-B159-6703813E4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C01-4AE0-B159-6703813E4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C01-4AE0-B159-6703813E4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C01-4AE0-B159-6703813E4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C01-4AE0-B159-6703813E4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C01-4AE0-B159-6703813E4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товарів'!$B$6:$G$6</c:f>
              <c:numCache>
                <c:formatCode>0.00</c:formatCode>
                <c:ptCount val="6"/>
                <c:pt idx="0">
                  <c:v>2232.25</c:v>
                </c:pt>
                <c:pt idx="1">
                  <c:v>985.23</c:v>
                </c:pt>
                <c:pt idx="2">
                  <c:v>436.28</c:v>
                </c:pt>
                <c:pt idx="3">
                  <c:v>945.2</c:v>
                </c:pt>
                <c:pt idx="4">
                  <c:v>1690.54</c:v>
                </c:pt>
                <c:pt idx="5">
                  <c:v>5126.24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C01-4AE0-B159-6703813E4C31}"/>
            </c:ext>
          </c:extLst>
        </c:ser>
        <c:ser>
          <c:idx val="4"/>
          <c:order val="4"/>
          <c:tx>
            <c:strRef>
              <c:f>'продаж товарів'!$A$7</c:f>
              <c:strCache>
                <c:ptCount val="1"/>
                <c:pt idx="0">
                  <c:v>П'ятниця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C01-4AE0-B159-6703813E4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C01-4AE0-B159-6703813E4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C01-4AE0-B159-6703813E4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C01-4AE0-B159-6703813E4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C01-4AE0-B159-6703813E4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C01-4AE0-B159-6703813E4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товарів'!$B$7:$G$7</c:f>
              <c:numCache>
                <c:formatCode>0.00</c:formatCode>
                <c:ptCount val="6"/>
                <c:pt idx="0">
                  <c:v>1421.25</c:v>
                </c:pt>
                <c:pt idx="1">
                  <c:v>995.23</c:v>
                </c:pt>
                <c:pt idx="2">
                  <c:v>768.25</c:v>
                </c:pt>
                <c:pt idx="3">
                  <c:v>1052.25</c:v>
                </c:pt>
                <c:pt idx="4">
                  <c:v>1678.25</c:v>
                </c:pt>
                <c:pt idx="5">
                  <c:v>4232.3500000000004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C01-4AE0-B159-6703813E4C31}"/>
            </c:ext>
          </c:extLst>
        </c:ser>
        <c:ser>
          <c:idx val="5"/>
          <c:order val="5"/>
          <c:tx>
            <c:strRef>
              <c:f>'продаж товарів'!$A$8</c:f>
              <c:strCache>
                <c:ptCount val="1"/>
                <c:pt idx="0">
                  <c:v>Субота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FC01-4AE0-B159-6703813E4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FC01-4AE0-B159-6703813E4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FC01-4AE0-B159-6703813E4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FC01-4AE0-B159-6703813E4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FC01-4AE0-B159-6703813E4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FC01-4AE0-B159-6703813E4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товарів'!$B$8:$G$8</c:f>
              <c:numCache>
                <c:formatCode>0.00</c:formatCode>
                <c:ptCount val="6"/>
                <c:pt idx="0">
                  <c:v>1245.3499999999999</c:v>
                </c:pt>
                <c:pt idx="1">
                  <c:v>1230.25</c:v>
                </c:pt>
                <c:pt idx="2">
                  <c:v>1245.06</c:v>
                </c:pt>
                <c:pt idx="3">
                  <c:v>1025.32</c:v>
                </c:pt>
                <c:pt idx="4">
                  <c:v>2451.35</c:v>
                </c:pt>
                <c:pt idx="5">
                  <c:v>1236.69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C01-4AE0-B159-6703813E4C31}"/>
            </c:ext>
          </c:extLst>
        </c:ser>
        <c:ser>
          <c:idx val="6"/>
          <c:order val="6"/>
          <c:tx>
            <c:strRef>
              <c:f>'продаж товарів'!$A$9</c:f>
              <c:strCache>
                <c:ptCount val="1"/>
                <c:pt idx="0">
                  <c:v>Неділя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C01-4AE0-B159-6703813E4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C01-4AE0-B159-6703813E4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C01-4AE0-B159-6703813E4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C01-4AE0-B159-6703813E4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C01-4AE0-B159-6703813E4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C01-4AE0-B159-6703813E4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 товарів'!$B$2:$G$2</c:f>
              <c:strCache>
                <c:ptCount val="6"/>
                <c:pt idx="0">
                  <c:v>Риба</c:v>
                </c:pt>
                <c:pt idx="1">
                  <c:v>М'ясо</c:v>
                </c:pt>
                <c:pt idx="2">
                  <c:v>Овочі та фрукти</c:v>
                </c:pt>
                <c:pt idx="3">
                  <c:v>Напої</c:v>
                </c:pt>
                <c:pt idx="4">
                  <c:v>Консервація</c:v>
                </c:pt>
                <c:pt idx="5">
                  <c:v>Кондитерські вироби</c:v>
                </c:pt>
              </c:strCache>
            </c:strRef>
          </c:cat>
          <c:val>
            <c:numRef>
              <c:f>'продаж товарів'!$B$9:$G$9</c:f>
              <c:numCache>
                <c:formatCode>0.00</c:formatCode>
                <c:ptCount val="6"/>
                <c:pt idx="0">
                  <c:v>2134.11</c:v>
                </c:pt>
                <c:pt idx="1">
                  <c:v>1243.02</c:v>
                </c:pt>
                <c:pt idx="2">
                  <c:v>1158</c:v>
                </c:pt>
                <c:pt idx="3">
                  <c:v>1603.2</c:v>
                </c:pt>
                <c:pt idx="4">
                  <c:v>5649.56</c:v>
                </c:pt>
                <c:pt idx="5">
                  <c:v>5423.69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C01-4AE0-B159-6703813E4C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'продаж товарів'!$G$2</c:f>
              <c:strCache>
                <c:ptCount val="1"/>
                <c:pt idx="0">
                  <c:v>Кондитерські вироби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C-4D4D-813C-41949F512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C-4D4D-813C-41949F5127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EC-4D4D-813C-41949F5127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EC-4D4D-813C-41949F5127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EC-4D4D-813C-41949F5127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EC-4D4D-813C-41949F5127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EC-4D4D-813C-41949F51274C}"/>
              </c:ext>
            </c:extLst>
          </c:dPt>
          <c:val>
            <c:numRef>
              <c:f>'продаж товарів'!$G$3:$G$9</c:f>
              <c:numCache>
                <c:formatCode>0.00</c:formatCode>
                <c:ptCount val="7"/>
                <c:pt idx="0">
                  <c:v>3465.12</c:v>
                </c:pt>
                <c:pt idx="1">
                  <c:v>2354.29</c:v>
                </c:pt>
                <c:pt idx="2">
                  <c:v>4653.28</c:v>
                </c:pt>
                <c:pt idx="3">
                  <c:v>5126.24</c:v>
                </c:pt>
                <c:pt idx="4">
                  <c:v>4232.3500000000004</c:v>
                </c:pt>
                <c:pt idx="5">
                  <c:v>1236.69</c:v>
                </c:pt>
                <c:pt idx="6">
                  <c:v>5423.69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EC-4D4D-813C-41949F512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'продаж товарів'!$A$3</c:f>
              <c:strCache>
                <c:ptCount val="1"/>
                <c:pt idx="0">
                  <c:v>Понеділок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'продаж товарів'!$B$2</c:f>
              <c:strCache>
                <c:ptCount val="1"/>
                <c:pt idx="0">
                  <c:v>Риба</c:v>
                </c:pt>
              </c:strCache>
            </c:strRef>
          </c:cat>
          <c:val>
            <c:numRef>
              <c:f>'продаж товарів'!$B$3</c:f>
              <c:numCache>
                <c:formatCode>0.00</c:formatCode>
                <c:ptCount val="1"/>
                <c:pt idx="0">
                  <c:v>1200.2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8AC8-420B-AB30-DBCACB4680FB}"/>
            </c:ext>
          </c:extLst>
        </c:ser>
        <c:ser>
          <c:idx val="1"/>
          <c:order val="1"/>
          <c:tx>
            <c:strRef>
              <c:f>'продаж товарів'!$A$4</c:f>
              <c:strCache>
                <c:ptCount val="1"/>
                <c:pt idx="0">
                  <c:v>Вівторок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'продаж товарів'!$B$2</c:f>
              <c:strCache>
                <c:ptCount val="1"/>
                <c:pt idx="0">
                  <c:v>Риба</c:v>
                </c:pt>
              </c:strCache>
            </c:strRef>
          </c:cat>
          <c:val>
            <c:numRef>
              <c:f>'продаж товарів'!$B$4</c:f>
              <c:numCache>
                <c:formatCode>0.00</c:formatCode>
                <c:ptCount val="1"/>
                <c:pt idx="0">
                  <c:v>1211.22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1-8AC8-420B-AB30-DBCACB4680FB}"/>
            </c:ext>
          </c:extLst>
        </c:ser>
        <c:ser>
          <c:idx val="2"/>
          <c:order val="2"/>
          <c:tx>
            <c:strRef>
              <c:f>'продаж товарів'!$A$5</c:f>
              <c:strCache>
                <c:ptCount val="1"/>
                <c:pt idx="0">
                  <c:v>Середа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'продаж товарів'!$B$2</c:f>
              <c:strCache>
                <c:ptCount val="1"/>
                <c:pt idx="0">
                  <c:v>Риба</c:v>
                </c:pt>
              </c:strCache>
            </c:strRef>
          </c:cat>
          <c:val>
            <c:numRef>
              <c:f>'продаж товарів'!$B$5</c:f>
              <c:numCache>
                <c:formatCode>0.00</c:formatCode>
                <c:ptCount val="1"/>
                <c:pt idx="0">
                  <c:v>1421.25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2-8AC8-420B-AB30-DBCACB4680FB}"/>
            </c:ext>
          </c:extLst>
        </c:ser>
        <c:ser>
          <c:idx val="3"/>
          <c:order val="3"/>
          <c:tx>
            <c:strRef>
              <c:f>'продаж товарів'!$A$6</c:f>
              <c:strCache>
                <c:ptCount val="1"/>
                <c:pt idx="0">
                  <c:v>Четвер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'продаж товарів'!$B$2</c:f>
              <c:strCache>
                <c:ptCount val="1"/>
                <c:pt idx="0">
                  <c:v>Риба</c:v>
                </c:pt>
              </c:strCache>
            </c:strRef>
          </c:cat>
          <c:val>
            <c:numRef>
              <c:f>'продаж товарів'!$B$6</c:f>
              <c:numCache>
                <c:formatCode>0.00</c:formatCode>
                <c:ptCount val="1"/>
                <c:pt idx="0">
                  <c:v>2232.25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3-8AC8-420B-AB30-DBCACB4680FB}"/>
            </c:ext>
          </c:extLst>
        </c:ser>
        <c:ser>
          <c:idx val="4"/>
          <c:order val="4"/>
          <c:tx>
            <c:strRef>
              <c:f>'продаж товарів'!$A$7</c:f>
              <c:strCache>
                <c:ptCount val="1"/>
                <c:pt idx="0">
                  <c:v>П'ятниця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'продаж товарів'!$B$2</c:f>
              <c:strCache>
                <c:ptCount val="1"/>
                <c:pt idx="0">
                  <c:v>Риба</c:v>
                </c:pt>
              </c:strCache>
            </c:strRef>
          </c:cat>
          <c:val>
            <c:numRef>
              <c:f>'продаж товарів'!$B$7</c:f>
              <c:numCache>
                <c:formatCode>0.00</c:formatCode>
                <c:ptCount val="1"/>
                <c:pt idx="0">
                  <c:v>1421.25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4-8AC8-420B-AB30-DBCACB4680FB}"/>
            </c:ext>
          </c:extLst>
        </c:ser>
        <c:ser>
          <c:idx val="5"/>
          <c:order val="5"/>
          <c:tx>
            <c:strRef>
              <c:f>'продаж товарів'!$A$8</c:f>
              <c:strCache>
                <c:ptCount val="1"/>
                <c:pt idx="0">
                  <c:v>Субота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'продаж товарів'!$B$2</c:f>
              <c:strCache>
                <c:ptCount val="1"/>
                <c:pt idx="0">
                  <c:v>Риба</c:v>
                </c:pt>
              </c:strCache>
            </c:strRef>
          </c:cat>
          <c:val>
            <c:numRef>
              <c:f>'продаж товарів'!$B$8</c:f>
              <c:numCache>
                <c:formatCode>0.00</c:formatCode>
                <c:ptCount val="1"/>
                <c:pt idx="0">
                  <c:v>1245.3499999999999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5-8AC8-420B-AB30-DBCACB4680FB}"/>
            </c:ext>
          </c:extLst>
        </c:ser>
        <c:ser>
          <c:idx val="6"/>
          <c:order val="6"/>
          <c:tx>
            <c:strRef>
              <c:f>'продаж товарів'!$A$9</c:f>
              <c:strCache>
                <c:ptCount val="1"/>
                <c:pt idx="0">
                  <c:v>Неділя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'продаж товарів'!$B$2</c:f>
              <c:strCache>
                <c:ptCount val="1"/>
                <c:pt idx="0">
                  <c:v>Риба</c:v>
                </c:pt>
              </c:strCache>
            </c:strRef>
          </c:cat>
          <c:val>
            <c:numRef>
              <c:f>'продаж товарів'!$B$9</c:f>
              <c:numCache>
                <c:formatCode>0.00</c:formatCode>
                <c:ptCount val="1"/>
                <c:pt idx="0">
                  <c:v>2134.11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6-8AC8-420B-AB30-DBCACB46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6449680"/>
        <c:axId val="26425136"/>
        <c:axId val="0"/>
      </c:bar3DChart>
      <c:catAx>
        <c:axId val="26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6425136"/>
        <c:crosses val="autoZero"/>
        <c:auto val="1"/>
        <c:lblAlgn val="ctr"/>
        <c:lblOffset val="100"/>
        <c:noMultiLvlLbl val="0"/>
      </c:catAx>
      <c:valAx>
        <c:axId val="264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6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 функції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графік!$B$1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графік!$A$2:$A$14</c:f>
              <c:strCache>
                <c:ptCount val="13"/>
                <c:pt idx="0">
                  <c:v>-p</c:v>
                </c:pt>
                <c:pt idx="1">
                  <c:v>-3p/4</c:v>
                </c:pt>
                <c:pt idx="2">
                  <c:v>-2p/3</c:v>
                </c:pt>
                <c:pt idx="3">
                  <c:v>-p/2</c:v>
                </c:pt>
                <c:pt idx="4">
                  <c:v>-p/3</c:v>
                </c:pt>
                <c:pt idx="5">
                  <c:v>-p/4</c:v>
                </c:pt>
                <c:pt idx="6">
                  <c:v>0</c:v>
                </c:pt>
                <c:pt idx="7">
                  <c:v>p/4</c:v>
                </c:pt>
                <c:pt idx="8">
                  <c:v>p/3</c:v>
                </c:pt>
                <c:pt idx="9">
                  <c:v>p/2</c:v>
                </c:pt>
                <c:pt idx="10">
                  <c:v>2p/3</c:v>
                </c:pt>
                <c:pt idx="11">
                  <c:v>3p/4</c:v>
                </c:pt>
                <c:pt idx="12">
                  <c:v>p</c:v>
                </c:pt>
              </c:strCache>
            </c:strRef>
          </c:cat>
          <c:val>
            <c:numRef>
              <c:f>графік!$B$2:$B$14</c:f>
              <c:numCache>
                <c:formatCode>General</c:formatCode>
                <c:ptCount val="13"/>
                <c:pt idx="0">
                  <c:v>-3.1415926535897931</c:v>
                </c:pt>
                <c:pt idx="1">
                  <c:v>-2.3561944901923448</c:v>
                </c:pt>
                <c:pt idx="2">
                  <c:v>-2.0943951023931953</c:v>
                </c:pt>
                <c:pt idx="3">
                  <c:v>-1.5708</c:v>
                </c:pt>
                <c:pt idx="4">
                  <c:v>-1.0471975511965976</c:v>
                </c:pt>
                <c:pt idx="5">
                  <c:v>-0.78539816339744828</c:v>
                </c:pt>
                <c:pt idx="6" formatCode="0.00">
                  <c:v>0</c:v>
                </c:pt>
                <c:pt idx="7">
                  <c:v>0.78539816339744828</c:v>
                </c:pt>
                <c:pt idx="8">
                  <c:v>1.0471975511965976</c:v>
                </c:pt>
                <c:pt idx="9">
                  <c:v>1.5707963267948966</c:v>
                </c:pt>
                <c:pt idx="10">
                  <c:v>2.0943951023931953</c:v>
                </c:pt>
                <c:pt idx="11">
                  <c:v>2.3561944901923448</c:v>
                </c:pt>
                <c:pt idx="12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5-4EF4-A113-0A0742F90E9D}"/>
            </c:ext>
          </c:extLst>
        </c:ser>
        <c:ser>
          <c:idx val="1"/>
          <c:order val="1"/>
          <c:tx>
            <c:strRef>
              <c:f>графік!$C$1</c:f>
              <c:strCache>
                <c:ptCount val="1"/>
                <c:pt idx="0">
                  <c:v>y=sin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графік!$A$2:$A$14</c:f>
              <c:strCache>
                <c:ptCount val="13"/>
                <c:pt idx="0">
                  <c:v>-p</c:v>
                </c:pt>
                <c:pt idx="1">
                  <c:v>-3p/4</c:v>
                </c:pt>
                <c:pt idx="2">
                  <c:v>-2p/3</c:v>
                </c:pt>
                <c:pt idx="3">
                  <c:v>-p/2</c:v>
                </c:pt>
                <c:pt idx="4">
                  <c:v>-p/3</c:v>
                </c:pt>
                <c:pt idx="5">
                  <c:v>-p/4</c:v>
                </c:pt>
                <c:pt idx="6">
                  <c:v>0</c:v>
                </c:pt>
                <c:pt idx="7">
                  <c:v>p/4</c:v>
                </c:pt>
                <c:pt idx="8">
                  <c:v>p/3</c:v>
                </c:pt>
                <c:pt idx="9">
                  <c:v>p/2</c:v>
                </c:pt>
                <c:pt idx="10">
                  <c:v>2p/3</c:v>
                </c:pt>
                <c:pt idx="11">
                  <c:v>3p/4</c:v>
                </c:pt>
                <c:pt idx="12">
                  <c:v>p</c:v>
                </c:pt>
              </c:strCache>
            </c:strRef>
          </c:cat>
          <c:val>
            <c:numRef>
              <c:f>графік!$C$2:$C$14</c:f>
              <c:numCache>
                <c:formatCode>0.00</c:formatCode>
                <c:ptCount val="13"/>
                <c:pt idx="0">
                  <c:v>0</c:v>
                </c:pt>
                <c:pt idx="1">
                  <c:v>-0.71</c:v>
                </c:pt>
                <c:pt idx="2">
                  <c:v>-0.87</c:v>
                </c:pt>
                <c:pt idx="3">
                  <c:v>-1</c:v>
                </c:pt>
                <c:pt idx="4">
                  <c:v>-0.87</c:v>
                </c:pt>
                <c:pt idx="5">
                  <c:v>-0.71</c:v>
                </c:pt>
                <c:pt idx="6">
                  <c:v>0</c:v>
                </c:pt>
                <c:pt idx="7">
                  <c:v>0.71</c:v>
                </c:pt>
                <c:pt idx="8">
                  <c:v>0.87</c:v>
                </c:pt>
                <c:pt idx="9">
                  <c:v>1</c:v>
                </c:pt>
                <c:pt idx="10">
                  <c:v>0.87</c:v>
                </c:pt>
                <c:pt idx="11">
                  <c:v>0.71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5-4EF4-A113-0A0742F9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798416"/>
        <c:axId val="2102798000"/>
      </c:lineChart>
      <c:catAx>
        <c:axId val="21027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02798000"/>
        <c:crosses val="autoZero"/>
        <c:auto val="1"/>
        <c:lblAlgn val="ctr"/>
        <c:lblOffset val="100"/>
        <c:noMultiLvlLbl val="0"/>
      </c:catAx>
      <c:valAx>
        <c:axId val="21027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027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586740</xdr:colOff>
      <xdr:row>19</xdr:row>
      <xdr:rowOff>7620</xdr:rowOff>
    </xdr:to>
    <xdr:graphicFrame macro="">
      <xdr:nvGraphicFramePr>
        <xdr:cNvPr id="3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373380</xdr:colOff>
      <xdr:row>14</xdr:row>
      <xdr:rowOff>45720</xdr:rowOff>
    </xdr:to>
    <xdr:graphicFrame macro="">
      <xdr:nvGraphicFramePr>
        <xdr:cNvPr id="4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14</xdr:row>
      <xdr:rowOff>41910</xdr:rowOff>
    </xdr:from>
    <xdr:to>
      <xdr:col>17</xdr:col>
      <xdr:colOff>388620</xdr:colOff>
      <xdr:row>29</xdr:row>
      <xdr:rowOff>7620</xdr:rowOff>
    </xdr:to>
    <xdr:graphicFrame macro="">
      <xdr:nvGraphicFramePr>
        <xdr:cNvPr id="5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18</xdr:row>
      <xdr:rowOff>140970</xdr:rowOff>
    </xdr:from>
    <xdr:to>
      <xdr:col>11</xdr:col>
      <xdr:colOff>15240</xdr:colOff>
      <xdr:row>29</xdr:row>
      <xdr:rowOff>76200</xdr:rowOff>
    </xdr:to>
    <xdr:graphicFrame macro="">
      <xdr:nvGraphicFramePr>
        <xdr:cNvPr id="6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11430</xdr:rowOff>
    </xdr:from>
    <xdr:to>
      <xdr:col>10</xdr:col>
      <xdr:colOff>426720</xdr:colOff>
      <xdr:row>14</xdr:row>
      <xdr:rowOff>72390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A2"/>
    </sheetView>
  </sheetViews>
  <sheetFormatPr defaultRowHeight="14.4" x14ac:dyDescent="0.3"/>
  <cols>
    <col min="1" max="1" width="11.88671875" customWidth="1"/>
    <col min="6" max="6" width="12.109375" customWidth="1"/>
    <col min="7" max="7" width="12.5546875" customWidth="1"/>
  </cols>
  <sheetData>
    <row r="1" spans="1:8" ht="18" customHeight="1" x14ac:dyDescent="0.3">
      <c r="A1" s="14" t="s">
        <v>0</v>
      </c>
      <c r="B1" s="12" t="s">
        <v>1</v>
      </c>
      <c r="C1" s="12"/>
      <c r="D1" s="12"/>
      <c r="E1" s="12"/>
      <c r="F1" s="12"/>
      <c r="G1" s="12"/>
      <c r="H1" s="12"/>
    </row>
    <row r="2" spans="1:8" ht="27.6" x14ac:dyDescent="0.3">
      <c r="A2" s="15"/>
      <c r="B2" s="3" t="s">
        <v>2</v>
      </c>
      <c r="C2" s="3" t="s">
        <v>3</v>
      </c>
      <c r="D2" s="4" t="s">
        <v>4</v>
      </c>
      <c r="E2" s="3" t="s">
        <v>5</v>
      </c>
      <c r="F2" s="4" t="s">
        <v>15</v>
      </c>
      <c r="G2" s="4" t="s">
        <v>16</v>
      </c>
      <c r="H2" s="5" t="s">
        <v>6</v>
      </c>
    </row>
    <row r="3" spans="1:8" x14ac:dyDescent="0.3">
      <c r="A3" s="4" t="s">
        <v>14</v>
      </c>
      <c r="B3" s="6">
        <v>1200.2</v>
      </c>
      <c r="C3" s="6">
        <v>956.24</v>
      </c>
      <c r="D3" s="6">
        <v>562.29999999999995</v>
      </c>
      <c r="E3" s="6">
        <v>465.25</v>
      </c>
      <c r="F3" s="6">
        <v>1320.5</v>
      </c>
      <c r="G3" s="6">
        <v>3465.12</v>
      </c>
      <c r="H3" s="6">
        <f>SUM(B3:G3)</f>
        <v>7969.61</v>
      </c>
    </row>
    <row r="4" spans="1:8" x14ac:dyDescent="0.3">
      <c r="A4" s="3" t="s">
        <v>7</v>
      </c>
      <c r="B4" s="6">
        <v>1211.22</v>
      </c>
      <c r="C4" s="6">
        <v>1035.25</v>
      </c>
      <c r="D4" s="6">
        <v>623.14</v>
      </c>
      <c r="E4" s="6">
        <v>565.02</v>
      </c>
      <c r="F4" s="6">
        <v>1650.78</v>
      </c>
      <c r="G4" s="6">
        <v>2354.29</v>
      </c>
      <c r="H4" s="6">
        <f t="shared" ref="H4:H9" si="0">SUM(B4:G4)</f>
        <v>7439.7</v>
      </c>
    </row>
    <row r="5" spans="1:8" x14ac:dyDescent="0.3">
      <c r="A5" s="3" t="s">
        <v>8</v>
      </c>
      <c r="B5" s="6">
        <v>1421.25</v>
      </c>
      <c r="C5" s="6">
        <v>1203.02</v>
      </c>
      <c r="D5" s="6">
        <v>862.54</v>
      </c>
      <c r="E5" s="6">
        <v>648.25</v>
      </c>
      <c r="F5" s="6">
        <v>1658.5</v>
      </c>
      <c r="G5" s="6">
        <v>4653.28</v>
      </c>
      <c r="H5" s="6">
        <f t="shared" si="0"/>
        <v>10446.84</v>
      </c>
    </row>
    <row r="6" spans="1:8" x14ac:dyDescent="0.3">
      <c r="A6" s="3" t="s">
        <v>9</v>
      </c>
      <c r="B6" s="6">
        <v>2232.25</v>
      </c>
      <c r="C6" s="6">
        <v>985.23</v>
      </c>
      <c r="D6" s="6">
        <v>436.28</v>
      </c>
      <c r="E6" s="6">
        <v>945.2</v>
      </c>
      <c r="F6" s="6">
        <v>1690.54</v>
      </c>
      <c r="G6" s="6">
        <v>5126.24</v>
      </c>
      <c r="H6" s="6">
        <f t="shared" si="0"/>
        <v>11415.74</v>
      </c>
    </row>
    <row r="7" spans="1:8" x14ac:dyDescent="0.3">
      <c r="A7" s="3" t="s">
        <v>10</v>
      </c>
      <c r="B7" s="6">
        <v>1421.25</v>
      </c>
      <c r="C7" s="6">
        <v>995.23</v>
      </c>
      <c r="D7" s="6">
        <v>768.25</v>
      </c>
      <c r="E7" s="6">
        <v>1052.25</v>
      </c>
      <c r="F7" s="6">
        <v>1678.25</v>
      </c>
      <c r="G7" s="6">
        <v>4232.3500000000004</v>
      </c>
      <c r="H7" s="6">
        <f t="shared" si="0"/>
        <v>10147.58</v>
      </c>
    </row>
    <row r="8" spans="1:8" x14ac:dyDescent="0.3">
      <c r="A8" s="3" t="s">
        <v>11</v>
      </c>
      <c r="B8" s="6">
        <v>1245.3499999999999</v>
      </c>
      <c r="C8" s="6">
        <v>1230.25</v>
      </c>
      <c r="D8" s="6">
        <v>1245.06</v>
      </c>
      <c r="E8" s="6">
        <v>1025.32</v>
      </c>
      <c r="F8" s="6">
        <v>2451.35</v>
      </c>
      <c r="G8" s="6">
        <v>1236.69</v>
      </c>
      <c r="H8" s="6">
        <f t="shared" si="0"/>
        <v>8434.02</v>
      </c>
    </row>
    <row r="9" spans="1:8" x14ac:dyDescent="0.3">
      <c r="A9" s="3" t="s">
        <v>12</v>
      </c>
      <c r="B9" s="6">
        <v>2134.11</v>
      </c>
      <c r="C9" s="6">
        <v>1243.02</v>
      </c>
      <c r="D9" s="6">
        <v>1158</v>
      </c>
      <c r="E9" s="6">
        <v>1603.2</v>
      </c>
      <c r="F9" s="6">
        <v>5649.56</v>
      </c>
      <c r="G9" s="6">
        <v>5423.69</v>
      </c>
      <c r="H9" s="6">
        <f t="shared" si="0"/>
        <v>17211.579999999998</v>
      </c>
    </row>
    <row r="10" spans="1:8" ht="15.6" x14ac:dyDescent="0.3">
      <c r="A10" s="7" t="s">
        <v>13</v>
      </c>
      <c r="B10" s="6">
        <f>SUM(B3:B9)</f>
        <v>10865.630000000001</v>
      </c>
      <c r="C10" s="6">
        <f t="shared" ref="C10:G10" si="1">SUM(C3:C9)</f>
        <v>7648.24</v>
      </c>
      <c r="D10" s="6">
        <f t="shared" si="1"/>
        <v>5655.57</v>
      </c>
      <c r="E10" s="6">
        <f t="shared" si="1"/>
        <v>6304.49</v>
      </c>
      <c r="F10" s="6">
        <f t="shared" si="1"/>
        <v>16099.48</v>
      </c>
      <c r="G10" s="6">
        <f t="shared" si="1"/>
        <v>26491.659999999996</v>
      </c>
      <c r="H10" s="6">
        <f>SUM(G10+H9)</f>
        <v>43703.239999999991</v>
      </c>
    </row>
  </sheetData>
  <mergeCells count="2">
    <mergeCell ref="B1:H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3" sqref="J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O8" sqref="O8"/>
    </sheetView>
  </sheetViews>
  <sheetFormatPr defaultRowHeight="14.4" x14ac:dyDescent="0.3"/>
  <cols>
    <col min="3" max="3" width="13.44140625" customWidth="1"/>
  </cols>
  <sheetData>
    <row r="1" spans="1:4" ht="24" customHeight="1" x14ac:dyDescent="0.3">
      <c r="A1" s="13" t="s">
        <v>17</v>
      </c>
      <c r="B1" s="13"/>
      <c r="C1" s="1" t="s">
        <v>30</v>
      </c>
      <c r="D1" s="9"/>
    </row>
    <row r="2" spans="1:4" x14ac:dyDescent="0.3">
      <c r="A2" s="10" t="s">
        <v>18</v>
      </c>
      <c r="B2" s="1">
        <f>-PI()</f>
        <v>-3.1415926535897931</v>
      </c>
      <c r="C2" s="2">
        <f>SIN(0)</f>
        <v>0</v>
      </c>
      <c r="D2" s="9"/>
    </row>
    <row r="3" spans="1:4" x14ac:dyDescent="0.3">
      <c r="A3" s="10" t="s">
        <v>19</v>
      </c>
      <c r="B3" s="1">
        <f>-3*PI()/4</f>
        <v>-2.3561944901923448</v>
      </c>
      <c r="C3" s="2">
        <v>-0.71</v>
      </c>
      <c r="D3" s="9"/>
    </row>
    <row r="4" spans="1:4" x14ac:dyDescent="0.3">
      <c r="A4" s="10" t="s">
        <v>20</v>
      </c>
      <c r="B4" s="1">
        <f>-2*PI()/3</f>
        <v>-2.0943951023931953</v>
      </c>
      <c r="C4" s="2">
        <v>-0.87</v>
      </c>
      <c r="D4" s="9"/>
    </row>
    <row r="5" spans="1:4" x14ac:dyDescent="0.3">
      <c r="A5" s="10" t="s">
        <v>21</v>
      </c>
      <c r="B5" s="1">
        <v>-1.5708</v>
      </c>
      <c r="C5" s="2">
        <v>-1</v>
      </c>
      <c r="D5" s="9"/>
    </row>
    <row r="6" spans="1:4" x14ac:dyDescent="0.3">
      <c r="A6" s="10" t="s">
        <v>22</v>
      </c>
      <c r="B6" s="1">
        <f>-PI()/3</f>
        <v>-1.0471975511965976</v>
      </c>
      <c r="C6" s="8">
        <v>-0.87</v>
      </c>
      <c r="D6" s="9"/>
    </row>
    <row r="7" spans="1:4" x14ac:dyDescent="0.3">
      <c r="A7" s="10" t="s">
        <v>23</v>
      </c>
      <c r="B7" s="1">
        <f>-PI()/4</f>
        <v>-0.78539816339744828</v>
      </c>
      <c r="C7" s="2">
        <v>-0.71</v>
      </c>
      <c r="D7" s="9"/>
    </row>
    <row r="8" spans="1:4" x14ac:dyDescent="0.3">
      <c r="A8" s="10">
        <v>0</v>
      </c>
      <c r="B8" s="8">
        <v>0</v>
      </c>
      <c r="C8" s="8">
        <v>0</v>
      </c>
      <c r="D8" s="9"/>
    </row>
    <row r="9" spans="1:4" x14ac:dyDescent="0.3">
      <c r="A9" s="11" t="s">
        <v>25</v>
      </c>
      <c r="B9" s="1">
        <f>PI()/4</f>
        <v>0.78539816339744828</v>
      </c>
      <c r="C9" s="2">
        <v>0.71</v>
      </c>
      <c r="D9" s="9"/>
    </row>
    <row r="10" spans="1:4" x14ac:dyDescent="0.3">
      <c r="A10" s="11" t="s">
        <v>26</v>
      </c>
      <c r="B10" s="1">
        <f>PI()/3</f>
        <v>1.0471975511965976</v>
      </c>
      <c r="C10" s="2">
        <v>0.87</v>
      </c>
      <c r="D10" s="9"/>
    </row>
    <row r="11" spans="1:4" x14ac:dyDescent="0.3">
      <c r="A11" s="11" t="s">
        <v>27</v>
      </c>
      <c r="B11" s="1">
        <f>PI()/2</f>
        <v>1.5707963267948966</v>
      </c>
      <c r="C11" s="2">
        <v>1</v>
      </c>
      <c r="D11" s="9"/>
    </row>
    <row r="12" spans="1:4" x14ac:dyDescent="0.3">
      <c r="A12" s="11" t="s">
        <v>28</v>
      </c>
      <c r="B12" s="1">
        <f>2*PI()/3</f>
        <v>2.0943951023931953</v>
      </c>
      <c r="C12" s="2">
        <v>0.87</v>
      </c>
      <c r="D12" s="9"/>
    </row>
    <row r="13" spans="1:4" x14ac:dyDescent="0.3">
      <c r="A13" s="11" t="s">
        <v>29</v>
      </c>
      <c r="B13" s="1">
        <f>3*PI()/4</f>
        <v>2.3561944901923448</v>
      </c>
      <c r="C13" s="2">
        <v>0.71</v>
      </c>
      <c r="D13" s="9"/>
    </row>
    <row r="14" spans="1:4" x14ac:dyDescent="0.3">
      <c r="A14" s="11" t="s">
        <v>24</v>
      </c>
      <c r="B14" s="1">
        <f>PI()</f>
        <v>3.1415926535897931</v>
      </c>
      <c r="C14" s="2">
        <f>SIN(0)</f>
        <v>0</v>
      </c>
      <c r="D14" s="9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продаж товарів</vt:lpstr>
      <vt:lpstr>діаграми</vt:lpstr>
      <vt:lpstr>графік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2021-05-27T14:00:41Z</dcterms:modified>
</cp:coreProperties>
</file>