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21" i="1"/>
  <c r="G21" i="1"/>
  <c r="F21" i="1"/>
  <c r="E21" i="1"/>
  <c r="D21" i="1"/>
  <c r="C21" i="1"/>
  <c r="F17" i="1"/>
  <c r="E17" i="1"/>
  <c r="D17" i="1"/>
  <c r="C17" i="1"/>
  <c r="H16" i="1"/>
  <c r="H17" i="1" s="1"/>
  <c r="G16" i="1"/>
  <c r="G17" i="1" s="1"/>
  <c r="F16" i="1"/>
  <c r="E16" i="1"/>
  <c r="D16" i="1"/>
  <c r="C16" i="1"/>
  <c r="J14" i="1"/>
  <c r="K14" i="1" s="1"/>
  <c r="J13" i="1"/>
  <c r="L13" i="1" s="1"/>
  <c r="J12" i="1"/>
  <c r="L12" i="1" s="1"/>
  <c r="J11" i="1"/>
  <c r="L11" i="1" s="1"/>
  <c r="J10" i="1"/>
  <c r="K10" i="1" s="1"/>
  <c r="J9" i="1"/>
  <c r="L9" i="1" s="1"/>
  <c r="J8" i="1"/>
  <c r="L8" i="1" s="1"/>
  <c r="J7" i="1"/>
  <c r="L7" i="1" s="1"/>
  <c r="J6" i="1"/>
  <c r="L6" i="1" s="1"/>
  <c r="J5" i="1"/>
  <c r="L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J4" i="1"/>
  <c r="L3" i="1" s="1"/>
  <c r="K3" i="1"/>
  <c r="K18" i="1" l="1"/>
  <c r="K17" i="1"/>
  <c r="K20" i="1"/>
  <c r="K19" i="1"/>
  <c r="K8" i="1"/>
  <c r="K12" i="1"/>
  <c r="L4" i="1"/>
  <c r="L10" i="1"/>
  <c r="L14" i="1"/>
  <c r="K4" i="1"/>
  <c r="K6" i="1"/>
  <c r="K9" i="1"/>
  <c r="K5" i="1"/>
  <c r="K7" i="1"/>
  <c r="K11" i="1"/>
  <c r="K13" i="1"/>
</calcChain>
</file>

<file path=xl/sharedStrings.xml><?xml version="1.0" encoding="utf-8"?>
<sst xmlns="http://schemas.openxmlformats.org/spreadsheetml/2006/main" count="31" uniqueCount="31">
  <si>
    <t>Предмети</t>
  </si>
  <si>
    <t>№</t>
  </si>
  <si>
    <t>Прізвище, ім'я</t>
  </si>
  <si>
    <t>алгебра</t>
  </si>
  <si>
    <t>геометрія</t>
  </si>
  <si>
    <t>українська мова</t>
  </si>
  <si>
    <t>біологія</t>
  </si>
  <si>
    <t>фізика</t>
  </si>
  <si>
    <t>історія</t>
  </si>
  <si>
    <t>Середній бал</t>
  </si>
  <si>
    <t>Рівень знань</t>
  </si>
  <si>
    <t>Ранг учня</t>
  </si>
  <si>
    <t>Вітюк Юрій</t>
  </si>
  <si>
    <t>Гончарук Денис</t>
  </si>
  <si>
    <t>Гуменюк Оксана</t>
  </si>
  <si>
    <t>Добгань Мирослава</t>
  </si>
  <si>
    <t>Донік Юлія</t>
  </si>
  <si>
    <t>Кліц Юрій</t>
  </si>
  <si>
    <t>Ковальчук Юлія</t>
  </si>
  <si>
    <t>Козар Ольга</t>
  </si>
  <si>
    <t>Кузьменко Олександр</t>
  </si>
  <si>
    <t>Митюк Вікторія</t>
  </si>
  <si>
    <t>Мурмилюк Олена</t>
  </si>
  <si>
    <t>Сидоренко Вероніка</t>
  </si>
  <si>
    <t>Середній бал з предмету</t>
  </si>
  <si>
    <t>Рівень знань з предмету</t>
  </si>
  <si>
    <t>Низький</t>
  </si>
  <si>
    <t>Середній</t>
  </si>
  <si>
    <t>Достатній</t>
  </si>
  <si>
    <t>Високий</t>
  </si>
  <si>
    <t>Бал, який найчастіше зустрічається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</si>
</sst>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textRotation="90"/>
    </xf>
    <xf numFmtId="0" fontId="2" fillId="4" borderId="7" xfId="0" applyFont="1" applyFill="1" applyBorder="1" applyAlignment="1">
      <alignment horizontal="center" vertical="center" textRotation="90"/>
    </xf>
    <xf numFmtId="0" fontId="2" fillId="4" borderId="8" xfId="0" applyFont="1" applyFill="1" applyBorder="1" applyAlignment="1">
      <alignment horizontal="center" vertical="center" textRotation="90"/>
    </xf>
    <xf numFmtId="0" fontId="2" fillId="4" borderId="9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N8" sqref="N8"/>
    </sheetView>
  </sheetViews>
  <sheetFormatPr defaultRowHeight="14.4" x14ac:dyDescent="0.3"/>
  <cols>
    <col min="2" max="2" width="27.88671875" customWidth="1"/>
    <col min="3" max="3" width="9.88671875" customWidth="1"/>
    <col min="4" max="5" width="9.33203125" customWidth="1"/>
    <col min="6" max="6" width="10.21875" customWidth="1"/>
    <col min="7" max="7" width="9.77734375" customWidth="1"/>
    <col min="8" max="8" width="10.21875" customWidth="1"/>
    <col min="10" max="10" width="11.21875" customWidth="1"/>
    <col min="11" max="11" width="11.33203125" customWidth="1"/>
  </cols>
  <sheetData>
    <row r="1" spans="1:12" ht="29.4" thickBot="1" x14ac:dyDescent="0.35">
      <c r="A1" s="9"/>
      <c r="B1" s="10"/>
      <c r="C1" s="7" t="s">
        <v>0</v>
      </c>
      <c r="D1" s="7"/>
      <c r="E1" s="7"/>
      <c r="F1" s="7"/>
      <c r="G1" s="7"/>
      <c r="H1" s="7"/>
      <c r="I1" s="7"/>
      <c r="J1" s="7"/>
      <c r="K1" s="7"/>
      <c r="L1" s="8"/>
    </row>
    <row r="2" spans="1:12" ht="79.2" customHeight="1" thickBot="1" x14ac:dyDescent="0.35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/>
      <c r="J2" s="5" t="s">
        <v>9</v>
      </c>
      <c r="K2" s="5" t="s">
        <v>10</v>
      </c>
      <c r="L2" s="6" t="s">
        <v>11</v>
      </c>
    </row>
    <row r="3" spans="1:12" x14ac:dyDescent="0.3">
      <c r="A3" s="11">
        <v>1</v>
      </c>
      <c r="B3" s="12" t="s">
        <v>12</v>
      </c>
      <c r="C3" s="12">
        <v>12</v>
      </c>
      <c r="D3" s="12">
        <v>10</v>
      </c>
      <c r="E3" s="12">
        <v>10</v>
      </c>
      <c r="F3" s="12">
        <v>12</v>
      </c>
      <c r="G3" s="12">
        <v>11</v>
      </c>
      <c r="H3" s="13">
        <v>12</v>
      </c>
      <c r="I3" s="14"/>
      <c r="J3" s="15">
        <f>AVERAGE(C3:H3)</f>
        <v>11.166666666666666</v>
      </c>
      <c r="K3" s="16" t="str">
        <f>IF(J3&gt;9,"Високий","Достатній")</f>
        <v>Високий</v>
      </c>
      <c r="L3" s="17">
        <f>RANK(J3,J3:J14,1)</f>
        <v>11</v>
      </c>
    </row>
    <row r="4" spans="1:12" x14ac:dyDescent="0.3">
      <c r="A4" s="18">
        <v>2</v>
      </c>
      <c r="B4" s="19" t="s">
        <v>13</v>
      </c>
      <c r="C4" s="19">
        <v>9</v>
      </c>
      <c r="D4" s="19">
        <v>8</v>
      </c>
      <c r="E4" s="19">
        <v>7</v>
      </c>
      <c r="F4" s="19">
        <v>6</v>
      </c>
      <c r="G4" s="19">
        <v>6</v>
      </c>
      <c r="H4" s="20">
        <v>8</v>
      </c>
      <c r="I4" s="21"/>
      <c r="J4" s="15">
        <f t="shared" ref="J4:J14" si="0">AVERAGE(C4:H4)</f>
        <v>7.333333333333333</v>
      </c>
      <c r="K4" s="16" t="str">
        <f>IF(J4&lt;7,"Середній","Достатній")</f>
        <v>Достатній</v>
      </c>
      <c r="L4" s="17">
        <f t="shared" ref="L4:L14" si="1">RANK(J4,J4:J15,1)</f>
        <v>5</v>
      </c>
    </row>
    <row r="5" spans="1:12" x14ac:dyDescent="0.3">
      <c r="A5" s="18">
        <f>A4+1</f>
        <v>3</v>
      </c>
      <c r="B5" s="19" t="s">
        <v>14</v>
      </c>
      <c r="C5" s="19">
        <v>2</v>
      </c>
      <c r="D5" s="19">
        <v>2</v>
      </c>
      <c r="E5" s="19">
        <v>5</v>
      </c>
      <c r="F5" s="19">
        <v>3</v>
      </c>
      <c r="G5" s="19">
        <v>1</v>
      </c>
      <c r="H5" s="20">
        <v>4</v>
      </c>
      <c r="I5" s="21"/>
      <c r="J5" s="15">
        <f t="shared" si="0"/>
        <v>2.8333333333333335</v>
      </c>
      <c r="K5" s="16" t="str">
        <f t="shared" ref="K5:K13" si="2">IF(J5&lt;4,"Низький","Середній")</f>
        <v>Низький</v>
      </c>
      <c r="L5" s="17">
        <f t="shared" si="1"/>
        <v>1</v>
      </c>
    </row>
    <row r="6" spans="1:12" x14ac:dyDescent="0.3">
      <c r="A6" s="18">
        <f t="shared" ref="A6:A14" si="3">A5+1</f>
        <v>4</v>
      </c>
      <c r="B6" s="19" t="s">
        <v>15</v>
      </c>
      <c r="C6" s="19">
        <v>7</v>
      </c>
      <c r="D6" s="19">
        <v>6</v>
      </c>
      <c r="E6" s="19">
        <v>7</v>
      </c>
      <c r="F6" s="19">
        <v>8</v>
      </c>
      <c r="G6" s="19">
        <v>6</v>
      </c>
      <c r="H6" s="20">
        <v>6</v>
      </c>
      <c r="I6" s="21"/>
      <c r="J6" s="15">
        <f t="shared" si="0"/>
        <v>6.666666666666667</v>
      </c>
      <c r="K6" s="16" t="str">
        <f t="shared" si="2"/>
        <v>Середній</v>
      </c>
      <c r="L6" s="17">
        <f t="shared" si="1"/>
        <v>3</v>
      </c>
    </row>
    <row r="7" spans="1:12" x14ac:dyDescent="0.3">
      <c r="A7" s="18">
        <f t="shared" si="3"/>
        <v>5</v>
      </c>
      <c r="B7" s="19" t="s">
        <v>16</v>
      </c>
      <c r="C7" s="19">
        <v>4</v>
      </c>
      <c r="D7" s="19">
        <v>5</v>
      </c>
      <c r="E7" s="19">
        <v>7</v>
      </c>
      <c r="F7" s="19">
        <v>6</v>
      </c>
      <c r="G7" s="19">
        <v>7</v>
      </c>
      <c r="H7" s="20">
        <v>5</v>
      </c>
      <c r="I7" s="21"/>
      <c r="J7" s="15">
        <f t="shared" si="0"/>
        <v>5.666666666666667</v>
      </c>
      <c r="K7" s="16" t="str">
        <f t="shared" si="2"/>
        <v>Середній</v>
      </c>
      <c r="L7" s="17">
        <f t="shared" si="1"/>
        <v>2</v>
      </c>
    </row>
    <row r="8" spans="1:12" x14ac:dyDescent="0.3">
      <c r="A8" s="18">
        <f t="shared" si="3"/>
        <v>6</v>
      </c>
      <c r="B8" s="19" t="s">
        <v>17</v>
      </c>
      <c r="C8" s="19">
        <v>8</v>
      </c>
      <c r="D8" s="19">
        <v>9</v>
      </c>
      <c r="E8" s="19">
        <v>8</v>
      </c>
      <c r="F8" s="19">
        <v>8</v>
      </c>
      <c r="G8" s="19">
        <v>8</v>
      </c>
      <c r="H8" s="20">
        <v>8</v>
      </c>
      <c r="I8" s="21"/>
      <c r="J8" s="15">
        <f t="shared" si="0"/>
        <v>8.1666666666666661</v>
      </c>
      <c r="K8" s="16" t="str">
        <f>IF(J8&gt;6,"Достатній","Середній")</f>
        <v>Достатній</v>
      </c>
      <c r="L8" s="17">
        <f t="shared" si="1"/>
        <v>2</v>
      </c>
    </row>
    <row r="9" spans="1:12" x14ac:dyDescent="0.3">
      <c r="A9" s="18">
        <f t="shared" si="3"/>
        <v>7</v>
      </c>
      <c r="B9" s="19" t="s">
        <v>18</v>
      </c>
      <c r="C9" s="19">
        <v>11</v>
      </c>
      <c r="D9" s="19">
        <v>11</v>
      </c>
      <c r="E9" s="19">
        <v>12</v>
      </c>
      <c r="F9" s="19">
        <v>12</v>
      </c>
      <c r="G9" s="19">
        <v>11</v>
      </c>
      <c r="H9" s="20">
        <v>12</v>
      </c>
      <c r="I9" s="21"/>
      <c r="J9" s="15">
        <f t="shared" si="0"/>
        <v>11.5</v>
      </c>
      <c r="K9" s="16" t="str">
        <f>IF(J9&gt;9,"Високий","Достатній")</f>
        <v>Високий</v>
      </c>
      <c r="L9" s="17">
        <f t="shared" si="1"/>
        <v>6</v>
      </c>
    </row>
    <row r="10" spans="1:12" x14ac:dyDescent="0.3">
      <c r="A10" s="18">
        <f t="shared" si="3"/>
        <v>8</v>
      </c>
      <c r="B10" s="19" t="s">
        <v>19</v>
      </c>
      <c r="C10" s="19">
        <v>11</v>
      </c>
      <c r="D10" s="19">
        <v>11</v>
      </c>
      <c r="E10" s="19">
        <v>10</v>
      </c>
      <c r="F10" s="19">
        <v>10</v>
      </c>
      <c r="G10" s="19">
        <v>11</v>
      </c>
      <c r="H10" s="20">
        <v>11</v>
      </c>
      <c r="I10" s="21"/>
      <c r="J10" s="15">
        <f t="shared" si="0"/>
        <v>10.666666666666666</v>
      </c>
      <c r="K10" s="16" t="str">
        <f>IF(J10&gt;9,"Високий","Достатній")</f>
        <v>Високий</v>
      </c>
      <c r="L10" s="17">
        <f t="shared" si="1"/>
        <v>4</v>
      </c>
    </row>
    <row r="11" spans="1:12" x14ac:dyDescent="0.3">
      <c r="A11" s="18">
        <f t="shared" si="3"/>
        <v>9</v>
      </c>
      <c r="B11" s="19" t="s">
        <v>20</v>
      </c>
      <c r="C11" s="19">
        <v>9</v>
      </c>
      <c r="D11" s="19">
        <v>9</v>
      </c>
      <c r="E11" s="19">
        <v>10</v>
      </c>
      <c r="F11" s="19">
        <v>10</v>
      </c>
      <c r="G11" s="19">
        <v>9</v>
      </c>
      <c r="H11" s="20">
        <v>11</v>
      </c>
      <c r="I11" s="21"/>
      <c r="J11" s="15">
        <f t="shared" si="0"/>
        <v>9.6666666666666661</v>
      </c>
      <c r="K11" s="16" t="str">
        <f>IF(J11&lt;7,"Середній","Достатній")</f>
        <v>Достатній</v>
      </c>
      <c r="L11" s="17">
        <f t="shared" si="1"/>
        <v>3</v>
      </c>
    </row>
    <row r="12" spans="1:12" x14ac:dyDescent="0.3">
      <c r="A12" s="18">
        <f t="shared" si="3"/>
        <v>10</v>
      </c>
      <c r="B12" s="19" t="s">
        <v>21</v>
      </c>
      <c r="C12" s="19">
        <v>7</v>
      </c>
      <c r="D12" s="19">
        <v>7</v>
      </c>
      <c r="E12" s="19">
        <v>9</v>
      </c>
      <c r="F12" s="19">
        <v>10</v>
      </c>
      <c r="G12" s="19">
        <v>8</v>
      </c>
      <c r="H12" s="20">
        <v>9</v>
      </c>
      <c r="I12" s="21"/>
      <c r="J12" s="15">
        <f t="shared" si="0"/>
        <v>8.3333333333333339</v>
      </c>
      <c r="K12" s="16" t="str">
        <f>IF(J12&gt;6,"Достатній","Середній")</f>
        <v>Достатній</v>
      </c>
      <c r="L12" s="17">
        <f t="shared" si="1"/>
        <v>2</v>
      </c>
    </row>
    <row r="13" spans="1:12" x14ac:dyDescent="0.3">
      <c r="A13" s="22">
        <f t="shared" si="3"/>
        <v>11</v>
      </c>
      <c r="B13" s="23" t="s">
        <v>22</v>
      </c>
      <c r="C13" s="23">
        <v>4</v>
      </c>
      <c r="D13" s="23">
        <v>4</v>
      </c>
      <c r="E13" s="23">
        <v>6</v>
      </c>
      <c r="F13" s="23">
        <v>4</v>
      </c>
      <c r="G13" s="23">
        <v>4</v>
      </c>
      <c r="H13" s="20">
        <v>4</v>
      </c>
      <c r="I13" s="21"/>
      <c r="J13" s="15">
        <f t="shared" si="0"/>
        <v>4.333333333333333</v>
      </c>
      <c r="K13" s="16" t="str">
        <f t="shared" si="2"/>
        <v>Середній</v>
      </c>
      <c r="L13" s="17">
        <f t="shared" si="1"/>
        <v>1</v>
      </c>
    </row>
    <row r="14" spans="1:12" x14ac:dyDescent="0.3">
      <c r="A14" s="18">
        <f t="shared" si="3"/>
        <v>12</v>
      </c>
      <c r="B14" s="19" t="s">
        <v>23</v>
      </c>
      <c r="C14" s="19">
        <v>11</v>
      </c>
      <c r="D14" s="19">
        <v>11</v>
      </c>
      <c r="E14" s="19">
        <v>10</v>
      </c>
      <c r="F14" s="19">
        <v>12</v>
      </c>
      <c r="G14" s="19">
        <v>11</v>
      </c>
      <c r="H14" s="20">
        <v>11</v>
      </c>
      <c r="I14" s="21"/>
      <c r="J14" s="15">
        <f t="shared" si="0"/>
        <v>11</v>
      </c>
      <c r="K14" s="16" t="str">
        <f>IF(J14&gt;9,"Високий","Достатній")</f>
        <v>Високий</v>
      </c>
      <c r="L14" s="17">
        <f t="shared" si="1"/>
        <v>1</v>
      </c>
    </row>
    <row r="15" spans="1:12" ht="15" thickBot="1" x14ac:dyDescent="0.35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6"/>
    </row>
    <row r="16" spans="1:12" ht="16.2" thickBot="1" x14ac:dyDescent="0.35">
      <c r="A16" s="27"/>
      <c r="B16" s="28" t="s">
        <v>24</v>
      </c>
      <c r="C16" s="29">
        <f>AVERAGE(C3:C14)</f>
        <v>7.916666666666667</v>
      </c>
      <c r="D16" s="29">
        <f t="shared" ref="D16:H16" si="4">AVERAGE(D3:D14)</f>
        <v>7.75</v>
      </c>
      <c r="E16" s="29">
        <f t="shared" si="4"/>
        <v>8.4166666666666661</v>
      </c>
      <c r="F16" s="29">
        <f t="shared" si="4"/>
        <v>8.4166666666666661</v>
      </c>
      <c r="G16" s="29">
        <f t="shared" si="4"/>
        <v>7.75</v>
      </c>
      <c r="H16" s="29">
        <f t="shared" si="4"/>
        <v>8.4166666666666661</v>
      </c>
      <c r="I16" s="25"/>
      <c r="J16" s="25"/>
      <c r="K16" s="25"/>
      <c r="L16" s="26"/>
    </row>
    <row r="17" spans="1:12" ht="16.2" thickBot="1" x14ac:dyDescent="0.35">
      <c r="A17" s="30"/>
      <c r="B17" s="31" t="s">
        <v>25</v>
      </c>
      <c r="C17" s="32" t="str">
        <f>IF(C16&gt;7,"Достатній")</f>
        <v>Достатній</v>
      </c>
      <c r="D17" s="32" t="str">
        <f t="shared" ref="D17:H17" si="5">IF(D16&gt;7,"Достатній")</f>
        <v>Достатній</v>
      </c>
      <c r="E17" s="32" t="str">
        <f t="shared" si="5"/>
        <v>Достатній</v>
      </c>
      <c r="F17" s="32" t="str">
        <f t="shared" si="5"/>
        <v>Достатній</v>
      </c>
      <c r="G17" s="32" t="str">
        <f t="shared" si="5"/>
        <v>Достатній</v>
      </c>
      <c r="H17" s="32" t="str">
        <f t="shared" si="5"/>
        <v>Достатній</v>
      </c>
      <c r="I17" s="25"/>
      <c r="J17" s="33" t="s">
        <v>26</v>
      </c>
      <c r="K17" s="34">
        <f>COUNTIF(K3:K14,"Низький")</f>
        <v>1</v>
      </c>
      <c r="L17" s="26"/>
    </row>
    <row r="18" spans="1:12" ht="16.2" thickBot="1" x14ac:dyDescent="0.35">
      <c r="A18" s="24"/>
      <c r="B18" s="25"/>
      <c r="C18" s="25"/>
      <c r="D18" s="25"/>
      <c r="E18" s="25"/>
      <c r="F18" s="25"/>
      <c r="G18" s="25"/>
      <c r="H18" s="25"/>
      <c r="I18" s="25"/>
      <c r="J18" s="33" t="s">
        <v>27</v>
      </c>
      <c r="K18" s="34">
        <f>COUNTIF(K3:K14,"Середній")</f>
        <v>3</v>
      </c>
      <c r="L18" s="26"/>
    </row>
    <row r="19" spans="1:12" ht="16.2" thickBot="1" x14ac:dyDescent="0.35">
      <c r="A19" s="24"/>
      <c r="B19" s="25"/>
      <c r="C19" s="25"/>
      <c r="D19" s="25"/>
      <c r="E19" s="25"/>
      <c r="F19" s="25"/>
      <c r="G19" s="25"/>
      <c r="H19" s="25"/>
      <c r="I19" s="25"/>
      <c r="J19" s="33" t="s">
        <v>28</v>
      </c>
      <c r="K19" s="34">
        <f>COUNTIF(K3:K14,"Достатній")</f>
        <v>4</v>
      </c>
      <c r="L19" s="26"/>
    </row>
    <row r="20" spans="1:12" ht="16.2" thickBot="1" x14ac:dyDescent="0.35">
      <c r="A20" s="24"/>
      <c r="B20" s="25"/>
      <c r="C20" s="25"/>
      <c r="D20" s="25"/>
      <c r="E20" s="25"/>
      <c r="F20" s="25"/>
      <c r="G20" s="25"/>
      <c r="H20" s="25"/>
      <c r="I20" s="25"/>
      <c r="J20" s="33" t="s">
        <v>29</v>
      </c>
      <c r="K20" s="35">
        <f>COUNTIF(K3:K14,"Високий")</f>
        <v>4</v>
      </c>
      <c r="L20" s="26"/>
    </row>
    <row r="21" spans="1:12" ht="16.2" thickBot="1" x14ac:dyDescent="0.35">
      <c r="A21" s="36" t="s">
        <v>30</v>
      </c>
      <c r="B21" s="37"/>
      <c r="C21" s="38">
        <f>MODE(C3:C14)</f>
        <v>11</v>
      </c>
      <c r="D21" s="38">
        <f t="shared" ref="D21:H21" si="6">MODE(D3:D14)</f>
        <v>11</v>
      </c>
      <c r="E21" s="38">
        <f t="shared" si="6"/>
        <v>10</v>
      </c>
      <c r="F21" s="38">
        <f t="shared" si="6"/>
        <v>12</v>
      </c>
      <c r="G21" s="38">
        <f t="shared" si="6"/>
        <v>11</v>
      </c>
      <c r="H21" s="38">
        <f t="shared" si="6"/>
        <v>11</v>
      </c>
      <c r="I21" s="25"/>
      <c r="J21" s="25"/>
      <c r="K21" s="25"/>
      <c r="L21" s="26"/>
    </row>
    <row r="22" spans="1:12" ht="15" thickBot="1" x14ac:dyDescent="0.35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35"/>
    </row>
  </sheetData>
  <mergeCells count="2">
    <mergeCell ref="C1:L1"/>
    <mergeCell ref="A21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2021-05-27T13:05:14Z</dcterms:modified>
</cp:coreProperties>
</file>