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ch\Desktop\UiA\MAS306\PreWork\conceptSelection\"/>
    </mc:Choice>
  </mc:AlternateContent>
  <xr:revisionPtr revIDLastSave="0" documentId="13_ncr:1_{3240E368-2922-44C8-8311-1D488C790D73}" xr6:coauthVersionLast="47" xr6:coauthVersionMax="47" xr10:uidLastSave="{00000000-0000-0000-0000-000000000000}"/>
  <bookViews>
    <workbookView xWindow="-108" yWindow="-108" windowWidth="23256" windowHeight="12576" activeTab="1" xr2:uid="{C3A9C3C7-091E-4DD2-9ED0-64D9D31474F9}"/>
  </bookViews>
  <sheets>
    <sheet name="Ark1" sheetId="1" r:id="rId1"/>
    <sheet name="Ark2" sheetId="2" r:id="rId2"/>
    <sheet name="Ark3" sheetId="3" r:id="rId3"/>
    <sheet name="Ar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4" l="1"/>
  <c r="U22" i="4"/>
  <c r="S22" i="4"/>
  <c r="Q22" i="4"/>
  <c r="O22" i="4"/>
  <c r="U21" i="4"/>
  <c r="S21" i="4"/>
  <c r="Q21" i="4"/>
  <c r="O21" i="4"/>
  <c r="U20" i="4"/>
  <c r="S20" i="4"/>
  <c r="Q20" i="4"/>
  <c r="O20" i="4"/>
  <c r="U19" i="4"/>
  <c r="S19" i="4"/>
  <c r="Q19" i="4"/>
  <c r="O19" i="4"/>
  <c r="U17" i="4"/>
  <c r="S17" i="4"/>
  <c r="Q17" i="4"/>
  <c r="O17" i="4"/>
  <c r="U16" i="4"/>
  <c r="S16" i="4"/>
  <c r="Q16" i="4"/>
  <c r="O16" i="4"/>
  <c r="M11" i="4"/>
  <c r="U10" i="4"/>
  <c r="S10" i="4"/>
  <c r="Q10" i="4"/>
  <c r="O10" i="4"/>
  <c r="U9" i="4"/>
  <c r="S9" i="4"/>
  <c r="Q9" i="4"/>
  <c r="O9" i="4"/>
  <c r="U8" i="4"/>
  <c r="S8" i="4"/>
  <c r="Q8" i="4"/>
  <c r="O8" i="4"/>
  <c r="U7" i="4"/>
  <c r="S7" i="4"/>
  <c r="Q7" i="4"/>
  <c r="O7" i="4"/>
  <c r="U6" i="4"/>
  <c r="S6" i="4"/>
  <c r="Q6" i="4"/>
  <c r="O6" i="4"/>
  <c r="U5" i="4"/>
  <c r="S5" i="4"/>
  <c r="Q5" i="4"/>
  <c r="O5" i="4"/>
  <c r="U4" i="4"/>
  <c r="S4" i="4"/>
  <c r="Q4" i="4"/>
  <c r="O4" i="4"/>
  <c r="B23" i="4"/>
  <c r="J22" i="4"/>
  <c r="H22" i="4"/>
  <c r="F22" i="4"/>
  <c r="D22" i="4"/>
  <c r="J21" i="4"/>
  <c r="H21" i="4"/>
  <c r="F21" i="4"/>
  <c r="D21" i="4"/>
  <c r="J19" i="4"/>
  <c r="H19" i="4"/>
  <c r="F19" i="4"/>
  <c r="D19" i="4"/>
  <c r="J17" i="4"/>
  <c r="H17" i="4"/>
  <c r="F17" i="4"/>
  <c r="D17" i="4"/>
  <c r="J10" i="4"/>
  <c r="J9" i="4"/>
  <c r="J8" i="4"/>
  <c r="J7" i="4"/>
  <c r="J6" i="4"/>
  <c r="J5" i="4"/>
  <c r="J4" i="4"/>
  <c r="H10" i="4"/>
  <c r="H9" i="4"/>
  <c r="H8" i="4"/>
  <c r="H7" i="4"/>
  <c r="H6" i="4"/>
  <c r="H5" i="4"/>
  <c r="H4" i="4"/>
  <c r="F10" i="4"/>
  <c r="F9" i="4"/>
  <c r="F8" i="4"/>
  <c r="F7" i="4"/>
  <c r="F6" i="4"/>
  <c r="F5" i="4"/>
  <c r="F4" i="4"/>
  <c r="D10" i="4"/>
  <c r="D9" i="4"/>
  <c r="D8" i="4"/>
  <c r="D7" i="4"/>
  <c r="D6" i="4"/>
  <c r="D5" i="4"/>
  <c r="D4" i="4"/>
  <c r="B11" i="4"/>
  <c r="K21" i="3"/>
  <c r="J21" i="3"/>
  <c r="I21" i="3"/>
  <c r="H21" i="3"/>
  <c r="B21" i="3"/>
  <c r="C21" i="3"/>
  <c r="D21" i="3"/>
  <c r="E21" i="3"/>
  <c r="K10" i="3"/>
  <c r="J10" i="3"/>
  <c r="I10" i="3"/>
  <c r="H10" i="3"/>
  <c r="E10" i="3"/>
  <c r="D10" i="3"/>
  <c r="C10" i="3"/>
  <c r="B10" i="3"/>
  <c r="S23" i="4" l="1"/>
  <c r="U23" i="4"/>
  <c r="Q23" i="4"/>
  <c r="O23" i="4"/>
  <c r="O11" i="4"/>
  <c r="U11" i="4"/>
  <c r="Q11" i="4"/>
  <c r="S11" i="4"/>
  <c r="D23" i="4"/>
  <c r="F23" i="4"/>
  <c r="H23" i="4"/>
  <c r="J23" i="4"/>
  <c r="H11" i="4"/>
  <c r="J11" i="4"/>
  <c r="F11" i="4"/>
  <c r="D11" i="4"/>
</calcChain>
</file>

<file path=xl/sharedStrings.xml><?xml version="1.0" encoding="utf-8"?>
<sst xmlns="http://schemas.openxmlformats.org/spreadsheetml/2006/main" count="189" uniqueCount="62">
  <si>
    <t>Motivation</t>
  </si>
  <si>
    <t>Create a rubiks cube solver which will be used as a showpiece item</t>
  </si>
  <si>
    <t>Problems stated in literature</t>
  </si>
  <si>
    <t>Ever-changing lighting conditions</t>
  </si>
  <si>
    <t>Camera position</t>
  </si>
  <si>
    <t>Solution stated in literature</t>
  </si>
  <si>
    <t>Use more dynamic/strong camera vision algorithms</t>
  </si>
  <si>
    <t>Side-effects of solution</t>
  </si>
  <si>
    <t>longer time to run the camera vision algorithm</t>
  </si>
  <si>
    <t>GOAL</t>
  </si>
  <si>
    <t>To create a showpiece rubik's cube solver with a solution to camera position and lighting conditions that does not require dynamic/strong algorithms and thus require less time to solve a random permutation of the cube</t>
  </si>
  <si>
    <t>Datum showpiece</t>
  </si>
  <si>
    <t>World record</t>
  </si>
  <si>
    <t>Meccano</t>
  </si>
  <si>
    <t>Supporting frame in a single flat plane</t>
  </si>
  <si>
    <t>4 rotary actuators + 4 linear actuators</t>
  </si>
  <si>
    <t>Thistlethwait45 algorithm</t>
  </si>
  <si>
    <t>Host PC - Power board</t>
  </si>
  <si>
    <t>6 DC actuators</t>
  </si>
  <si>
    <t>unknown algorithm</t>
  </si>
  <si>
    <t>nucleo for control</t>
  </si>
  <si>
    <t>U-shape supporting frame holding actuators</t>
  </si>
  <si>
    <t>3 rotating actuators, 3 grip actuators, 1 additional linear actuator</t>
  </si>
  <si>
    <t>Kociemba algorithm</t>
  </si>
  <si>
    <t>Raspberry Pi/Teensy</t>
  </si>
  <si>
    <t>6 stepper actuators</t>
  </si>
  <si>
    <t>Korf algorithm</t>
  </si>
  <si>
    <t>Raspberry/Teensy</t>
  </si>
  <si>
    <t>supporting box around cube w/LED lights within</t>
  </si>
  <si>
    <t>1 camera - webcam non fixed position</t>
  </si>
  <si>
    <t>2 camera - semi-fixed position</t>
  </si>
  <si>
    <t>1 camera - fixed position</t>
  </si>
  <si>
    <t>Soft requirements</t>
  </si>
  <si>
    <t>Must be easy to transport and set up</t>
  </si>
  <si>
    <t>Must be easy to use</t>
  </si>
  <si>
    <t>Must be visually entertaining</t>
  </si>
  <si>
    <t>Must be fast</t>
  </si>
  <si>
    <t>Must be safe</t>
  </si>
  <si>
    <t>Durability</t>
  </si>
  <si>
    <t>Must be durable</t>
  </si>
  <si>
    <t>Must work in different environments</t>
  </si>
  <si>
    <t>Supporting box around cube smart film and lights</t>
  </si>
  <si>
    <t>Surrounding construction</t>
  </si>
  <si>
    <t>Selection Criteria</t>
  </si>
  <si>
    <t>Portability</t>
  </si>
  <si>
    <t>Ease of use</t>
  </si>
  <si>
    <t>Visual impression</t>
  </si>
  <si>
    <t>Safety</t>
  </si>
  <si>
    <t>Speed</t>
  </si>
  <si>
    <t>Environmental adaptability</t>
  </si>
  <si>
    <t>Datum Showpiece</t>
  </si>
  <si>
    <t>World Record</t>
  </si>
  <si>
    <t>SUM</t>
  </si>
  <si>
    <t>Actuation</t>
  </si>
  <si>
    <t>Camera vision</t>
  </si>
  <si>
    <t>2 raspberry pi camera modules</t>
  </si>
  <si>
    <t>Computing</t>
  </si>
  <si>
    <t>Weight</t>
  </si>
  <si>
    <t>Rating</t>
  </si>
  <si>
    <t>Total Score</t>
  </si>
  <si>
    <t>Camera Vision - Camera(s)</t>
  </si>
  <si>
    <t>PDLC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</si>
</sst>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0" xfId="0" applyNumberFormat="1"/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4" xfId="0" applyBorder="1"/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8" xfId="0" applyNumberFormat="1" applyBorder="1"/>
    <xf numFmtId="0" fontId="0" fillId="0" borderId="9" xfId="0" applyBorder="1"/>
    <xf numFmtId="0" fontId="0" fillId="0" borderId="7" xfId="0" applyBorder="1"/>
    <xf numFmtId="0" fontId="1" fillId="0" borderId="7" xfId="0" applyFont="1" applyBorder="1"/>
    <xf numFmtId="0" fontId="0" fillId="2" borderId="8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6" xfId="0" applyFill="1" applyBorder="1"/>
    <xf numFmtId="0" fontId="0" fillId="3" borderId="7" xfId="0" applyFill="1" applyBorder="1"/>
    <xf numFmtId="0" fontId="1" fillId="3" borderId="4" xfId="0" applyFont="1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4" xfId="0" applyFont="1" applyBorder="1"/>
    <xf numFmtId="0" fontId="0" fillId="3" borderId="4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363B66E-2435-4B88-A500-CC810DD44E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7</xdr:row>
      <xdr:rowOff>60960</xdr:rowOff>
    </xdr:from>
    <xdr:to>
      <xdr:col>4</xdr:col>
      <xdr:colOff>244157</xdr:colOff>
      <xdr:row>21</xdr:row>
      <xdr:rowOff>145009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7443FE53-F47A-C74B-87FC-2B527D5F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341120"/>
          <a:ext cx="3657917" cy="2644369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7</xdr:row>
      <xdr:rowOff>1</xdr:rowOff>
    </xdr:from>
    <xdr:to>
      <xdr:col>9</xdr:col>
      <xdr:colOff>77023</xdr:colOff>
      <xdr:row>21</xdr:row>
      <xdr:rowOff>30480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654481D9-F926-24D2-A7D1-5B704535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1" y="1280161"/>
          <a:ext cx="3246942" cy="2590799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7</xdr:row>
      <xdr:rowOff>1657</xdr:rowOff>
    </xdr:from>
    <xdr:to>
      <xdr:col>14</xdr:col>
      <xdr:colOff>612572</xdr:colOff>
      <xdr:row>21</xdr:row>
      <xdr:rowOff>53340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3A02FE2A-EB29-6BAD-4C2E-13E914299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1" y="1281817"/>
          <a:ext cx="3782491" cy="2612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E649-E537-406C-864A-F0159180C13C}">
  <dimension ref="A1:A24"/>
  <sheetViews>
    <sheetView topLeftCell="A8" zoomScale="130" zoomScaleNormal="130" workbookViewId="0">
      <selection activeCell="A25" sqref="A25"/>
    </sheetView>
  </sheetViews>
  <sheetFormatPr baseColWidth="10" defaultRowHeight="14.4" x14ac:dyDescent="0.3"/>
  <sheetData>
    <row r="1" spans="1:1" x14ac:dyDescent="0.3">
      <c r="A1" s="1" t="s">
        <v>0</v>
      </c>
    </row>
    <row r="2" spans="1:1" x14ac:dyDescent="0.3">
      <c r="A2" t="s">
        <v>1</v>
      </c>
    </row>
    <row r="4" spans="1:1" x14ac:dyDescent="0.3">
      <c r="A4" s="1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8" spans="1:1" x14ac:dyDescent="0.3">
      <c r="A8" s="1" t="s">
        <v>5</v>
      </c>
    </row>
    <row r="9" spans="1:1" x14ac:dyDescent="0.3">
      <c r="A9" t="s">
        <v>6</v>
      </c>
    </row>
    <row r="11" spans="1:1" x14ac:dyDescent="0.3">
      <c r="A11" s="1" t="s">
        <v>7</v>
      </c>
    </row>
    <row r="12" spans="1:1" x14ac:dyDescent="0.3">
      <c r="A12" t="s">
        <v>8</v>
      </c>
    </row>
    <row r="14" spans="1:1" x14ac:dyDescent="0.3">
      <c r="A14" s="1" t="s">
        <v>9</v>
      </c>
    </row>
    <row r="15" spans="1:1" x14ac:dyDescent="0.3">
      <c r="A15" t="s">
        <v>10</v>
      </c>
    </row>
    <row r="17" spans="1:1" x14ac:dyDescent="0.3">
      <c r="A17" s="1" t="s">
        <v>32</v>
      </c>
    </row>
    <row r="18" spans="1:1" x14ac:dyDescent="0.3">
      <c r="A18" t="s">
        <v>33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39</v>
      </c>
    </row>
    <row r="22" spans="1:1" x14ac:dyDescent="0.3">
      <c r="A22" t="s">
        <v>37</v>
      </c>
    </row>
    <row r="23" spans="1:1" x14ac:dyDescent="0.3">
      <c r="A23" t="s">
        <v>36</v>
      </c>
    </row>
    <row r="24" spans="1:1" x14ac:dyDescent="0.3">
      <c r="A24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46AC-02CB-4624-AB35-443E8C91E49A}">
  <dimension ref="A1:Q6"/>
  <sheetViews>
    <sheetView tabSelected="1" workbookViewId="0">
      <selection activeCell="K6" sqref="K6"/>
    </sheetView>
  </sheetViews>
  <sheetFormatPr baseColWidth="10" defaultRowHeight="14.4" x14ac:dyDescent="0.3"/>
  <cols>
    <col min="1" max="1" width="15.44140625" customWidth="1"/>
  </cols>
  <sheetData>
    <row r="1" spans="1:17" x14ac:dyDescent="0.3">
      <c r="A1" s="1" t="s">
        <v>11</v>
      </c>
      <c r="F1" s="1" t="s">
        <v>12</v>
      </c>
      <c r="K1" s="1" t="s">
        <v>13</v>
      </c>
      <c r="Q1" s="1" t="s">
        <v>61</v>
      </c>
    </row>
    <row r="2" spans="1:17" x14ac:dyDescent="0.3">
      <c r="A2" t="s">
        <v>14</v>
      </c>
      <c r="F2" t="s">
        <v>28</v>
      </c>
      <c r="K2" t="s">
        <v>21</v>
      </c>
      <c r="Q2" t="s">
        <v>41</v>
      </c>
    </row>
    <row r="3" spans="1:17" x14ac:dyDescent="0.3">
      <c r="A3" t="s">
        <v>15</v>
      </c>
      <c r="F3" t="s">
        <v>18</v>
      </c>
      <c r="K3" t="s">
        <v>22</v>
      </c>
      <c r="Q3" t="s">
        <v>25</v>
      </c>
    </row>
    <row r="4" spans="1:17" x14ac:dyDescent="0.3">
      <c r="A4" t="s">
        <v>16</v>
      </c>
      <c r="F4" t="s">
        <v>19</v>
      </c>
      <c r="K4" t="s">
        <v>23</v>
      </c>
      <c r="Q4" t="s">
        <v>26</v>
      </c>
    </row>
    <row r="5" spans="1:17" x14ac:dyDescent="0.3">
      <c r="A5" t="s">
        <v>29</v>
      </c>
      <c r="F5" t="s">
        <v>30</v>
      </c>
      <c r="K5" t="s">
        <v>31</v>
      </c>
      <c r="Q5" t="s">
        <v>55</v>
      </c>
    </row>
    <row r="6" spans="1:17" x14ac:dyDescent="0.3">
      <c r="A6" t="s">
        <v>17</v>
      </c>
      <c r="F6" t="s">
        <v>20</v>
      </c>
      <c r="K6" t="s">
        <v>24</v>
      </c>
      <c r="Q6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7557-C101-400B-84E5-358DF75F791F}">
  <dimension ref="A1:K21"/>
  <sheetViews>
    <sheetView workbookViewId="0">
      <selection activeCell="A12" sqref="A12:E12"/>
    </sheetView>
  </sheetViews>
  <sheetFormatPr baseColWidth="10" defaultRowHeight="14.4" x14ac:dyDescent="0.3"/>
  <cols>
    <col min="1" max="1" width="23.109375" customWidth="1"/>
    <col min="2" max="2" width="15.6640625" customWidth="1"/>
    <col min="7" max="7" width="22.77734375" customWidth="1"/>
    <col min="8" max="8" width="17.21875" customWidth="1"/>
    <col min="9" max="9" width="13.88671875" customWidth="1"/>
  </cols>
  <sheetData>
    <row r="1" spans="1:11" ht="15" thickBot="1" x14ac:dyDescent="0.35">
      <c r="A1" s="2" t="s">
        <v>42</v>
      </c>
      <c r="B1" s="2"/>
      <c r="C1" s="2"/>
      <c r="D1" s="2"/>
      <c r="E1" s="2"/>
      <c r="G1" s="2" t="s">
        <v>54</v>
      </c>
      <c r="H1" s="2"/>
      <c r="I1" s="2"/>
      <c r="J1" s="2"/>
      <c r="K1" s="2"/>
    </row>
    <row r="2" spans="1:11" ht="15" thickBot="1" x14ac:dyDescent="0.35">
      <c r="A2" s="3" t="s">
        <v>43</v>
      </c>
      <c r="B2" s="3" t="s">
        <v>50</v>
      </c>
      <c r="C2" s="3" t="s">
        <v>51</v>
      </c>
      <c r="D2" s="3" t="s">
        <v>13</v>
      </c>
      <c r="E2" s="3" t="s">
        <v>61</v>
      </c>
      <c r="G2" s="3" t="s">
        <v>43</v>
      </c>
      <c r="H2" s="3" t="s">
        <v>50</v>
      </c>
      <c r="I2" s="3" t="s">
        <v>51</v>
      </c>
      <c r="J2" s="3" t="s">
        <v>13</v>
      </c>
      <c r="K2" s="3" t="s">
        <v>61</v>
      </c>
    </row>
    <row r="3" spans="1:11" x14ac:dyDescent="0.3">
      <c r="A3" t="s">
        <v>44</v>
      </c>
      <c r="B3">
        <v>0</v>
      </c>
      <c r="C3">
        <v>-1</v>
      </c>
      <c r="D3">
        <v>-1</v>
      </c>
      <c r="E3">
        <v>-1</v>
      </c>
      <c r="G3" t="s">
        <v>44</v>
      </c>
      <c r="H3">
        <v>0</v>
      </c>
      <c r="I3">
        <v>0</v>
      </c>
      <c r="J3">
        <v>1</v>
      </c>
      <c r="K3">
        <v>1</v>
      </c>
    </row>
    <row r="4" spans="1:11" x14ac:dyDescent="0.3">
      <c r="A4" t="s">
        <v>45</v>
      </c>
      <c r="B4">
        <v>0</v>
      </c>
      <c r="C4">
        <v>0</v>
      </c>
      <c r="D4">
        <v>1</v>
      </c>
      <c r="E4">
        <v>1</v>
      </c>
      <c r="G4" t="s">
        <v>45</v>
      </c>
      <c r="H4">
        <v>0</v>
      </c>
      <c r="I4">
        <v>0</v>
      </c>
      <c r="J4">
        <v>0</v>
      </c>
      <c r="K4">
        <v>0</v>
      </c>
    </row>
    <row r="5" spans="1:11" x14ac:dyDescent="0.3">
      <c r="A5" t="s">
        <v>46</v>
      </c>
      <c r="B5">
        <v>0</v>
      </c>
      <c r="C5">
        <v>-1</v>
      </c>
      <c r="D5">
        <v>1</v>
      </c>
      <c r="E5">
        <v>-1</v>
      </c>
      <c r="G5" t="s">
        <v>46</v>
      </c>
      <c r="H5">
        <v>0</v>
      </c>
      <c r="I5">
        <v>1</v>
      </c>
      <c r="J5">
        <v>0</v>
      </c>
      <c r="K5">
        <v>1</v>
      </c>
    </row>
    <row r="6" spans="1:11" x14ac:dyDescent="0.3">
      <c r="A6" t="s">
        <v>38</v>
      </c>
      <c r="B6">
        <v>0</v>
      </c>
      <c r="C6">
        <v>1</v>
      </c>
      <c r="D6">
        <v>-1</v>
      </c>
      <c r="E6">
        <v>1</v>
      </c>
      <c r="G6" t="s">
        <v>38</v>
      </c>
      <c r="H6">
        <v>0</v>
      </c>
      <c r="I6">
        <v>1</v>
      </c>
      <c r="J6">
        <v>1</v>
      </c>
      <c r="K6">
        <v>1</v>
      </c>
    </row>
    <row r="7" spans="1:11" x14ac:dyDescent="0.3">
      <c r="A7" t="s">
        <v>47</v>
      </c>
      <c r="B7">
        <v>0</v>
      </c>
      <c r="C7">
        <v>1</v>
      </c>
      <c r="D7">
        <v>0</v>
      </c>
      <c r="E7">
        <v>1</v>
      </c>
      <c r="G7" t="s">
        <v>47</v>
      </c>
      <c r="H7">
        <v>0</v>
      </c>
      <c r="I7">
        <v>0</v>
      </c>
      <c r="J7">
        <v>0</v>
      </c>
      <c r="K7">
        <v>0</v>
      </c>
    </row>
    <row r="8" spans="1:11" x14ac:dyDescent="0.3">
      <c r="A8" t="s">
        <v>48</v>
      </c>
      <c r="B8">
        <v>0</v>
      </c>
      <c r="C8">
        <v>1</v>
      </c>
      <c r="D8">
        <v>0</v>
      </c>
      <c r="E8">
        <v>1</v>
      </c>
      <c r="G8" t="s">
        <v>48</v>
      </c>
      <c r="H8">
        <v>0</v>
      </c>
      <c r="I8">
        <v>1</v>
      </c>
      <c r="J8">
        <v>0</v>
      </c>
      <c r="K8">
        <v>1</v>
      </c>
    </row>
    <row r="9" spans="1:11" ht="15" thickBot="1" x14ac:dyDescent="0.35">
      <c r="A9" s="4" t="s">
        <v>49</v>
      </c>
      <c r="B9" s="4">
        <v>0</v>
      </c>
      <c r="C9" s="4">
        <v>1</v>
      </c>
      <c r="D9" s="4">
        <v>0</v>
      </c>
      <c r="E9" s="4">
        <v>1</v>
      </c>
      <c r="G9" s="4" t="s">
        <v>49</v>
      </c>
      <c r="H9" s="4">
        <v>0</v>
      </c>
      <c r="I9" s="4">
        <v>1</v>
      </c>
      <c r="J9" s="4">
        <v>1</v>
      </c>
      <c r="K9" s="4">
        <v>1</v>
      </c>
    </row>
    <row r="10" spans="1:11" ht="15" thickBot="1" x14ac:dyDescent="0.35">
      <c r="A10" s="5" t="s">
        <v>52</v>
      </c>
      <c r="B10" s="5">
        <f>SUM(B3:B9)</f>
        <v>0</v>
      </c>
      <c r="C10" s="5">
        <f>SUM(C3:C9)</f>
        <v>2</v>
      </c>
      <c r="D10" s="5">
        <f>SUM(D3:D9)</f>
        <v>0</v>
      </c>
      <c r="E10" s="5">
        <f>SUM(E3:E9)</f>
        <v>3</v>
      </c>
      <c r="G10" s="5" t="s">
        <v>52</v>
      </c>
      <c r="H10" s="5">
        <f>SUM(H3:H9)</f>
        <v>0</v>
      </c>
      <c r="I10" s="5">
        <f>SUM(I3:I9)</f>
        <v>4</v>
      </c>
      <c r="J10" s="5">
        <f>SUM(J3:J9)</f>
        <v>3</v>
      </c>
      <c r="K10" s="5">
        <f>SUM(K3:K9)</f>
        <v>5</v>
      </c>
    </row>
    <row r="12" spans="1:11" ht="15" thickBot="1" x14ac:dyDescent="0.35">
      <c r="A12" s="6" t="s">
        <v>53</v>
      </c>
      <c r="B12" s="6"/>
      <c r="C12" s="6"/>
      <c r="D12" s="6"/>
      <c r="E12" s="6"/>
      <c r="G12" s="6" t="s">
        <v>56</v>
      </c>
      <c r="H12" s="6"/>
      <c r="I12" s="6"/>
      <c r="J12" s="6"/>
      <c r="K12" s="6"/>
    </row>
    <row r="13" spans="1:11" ht="15" thickBot="1" x14ac:dyDescent="0.35">
      <c r="A13" s="3" t="s">
        <v>43</v>
      </c>
      <c r="B13" s="3" t="s">
        <v>50</v>
      </c>
      <c r="C13" s="3" t="s">
        <v>51</v>
      </c>
      <c r="D13" s="3" t="s">
        <v>13</v>
      </c>
      <c r="E13" s="3" t="s">
        <v>61</v>
      </c>
      <c r="G13" s="3" t="s">
        <v>43</v>
      </c>
      <c r="H13" s="3" t="s">
        <v>50</v>
      </c>
      <c r="I13" s="3" t="s">
        <v>51</v>
      </c>
      <c r="J13" s="3" t="s">
        <v>13</v>
      </c>
      <c r="K13" s="3" t="s">
        <v>61</v>
      </c>
    </row>
    <row r="14" spans="1:11" x14ac:dyDescent="0.3">
      <c r="A14" t="s">
        <v>44</v>
      </c>
      <c r="B14">
        <v>0</v>
      </c>
      <c r="C14">
        <v>-1</v>
      </c>
      <c r="D14">
        <v>1</v>
      </c>
      <c r="E14">
        <v>1</v>
      </c>
      <c r="G14" t="s">
        <v>44</v>
      </c>
      <c r="H14">
        <v>0</v>
      </c>
      <c r="I14">
        <v>1</v>
      </c>
      <c r="J14">
        <v>1</v>
      </c>
      <c r="K14">
        <v>1</v>
      </c>
    </row>
    <row r="15" spans="1:11" x14ac:dyDescent="0.3">
      <c r="A15" t="s">
        <v>45</v>
      </c>
      <c r="B15">
        <v>0</v>
      </c>
      <c r="C15">
        <v>-1</v>
      </c>
      <c r="D15">
        <v>0</v>
      </c>
      <c r="E15">
        <v>1</v>
      </c>
      <c r="G15" t="s">
        <v>45</v>
      </c>
      <c r="H15">
        <v>0</v>
      </c>
      <c r="I15">
        <v>-1</v>
      </c>
      <c r="J15">
        <v>-1</v>
      </c>
      <c r="K15">
        <v>-1</v>
      </c>
    </row>
    <row r="16" spans="1:11" x14ac:dyDescent="0.3">
      <c r="A16" t="s">
        <v>46</v>
      </c>
      <c r="B16">
        <v>0</v>
      </c>
      <c r="C16">
        <v>1</v>
      </c>
      <c r="D16">
        <v>0</v>
      </c>
      <c r="E16">
        <v>1</v>
      </c>
      <c r="G16" t="s">
        <v>46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38</v>
      </c>
      <c r="B17">
        <v>0</v>
      </c>
      <c r="C17">
        <v>1</v>
      </c>
      <c r="D17">
        <v>-1</v>
      </c>
      <c r="E17">
        <v>0</v>
      </c>
      <c r="G17" t="s">
        <v>38</v>
      </c>
      <c r="H17">
        <v>0</v>
      </c>
      <c r="I17">
        <v>0</v>
      </c>
      <c r="J17">
        <v>-1</v>
      </c>
      <c r="K17">
        <v>-1</v>
      </c>
    </row>
    <row r="18" spans="1:11" x14ac:dyDescent="0.3">
      <c r="A18" t="s">
        <v>47</v>
      </c>
      <c r="B18">
        <v>0</v>
      </c>
      <c r="C18">
        <v>1</v>
      </c>
      <c r="D18">
        <v>1</v>
      </c>
      <c r="E18">
        <v>1</v>
      </c>
      <c r="G18" t="s">
        <v>47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48</v>
      </c>
      <c r="B19">
        <v>0</v>
      </c>
      <c r="C19">
        <v>1</v>
      </c>
      <c r="D19">
        <v>1</v>
      </c>
      <c r="E19">
        <v>1</v>
      </c>
      <c r="G19" t="s">
        <v>48</v>
      </c>
      <c r="H19">
        <v>0</v>
      </c>
      <c r="I19">
        <v>-1</v>
      </c>
      <c r="J19">
        <v>1</v>
      </c>
      <c r="K19">
        <v>1</v>
      </c>
    </row>
    <row r="20" spans="1:11" ht="15" thickBot="1" x14ac:dyDescent="0.35">
      <c r="A20" s="4" t="s">
        <v>49</v>
      </c>
      <c r="B20" s="4">
        <v>0</v>
      </c>
      <c r="C20" s="4">
        <v>1</v>
      </c>
      <c r="D20" s="4">
        <v>-1</v>
      </c>
      <c r="E20" s="4">
        <v>1</v>
      </c>
      <c r="G20" s="4" t="s">
        <v>49</v>
      </c>
      <c r="H20" s="4">
        <v>0</v>
      </c>
      <c r="I20" s="4">
        <v>1</v>
      </c>
      <c r="J20" s="4">
        <v>1</v>
      </c>
      <c r="K20" s="4">
        <v>1</v>
      </c>
    </row>
    <row r="21" spans="1:11" ht="15" thickBot="1" x14ac:dyDescent="0.35">
      <c r="A21" s="4" t="s">
        <v>52</v>
      </c>
      <c r="B21" s="4">
        <f>SUM(B14:B20)</f>
        <v>0</v>
      </c>
      <c r="C21" s="4">
        <f>SUM(C14:C20)</f>
        <v>3</v>
      </c>
      <c r="D21" s="4">
        <f>SUM(D14:D20)</f>
        <v>1</v>
      </c>
      <c r="E21" s="4">
        <f>SUM(E14:E20)</f>
        <v>6</v>
      </c>
      <c r="G21" s="5" t="s">
        <v>52</v>
      </c>
      <c r="H21" s="5">
        <f>SUM(H14:H20)</f>
        <v>0</v>
      </c>
      <c r="I21" s="5">
        <f>SUM(I14:I20)</f>
        <v>0</v>
      </c>
      <c r="J21" s="5">
        <f>SUM(J14:J20)</f>
        <v>1</v>
      </c>
      <c r="K21" s="5">
        <f>SUM(K14:K20)</f>
        <v>1</v>
      </c>
    </row>
  </sheetData>
  <mergeCells count="4">
    <mergeCell ref="A1:E1"/>
    <mergeCell ref="A12:E12"/>
    <mergeCell ref="G1:K1"/>
    <mergeCell ref="G12:K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D6D4-B69D-4AE4-B990-666BA6C9ED09}">
  <dimension ref="A1:U38"/>
  <sheetViews>
    <sheetView topLeftCell="I6" zoomScale="120" zoomScaleNormal="120" workbookViewId="0">
      <selection activeCell="O25" sqref="O25"/>
    </sheetView>
  </sheetViews>
  <sheetFormatPr baseColWidth="10" defaultRowHeight="14.4" x14ac:dyDescent="0.3"/>
  <cols>
    <col min="1" max="1" width="23.109375" customWidth="1"/>
    <col min="12" max="12" width="23" customWidth="1"/>
  </cols>
  <sheetData>
    <row r="1" spans="1:21" ht="15" thickBot="1" x14ac:dyDescent="0.35">
      <c r="A1" s="2" t="s">
        <v>42</v>
      </c>
      <c r="B1" s="2"/>
      <c r="C1" s="2"/>
      <c r="D1" s="2"/>
      <c r="E1" s="2"/>
      <c r="F1" s="2"/>
      <c r="G1" s="2"/>
      <c r="H1" s="2"/>
      <c r="I1" s="2"/>
      <c r="J1" s="2"/>
      <c r="L1" s="2" t="s">
        <v>60</v>
      </c>
      <c r="M1" s="2"/>
      <c r="N1" s="2"/>
      <c r="O1" s="2"/>
      <c r="P1" s="2"/>
      <c r="Q1" s="2"/>
      <c r="R1" s="2"/>
      <c r="S1" s="2"/>
      <c r="T1" s="2"/>
      <c r="U1" s="2"/>
    </row>
    <row r="2" spans="1:21" ht="15" thickBot="1" x14ac:dyDescent="0.35">
      <c r="A2" s="3"/>
      <c r="B2" s="9"/>
      <c r="C2" s="14" t="s">
        <v>50</v>
      </c>
      <c r="D2" s="15"/>
      <c r="E2" s="14" t="s">
        <v>51</v>
      </c>
      <c r="F2" s="15"/>
      <c r="G2" s="14" t="s">
        <v>13</v>
      </c>
      <c r="H2" s="15"/>
      <c r="I2" s="14" t="s">
        <v>61</v>
      </c>
      <c r="J2" s="15"/>
      <c r="L2" s="3"/>
      <c r="M2" s="9"/>
      <c r="N2" s="14" t="s">
        <v>50</v>
      </c>
      <c r="O2" s="15"/>
      <c r="P2" s="14" t="s">
        <v>51</v>
      </c>
      <c r="Q2" s="15"/>
      <c r="R2" s="14" t="s">
        <v>13</v>
      </c>
      <c r="S2" s="15"/>
      <c r="T2" s="14" t="s">
        <v>61</v>
      </c>
      <c r="U2" s="15"/>
    </row>
    <row r="3" spans="1:21" ht="15" thickBot="1" x14ac:dyDescent="0.35">
      <c r="A3" s="3" t="s">
        <v>43</v>
      </c>
      <c r="B3" s="9" t="s">
        <v>57</v>
      </c>
      <c r="C3" s="16" t="s">
        <v>58</v>
      </c>
      <c r="D3" s="17" t="s">
        <v>59</v>
      </c>
      <c r="E3" s="22" t="s">
        <v>58</v>
      </c>
      <c r="F3" s="9" t="s">
        <v>59</v>
      </c>
      <c r="G3" s="22" t="s">
        <v>58</v>
      </c>
      <c r="H3" s="9" t="s">
        <v>59</v>
      </c>
      <c r="I3" s="22" t="s">
        <v>58</v>
      </c>
      <c r="J3" s="9" t="s">
        <v>59</v>
      </c>
      <c r="L3" s="3" t="s">
        <v>43</v>
      </c>
      <c r="M3" s="9" t="s">
        <v>57</v>
      </c>
      <c r="N3" s="16" t="s">
        <v>58</v>
      </c>
      <c r="O3" s="17" t="s">
        <v>59</v>
      </c>
      <c r="P3" s="22" t="s">
        <v>58</v>
      </c>
      <c r="Q3" s="9" t="s">
        <v>59</v>
      </c>
      <c r="R3" s="22" t="s">
        <v>58</v>
      </c>
      <c r="S3" s="9" t="s">
        <v>59</v>
      </c>
      <c r="T3" s="22" t="s">
        <v>58</v>
      </c>
      <c r="U3" s="9" t="s">
        <v>59</v>
      </c>
    </row>
    <row r="4" spans="1:21" x14ac:dyDescent="0.3">
      <c r="A4" t="s">
        <v>44</v>
      </c>
      <c r="B4" s="10">
        <v>0.15</v>
      </c>
      <c r="C4" s="18">
        <v>3</v>
      </c>
      <c r="D4" s="10">
        <f>B4*C4</f>
        <v>0.44999999999999996</v>
      </c>
      <c r="E4" s="18">
        <v>1</v>
      </c>
      <c r="F4" s="10">
        <f>B4*E4</f>
        <v>0.15</v>
      </c>
      <c r="G4" s="18">
        <v>4</v>
      </c>
      <c r="H4" s="10">
        <f>B4*G4</f>
        <v>0.6</v>
      </c>
      <c r="I4" s="23">
        <v>5</v>
      </c>
      <c r="J4" s="24">
        <f>B4*I4</f>
        <v>0.75</v>
      </c>
      <c r="L4" t="s">
        <v>44</v>
      </c>
      <c r="M4" s="10">
        <v>0.2</v>
      </c>
      <c r="N4" s="18">
        <v>3</v>
      </c>
      <c r="O4" s="10">
        <f>M4*N4</f>
        <v>0.60000000000000009</v>
      </c>
      <c r="P4" s="18">
        <v>2</v>
      </c>
      <c r="Q4" s="10">
        <f>M4*P4</f>
        <v>0.4</v>
      </c>
      <c r="R4" s="23">
        <v>5</v>
      </c>
      <c r="S4" s="24">
        <f>M4*R4</f>
        <v>1</v>
      </c>
      <c r="T4" s="23">
        <v>5</v>
      </c>
      <c r="U4" s="24">
        <f>M4*T4</f>
        <v>1</v>
      </c>
    </row>
    <row r="5" spans="1:21" x14ac:dyDescent="0.3">
      <c r="A5" t="s">
        <v>45</v>
      </c>
      <c r="B5" s="10">
        <v>0.1</v>
      </c>
      <c r="C5" s="23">
        <v>3</v>
      </c>
      <c r="D5" s="24">
        <f>B5*C5</f>
        <v>0.30000000000000004</v>
      </c>
      <c r="E5" s="18">
        <v>1</v>
      </c>
      <c r="F5" s="10">
        <f>B5*E5</f>
        <v>0.1</v>
      </c>
      <c r="G5" s="23">
        <v>3</v>
      </c>
      <c r="H5" s="24">
        <f>B5*G5</f>
        <v>0.30000000000000004</v>
      </c>
      <c r="I5" s="18">
        <v>2</v>
      </c>
      <c r="J5" s="10">
        <f>B5*I5</f>
        <v>0.2</v>
      </c>
      <c r="L5" t="s">
        <v>45</v>
      </c>
      <c r="M5" s="10">
        <v>0.05</v>
      </c>
      <c r="N5" s="18">
        <v>3</v>
      </c>
      <c r="O5" s="10">
        <f>M5*N5</f>
        <v>0.15000000000000002</v>
      </c>
      <c r="P5" s="18">
        <v>3</v>
      </c>
      <c r="Q5" s="10">
        <f>M5*P5</f>
        <v>0.15000000000000002</v>
      </c>
      <c r="R5" s="23">
        <v>5</v>
      </c>
      <c r="S5" s="24">
        <f>M5*R5</f>
        <v>0.25</v>
      </c>
      <c r="T5" s="23">
        <v>5</v>
      </c>
      <c r="U5" s="24">
        <f>M5*T5</f>
        <v>0.25</v>
      </c>
    </row>
    <row r="6" spans="1:21" x14ac:dyDescent="0.3">
      <c r="A6" t="s">
        <v>46</v>
      </c>
      <c r="B6" s="10">
        <v>0.15</v>
      </c>
      <c r="C6" s="18">
        <v>3</v>
      </c>
      <c r="D6" s="10">
        <f>B6*C6</f>
        <v>0.44999999999999996</v>
      </c>
      <c r="E6" s="18">
        <v>4</v>
      </c>
      <c r="F6" s="10">
        <f>B6*E6</f>
        <v>0.6</v>
      </c>
      <c r="G6" s="23">
        <v>5</v>
      </c>
      <c r="H6" s="24">
        <f>B6*G6</f>
        <v>0.75</v>
      </c>
      <c r="I6" s="18">
        <v>4</v>
      </c>
      <c r="J6" s="10">
        <f>B6*I6</f>
        <v>0.6</v>
      </c>
      <c r="L6" t="s">
        <v>46</v>
      </c>
      <c r="M6" s="10">
        <v>0.05</v>
      </c>
      <c r="N6" s="18">
        <v>3</v>
      </c>
      <c r="O6" s="10">
        <f>M6*N6</f>
        <v>0.15000000000000002</v>
      </c>
      <c r="P6" s="18">
        <v>3</v>
      </c>
      <c r="Q6" s="10">
        <f>M6*P6</f>
        <v>0.15000000000000002</v>
      </c>
      <c r="R6" s="23">
        <v>5</v>
      </c>
      <c r="S6" s="24">
        <f>M6*R6</f>
        <v>0.25</v>
      </c>
      <c r="T6" s="18">
        <v>3</v>
      </c>
      <c r="U6" s="10">
        <f>M6*T6</f>
        <v>0.15000000000000002</v>
      </c>
    </row>
    <row r="7" spans="1:21" x14ac:dyDescent="0.3">
      <c r="A7" t="s">
        <v>38</v>
      </c>
      <c r="B7" s="10">
        <v>0.15</v>
      </c>
      <c r="C7" s="18">
        <v>3</v>
      </c>
      <c r="D7" s="10">
        <f>B7*C7</f>
        <v>0.44999999999999996</v>
      </c>
      <c r="E7" s="18">
        <v>4</v>
      </c>
      <c r="F7" s="10">
        <f>B7*E7</f>
        <v>0.6</v>
      </c>
      <c r="G7" s="18">
        <v>2</v>
      </c>
      <c r="H7" s="10">
        <f>B7*G7</f>
        <v>0.3</v>
      </c>
      <c r="I7" s="23">
        <v>5</v>
      </c>
      <c r="J7" s="24">
        <f>B7*I7</f>
        <v>0.75</v>
      </c>
      <c r="L7" t="s">
        <v>38</v>
      </c>
      <c r="M7" s="10">
        <v>0.2</v>
      </c>
      <c r="N7" s="18">
        <v>3</v>
      </c>
      <c r="O7" s="10">
        <f>M7*N7</f>
        <v>0.60000000000000009</v>
      </c>
      <c r="P7" s="18">
        <v>3</v>
      </c>
      <c r="Q7" s="10">
        <f>M7*P7</f>
        <v>0.60000000000000009</v>
      </c>
      <c r="R7" s="23">
        <v>5</v>
      </c>
      <c r="S7" s="24">
        <f>M7*R7</f>
        <v>1</v>
      </c>
      <c r="T7" s="23">
        <v>5</v>
      </c>
      <c r="U7" s="24">
        <f>M7*T7</f>
        <v>1</v>
      </c>
    </row>
    <row r="8" spans="1:21" x14ac:dyDescent="0.3">
      <c r="A8" t="s">
        <v>47</v>
      </c>
      <c r="B8" s="11">
        <v>0.2</v>
      </c>
      <c r="C8" s="19">
        <v>3</v>
      </c>
      <c r="D8" s="10">
        <f>B8*C8</f>
        <v>0.60000000000000009</v>
      </c>
      <c r="E8" s="18">
        <v>4</v>
      </c>
      <c r="F8" s="10">
        <f>B8*E8</f>
        <v>0.8</v>
      </c>
      <c r="G8" s="18">
        <v>3</v>
      </c>
      <c r="H8" s="10">
        <f>B8*G8</f>
        <v>0.60000000000000009</v>
      </c>
      <c r="I8" s="23">
        <v>5</v>
      </c>
      <c r="J8" s="24">
        <f>B8*I8</f>
        <v>1</v>
      </c>
      <c r="L8" t="s">
        <v>47</v>
      </c>
      <c r="M8" s="11">
        <v>0.05</v>
      </c>
      <c r="N8" s="19">
        <v>3</v>
      </c>
      <c r="O8" s="10">
        <f>M8*N8</f>
        <v>0.15000000000000002</v>
      </c>
      <c r="P8" s="18">
        <v>3</v>
      </c>
      <c r="Q8" s="10">
        <f>M8*P8</f>
        <v>0.15000000000000002</v>
      </c>
      <c r="R8" s="23">
        <v>4</v>
      </c>
      <c r="S8" s="24">
        <f>M8*R8</f>
        <v>0.2</v>
      </c>
      <c r="T8" s="23">
        <v>4</v>
      </c>
      <c r="U8" s="24">
        <f>M8*T8</f>
        <v>0.2</v>
      </c>
    </row>
    <row r="9" spans="1:21" x14ac:dyDescent="0.3">
      <c r="A9" t="s">
        <v>48</v>
      </c>
      <c r="B9" s="10">
        <v>0.1</v>
      </c>
      <c r="C9" s="18">
        <v>3</v>
      </c>
      <c r="D9" s="10">
        <f>B9*C9</f>
        <v>0.30000000000000004</v>
      </c>
      <c r="E9" s="23">
        <v>5</v>
      </c>
      <c r="F9" s="24">
        <f>B9*E9</f>
        <v>0.5</v>
      </c>
      <c r="G9" s="18">
        <v>2</v>
      </c>
      <c r="H9" s="10">
        <f>B9*G9</f>
        <v>0.2</v>
      </c>
      <c r="I9" s="23">
        <v>5</v>
      </c>
      <c r="J9" s="24">
        <f>B9*I9</f>
        <v>0.5</v>
      </c>
      <c r="L9" t="s">
        <v>48</v>
      </c>
      <c r="M9" s="10">
        <v>0.2</v>
      </c>
      <c r="N9" s="18">
        <v>3</v>
      </c>
      <c r="O9" s="10">
        <f>M9*N9</f>
        <v>0.60000000000000009</v>
      </c>
      <c r="P9" s="23">
        <v>5</v>
      </c>
      <c r="Q9" s="24">
        <f>M9*P9</f>
        <v>1</v>
      </c>
      <c r="R9" s="18">
        <v>3</v>
      </c>
      <c r="S9" s="10">
        <f>M9*R9</f>
        <v>0.60000000000000009</v>
      </c>
      <c r="T9" s="23">
        <v>5</v>
      </c>
      <c r="U9" s="24">
        <f>M9*T9</f>
        <v>1</v>
      </c>
    </row>
    <row r="10" spans="1:21" ht="15" thickBot="1" x14ac:dyDescent="0.35">
      <c r="A10" s="4" t="s">
        <v>49</v>
      </c>
      <c r="B10" s="12">
        <v>0.15</v>
      </c>
      <c r="C10" s="20">
        <v>3</v>
      </c>
      <c r="D10" s="12">
        <f>B10*C10</f>
        <v>0.44999999999999996</v>
      </c>
      <c r="E10" s="20">
        <v>4</v>
      </c>
      <c r="F10" s="12">
        <f>B10*E10</f>
        <v>0.6</v>
      </c>
      <c r="G10" s="20">
        <v>4</v>
      </c>
      <c r="H10" s="12">
        <f>B10*G10</f>
        <v>0.6</v>
      </c>
      <c r="I10" s="25">
        <v>5</v>
      </c>
      <c r="J10" s="26">
        <f>B10*I10</f>
        <v>0.75</v>
      </c>
      <c r="L10" s="4" t="s">
        <v>49</v>
      </c>
      <c r="M10" s="12">
        <v>0.25</v>
      </c>
      <c r="N10" s="20">
        <v>3</v>
      </c>
      <c r="O10" s="12">
        <f>M10*N10</f>
        <v>0.75</v>
      </c>
      <c r="P10" s="20">
        <v>4</v>
      </c>
      <c r="Q10" s="12">
        <f>M10*P10</f>
        <v>1</v>
      </c>
      <c r="R10" s="20">
        <v>4</v>
      </c>
      <c r="S10" s="12">
        <f>M10*R10</f>
        <v>1</v>
      </c>
      <c r="T10" s="25">
        <v>5</v>
      </c>
      <c r="U10" s="26">
        <f>M10*T10</f>
        <v>1.25</v>
      </c>
    </row>
    <row r="11" spans="1:21" ht="15" thickBot="1" x14ac:dyDescent="0.35">
      <c r="A11" s="5" t="s">
        <v>52</v>
      </c>
      <c r="B11" s="13">
        <f>SUM(B4:B10)</f>
        <v>1</v>
      </c>
      <c r="C11" s="21"/>
      <c r="D11" s="13">
        <f>SUM(D4:D10)</f>
        <v>3</v>
      </c>
      <c r="E11" s="21"/>
      <c r="F11" s="13">
        <f>SUM(F4:F10)</f>
        <v>3.35</v>
      </c>
      <c r="G11" s="21"/>
      <c r="H11" s="13">
        <f>SUM(H4:H10)</f>
        <v>3.35</v>
      </c>
      <c r="I11" s="27"/>
      <c r="J11" s="28">
        <f>SUM(J4:J10)</f>
        <v>4.55</v>
      </c>
      <c r="L11" s="5" t="s">
        <v>52</v>
      </c>
      <c r="M11" s="13">
        <f>SUM(M4:M10)</f>
        <v>1</v>
      </c>
      <c r="N11" s="21"/>
      <c r="O11" s="13">
        <f>SUM(O4:O10)</f>
        <v>3.0000000000000004</v>
      </c>
      <c r="P11" s="21"/>
      <c r="Q11" s="13">
        <f>SUM(Q4:Q10)</f>
        <v>3.45</v>
      </c>
      <c r="R11" s="21"/>
      <c r="S11" s="13">
        <f>SUM(S4:S10)</f>
        <v>4.3000000000000007</v>
      </c>
      <c r="T11" s="27"/>
      <c r="U11" s="28">
        <f>SUM(U4:U10)</f>
        <v>4.8499999999999996</v>
      </c>
    </row>
    <row r="12" spans="1:2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R12" s="8"/>
    </row>
    <row r="13" spans="1:21" ht="15" thickBot="1" x14ac:dyDescent="0.35">
      <c r="A13" s="2" t="s">
        <v>53</v>
      </c>
      <c r="B13" s="2"/>
      <c r="C13" s="2"/>
      <c r="D13" s="2"/>
      <c r="E13" s="2"/>
      <c r="F13" s="2"/>
      <c r="G13" s="2"/>
      <c r="H13" s="2"/>
      <c r="I13" s="2"/>
      <c r="J13" s="2"/>
      <c r="L13" s="2" t="s">
        <v>56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ht="15" thickBot="1" x14ac:dyDescent="0.35">
      <c r="A14" s="3"/>
      <c r="B14" s="9"/>
      <c r="C14" s="14" t="s">
        <v>50</v>
      </c>
      <c r="D14" s="15"/>
      <c r="E14" s="14" t="s">
        <v>51</v>
      </c>
      <c r="F14" s="15"/>
      <c r="G14" s="14" t="s">
        <v>13</v>
      </c>
      <c r="H14" s="15"/>
      <c r="I14" s="14" t="s">
        <v>61</v>
      </c>
      <c r="J14" s="15"/>
      <c r="L14" s="3"/>
      <c r="M14" s="9"/>
      <c r="N14" s="14" t="s">
        <v>50</v>
      </c>
      <c r="O14" s="15"/>
      <c r="P14" s="14" t="s">
        <v>51</v>
      </c>
      <c r="Q14" s="15"/>
      <c r="R14" s="14" t="s">
        <v>13</v>
      </c>
      <c r="S14" s="15"/>
      <c r="T14" s="14" t="s">
        <v>61</v>
      </c>
      <c r="U14" s="15"/>
    </row>
    <row r="15" spans="1:21" ht="15" thickBot="1" x14ac:dyDescent="0.35">
      <c r="A15" s="3" t="s">
        <v>43</v>
      </c>
      <c r="B15" s="9" t="s">
        <v>57</v>
      </c>
      <c r="C15" s="16" t="s">
        <v>58</v>
      </c>
      <c r="D15" s="17" t="s">
        <v>59</v>
      </c>
      <c r="E15" s="22" t="s">
        <v>58</v>
      </c>
      <c r="F15" s="9" t="s">
        <v>59</v>
      </c>
      <c r="G15" s="22" t="s">
        <v>58</v>
      </c>
      <c r="H15" s="9" t="s">
        <v>59</v>
      </c>
      <c r="I15" s="22" t="s">
        <v>58</v>
      </c>
      <c r="J15" s="9" t="s">
        <v>59</v>
      </c>
      <c r="L15" s="3" t="s">
        <v>43</v>
      </c>
      <c r="M15" s="9" t="s">
        <v>57</v>
      </c>
      <c r="N15" s="16" t="s">
        <v>58</v>
      </c>
      <c r="O15" s="17" t="s">
        <v>59</v>
      </c>
      <c r="P15" s="22" t="s">
        <v>58</v>
      </c>
      <c r="Q15" s="9" t="s">
        <v>59</v>
      </c>
      <c r="R15" s="22" t="s">
        <v>58</v>
      </c>
      <c r="S15" s="9" t="s">
        <v>59</v>
      </c>
      <c r="T15" s="22" t="s">
        <v>58</v>
      </c>
      <c r="U15" s="9" t="s">
        <v>59</v>
      </c>
    </row>
    <row r="16" spans="1:21" x14ac:dyDescent="0.3">
      <c r="B16" s="10"/>
      <c r="C16" s="29"/>
      <c r="D16" s="30"/>
      <c r="E16" s="29"/>
      <c r="F16" s="30"/>
      <c r="G16" s="29"/>
      <c r="H16" s="30"/>
      <c r="I16" s="29"/>
      <c r="J16" s="30"/>
      <c r="L16" t="s">
        <v>44</v>
      </c>
      <c r="M16" s="10">
        <v>0.15</v>
      </c>
      <c r="N16" s="18">
        <v>3</v>
      </c>
      <c r="O16" s="10">
        <f>M16*N16</f>
        <v>0.44999999999999996</v>
      </c>
      <c r="P16" s="23">
        <v>4</v>
      </c>
      <c r="Q16" s="24">
        <f>M16*P16</f>
        <v>0.6</v>
      </c>
      <c r="R16" s="23">
        <v>4</v>
      </c>
      <c r="S16" s="24">
        <f>M16*R16</f>
        <v>0.6</v>
      </c>
      <c r="T16" s="23">
        <v>4</v>
      </c>
      <c r="U16" s="24">
        <f>M16*T16</f>
        <v>0.6</v>
      </c>
    </row>
    <row r="17" spans="1:21" x14ac:dyDescent="0.3">
      <c r="A17" t="s">
        <v>45</v>
      </c>
      <c r="B17" s="10">
        <v>0.05</v>
      </c>
      <c r="C17" s="23">
        <v>3</v>
      </c>
      <c r="D17" s="24">
        <f>B17*C17</f>
        <v>0.15000000000000002</v>
      </c>
      <c r="E17" s="18">
        <v>1</v>
      </c>
      <c r="F17" s="10">
        <f>B17*E17</f>
        <v>0.05</v>
      </c>
      <c r="G17" s="23">
        <v>3</v>
      </c>
      <c r="H17" s="24">
        <f>B17*G17</f>
        <v>0.15000000000000002</v>
      </c>
      <c r="I17" s="18">
        <v>1</v>
      </c>
      <c r="J17" s="10">
        <f>B17*I17</f>
        <v>0.05</v>
      </c>
      <c r="L17" t="s">
        <v>45</v>
      </c>
      <c r="M17" s="10">
        <v>0.1</v>
      </c>
      <c r="N17" s="18">
        <v>3</v>
      </c>
      <c r="O17" s="10">
        <f>M17*N17</f>
        <v>0.30000000000000004</v>
      </c>
      <c r="P17" s="18">
        <v>3</v>
      </c>
      <c r="Q17" s="10">
        <f>M17*P17</f>
        <v>0.30000000000000004</v>
      </c>
      <c r="R17" s="23">
        <v>4</v>
      </c>
      <c r="S17" s="24">
        <f>M17*R17</f>
        <v>0.4</v>
      </c>
      <c r="T17" s="23">
        <v>4</v>
      </c>
      <c r="U17" s="24">
        <f>M17*T17</f>
        <v>0.4</v>
      </c>
    </row>
    <row r="18" spans="1:21" x14ac:dyDescent="0.3">
      <c r="B18" s="10"/>
      <c r="C18" s="18"/>
      <c r="D18" s="10"/>
      <c r="E18" s="18"/>
      <c r="F18" s="10"/>
      <c r="G18" s="18"/>
      <c r="H18" s="10"/>
      <c r="I18" s="18"/>
      <c r="J18" s="10"/>
      <c r="L18" t="s">
        <v>46</v>
      </c>
      <c r="M18" s="10"/>
      <c r="N18" s="18"/>
      <c r="O18" s="10"/>
      <c r="P18" s="18"/>
      <c r="Q18" s="10"/>
      <c r="R18" s="18"/>
      <c r="S18" s="10"/>
      <c r="T18" s="18"/>
      <c r="U18" s="10"/>
    </row>
    <row r="19" spans="1:21" x14ac:dyDescent="0.3">
      <c r="A19" t="s">
        <v>38</v>
      </c>
      <c r="B19" s="10">
        <v>0.15</v>
      </c>
      <c r="C19" s="18">
        <v>3</v>
      </c>
      <c r="D19" s="10">
        <f>B19*C19</f>
        <v>0.44999999999999996</v>
      </c>
      <c r="E19" s="18">
        <v>3</v>
      </c>
      <c r="F19" s="10">
        <f>B19*E19</f>
        <v>0.44999999999999996</v>
      </c>
      <c r="G19" s="18">
        <v>4</v>
      </c>
      <c r="H19" s="10">
        <f>B19*G19</f>
        <v>0.6</v>
      </c>
      <c r="I19" s="18">
        <v>4</v>
      </c>
      <c r="J19" s="10">
        <f>B19*I19</f>
        <v>0.6</v>
      </c>
      <c r="L19" t="s">
        <v>38</v>
      </c>
      <c r="M19" s="10">
        <v>0.25</v>
      </c>
      <c r="N19" s="18">
        <v>3</v>
      </c>
      <c r="O19" s="10">
        <f>M19*N19</f>
        <v>0.75</v>
      </c>
      <c r="P19" s="18">
        <v>3</v>
      </c>
      <c r="Q19" s="10">
        <f>M19*P19</f>
        <v>0.75</v>
      </c>
      <c r="R19" s="23">
        <v>4</v>
      </c>
      <c r="S19" s="24">
        <f>M19*R19</f>
        <v>1</v>
      </c>
      <c r="T19" s="23">
        <v>4</v>
      </c>
      <c r="U19" s="24">
        <f>M19*T19</f>
        <v>1</v>
      </c>
    </row>
    <row r="20" spans="1:21" x14ac:dyDescent="0.3">
      <c r="A20" t="s">
        <v>47</v>
      </c>
      <c r="B20" s="11"/>
      <c r="C20" s="19"/>
      <c r="D20" s="10"/>
      <c r="E20" s="18"/>
      <c r="F20" s="10"/>
      <c r="G20" s="18"/>
      <c r="H20" s="10"/>
      <c r="I20" s="18"/>
      <c r="J20" s="10"/>
      <c r="L20" t="s">
        <v>47</v>
      </c>
      <c r="M20" s="11">
        <v>0.05</v>
      </c>
      <c r="N20" s="19">
        <v>3</v>
      </c>
      <c r="O20" s="10">
        <f>M20*N20</f>
        <v>0.15000000000000002</v>
      </c>
      <c r="P20" s="18">
        <v>3</v>
      </c>
      <c r="Q20" s="10">
        <f>M20*P20</f>
        <v>0.15000000000000002</v>
      </c>
      <c r="R20" s="23">
        <v>4</v>
      </c>
      <c r="S20" s="24">
        <f>M20*R20</f>
        <v>0.2</v>
      </c>
      <c r="T20" s="23">
        <v>4</v>
      </c>
      <c r="U20" s="24">
        <f>M20*T20</f>
        <v>0.2</v>
      </c>
    </row>
    <row r="21" spans="1:21" x14ac:dyDescent="0.3">
      <c r="A21" t="s">
        <v>48</v>
      </c>
      <c r="B21" s="10">
        <v>0.25</v>
      </c>
      <c r="C21" s="18">
        <v>3</v>
      </c>
      <c r="D21" s="10">
        <f>B21*C21</f>
        <v>0.75</v>
      </c>
      <c r="E21" s="18">
        <v>4</v>
      </c>
      <c r="F21" s="10">
        <f>B21*E21</f>
        <v>1</v>
      </c>
      <c r="G21" s="18">
        <v>3</v>
      </c>
      <c r="H21" s="10">
        <f>B21*G21</f>
        <v>0.75</v>
      </c>
      <c r="I21" s="23">
        <v>5</v>
      </c>
      <c r="J21" s="24">
        <f>B21*I21</f>
        <v>1.25</v>
      </c>
      <c r="L21" t="s">
        <v>48</v>
      </c>
      <c r="M21" s="10">
        <v>0.2</v>
      </c>
      <c r="N21" s="18">
        <v>3</v>
      </c>
      <c r="O21" s="10">
        <f>M21*N21</f>
        <v>0.60000000000000009</v>
      </c>
      <c r="P21" s="18">
        <v>3</v>
      </c>
      <c r="Q21" s="10">
        <f>M21*P21</f>
        <v>0.60000000000000009</v>
      </c>
      <c r="R21" s="18">
        <v>3</v>
      </c>
      <c r="S21" s="10">
        <f>M21*R21</f>
        <v>0.60000000000000009</v>
      </c>
      <c r="T21" s="18">
        <v>3</v>
      </c>
      <c r="U21" s="10">
        <f>M21*T21</f>
        <v>0.60000000000000009</v>
      </c>
    </row>
    <row r="22" spans="1:21" ht="15" thickBot="1" x14ac:dyDescent="0.35">
      <c r="A22" s="4" t="s">
        <v>49</v>
      </c>
      <c r="B22" s="12">
        <v>0.15</v>
      </c>
      <c r="C22" s="20">
        <v>3</v>
      </c>
      <c r="D22" s="12">
        <f>B22*C22</f>
        <v>0.44999999999999996</v>
      </c>
      <c r="E22" s="25">
        <v>4</v>
      </c>
      <c r="F22" s="26">
        <f>B22*E22</f>
        <v>0.6</v>
      </c>
      <c r="G22" s="25">
        <v>4</v>
      </c>
      <c r="H22" s="26">
        <f>B22*G22</f>
        <v>0.6</v>
      </c>
      <c r="I22" s="25">
        <v>4</v>
      </c>
      <c r="J22" s="26">
        <f>B22*I22</f>
        <v>0.6</v>
      </c>
      <c r="L22" s="4" t="s">
        <v>49</v>
      </c>
      <c r="M22" s="12">
        <v>0.2</v>
      </c>
      <c r="N22" s="20">
        <v>3</v>
      </c>
      <c r="O22" s="12">
        <f>M22*N22</f>
        <v>0.60000000000000009</v>
      </c>
      <c r="P22" s="20">
        <v>3</v>
      </c>
      <c r="Q22" s="12">
        <f>M22*P22</f>
        <v>0.60000000000000009</v>
      </c>
      <c r="R22" s="20">
        <v>3</v>
      </c>
      <c r="S22" s="12">
        <f>M22*R22</f>
        <v>0.60000000000000009</v>
      </c>
      <c r="T22" s="20">
        <v>3</v>
      </c>
      <c r="U22" s="12">
        <f>M22*T22</f>
        <v>0.60000000000000009</v>
      </c>
    </row>
    <row r="23" spans="1:21" ht="15" thickBot="1" x14ac:dyDescent="0.35">
      <c r="A23" s="5" t="s">
        <v>52</v>
      </c>
      <c r="B23" s="13">
        <f>SUM(B16:B22)</f>
        <v>0.6</v>
      </c>
      <c r="C23" s="21"/>
      <c r="D23" s="13">
        <f>SUM(D16:D22)</f>
        <v>1.8</v>
      </c>
      <c r="E23" s="21"/>
      <c r="F23" s="31">
        <f>SUM(F16:F22)</f>
        <v>2.1</v>
      </c>
      <c r="G23" s="21"/>
      <c r="H23" s="13">
        <f>SUM(H16:H22)</f>
        <v>2.1</v>
      </c>
      <c r="I23" s="27"/>
      <c r="J23" s="32">
        <f>SUM(J16:J22)</f>
        <v>2.5</v>
      </c>
      <c r="L23" s="5" t="s">
        <v>52</v>
      </c>
      <c r="M23" s="13">
        <f>SUM(M16:M22)</f>
        <v>0.95</v>
      </c>
      <c r="N23" s="21"/>
      <c r="O23" s="13">
        <f>SUM(O16:O22)</f>
        <v>2.85</v>
      </c>
      <c r="P23" s="21"/>
      <c r="Q23" s="13">
        <f>SUM(Q16:Q22)</f>
        <v>3</v>
      </c>
      <c r="R23" s="27"/>
      <c r="S23" s="28">
        <f>SUM(S16:S22)</f>
        <v>3.4000000000000004</v>
      </c>
      <c r="T23" s="27"/>
      <c r="U23" s="28">
        <f>SUM(U16:U22)</f>
        <v>3.4000000000000004</v>
      </c>
    </row>
    <row r="30" spans="1:21" x14ac:dyDescent="0.3">
      <c r="B30" s="7"/>
    </row>
    <row r="32" spans="1:21" x14ac:dyDescent="0.3">
      <c r="B32" s="8"/>
    </row>
    <row r="35" spans="4:5" x14ac:dyDescent="0.3">
      <c r="D35" s="7"/>
    </row>
    <row r="36" spans="4:5" x14ac:dyDescent="0.3">
      <c r="E36" s="7"/>
    </row>
    <row r="37" spans="4:5" x14ac:dyDescent="0.3">
      <c r="D37" s="8"/>
    </row>
    <row r="38" spans="4:5" x14ac:dyDescent="0.3">
      <c r="E38" s="8"/>
    </row>
  </sheetData>
  <mergeCells count="20">
    <mergeCell ref="N14:O14"/>
    <mergeCell ref="P14:Q14"/>
    <mergeCell ref="R14:S14"/>
    <mergeCell ref="T14:U14"/>
    <mergeCell ref="C14:D14"/>
    <mergeCell ref="E14:F14"/>
    <mergeCell ref="G14:H14"/>
    <mergeCell ref="I14:J14"/>
    <mergeCell ref="L1:U1"/>
    <mergeCell ref="N2:O2"/>
    <mergeCell ref="P2:Q2"/>
    <mergeCell ref="R2:S2"/>
    <mergeCell ref="T2:U2"/>
    <mergeCell ref="L13:U13"/>
    <mergeCell ref="A1:J1"/>
    <mergeCell ref="A13:J13"/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Ark3</vt:lpstr>
      <vt:lpstr>Ark4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Aschehoug</dc:creator>
  <cp:lastModifiedBy>Daniel Aschehoug</cp:lastModifiedBy>
  <dcterms:created xsi:type="dcterms:W3CDTF">2023-01-26T13:25:51Z</dcterms:created>
  <dcterms:modified xsi:type="dcterms:W3CDTF">2023-02-01T12:49:29Z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2023-01-26T13:31:19Z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88451c0e-3504-4eeb-b66b-451335efb6ca</vt:lpwstr>
  </property>
  <property fmtid="{D5CDD505-2E9C-101B-9397-08002B2CF9AE}" pid="8" name="MSIP_Label_b4114459-e220-4ae9-b339-4ebe6008cdd4_ContentBits">
    <vt:lpwstr>0</vt:lpwstr>
  </property>
</Properties>
</file>