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 activeTab="1"/>
  </bookViews>
  <sheets>
    <sheet name="IR Sensor to CM Conversion" sheetId="1" r:id="rId1"/>
    <sheet name="Tuple Recognition Statistic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D10" i="2"/>
  <c r="H10" i="2"/>
  <c r="D17" i="2"/>
  <c r="D18" i="2"/>
  <c r="D19" i="2"/>
  <c r="D20" i="2"/>
  <c r="H17" i="2"/>
  <c r="H18" i="2"/>
  <c r="H19" i="2"/>
  <c r="H20" i="2"/>
  <c r="I17" i="2" l="1"/>
  <c r="I10" i="2"/>
  <c r="I19" i="2"/>
  <c r="I20" i="2"/>
  <c r="I18" i="2"/>
  <c r="H16" i="2"/>
  <c r="D11" i="2"/>
  <c r="D12" i="2"/>
  <c r="D13" i="2"/>
  <c r="D14" i="2"/>
  <c r="D15" i="2"/>
  <c r="D16" i="2"/>
  <c r="H11" i="2"/>
  <c r="H12" i="2"/>
  <c r="H13" i="2"/>
  <c r="H14" i="2"/>
  <c r="H15" i="2"/>
  <c r="D4" i="2"/>
  <c r="D5" i="2"/>
  <c r="D6" i="2"/>
  <c r="D7" i="2"/>
  <c r="D8" i="2"/>
  <c r="D9" i="2"/>
  <c r="D3" i="2"/>
  <c r="H5" i="2"/>
  <c r="H6" i="2"/>
  <c r="H7" i="2"/>
  <c r="H8" i="2"/>
  <c r="H9" i="2"/>
  <c r="H4" i="2"/>
  <c r="H3" i="2"/>
  <c r="I16" i="2" l="1"/>
  <c r="I7" i="2"/>
  <c r="I9" i="2"/>
  <c r="I11" i="2"/>
  <c r="I8" i="2"/>
  <c r="I6" i="2"/>
  <c r="I5" i="2"/>
  <c r="I4" i="2"/>
  <c r="I3" i="2"/>
  <c r="I15" i="2"/>
  <c r="I14" i="2"/>
  <c r="I13" i="2"/>
  <c r="I12" i="2"/>
  <c r="C82" i="1"/>
  <c r="B82" i="1"/>
  <c r="C74" i="1"/>
  <c r="B74" i="1"/>
  <c r="E31" i="1" l="1"/>
  <c r="E56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5" i="1"/>
  <c r="E54" i="1"/>
  <c r="E53" i="1"/>
  <c r="E52" i="1"/>
  <c r="E51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7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E3" i="1"/>
</calcChain>
</file>

<file path=xl/sharedStrings.xml><?xml version="1.0" encoding="utf-8"?>
<sst xmlns="http://schemas.openxmlformats.org/spreadsheetml/2006/main" count="39" uniqueCount="26">
  <si>
    <t>Sensor to Wall (cm)</t>
  </si>
  <si>
    <t>Trial 1</t>
  </si>
  <si>
    <t>Trial 2</t>
  </si>
  <si>
    <t>Trial 3</t>
  </si>
  <si>
    <t>AVG</t>
  </si>
  <si>
    <t>FRONT IR SENSOR</t>
  </si>
  <si>
    <t>LEFT IR SENSOR</t>
  </si>
  <si>
    <t>RIGHT IR SENSOR</t>
  </si>
  <si>
    <t>Robot in Middle of Unit</t>
  </si>
  <si>
    <t>Left Sensor</t>
  </si>
  <si>
    <t>Right Sensor</t>
  </si>
  <si>
    <t>STDEV</t>
  </si>
  <si>
    <t>CM</t>
  </si>
  <si>
    <t>Tuple Recognition Statistics</t>
  </si>
  <si>
    <t>Units Traveled</t>
  </si>
  <si>
    <t>L clicks</t>
  </si>
  <si>
    <t>R clicks</t>
  </si>
  <si>
    <t>Approx 1 Unit L</t>
  </si>
  <si>
    <t>Approx 1 Unit R</t>
  </si>
  <si>
    <t>Approx 1 Unit Average</t>
  </si>
  <si>
    <t>Outliers L</t>
  </si>
  <si>
    <t>Outliers R</t>
  </si>
  <si>
    <t>&lt;-- started reprogramming after every poll to figure out if debugger is causing the outliers</t>
  </si>
  <si>
    <t>35 clock pulses per 50 ms</t>
  </si>
  <si>
    <t>WE WILL USE TIMER1; TIMER0 DOESN’T WORK!!!!!!!!!!!!!!!!!!!!!!!!!!!!!!!!!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</si>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</sst>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Sensor to CM</a:t>
            </a:r>
            <a:r>
              <a:rPr lang="en-US" baseline="0"/>
              <a:t> Conversion Chart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Front IR Sensor</c:v>
          </c:tx>
          <c:marker>
            <c:symbol val="none"/>
          </c:marker>
          <c:cat>
            <c:numRef>
              <c:f>'IR Sensor to CM Conversion'!$A$3:$A$24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cat>
          <c:val>
            <c:numRef>
              <c:f>'IR Sensor to CM Conversion'!$E$3:$E$24</c:f>
              <c:numCache>
                <c:formatCode>0</c:formatCode>
                <c:ptCount val="22"/>
                <c:pt idx="0">
                  <c:v>694.66666666666663</c:v>
                </c:pt>
                <c:pt idx="1">
                  <c:v>753</c:v>
                </c:pt>
                <c:pt idx="2">
                  <c:v>1008.6666666666666</c:v>
                </c:pt>
                <c:pt idx="3">
                  <c:v>1009.6666666666666</c:v>
                </c:pt>
                <c:pt idx="4">
                  <c:v>951</c:v>
                </c:pt>
                <c:pt idx="5">
                  <c:v>884.33333333333337</c:v>
                </c:pt>
                <c:pt idx="6">
                  <c:v>757.66666666666663</c:v>
                </c:pt>
                <c:pt idx="7">
                  <c:v>636.33333333333337</c:v>
                </c:pt>
                <c:pt idx="8">
                  <c:v>566</c:v>
                </c:pt>
                <c:pt idx="9">
                  <c:v>499.66666666666669</c:v>
                </c:pt>
                <c:pt idx="10">
                  <c:v>448.33333333333331</c:v>
                </c:pt>
                <c:pt idx="11">
                  <c:v>396.33333333333331</c:v>
                </c:pt>
                <c:pt idx="12">
                  <c:v>360.66666666666669</c:v>
                </c:pt>
                <c:pt idx="13">
                  <c:v>311.66666666666669</c:v>
                </c:pt>
                <c:pt idx="14">
                  <c:v>312</c:v>
                </c:pt>
                <c:pt idx="15">
                  <c:v>268.66666666666669</c:v>
                </c:pt>
                <c:pt idx="16">
                  <c:v>268</c:v>
                </c:pt>
                <c:pt idx="17">
                  <c:v>237.66666666666666</c:v>
                </c:pt>
                <c:pt idx="18">
                  <c:v>218.66666666666666</c:v>
                </c:pt>
                <c:pt idx="19">
                  <c:v>199</c:v>
                </c:pt>
                <c:pt idx="20">
                  <c:v>189</c:v>
                </c:pt>
                <c:pt idx="21">
                  <c:v>179</c:v>
                </c:pt>
              </c:numCache>
            </c:numRef>
          </c:val>
          <c:smooth val="0"/>
        </c:ser>
        <c:ser>
          <c:idx val="1"/>
          <c:order val="1"/>
          <c:tx>
            <c:v>Left IR Sensor</c:v>
          </c:tx>
          <c:marker>
            <c:symbol val="none"/>
          </c:marker>
          <c:val>
            <c:numRef>
              <c:f>'IR Sensor to CM Conversion'!$E$28:$E$47</c:f>
              <c:numCache>
                <c:formatCode>0</c:formatCode>
                <c:ptCount val="20"/>
                <c:pt idx="0">
                  <c:v>805.33333333333337</c:v>
                </c:pt>
                <c:pt idx="1">
                  <c:v>1002</c:v>
                </c:pt>
                <c:pt idx="2">
                  <c:v>1011.3333333333334</c:v>
                </c:pt>
                <c:pt idx="3">
                  <c:v>874.66666666666663</c:v>
                </c:pt>
                <c:pt idx="4">
                  <c:v>737</c:v>
                </c:pt>
                <c:pt idx="5">
                  <c:v>635.33333333333337</c:v>
                </c:pt>
                <c:pt idx="6">
                  <c:v>557.33333333333337</c:v>
                </c:pt>
                <c:pt idx="7">
                  <c:v>492</c:v>
                </c:pt>
                <c:pt idx="8">
                  <c:v>444.66666666666669</c:v>
                </c:pt>
                <c:pt idx="9">
                  <c:v>403</c:v>
                </c:pt>
                <c:pt idx="10">
                  <c:v>371.33333333333331</c:v>
                </c:pt>
                <c:pt idx="11">
                  <c:v>345.66666666666669</c:v>
                </c:pt>
                <c:pt idx="12">
                  <c:v>324.33333333333331</c:v>
                </c:pt>
                <c:pt idx="13">
                  <c:v>307</c:v>
                </c:pt>
                <c:pt idx="14">
                  <c:v>284.66666666666669</c:v>
                </c:pt>
                <c:pt idx="15">
                  <c:v>262</c:v>
                </c:pt>
                <c:pt idx="16">
                  <c:v>237</c:v>
                </c:pt>
                <c:pt idx="17">
                  <c:v>215</c:v>
                </c:pt>
                <c:pt idx="18">
                  <c:v>200.66666666666666</c:v>
                </c:pt>
                <c:pt idx="19">
                  <c:v>207.33333333333334</c:v>
                </c:pt>
              </c:numCache>
            </c:numRef>
          </c:val>
          <c:smooth val="0"/>
        </c:ser>
        <c:ser>
          <c:idx val="2"/>
          <c:order val="2"/>
          <c:tx>
            <c:v>Right IR Sensor </c:v>
          </c:tx>
          <c:marker>
            <c:symbol val="none"/>
          </c:marker>
          <c:val>
            <c:numRef>
              <c:f>'IR Sensor to CM Conversion'!$E$51:$E$70</c:f>
              <c:numCache>
                <c:formatCode>0</c:formatCode>
                <c:ptCount val="20"/>
                <c:pt idx="0">
                  <c:v>777</c:v>
                </c:pt>
                <c:pt idx="1">
                  <c:v>1001.6666666666666</c:v>
                </c:pt>
                <c:pt idx="2">
                  <c:v>993.66666666666663</c:v>
                </c:pt>
                <c:pt idx="3">
                  <c:v>850.33333333333337</c:v>
                </c:pt>
                <c:pt idx="4">
                  <c:v>712.66666666666663</c:v>
                </c:pt>
                <c:pt idx="5">
                  <c:v>623</c:v>
                </c:pt>
                <c:pt idx="6">
                  <c:v>540.66666666666663</c:v>
                </c:pt>
                <c:pt idx="7">
                  <c:v>480.33333333333331</c:v>
                </c:pt>
                <c:pt idx="8">
                  <c:v>431.66666666666669</c:v>
                </c:pt>
                <c:pt idx="9">
                  <c:v>390.66666666666669</c:v>
                </c:pt>
                <c:pt idx="10">
                  <c:v>357.66666666666669</c:v>
                </c:pt>
                <c:pt idx="11">
                  <c:v>322.33333333333331</c:v>
                </c:pt>
                <c:pt idx="12">
                  <c:v>302.66666666666669</c:v>
                </c:pt>
                <c:pt idx="13">
                  <c:v>278.66666666666669</c:v>
                </c:pt>
                <c:pt idx="14">
                  <c:v>260.33333333333331</c:v>
                </c:pt>
                <c:pt idx="15">
                  <c:v>248.66666666666666</c:v>
                </c:pt>
                <c:pt idx="16">
                  <c:v>234.33333333333334</c:v>
                </c:pt>
                <c:pt idx="17">
                  <c:v>209.66666666666666</c:v>
                </c:pt>
                <c:pt idx="18">
                  <c:v>186</c:v>
                </c:pt>
                <c:pt idx="19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06144"/>
        <c:axId val="40458432"/>
      </c:lineChart>
      <c:catAx>
        <c:axId val="1408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Wall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0458432"/>
        <c:crosses val="autoZero"/>
        <c:auto val="1"/>
        <c:lblAlgn val="ctr"/>
        <c:lblOffset val="100"/>
        <c:noMultiLvlLbl val="0"/>
      </c:catAx>
      <c:valAx>
        <c:axId val="4045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Digital 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08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0</xdr:rowOff>
    </xdr:from>
    <xdr:to>
      <xdr:col>21</xdr:col>
      <xdr:colOff>590550</xdr:colOff>
      <xdr:row>27</xdr:row>
      <xdr:rowOff>138113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D75" sqref="D75"/>
    </sheetView>
  </sheetViews>
  <sheetFormatPr defaultRowHeight="15" x14ac:dyDescent="0.25"/>
  <cols>
    <col min="1" max="1" width="22" bestFit="1" customWidth="1"/>
    <col min="2" max="2" width="12" style="3" bestFit="1" customWidth="1"/>
    <col min="3" max="4" width="9.140625" style="3"/>
    <col min="5" max="5" width="9.140625" style="5"/>
  </cols>
  <sheetData>
    <row r="1" spans="1:5" s="1" customFormat="1" x14ac:dyDescent="0.25">
      <c r="A1" s="10" t="s">
        <v>5</v>
      </c>
      <c r="B1" s="10"/>
      <c r="C1" s="10"/>
      <c r="D1" s="10"/>
      <c r="E1" s="10"/>
    </row>
    <row r="2" spans="1:5" x14ac:dyDescent="0.25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</row>
    <row r="3" spans="1:5" x14ac:dyDescent="0.25">
      <c r="A3">
        <v>1</v>
      </c>
      <c r="B3" s="3">
        <v>709</v>
      </c>
      <c r="C3" s="3">
        <v>692</v>
      </c>
      <c r="D3" s="3">
        <v>683</v>
      </c>
      <c r="E3" s="5">
        <f t="shared" ref="E3:E24" si="0">AVERAGE(B3:D3)</f>
        <v>694.66666666666663</v>
      </c>
    </row>
    <row r="4" spans="1:5" x14ac:dyDescent="0.25">
      <c r="A4">
        <v>2</v>
      </c>
      <c r="B4" s="3">
        <v>753</v>
      </c>
      <c r="C4" s="3">
        <v>755</v>
      </c>
      <c r="D4" s="3">
        <v>751</v>
      </c>
      <c r="E4" s="5">
        <f t="shared" si="0"/>
        <v>753</v>
      </c>
    </row>
    <row r="5" spans="1:5" x14ac:dyDescent="0.25">
      <c r="A5">
        <v>2.5</v>
      </c>
      <c r="B5" s="3">
        <v>1009</v>
      </c>
      <c r="C5" s="3">
        <v>1008</v>
      </c>
      <c r="D5" s="3">
        <v>1009</v>
      </c>
      <c r="E5" s="5">
        <f t="shared" si="0"/>
        <v>1008.6666666666666</v>
      </c>
    </row>
    <row r="6" spans="1:5" x14ac:dyDescent="0.25">
      <c r="A6">
        <v>3</v>
      </c>
      <c r="B6" s="3">
        <v>1008</v>
      </c>
      <c r="C6" s="3">
        <v>1010</v>
      </c>
      <c r="D6" s="3">
        <v>1011</v>
      </c>
      <c r="E6" s="5">
        <f t="shared" si="0"/>
        <v>1009.6666666666666</v>
      </c>
    </row>
    <row r="7" spans="1:5" x14ac:dyDescent="0.25">
      <c r="A7">
        <v>3.5</v>
      </c>
      <c r="B7" s="3">
        <v>950</v>
      </c>
      <c r="C7" s="3">
        <v>954</v>
      </c>
      <c r="D7" s="3">
        <v>949</v>
      </c>
      <c r="E7" s="5">
        <f t="shared" si="0"/>
        <v>951</v>
      </c>
    </row>
    <row r="8" spans="1:5" x14ac:dyDescent="0.25">
      <c r="A8">
        <v>4</v>
      </c>
      <c r="B8" s="3">
        <v>887</v>
      </c>
      <c r="C8" s="3">
        <v>881</v>
      </c>
      <c r="D8" s="3">
        <v>885</v>
      </c>
      <c r="E8" s="5">
        <f t="shared" si="0"/>
        <v>884.33333333333337</v>
      </c>
    </row>
    <row r="9" spans="1:5" x14ac:dyDescent="0.25">
      <c r="A9">
        <v>5</v>
      </c>
      <c r="B9" s="3">
        <v>755</v>
      </c>
      <c r="C9" s="3">
        <v>760</v>
      </c>
      <c r="D9" s="3">
        <v>758</v>
      </c>
      <c r="E9" s="5">
        <f t="shared" si="0"/>
        <v>757.66666666666663</v>
      </c>
    </row>
    <row r="10" spans="1:5" x14ac:dyDescent="0.25">
      <c r="A10">
        <v>6</v>
      </c>
      <c r="B10" s="3">
        <v>637</v>
      </c>
      <c r="C10" s="3">
        <v>635</v>
      </c>
      <c r="D10" s="3">
        <v>637</v>
      </c>
      <c r="E10" s="5">
        <f t="shared" si="0"/>
        <v>636.33333333333337</v>
      </c>
    </row>
    <row r="11" spans="1:5" x14ac:dyDescent="0.25">
      <c r="A11">
        <v>7</v>
      </c>
      <c r="B11" s="3">
        <v>566</v>
      </c>
      <c r="C11" s="3">
        <v>568</v>
      </c>
      <c r="D11" s="3">
        <v>564</v>
      </c>
      <c r="E11" s="5">
        <f t="shared" si="0"/>
        <v>566</v>
      </c>
    </row>
    <row r="12" spans="1:5" x14ac:dyDescent="0.25">
      <c r="A12">
        <v>8</v>
      </c>
      <c r="B12" s="3">
        <v>500</v>
      </c>
      <c r="C12" s="3">
        <v>500</v>
      </c>
      <c r="D12" s="3">
        <v>499</v>
      </c>
      <c r="E12" s="5">
        <f t="shared" si="0"/>
        <v>499.66666666666669</v>
      </c>
    </row>
    <row r="13" spans="1:5" x14ac:dyDescent="0.25">
      <c r="A13">
        <v>9</v>
      </c>
      <c r="B13" s="3">
        <v>447</v>
      </c>
      <c r="C13" s="3">
        <v>446</v>
      </c>
      <c r="D13" s="3">
        <v>452</v>
      </c>
      <c r="E13" s="5">
        <f t="shared" si="0"/>
        <v>448.33333333333331</v>
      </c>
    </row>
    <row r="14" spans="1:5" x14ac:dyDescent="0.25">
      <c r="A14">
        <v>10</v>
      </c>
      <c r="B14" s="3">
        <v>399</v>
      </c>
      <c r="C14" s="3">
        <v>397</v>
      </c>
      <c r="D14" s="3">
        <v>393</v>
      </c>
      <c r="E14" s="5">
        <f t="shared" si="0"/>
        <v>396.33333333333331</v>
      </c>
    </row>
    <row r="15" spans="1:5" x14ac:dyDescent="0.25">
      <c r="A15">
        <v>11</v>
      </c>
      <c r="B15" s="3">
        <v>362</v>
      </c>
      <c r="C15" s="3">
        <v>359</v>
      </c>
      <c r="D15" s="3">
        <v>361</v>
      </c>
      <c r="E15" s="5">
        <f t="shared" si="0"/>
        <v>360.66666666666669</v>
      </c>
    </row>
    <row r="16" spans="1:5" x14ac:dyDescent="0.25">
      <c r="A16">
        <v>12</v>
      </c>
      <c r="B16" s="3">
        <v>314</v>
      </c>
      <c r="C16" s="3">
        <v>311</v>
      </c>
      <c r="D16" s="3">
        <v>310</v>
      </c>
      <c r="E16" s="6">
        <f t="shared" si="0"/>
        <v>311.66666666666669</v>
      </c>
    </row>
    <row r="17" spans="1:9" x14ac:dyDescent="0.25">
      <c r="A17">
        <v>13</v>
      </c>
      <c r="B17" s="3">
        <v>313</v>
      </c>
      <c r="C17" s="3">
        <v>312</v>
      </c>
      <c r="D17" s="3">
        <v>311</v>
      </c>
      <c r="E17" s="6">
        <f t="shared" si="0"/>
        <v>312</v>
      </c>
    </row>
    <row r="18" spans="1:9" x14ac:dyDescent="0.25">
      <c r="A18">
        <v>14</v>
      </c>
      <c r="B18" s="3">
        <v>272</v>
      </c>
      <c r="C18" s="3">
        <v>267</v>
      </c>
      <c r="D18" s="3">
        <v>267</v>
      </c>
      <c r="E18" s="5">
        <f t="shared" si="0"/>
        <v>268.66666666666669</v>
      </c>
    </row>
    <row r="19" spans="1:9" x14ac:dyDescent="0.25">
      <c r="A19">
        <v>15</v>
      </c>
      <c r="B19" s="3">
        <v>269</v>
      </c>
      <c r="C19" s="3">
        <v>267</v>
      </c>
      <c r="D19" s="3">
        <v>268</v>
      </c>
      <c r="E19" s="5">
        <f t="shared" si="0"/>
        <v>268</v>
      </c>
    </row>
    <row r="20" spans="1:9" x14ac:dyDescent="0.25">
      <c r="A20">
        <v>16</v>
      </c>
      <c r="B20" s="3">
        <v>242</v>
      </c>
      <c r="C20" s="3">
        <v>236</v>
      </c>
      <c r="D20" s="3">
        <v>235</v>
      </c>
      <c r="E20" s="5">
        <f t="shared" si="0"/>
        <v>237.66666666666666</v>
      </c>
    </row>
    <row r="21" spans="1:9" x14ac:dyDescent="0.25">
      <c r="A21">
        <v>17</v>
      </c>
      <c r="B21" s="3">
        <v>221</v>
      </c>
      <c r="C21" s="3">
        <v>217</v>
      </c>
      <c r="D21" s="3">
        <v>218</v>
      </c>
      <c r="E21" s="5">
        <f t="shared" si="0"/>
        <v>218.66666666666666</v>
      </c>
    </row>
    <row r="22" spans="1:9" x14ac:dyDescent="0.25">
      <c r="A22">
        <v>18</v>
      </c>
      <c r="B22" s="3">
        <v>199</v>
      </c>
      <c r="C22" s="3">
        <v>196</v>
      </c>
      <c r="D22" s="3">
        <v>202</v>
      </c>
      <c r="E22" s="5">
        <f t="shared" si="0"/>
        <v>199</v>
      </c>
    </row>
    <row r="23" spans="1:9" x14ac:dyDescent="0.25">
      <c r="A23">
        <v>19</v>
      </c>
      <c r="B23" s="3">
        <v>187</v>
      </c>
      <c r="C23" s="3">
        <v>190</v>
      </c>
      <c r="D23" s="3">
        <v>190</v>
      </c>
      <c r="E23" s="5">
        <f t="shared" si="0"/>
        <v>189</v>
      </c>
    </row>
    <row r="24" spans="1:9" x14ac:dyDescent="0.25">
      <c r="A24">
        <v>20</v>
      </c>
      <c r="B24" s="3">
        <v>182</v>
      </c>
      <c r="C24" s="3">
        <v>177</v>
      </c>
      <c r="D24" s="3">
        <v>178</v>
      </c>
      <c r="E24" s="5">
        <f t="shared" si="0"/>
        <v>179</v>
      </c>
    </row>
    <row r="26" spans="1:9" x14ac:dyDescent="0.25">
      <c r="A26" s="10" t="s">
        <v>6</v>
      </c>
      <c r="B26" s="10"/>
      <c r="C26" s="10"/>
      <c r="D26" s="10"/>
      <c r="E26" s="10"/>
    </row>
    <row r="27" spans="1:9" x14ac:dyDescent="0.25">
      <c r="A27" s="1" t="s">
        <v>0</v>
      </c>
      <c r="B27" s="2" t="s">
        <v>1</v>
      </c>
      <c r="C27" s="2" t="s">
        <v>2</v>
      </c>
      <c r="D27" s="2" t="s">
        <v>3</v>
      </c>
      <c r="E27" s="4" t="s">
        <v>4</v>
      </c>
    </row>
    <row r="28" spans="1:9" x14ac:dyDescent="0.25">
      <c r="A28">
        <v>2</v>
      </c>
      <c r="B28" s="3">
        <v>804</v>
      </c>
      <c r="C28" s="3">
        <v>806</v>
      </c>
      <c r="D28" s="3">
        <v>806</v>
      </c>
      <c r="E28" s="5">
        <f t="shared" ref="E28:E47" si="1">AVERAGE(B28:D28)</f>
        <v>805.33333333333337</v>
      </c>
    </row>
    <row r="29" spans="1:9" x14ac:dyDescent="0.25">
      <c r="A29">
        <v>2.5</v>
      </c>
      <c r="B29" s="3">
        <v>1003</v>
      </c>
      <c r="C29" s="3">
        <v>1004</v>
      </c>
      <c r="D29" s="3">
        <v>999</v>
      </c>
      <c r="E29" s="5">
        <f t="shared" si="1"/>
        <v>1002</v>
      </c>
      <c r="G29" s="3"/>
      <c r="H29" s="3"/>
      <c r="I29" s="3"/>
    </row>
    <row r="30" spans="1:9" x14ac:dyDescent="0.25">
      <c r="A30">
        <v>3</v>
      </c>
      <c r="B30" s="3">
        <v>1012</v>
      </c>
      <c r="C30" s="3">
        <v>1011</v>
      </c>
      <c r="D30" s="3">
        <v>1011</v>
      </c>
      <c r="E30" s="5">
        <f t="shared" si="1"/>
        <v>1011.3333333333334</v>
      </c>
      <c r="G30" s="3"/>
      <c r="H30" s="3"/>
      <c r="I30" s="3"/>
    </row>
    <row r="31" spans="1:9" x14ac:dyDescent="0.25">
      <c r="A31">
        <v>4</v>
      </c>
      <c r="B31" s="3">
        <v>874</v>
      </c>
      <c r="C31" s="3">
        <v>875</v>
      </c>
      <c r="D31" s="3">
        <v>875</v>
      </c>
      <c r="E31" s="5">
        <f t="shared" si="1"/>
        <v>874.66666666666663</v>
      </c>
      <c r="F31" s="3">
        <v>860</v>
      </c>
    </row>
    <row r="32" spans="1:9" x14ac:dyDescent="0.25">
      <c r="A32">
        <v>5</v>
      </c>
      <c r="B32" s="3">
        <v>739</v>
      </c>
      <c r="C32" s="3">
        <v>738</v>
      </c>
      <c r="D32" s="3">
        <v>734</v>
      </c>
      <c r="E32" s="5">
        <f t="shared" si="1"/>
        <v>737</v>
      </c>
    </row>
    <row r="33" spans="1:5" x14ac:dyDescent="0.25">
      <c r="A33">
        <v>6</v>
      </c>
      <c r="B33" s="3">
        <v>634</v>
      </c>
      <c r="C33" s="3">
        <v>637</v>
      </c>
      <c r="D33" s="3">
        <v>635</v>
      </c>
      <c r="E33" s="5">
        <f t="shared" si="1"/>
        <v>635.33333333333337</v>
      </c>
    </row>
    <row r="34" spans="1:5" x14ac:dyDescent="0.25">
      <c r="A34">
        <v>7</v>
      </c>
      <c r="B34" s="3">
        <v>559</v>
      </c>
      <c r="C34" s="3">
        <v>556</v>
      </c>
      <c r="D34" s="3">
        <v>557</v>
      </c>
      <c r="E34" s="5">
        <f t="shared" si="1"/>
        <v>557.33333333333337</v>
      </c>
    </row>
    <row r="35" spans="1:5" x14ac:dyDescent="0.25">
      <c r="A35">
        <v>8</v>
      </c>
      <c r="B35" s="3">
        <v>494</v>
      </c>
      <c r="C35" s="3">
        <v>490</v>
      </c>
      <c r="D35" s="3">
        <v>492</v>
      </c>
      <c r="E35" s="5">
        <f t="shared" si="1"/>
        <v>492</v>
      </c>
    </row>
    <row r="36" spans="1:5" x14ac:dyDescent="0.25">
      <c r="A36">
        <v>9</v>
      </c>
      <c r="B36" s="3">
        <v>446</v>
      </c>
      <c r="C36" s="3">
        <v>445</v>
      </c>
      <c r="D36" s="3">
        <v>443</v>
      </c>
      <c r="E36" s="5">
        <f t="shared" si="1"/>
        <v>444.66666666666669</v>
      </c>
    </row>
    <row r="37" spans="1:5" x14ac:dyDescent="0.25">
      <c r="A37">
        <v>10</v>
      </c>
      <c r="B37" s="3">
        <v>407</v>
      </c>
      <c r="C37" s="3">
        <v>401</v>
      </c>
      <c r="D37" s="3">
        <v>401</v>
      </c>
      <c r="E37" s="5">
        <f t="shared" si="1"/>
        <v>403</v>
      </c>
    </row>
    <row r="38" spans="1:5" x14ac:dyDescent="0.25">
      <c r="A38">
        <v>11</v>
      </c>
      <c r="B38" s="3">
        <v>372</v>
      </c>
      <c r="C38" s="3">
        <v>370</v>
      </c>
      <c r="D38" s="3">
        <v>372</v>
      </c>
      <c r="E38" s="5">
        <f t="shared" si="1"/>
        <v>371.33333333333331</v>
      </c>
    </row>
    <row r="39" spans="1:5" x14ac:dyDescent="0.25">
      <c r="A39">
        <v>12</v>
      </c>
      <c r="B39" s="3">
        <v>347</v>
      </c>
      <c r="C39" s="3">
        <v>343</v>
      </c>
      <c r="D39" s="3">
        <v>347</v>
      </c>
      <c r="E39" s="6">
        <f t="shared" si="1"/>
        <v>345.66666666666669</v>
      </c>
    </row>
    <row r="40" spans="1:5" x14ac:dyDescent="0.25">
      <c r="A40">
        <v>13</v>
      </c>
      <c r="B40" s="3">
        <v>326</v>
      </c>
      <c r="C40" s="3">
        <v>323</v>
      </c>
      <c r="D40" s="3">
        <v>324</v>
      </c>
      <c r="E40" s="6">
        <f t="shared" si="1"/>
        <v>324.33333333333331</v>
      </c>
    </row>
    <row r="41" spans="1:5" x14ac:dyDescent="0.25">
      <c r="A41">
        <v>14</v>
      </c>
      <c r="B41" s="3">
        <v>307</v>
      </c>
      <c r="C41" s="3">
        <v>308</v>
      </c>
      <c r="D41" s="3">
        <v>306</v>
      </c>
      <c r="E41" s="5">
        <f t="shared" si="1"/>
        <v>307</v>
      </c>
    </row>
    <row r="42" spans="1:5" x14ac:dyDescent="0.25">
      <c r="A42">
        <v>15</v>
      </c>
      <c r="B42" s="3">
        <v>289</v>
      </c>
      <c r="C42" s="3">
        <v>282</v>
      </c>
      <c r="D42" s="3">
        <v>283</v>
      </c>
      <c r="E42" s="5">
        <f t="shared" si="1"/>
        <v>284.66666666666669</v>
      </c>
    </row>
    <row r="43" spans="1:5" x14ac:dyDescent="0.25">
      <c r="A43">
        <v>16</v>
      </c>
      <c r="B43" s="3">
        <v>263</v>
      </c>
      <c r="C43" s="3">
        <v>261</v>
      </c>
      <c r="D43" s="3">
        <v>262</v>
      </c>
      <c r="E43" s="5">
        <f t="shared" si="1"/>
        <v>262</v>
      </c>
    </row>
    <row r="44" spans="1:5" x14ac:dyDescent="0.25">
      <c r="A44">
        <v>17</v>
      </c>
      <c r="B44" s="3">
        <v>240</v>
      </c>
      <c r="C44" s="3">
        <v>238</v>
      </c>
      <c r="D44" s="3">
        <v>233</v>
      </c>
      <c r="E44" s="5">
        <f t="shared" si="1"/>
        <v>237</v>
      </c>
    </row>
    <row r="45" spans="1:5" x14ac:dyDescent="0.25">
      <c r="A45">
        <v>18</v>
      </c>
      <c r="B45" s="3">
        <v>215</v>
      </c>
      <c r="C45" s="3">
        <v>212</v>
      </c>
      <c r="D45" s="3">
        <v>218</v>
      </c>
      <c r="E45" s="5">
        <f t="shared" si="1"/>
        <v>215</v>
      </c>
    </row>
    <row r="46" spans="1:5" x14ac:dyDescent="0.25">
      <c r="A46">
        <v>19</v>
      </c>
      <c r="B46" s="3">
        <v>204</v>
      </c>
      <c r="C46" s="3">
        <v>200</v>
      </c>
      <c r="D46" s="3">
        <v>198</v>
      </c>
      <c r="E46" s="5">
        <f t="shared" si="1"/>
        <v>200.66666666666666</v>
      </c>
    </row>
    <row r="47" spans="1:5" x14ac:dyDescent="0.25">
      <c r="A47">
        <v>20</v>
      </c>
      <c r="B47" s="3">
        <v>209</v>
      </c>
      <c r="C47" s="3">
        <v>207</v>
      </c>
      <c r="D47" s="3">
        <v>206</v>
      </c>
      <c r="E47" s="5">
        <f t="shared" si="1"/>
        <v>207.33333333333334</v>
      </c>
    </row>
    <row r="49" spans="1:6" x14ac:dyDescent="0.25">
      <c r="A49" s="10" t="s">
        <v>7</v>
      </c>
      <c r="B49" s="10"/>
      <c r="C49" s="10"/>
      <c r="D49" s="10"/>
      <c r="E49" s="10"/>
    </row>
    <row r="50" spans="1:6" x14ac:dyDescent="0.25">
      <c r="A50" s="1" t="s">
        <v>0</v>
      </c>
      <c r="B50" s="2" t="s">
        <v>1</v>
      </c>
      <c r="C50" s="2" t="s">
        <v>2</v>
      </c>
      <c r="D50" s="2" t="s">
        <v>3</v>
      </c>
      <c r="E50" s="4" t="s">
        <v>4</v>
      </c>
    </row>
    <row r="51" spans="1:6" x14ac:dyDescent="0.25">
      <c r="A51">
        <v>2</v>
      </c>
      <c r="B51" s="3">
        <v>780</v>
      </c>
      <c r="C51" s="3">
        <v>776</v>
      </c>
      <c r="D51" s="3">
        <v>775</v>
      </c>
      <c r="E51" s="5">
        <f t="shared" ref="E51:E70" si="2">AVERAGE(B51:D51)</f>
        <v>777</v>
      </c>
    </row>
    <row r="52" spans="1:6" x14ac:dyDescent="0.25">
      <c r="A52">
        <v>2.5</v>
      </c>
      <c r="B52" s="3">
        <v>1003</v>
      </c>
      <c r="C52" s="3">
        <v>1001</v>
      </c>
      <c r="D52" s="3">
        <v>1001</v>
      </c>
      <c r="E52" s="5">
        <f t="shared" si="2"/>
        <v>1001.6666666666666</v>
      </c>
    </row>
    <row r="53" spans="1:6" x14ac:dyDescent="0.25">
      <c r="A53">
        <v>3</v>
      </c>
      <c r="B53" s="3">
        <v>994</v>
      </c>
      <c r="C53" s="3">
        <v>994</v>
      </c>
      <c r="D53" s="3">
        <v>993</v>
      </c>
      <c r="E53" s="5">
        <f t="shared" si="2"/>
        <v>993.66666666666663</v>
      </c>
    </row>
    <row r="54" spans="1:6" x14ac:dyDescent="0.25">
      <c r="A54">
        <v>4</v>
      </c>
      <c r="B54" s="3">
        <v>853</v>
      </c>
      <c r="C54" s="3">
        <v>849</v>
      </c>
      <c r="D54" s="3">
        <v>849</v>
      </c>
      <c r="E54" s="5">
        <f t="shared" si="2"/>
        <v>850.33333333333337</v>
      </c>
    </row>
    <row r="55" spans="1:6" x14ac:dyDescent="0.25">
      <c r="A55">
        <v>5</v>
      </c>
      <c r="B55" s="3">
        <v>710</v>
      </c>
      <c r="C55" s="3">
        <v>714</v>
      </c>
      <c r="D55" s="3">
        <v>714</v>
      </c>
      <c r="E55" s="5">
        <f t="shared" si="2"/>
        <v>712.66666666666663</v>
      </c>
    </row>
    <row r="56" spans="1:6" x14ac:dyDescent="0.25">
      <c r="A56">
        <v>6</v>
      </c>
      <c r="B56" s="3">
        <v>626</v>
      </c>
      <c r="C56" s="3">
        <v>621</v>
      </c>
      <c r="D56" s="3">
        <v>622</v>
      </c>
      <c r="E56" s="5">
        <f t="shared" si="2"/>
        <v>623</v>
      </c>
      <c r="F56" s="5"/>
    </row>
    <row r="57" spans="1:6" x14ac:dyDescent="0.25">
      <c r="A57">
        <v>7</v>
      </c>
      <c r="B57" s="3">
        <v>541</v>
      </c>
      <c r="C57" s="3">
        <v>540</v>
      </c>
      <c r="D57" s="3">
        <v>541</v>
      </c>
      <c r="E57" s="5">
        <f t="shared" si="2"/>
        <v>540.66666666666663</v>
      </c>
    </row>
    <row r="58" spans="1:6" x14ac:dyDescent="0.25">
      <c r="A58">
        <v>8</v>
      </c>
      <c r="B58" s="3">
        <v>481</v>
      </c>
      <c r="C58" s="3">
        <v>482</v>
      </c>
      <c r="D58" s="3">
        <v>478</v>
      </c>
      <c r="E58" s="5">
        <f t="shared" si="2"/>
        <v>480.33333333333331</v>
      </c>
    </row>
    <row r="59" spans="1:6" x14ac:dyDescent="0.25">
      <c r="A59">
        <v>9</v>
      </c>
      <c r="B59" s="3">
        <v>435</v>
      </c>
      <c r="C59" s="3">
        <v>430</v>
      </c>
      <c r="D59" s="3">
        <v>430</v>
      </c>
      <c r="E59" s="5">
        <f t="shared" si="2"/>
        <v>431.66666666666669</v>
      </c>
    </row>
    <row r="60" spans="1:6" x14ac:dyDescent="0.25">
      <c r="A60">
        <v>10</v>
      </c>
      <c r="B60" s="3">
        <v>396</v>
      </c>
      <c r="C60" s="3">
        <v>389</v>
      </c>
      <c r="D60" s="3">
        <v>387</v>
      </c>
      <c r="E60" s="5">
        <f t="shared" si="2"/>
        <v>390.66666666666669</v>
      </c>
    </row>
    <row r="61" spans="1:6" x14ac:dyDescent="0.25">
      <c r="A61">
        <v>11</v>
      </c>
      <c r="B61" s="3">
        <v>358</v>
      </c>
      <c r="C61" s="3">
        <v>358</v>
      </c>
      <c r="D61" s="3">
        <v>357</v>
      </c>
      <c r="E61" s="5">
        <f t="shared" si="2"/>
        <v>357.66666666666669</v>
      </c>
    </row>
    <row r="62" spans="1:6" x14ac:dyDescent="0.25">
      <c r="A62">
        <v>12</v>
      </c>
      <c r="B62" s="3">
        <v>322</v>
      </c>
      <c r="C62" s="3">
        <v>322</v>
      </c>
      <c r="D62" s="3">
        <v>323</v>
      </c>
      <c r="E62" s="6">
        <f t="shared" si="2"/>
        <v>322.33333333333331</v>
      </c>
    </row>
    <row r="63" spans="1:6" x14ac:dyDescent="0.25">
      <c r="A63">
        <v>13</v>
      </c>
      <c r="B63" s="3">
        <v>302</v>
      </c>
      <c r="C63" s="3">
        <v>302</v>
      </c>
      <c r="D63" s="3">
        <v>304</v>
      </c>
      <c r="E63" s="6">
        <f t="shared" si="2"/>
        <v>302.66666666666669</v>
      </c>
    </row>
    <row r="64" spans="1:6" x14ac:dyDescent="0.25">
      <c r="A64">
        <v>14</v>
      </c>
      <c r="B64" s="3">
        <v>283</v>
      </c>
      <c r="C64" s="3">
        <v>277</v>
      </c>
      <c r="D64" s="3">
        <v>276</v>
      </c>
      <c r="E64" s="5">
        <f t="shared" si="2"/>
        <v>278.66666666666669</v>
      </c>
    </row>
    <row r="65" spans="1:5" x14ac:dyDescent="0.25">
      <c r="A65">
        <v>15</v>
      </c>
      <c r="B65" s="3">
        <v>262</v>
      </c>
      <c r="C65" s="3">
        <v>259</v>
      </c>
      <c r="D65" s="3">
        <v>260</v>
      </c>
      <c r="E65" s="5">
        <f t="shared" si="2"/>
        <v>260.33333333333331</v>
      </c>
    </row>
    <row r="66" spans="1:5" x14ac:dyDescent="0.25">
      <c r="A66">
        <v>16</v>
      </c>
      <c r="B66" s="3">
        <v>251</v>
      </c>
      <c r="C66" s="3">
        <v>249</v>
      </c>
      <c r="D66" s="3">
        <v>246</v>
      </c>
      <c r="E66" s="5">
        <f t="shared" si="2"/>
        <v>248.66666666666666</v>
      </c>
    </row>
    <row r="67" spans="1:5" x14ac:dyDescent="0.25">
      <c r="A67">
        <v>17</v>
      </c>
      <c r="B67" s="3">
        <v>237</v>
      </c>
      <c r="C67" s="3">
        <v>235</v>
      </c>
      <c r="D67" s="3">
        <v>231</v>
      </c>
      <c r="E67" s="5">
        <f t="shared" si="2"/>
        <v>234.33333333333334</v>
      </c>
    </row>
    <row r="68" spans="1:5" x14ac:dyDescent="0.25">
      <c r="A68">
        <v>18</v>
      </c>
      <c r="B68" s="3">
        <v>210</v>
      </c>
      <c r="C68" s="3">
        <v>210</v>
      </c>
      <c r="D68" s="3">
        <v>209</v>
      </c>
      <c r="E68" s="5">
        <f t="shared" si="2"/>
        <v>209.66666666666666</v>
      </c>
    </row>
    <row r="69" spans="1:5" x14ac:dyDescent="0.25">
      <c r="A69">
        <v>19</v>
      </c>
      <c r="B69" s="3">
        <v>196</v>
      </c>
      <c r="C69" s="3">
        <v>168</v>
      </c>
      <c r="D69" s="3">
        <v>194</v>
      </c>
      <c r="E69" s="5">
        <f t="shared" si="2"/>
        <v>186</v>
      </c>
    </row>
    <row r="70" spans="1:5" x14ac:dyDescent="0.25">
      <c r="A70">
        <v>20</v>
      </c>
      <c r="B70" s="3">
        <v>193</v>
      </c>
      <c r="C70" s="3">
        <v>189</v>
      </c>
      <c r="D70" s="3">
        <v>188</v>
      </c>
      <c r="E70" s="5">
        <f t="shared" si="2"/>
        <v>190</v>
      </c>
    </row>
    <row r="72" spans="1:5" x14ac:dyDescent="0.25">
      <c r="A72" t="s">
        <v>8</v>
      </c>
    </row>
    <row r="73" spans="1:5" x14ac:dyDescent="0.25">
      <c r="A73" t="s">
        <v>9</v>
      </c>
      <c r="B73" s="3" t="s">
        <v>4</v>
      </c>
      <c r="C73" s="3" t="s">
        <v>11</v>
      </c>
      <c r="D73" s="3" t="s">
        <v>12</v>
      </c>
    </row>
    <row r="74" spans="1:5" x14ac:dyDescent="0.25">
      <c r="A74">
        <v>534</v>
      </c>
      <c r="B74" s="9">
        <f>AVERAGE(A74:A79)</f>
        <v>542.66666666666663</v>
      </c>
      <c r="C74" s="9">
        <f>_xlfn.STDEV.P(A74:A79)</f>
        <v>11.86966254317657</v>
      </c>
      <c r="D74" s="3">
        <v>7.3479999999999999</v>
      </c>
    </row>
    <row r="75" spans="1:5" x14ac:dyDescent="0.25">
      <c r="A75">
        <v>531</v>
      </c>
      <c r="B75" s="9"/>
      <c r="C75" s="9"/>
    </row>
    <row r="76" spans="1:5" x14ac:dyDescent="0.25">
      <c r="A76">
        <v>540</v>
      </c>
      <c r="B76" s="9"/>
      <c r="C76" s="9"/>
    </row>
    <row r="77" spans="1:5" x14ac:dyDescent="0.25">
      <c r="A77">
        <v>551</v>
      </c>
      <c r="B77" s="9"/>
      <c r="C77" s="9"/>
    </row>
    <row r="78" spans="1:5" x14ac:dyDescent="0.25">
      <c r="A78">
        <v>535</v>
      </c>
      <c r="B78" s="9"/>
      <c r="C78" s="9"/>
    </row>
    <row r="79" spans="1:5" x14ac:dyDescent="0.25">
      <c r="A79">
        <v>565</v>
      </c>
      <c r="B79" s="9"/>
      <c r="C79" s="9"/>
    </row>
    <row r="80" spans="1:5" x14ac:dyDescent="0.25">
      <c r="B80" s="9"/>
      <c r="C80" s="9"/>
    </row>
    <row r="81" spans="1:3" x14ac:dyDescent="0.25">
      <c r="A81" s="7" t="s">
        <v>10</v>
      </c>
      <c r="B81" s="9" t="s">
        <v>4</v>
      </c>
      <c r="C81" s="9" t="s">
        <v>11</v>
      </c>
    </row>
    <row r="82" spans="1:3" x14ac:dyDescent="0.25">
      <c r="A82" s="8">
        <v>409</v>
      </c>
      <c r="B82" s="9">
        <f>AVERAGE(A82:A87)</f>
        <v>426.5</v>
      </c>
      <c r="C82" s="9">
        <f>_xlfn.STDEV.P(A82:A87)</f>
        <v>15.88238017426859</v>
      </c>
    </row>
    <row r="83" spans="1:3" x14ac:dyDescent="0.25">
      <c r="A83" s="8">
        <v>447</v>
      </c>
    </row>
    <row r="84" spans="1:3" x14ac:dyDescent="0.25">
      <c r="A84" s="8">
        <v>432</v>
      </c>
    </row>
    <row r="85" spans="1:3" x14ac:dyDescent="0.25">
      <c r="A85" s="8">
        <v>418</v>
      </c>
    </row>
    <row r="86" spans="1:3" x14ac:dyDescent="0.25">
      <c r="A86" s="8">
        <v>445</v>
      </c>
    </row>
    <row r="87" spans="1:3" x14ac:dyDescent="0.25">
      <c r="A87" s="8">
        <v>408</v>
      </c>
    </row>
  </sheetData>
  <mergeCells count="3">
    <mergeCell ref="A1:E1"/>
    <mergeCell ref="A26:E26"/>
    <mergeCell ref="A49:E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E4" sqref="E4"/>
    </sheetView>
  </sheetViews>
  <sheetFormatPr defaultRowHeight="15" x14ac:dyDescent="0.25"/>
  <cols>
    <col min="1" max="1" width="13.85546875" bestFit="1" customWidth="1"/>
    <col min="4" max="4" width="27.5703125" bestFit="1" customWidth="1"/>
    <col min="5" max="5" width="14.42578125" bestFit="1" customWidth="1"/>
    <col min="6" max="6" width="14.7109375" bestFit="1" customWidth="1"/>
    <col min="7" max="7" width="21" bestFit="1" customWidth="1"/>
    <col min="8" max="8" width="9.42578125" bestFit="1" customWidth="1"/>
    <col min="9" max="9" width="9.7109375" bestFit="1" customWidth="1"/>
  </cols>
  <sheetData>
    <row r="1" spans="1:13" ht="18.75" x14ac:dyDescent="0.3">
      <c r="A1" s="11" t="s">
        <v>13</v>
      </c>
      <c r="B1" s="11"/>
      <c r="C1" s="11"/>
      <c r="D1" s="11"/>
      <c r="E1" s="11"/>
      <c r="F1" s="11"/>
      <c r="G1" s="11"/>
      <c r="M1" t="s">
        <v>23</v>
      </c>
    </row>
    <row r="2" spans="1:13" x14ac:dyDescent="0.25">
      <c r="A2" t="s">
        <v>14</v>
      </c>
      <c r="B2" t="s">
        <v>15</v>
      </c>
      <c r="C2" t="s">
        <v>16</v>
      </c>
      <c r="D2" t="s">
        <v>18</v>
      </c>
      <c r="E2" t="s">
        <v>25</v>
      </c>
      <c r="H2" t="s">
        <v>17</v>
      </c>
      <c r="I2" t="s">
        <v>19</v>
      </c>
      <c r="J2" t="s">
        <v>20</v>
      </c>
      <c r="K2" t="s">
        <v>21</v>
      </c>
      <c r="M2" t="s">
        <v>24</v>
      </c>
    </row>
    <row r="3" spans="1:13" x14ac:dyDescent="0.25">
      <c r="A3">
        <v>1</v>
      </c>
      <c r="B3">
        <v>21</v>
      </c>
      <c r="C3">
        <v>990</v>
      </c>
      <c r="D3">
        <f>C3/A3</f>
        <v>990</v>
      </c>
      <c r="E3">
        <f>AVERAGE(D3:D16)</f>
        <v>990.88419913419909</v>
      </c>
      <c r="H3">
        <f>B3/A3</f>
        <v>21</v>
      </c>
      <c r="I3">
        <f>(H3+D3)/2</f>
        <v>505.5</v>
      </c>
    </row>
    <row r="4" spans="1:13" x14ac:dyDescent="0.25">
      <c r="A4">
        <v>1</v>
      </c>
      <c r="B4">
        <v>28</v>
      </c>
      <c r="C4">
        <v>998</v>
      </c>
      <c r="D4">
        <f>C4/A4</f>
        <v>998</v>
      </c>
      <c r="H4">
        <f>B4/A4</f>
        <v>28</v>
      </c>
      <c r="I4">
        <f>(H4+D4)/2</f>
        <v>513</v>
      </c>
    </row>
    <row r="5" spans="1:13" x14ac:dyDescent="0.25">
      <c r="A5">
        <v>1</v>
      </c>
      <c r="B5">
        <v>22</v>
      </c>
      <c r="C5">
        <v>1005</v>
      </c>
      <c r="D5">
        <f>C5/A5</f>
        <v>1005</v>
      </c>
      <c r="H5">
        <f>B5/A5</f>
        <v>22</v>
      </c>
      <c r="I5">
        <f>(H5+D5)/2</f>
        <v>513.5</v>
      </c>
    </row>
    <row r="6" spans="1:13" x14ac:dyDescent="0.25">
      <c r="A6">
        <v>2</v>
      </c>
      <c r="B6">
        <v>1002</v>
      </c>
      <c r="C6">
        <v>1949</v>
      </c>
      <c r="D6">
        <f>C6/A6</f>
        <v>974.5</v>
      </c>
      <c r="H6">
        <f>B6/A6</f>
        <v>501</v>
      </c>
      <c r="I6">
        <f>(H6+D6)/2</f>
        <v>737.75</v>
      </c>
    </row>
    <row r="7" spans="1:13" x14ac:dyDescent="0.25">
      <c r="A7">
        <v>2</v>
      </c>
      <c r="B7">
        <v>1009</v>
      </c>
      <c r="C7">
        <v>1929</v>
      </c>
      <c r="D7">
        <f>C7/A7</f>
        <v>964.5</v>
      </c>
      <c r="H7">
        <f>B7/A7</f>
        <v>504.5</v>
      </c>
      <c r="I7">
        <f>(H7+D7)/2</f>
        <v>734.5</v>
      </c>
    </row>
    <row r="8" spans="1:13" x14ac:dyDescent="0.25">
      <c r="A8">
        <v>2</v>
      </c>
      <c r="B8">
        <v>1104</v>
      </c>
      <c r="C8">
        <v>1988</v>
      </c>
      <c r="D8">
        <f>C8/A8</f>
        <v>994</v>
      </c>
      <c r="H8">
        <f>B8/A8</f>
        <v>552</v>
      </c>
      <c r="I8">
        <f>(H8+D8)/2</f>
        <v>773</v>
      </c>
    </row>
    <row r="9" spans="1:13" x14ac:dyDescent="0.25">
      <c r="A9">
        <v>3</v>
      </c>
      <c r="B9">
        <v>2073</v>
      </c>
      <c r="C9">
        <v>2988</v>
      </c>
      <c r="D9">
        <f>C9/A9</f>
        <v>996</v>
      </c>
      <c r="H9">
        <f>B9/A9</f>
        <v>691</v>
      </c>
      <c r="I9">
        <f>(H9+D9)/2</f>
        <v>843.5</v>
      </c>
    </row>
    <row r="10" spans="1:13" x14ac:dyDescent="0.25">
      <c r="A10">
        <v>3</v>
      </c>
      <c r="B10">
        <v>2008</v>
      </c>
      <c r="C10">
        <v>2969</v>
      </c>
      <c r="D10">
        <f>C10/A10</f>
        <v>989.66666666666663</v>
      </c>
      <c r="H10">
        <f>B10/A10</f>
        <v>669.33333333333337</v>
      </c>
      <c r="I10">
        <f>(H10+D10)/2</f>
        <v>829.5</v>
      </c>
    </row>
    <row r="11" spans="1:13" x14ac:dyDescent="0.25">
      <c r="A11">
        <v>3</v>
      </c>
      <c r="B11">
        <v>1994</v>
      </c>
      <c r="C11">
        <v>2909</v>
      </c>
      <c r="D11">
        <f>C11/A11</f>
        <v>969.66666666666663</v>
      </c>
      <c r="H11">
        <f>B11/A11</f>
        <v>664.66666666666663</v>
      </c>
      <c r="I11">
        <f>(H11+D11)/2</f>
        <v>817.16666666666663</v>
      </c>
    </row>
    <row r="12" spans="1:13" x14ac:dyDescent="0.25">
      <c r="A12">
        <v>4</v>
      </c>
      <c r="B12">
        <v>3038</v>
      </c>
      <c r="C12">
        <v>4033</v>
      </c>
      <c r="D12">
        <f>C12/A12</f>
        <v>1008.25</v>
      </c>
      <c r="H12">
        <f>B12/A12</f>
        <v>759.5</v>
      </c>
      <c r="I12">
        <f>(H12+D12)/2</f>
        <v>883.875</v>
      </c>
    </row>
    <row r="13" spans="1:13" x14ac:dyDescent="0.25">
      <c r="A13">
        <v>4</v>
      </c>
      <c r="B13">
        <v>3072</v>
      </c>
      <c r="C13">
        <v>3998</v>
      </c>
      <c r="D13">
        <f>C13/A13</f>
        <v>999.5</v>
      </c>
      <c r="H13">
        <f>B13/A13</f>
        <v>768</v>
      </c>
      <c r="I13">
        <f>(H13+D13)/2</f>
        <v>883.75</v>
      </c>
    </row>
    <row r="14" spans="1:13" x14ac:dyDescent="0.25">
      <c r="A14">
        <v>4</v>
      </c>
      <c r="B14">
        <v>3023</v>
      </c>
      <c r="C14">
        <v>4006</v>
      </c>
      <c r="D14">
        <f>C14/A14</f>
        <v>1001.5</v>
      </c>
      <c r="H14">
        <f>B14/A14</f>
        <v>755.75</v>
      </c>
      <c r="I14">
        <f>(H14+D14)/2</f>
        <v>878.625</v>
      </c>
    </row>
    <row r="15" spans="1:13" x14ac:dyDescent="0.25">
      <c r="A15">
        <v>4</v>
      </c>
      <c r="B15">
        <v>3064</v>
      </c>
      <c r="C15">
        <v>3937</v>
      </c>
      <c r="D15">
        <f>C15/A15</f>
        <v>984.25</v>
      </c>
      <c r="H15">
        <f>B15/A15</f>
        <v>766</v>
      </c>
      <c r="I15">
        <f>(H15+D15)/2</f>
        <v>875.125</v>
      </c>
      <c r="J15" t="s">
        <v>22</v>
      </c>
    </row>
    <row r="16" spans="1:13" x14ac:dyDescent="0.25">
      <c r="A16">
        <v>11</v>
      </c>
      <c r="B16">
        <v>10110</v>
      </c>
      <c r="C16">
        <v>10973</v>
      </c>
      <c r="D16">
        <f>C16/A16</f>
        <v>997.5454545454545</v>
      </c>
      <c r="H16">
        <f>B16/A16</f>
        <v>919.09090909090912</v>
      </c>
      <c r="I16">
        <f>(H16+D16)/2</f>
        <v>958.31818181818176</v>
      </c>
    </row>
    <row r="17" spans="1:9" x14ac:dyDescent="0.25">
      <c r="A17">
        <v>4</v>
      </c>
      <c r="D17">
        <f>C17/A17</f>
        <v>0</v>
      </c>
      <c r="H17">
        <f>B17/A17</f>
        <v>0</v>
      </c>
      <c r="I17">
        <f>(H17+D17)/2</f>
        <v>0</v>
      </c>
    </row>
    <row r="18" spans="1:9" x14ac:dyDescent="0.25">
      <c r="A18">
        <v>4</v>
      </c>
      <c r="D18">
        <f>C18/A18</f>
        <v>0</v>
      </c>
      <c r="H18">
        <f>B18/A18</f>
        <v>0</v>
      </c>
      <c r="I18">
        <f>(H18+D18)/2</f>
        <v>0</v>
      </c>
    </row>
    <row r="19" spans="1:9" x14ac:dyDescent="0.25">
      <c r="A19">
        <v>4</v>
      </c>
      <c r="D19">
        <f>C19/A19</f>
        <v>0</v>
      </c>
      <c r="H19">
        <f>B19/A19</f>
        <v>0</v>
      </c>
      <c r="I19">
        <f>(H19+D19)/2</f>
        <v>0</v>
      </c>
    </row>
    <row r="20" spans="1:9" x14ac:dyDescent="0.25">
      <c r="A20">
        <v>4</v>
      </c>
      <c r="D20">
        <f>C20/A20</f>
        <v>0</v>
      </c>
      <c r="H20">
        <f>B20/A20</f>
        <v>0</v>
      </c>
      <c r="I20">
        <f>(H20+D20)/2</f>
        <v>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 Sensor to CM Conversion</vt:lpstr>
      <vt:lpstr>Tuple Recognition Statistics</vt:lpstr>
      <vt:lpstr>Sheet3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Vanderwerf</dc:creator>
  <cp:lastModifiedBy>Tim Vanderwerf</cp:lastModifiedBy>
  <dcterms:created xsi:type="dcterms:W3CDTF">2014-01-31T16:19:42Z</dcterms:created>
  <dcterms:modified xsi:type="dcterms:W3CDTF">2014-03-07T16:46:13Z</dcterms:modified>
</cp:coreProperties>
</file>