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<sst xmlns="http://schemas.openxmlformats.org/spreadsheetml/2006/main" count="33" uniqueCount="25">
  <si>
    <t>Laptop = Client, Desktop = Server</t>
  </si>
  <si>
    <t>T1</t>
  </si>
  <si>
    <t>T4</t>
  </si>
  <si>
    <t>T2</t>
  </si>
  <si>
    <t>T3</t>
  </si>
  <si>
    <t>Latencies</t>
  </si>
  <si>
    <t>Client</t>
  </si>
  <si>
    <t>Server</t>
  </si>
  <si>
    <t>Client-&gt;Server</t>
  </si>
  <si>
    <t>Server-&gt;Client</t>
  </si>
  <si>
    <t>Delay</t>
  </si>
  <si>
    <t>Offset</t>
  </si>
  <si>
    <t>Message</t>
  </si>
  <si>
    <t>Sent</t>
  </si>
  <si>
    <t>Received</t>
  </si>
  <si>
    <t>T2 - T1 [us]</t>
  </si>
  <si>
    <t>T4 - T3 [us]</t>
  </si>
  <si>
    <t>(T2-T1) + (T4-T3)</t>
  </si>
  <si>
    <t>[(T2-T1) - (T4-T3)]/2</t>
  </si>
  <si>
    <t>Scenario 0</t>
  </si>
  <si>
    <t>Avg:</t>
  </si>
  <si>
    <t>StdDev: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</si>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</sst>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14"/>
    <col customWidth="1" min="3" max="3" width="12.29"/>
    <col customWidth="1" min="4" max="4" width="11.57"/>
    <col customWidth="1" min="5" max="5" width="8.43"/>
    <col customWidth="1" min="8" max="8" width="7.0"/>
    <col customWidth="1" min="11" max="11" width="4.71"/>
    <col customWidth="1" min="12" max="12" width="15.71"/>
    <col customWidth="1" min="13" max="13" width="18.0"/>
    <col customWidth="1" min="14" max="14" width="8.0"/>
  </cols>
  <sheetData>
    <row r="3">
      <c r="C3" s="1" t="s">
        <v>0</v>
      </c>
    </row>
    <row r="4">
      <c r="B4" s="1"/>
      <c r="C4" s="1" t="s">
        <v>1</v>
      </c>
      <c r="D4" s="1" t="s">
        <v>2</v>
      </c>
      <c r="F4" s="1" t="s">
        <v>3</v>
      </c>
      <c r="G4" s="1" t="s">
        <v>4</v>
      </c>
      <c r="I4" s="1" t="s">
        <v>5</v>
      </c>
    </row>
    <row r="5">
      <c r="B5" s="1"/>
      <c r="C5" s="1" t="s">
        <v>6</v>
      </c>
      <c r="F5" s="1" t="s">
        <v>7</v>
      </c>
      <c r="I5" s="1" t="s">
        <v>8</v>
      </c>
      <c r="J5" s="1" t="s">
        <v>9</v>
      </c>
      <c r="L5" s="1" t="s">
        <v>10</v>
      </c>
      <c r="M5" s="1" t="s">
        <v>11</v>
      </c>
      <c r="O5" s="1"/>
    </row>
    <row r="6">
      <c r="B6" s="1" t="s">
        <v>12</v>
      </c>
      <c r="C6" s="1" t="s">
        <v>13</v>
      </c>
      <c r="D6" s="1" t="s">
        <v>14</v>
      </c>
      <c r="F6" s="1" t="s">
        <v>14</v>
      </c>
      <c r="G6" s="1" t="s">
        <v>13</v>
      </c>
      <c r="I6" s="1" t="s">
        <v>15</v>
      </c>
      <c r="J6" s="1" t="s">
        <v>16</v>
      </c>
      <c r="L6" s="1" t="s">
        <v>17</v>
      </c>
      <c r="M6" s="1" t="s">
        <v>18</v>
      </c>
    </row>
    <row r="7">
      <c r="A7" s="1" t="s">
        <v>19</v>
      </c>
      <c r="B7" s="1">
        <v>0.0</v>
      </c>
      <c r="C7" s="1">
        <v>39.361562</v>
      </c>
      <c r="D7" s="1">
        <v>39.362838</v>
      </c>
      <c r="F7" s="1">
        <v>39.361623</v>
      </c>
      <c r="G7" s="1">
        <v>39.362522</v>
      </c>
      <c r="I7" t="str">
        <f t="shared" ref="I7:I11" si="1">(F7-C7)*1000000</f>
        <v>61</v>
      </c>
      <c r="J7" t="str">
        <f t="shared" ref="J7:J11" si="2">(D7-G7)*1000000</f>
        <v>316</v>
      </c>
      <c r="L7" t="str">
        <f t="shared" ref="L7:L11" si="3">I7+J7</f>
        <v>377</v>
      </c>
      <c r="M7" t="str">
        <f t="shared" ref="M7:M11" si="4">(I7-J7)/2</f>
        <v>-127.5</v>
      </c>
    </row>
    <row r="8">
      <c r="B8" s="1">
        <v>1.0</v>
      </c>
      <c r="C8" s="1">
        <v>39.363141</v>
      </c>
      <c r="D8" s="1">
        <v>39.363953</v>
      </c>
      <c r="F8" s="1">
        <v>39.363428</v>
      </c>
      <c r="G8" s="1">
        <v>39.36369</v>
      </c>
      <c r="I8" t="str">
        <f t="shared" si="1"/>
        <v>287</v>
      </c>
      <c r="J8" t="str">
        <f t="shared" si="2"/>
        <v>263</v>
      </c>
      <c r="L8" t="str">
        <f t="shared" si="3"/>
        <v>550</v>
      </c>
      <c r="M8" t="str">
        <f t="shared" si="4"/>
        <v>12</v>
      </c>
    </row>
    <row r="9">
      <c r="B9" s="1">
        <v>2.0</v>
      </c>
      <c r="C9" s="1">
        <v>39.364222</v>
      </c>
      <c r="D9" s="1">
        <v>39.365008</v>
      </c>
      <c r="F9" s="1">
        <v>39.3645</v>
      </c>
      <c r="G9" s="1">
        <v>39.364742</v>
      </c>
      <c r="I9" t="str">
        <f t="shared" si="1"/>
        <v>278</v>
      </c>
      <c r="J9" t="str">
        <f t="shared" si="2"/>
        <v>266</v>
      </c>
      <c r="L9" t="str">
        <f t="shared" si="3"/>
        <v>544</v>
      </c>
      <c r="M9" t="str">
        <f t="shared" si="4"/>
        <v>5.999999999</v>
      </c>
    </row>
    <row r="10">
      <c r="B10" s="1">
        <v>3.0</v>
      </c>
      <c r="C10" s="1">
        <v>39.365275</v>
      </c>
      <c r="D10" s="1">
        <v>39.366088</v>
      </c>
      <c r="F10" s="1">
        <v>39.365551</v>
      </c>
      <c r="G10" s="1">
        <v>39.365803</v>
      </c>
      <c r="I10" t="str">
        <f t="shared" si="1"/>
        <v>276</v>
      </c>
      <c r="J10" t="str">
        <f t="shared" si="2"/>
        <v>285</v>
      </c>
      <c r="L10" t="str">
        <f t="shared" si="3"/>
        <v>561</v>
      </c>
      <c r="M10" t="str">
        <f t="shared" si="4"/>
        <v>-4.499999996</v>
      </c>
    </row>
    <row r="11">
      <c r="B11" s="1">
        <v>4.0</v>
      </c>
      <c r="C11" s="1">
        <v>39.366374</v>
      </c>
      <c r="D11" s="1">
        <v>39.369157</v>
      </c>
      <c r="F11" s="1">
        <v>39.366691</v>
      </c>
      <c r="G11" s="1">
        <v>39.366892</v>
      </c>
      <c r="I11" t="str">
        <f t="shared" si="1"/>
        <v>317</v>
      </c>
      <c r="J11" t="str">
        <f t="shared" si="2"/>
        <v>2265</v>
      </c>
      <c r="L11" t="str">
        <f t="shared" si="3"/>
        <v>2582</v>
      </c>
      <c r="M11" t="str">
        <f t="shared" si="4"/>
        <v>-974</v>
      </c>
    </row>
    <row r="12">
      <c r="H12" s="1" t="s">
        <v>20</v>
      </c>
      <c r="I12" t="str">
        <f t="shared" ref="I12:J12" si="5">AVERAGEA(I7:I11)</f>
        <v>243.8</v>
      </c>
      <c r="J12" t="str">
        <f t="shared" si="5"/>
        <v>679</v>
      </c>
      <c r="L12" t="str">
        <f t="shared" ref="L12:M12" si="6">AVERAGEA(L7:L11)</f>
        <v>922.8</v>
      </c>
      <c r="M12" t="str">
        <f t="shared" si="6"/>
        <v>-217.6</v>
      </c>
      <c r="N12" s="1"/>
    </row>
    <row r="13">
      <c r="E13" s="1"/>
      <c r="H13" s="1" t="s">
        <v>21</v>
      </c>
      <c r="I13" t="str">
        <f t="shared" ref="I13:J13" si="7">STDEV(I7:I11)</f>
        <v>103.497343</v>
      </c>
      <c r="J13" t="str">
        <f t="shared" si="7"/>
        <v>886.852017</v>
      </c>
      <c r="L13" t="str">
        <f t="shared" ref="L13:M13" si="8">STDEV(L7:L11)</f>
        <v>930.6195248</v>
      </c>
      <c r="M13" t="str">
        <f t="shared" si="8"/>
        <v>426.7269912</v>
      </c>
    </row>
    <row r="15">
      <c r="A15" s="1" t="s">
        <v>22</v>
      </c>
      <c r="B15" s="1">
        <v>0.0</v>
      </c>
      <c r="C15" s="1">
        <v>14.492222</v>
      </c>
      <c r="D15" s="1">
        <v>14.492799</v>
      </c>
      <c r="F15" s="1">
        <v>14.778259</v>
      </c>
      <c r="G15" s="1">
        <v>14.778259</v>
      </c>
      <c r="I15" t="str">
        <f t="shared" ref="I15:J15" si="9">(F15-C15)*1000000</f>
        <v>286037</v>
      </c>
      <c r="J15" t="str">
        <f t="shared" si="9"/>
        <v>285460</v>
      </c>
      <c r="L15" t="str">
        <f t="shared" ref="L15:L19" si="11">I15+J15</f>
        <v>571497</v>
      </c>
      <c r="M15" t="str">
        <f t="shared" ref="M15:M19" si="12">(I15-J15)/2</f>
        <v>288.5</v>
      </c>
    </row>
    <row r="16">
      <c r="B16" s="1">
        <v>1.0</v>
      </c>
      <c r="C16" s="1">
        <v>14.492989</v>
      </c>
      <c r="D16" s="1">
        <v>14.493537</v>
      </c>
      <c r="F16" s="1">
        <v>14.778259</v>
      </c>
      <c r="I16" t="str">
        <f t="shared" ref="I16:J16" si="10">(F16-C16)*1000000</f>
        <v>285270</v>
      </c>
      <c r="J16" t="str">
        <f t="shared" si="10"/>
        <v>-14493537</v>
      </c>
      <c r="L16" t="str">
        <f t="shared" si="11"/>
        <v>-14208267</v>
      </c>
      <c r="M16" t="str">
        <f t="shared" si="12"/>
        <v>7389403.5</v>
      </c>
    </row>
    <row r="17">
      <c r="B17" s="1">
        <v>2.0</v>
      </c>
      <c r="C17" s="1">
        <v>14.493676</v>
      </c>
      <c r="D17" s="1">
        <v>14.494066</v>
      </c>
      <c r="F17" s="1">
        <v>14.778259</v>
      </c>
      <c r="I17" t="str">
        <f t="shared" ref="I17:J17" si="13">(F17-C17)*1000000</f>
        <v>284583</v>
      </c>
      <c r="J17" t="str">
        <f t="shared" si="13"/>
        <v>-14494066</v>
      </c>
      <c r="L17" t="str">
        <f t="shared" si="11"/>
        <v>-14209483</v>
      </c>
      <c r="M17" t="str">
        <f t="shared" si="12"/>
        <v>7389324.5</v>
      </c>
    </row>
    <row r="18">
      <c r="B18" s="1">
        <v>3.0</v>
      </c>
      <c r="C18" s="1">
        <v>14.494254</v>
      </c>
      <c r="D18" s="1">
        <v>14.494601</v>
      </c>
      <c r="F18" s="1">
        <v>14.778259</v>
      </c>
      <c r="I18" t="str">
        <f t="shared" ref="I18:J18" si="14">(F18-C18)*1000000</f>
        <v>284005</v>
      </c>
      <c r="J18" t="str">
        <f t="shared" si="14"/>
        <v>-14494601</v>
      </c>
      <c r="L18" t="str">
        <f t="shared" si="11"/>
        <v>-14210596</v>
      </c>
      <c r="M18" t="str">
        <f t="shared" si="12"/>
        <v>7389303</v>
      </c>
    </row>
    <row r="19">
      <c r="B19" s="1">
        <v>4.0</v>
      </c>
      <c r="C19" s="1">
        <v>14.494771</v>
      </c>
      <c r="D19" s="1">
        <v>14.495221</v>
      </c>
      <c r="F19" s="1">
        <v>14.778259</v>
      </c>
      <c r="I19" t="str">
        <f t="shared" ref="I19:J19" si="15">(F19-C19)*1000000</f>
        <v>283488</v>
      </c>
      <c r="J19" t="str">
        <f t="shared" si="15"/>
        <v>-14495221</v>
      </c>
      <c r="L19" t="str">
        <f t="shared" si="11"/>
        <v>-14211733</v>
      </c>
      <c r="M19" t="str">
        <f t="shared" si="12"/>
        <v>7389354.5</v>
      </c>
    </row>
    <row r="20">
      <c r="H20" s="1" t="s">
        <v>20</v>
      </c>
      <c r="I20" t="str">
        <f t="shared" ref="I20:J20" si="16">AVERAGEA(I15:I19)</f>
        <v>284676.6</v>
      </c>
      <c r="J20" t="str">
        <f t="shared" si="16"/>
        <v>-11538393</v>
      </c>
      <c r="L20" t="str">
        <f t="shared" ref="L20:M20" si="17">AVERAGEA(L15:L19)</f>
        <v>-11253716.4</v>
      </c>
      <c r="M20" t="str">
        <f t="shared" si="17"/>
        <v>5911534.8</v>
      </c>
    </row>
    <row r="21">
      <c r="H21" s="1" t="s">
        <v>21</v>
      </c>
      <c r="I21" t="str">
        <f t="shared" ref="I21:J21" si="18">STDEV(I15:I19)</f>
        <v>1009.379661</v>
      </c>
      <c r="J21" t="str">
        <f t="shared" si="18"/>
        <v>6609734.796</v>
      </c>
      <c r="L21" t="str">
        <f t="shared" ref="L21:M21" si="19">STDEV(L15:L19)</f>
        <v>6610495.378</v>
      </c>
      <c r="M21" t="str">
        <f t="shared" si="19"/>
        <v>3304487.14</v>
      </c>
    </row>
    <row r="23">
      <c r="A23" s="1" t="s">
        <v>23</v>
      </c>
      <c r="B23" s="1">
        <v>0.0</v>
      </c>
      <c r="C23" s="1">
        <v>59.061356</v>
      </c>
      <c r="D23" s="1">
        <v>59.085218</v>
      </c>
      <c r="F23" s="1">
        <v>59.374033</v>
      </c>
      <c r="G23" s="1">
        <v>59.374033</v>
      </c>
      <c r="I23" t="str">
        <f t="shared" ref="I23:J23" si="20">(F23-C23)*1000000</f>
        <v>312677</v>
      </c>
      <c r="J23" t="str">
        <f t="shared" si="20"/>
        <v>288815</v>
      </c>
      <c r="L23" t="str">
        <f t="shared" ref="L23:L27" si="22">I23+J23</f>
        <v>601492</v>
      </c>
      <c r="M23" t="str">
        <f t="shared" ref="M23:M27" si="23">(I23-J23)/2</f>
        <v>11931</v>
      </c>
    </row>
    <row r="24">
      <c r="B24" s="1">
        <v>1.0</v>
      </c>
      <c r="C24" s="1">
        <v>59.085565</v>
      </c>
      <c r="D24" s="1">
        <v>59.091216</v>
      </c>
      <c r="F24" s="1">
        <v>59.394679</v>
      </c>
      <c r="G24" s="1">
        <v>59.394679</v>
      </c>
      <c r="I24" t="str">
        <f t="shared" ref="I24:J24" si="21">(F24-C24)*1000000</f>
        <v>309114</v>
      </c>
      <c r="J24" t="str">
        <f t="shared" si="21"/>
        <v>303463</v>
      </c>
      <c r="L24" t="str">
        <f t="shared" si="22"/>
        <v>612577</v>
      </c>
      <c r="M24" t="str">
        <f t="shared" si="23"/>
        <v>2825.5</v>
      </c>
    </row>
    <row r="25">
      <c r="B25" s="1">
        <v>2.0</v>
      </c>
      <c r="C25" s="1">
        <v>59.091578</v>
      </c>
      <c r="D25" s="1">
        <v>59.114191</v>
      </c>
      <c r="F25" s="1">
        <v>59.394679</v>
      </c>
      <c r="G25" s="1">
        <v>59.394679</v>
      </c>
      <c r="I25" t="str">
        <f t="shared" ref="I25:J25" si="24">(F25-C25)*1000000</f>
        <v>303101</v>
      </c>
      <c r="J25" t="str">
        <f t="shared" si="24"/>
        <v>280488</v>
      </c>
      <c r="L25" t="str">
        <f t="shared" si="22"/>
        <v>583589</v>
      </c>
      <c r="M25" t="str">
        <f t="shared" si="23"/>
        <v>11306.5</v>
      </c>
    </row>
    <row r="26">
      <c r="B26" s="1">
        <v>3.0</v>
      </c>
      <c r="C26" s="1">
        <v>59.114409</v>
      </c>
      <c r="D26" s="1">
        <v>59.136022</v>
      </c>
      <c r="F26" s="1">
        <v>59.425978</v>
      </c>
      <c r="G26" s="1">
        <v>59.425978</v>
      </c>
      <c r="I26" t="str">
        <f t="shared" ref="I26:J26" si="25">(F26-C26)*1000000</f>
        <v>311569</v>
      </c>
      <c r="J26" t="str">
        <f t="shared" si="25"/>
        <v>289956</v>
      </c>
      <c r="L26" t="str">
        <f t="shared" si="22"/>
        <v>601525</v>
      </c>
      <c r="M26" t="str">
        <f t="shared" si="23"/>
        <v>10806.5</v>
      </c>
    </row>
    <row r="27">
      <c r="B27" s="1">
        <v>4.0</v>
      </c>
      <c r="C27" s="1">
        <v>59.136243</v>
      </c>
      <c r="D27" s="1">
        <v>59.15748</v>
      </c>
      <c r="F27" s="1">
        <v>59.441603</v>
      </c>
      <c r="G27" s="1">
        <v>59.441603</v>
      </c>
      <c r="I27" t="str">
        <f t="shared" ref="I27:J27" si="26">(F27-C27)*1000000</f>
        <v>305360</v>
      </c>
      <c r="J27" t="str">
        <f t="shared" si="26"/>
        <v>284123</v>
      </c>
      <c r="L27" t="str">
        <f t="shared" si="22"/>
        <v>589483</v>
      </c>
      <c r="M27" t="str">
        <f t="shared" si="23"/>
        <v>10618.5</v>
      </c>
    </row>
    <row r="28">
      <c r="H28" s="1" t="s">
        <v>20</v>
      </c>
      <c r="I28" t="str">
        <f t="shared" ref="I28:J28" si="27">AVERAGEA(I23:I27)</f>
        <v>308364.2</v>
      </c>
      <c r="J28" t="str">
        <f t="shared" si="27"/>
        <v>289369</v>
      </c>
      <c r="L28" t="str">
        <f t="shared" ref="L28:M28" si="28">AVERAGEA(L23:L27)</f>
        <v>597733.2</v>
      </c>
      <c r="M28" t="str">
        <f t="shared" si="28"/>
        <v>9497.6</v>
      </c>
    </row>
    <row r="29">
      <c r="H29" s="1" t="s">
        <v>21</v>
      </c>
      <c r="I29" t="str">
        <f t="shared" ref="I29:J29" si="29">STDEV(I23:I27)</f>
        <v>4066.930009</v>
      </c>
      <c r="J29" t="str">
        <f t="shared" si="29"/>
        <v>8741.924817</v>
      </c>
      <c r="L29" t="str">
        <f t="shared" ref="L29:M29" si="30">STDEV(L23:L27)</f>
        <v>11368.47524</v>
      </c>
      <c r="M29" t="str">
        <f t="shared" si="30"/>
        <v>3764.309671</v>
      </c>
    </row>
    <row r="31">
      <c r="A31" s="1" t="s">
        <v>24</v>
      </c>
      <c r="B31" s="1">
        <v>0.0</v>
      </c>
      <c r="C31" s="1">
        <v>8.08658</v>
      </c>
      <c r="D31" s="1">
        <v>8.228478</v>
      </c>
      <c r="F31" s="1">
        <v>9.574484</v>
      </c>
      <c r="G31" s="1">
        <v>0.574484</v>
      </c>
      <c r="I31" t="str">
        <f t="shared" ref="I31:J31" si="31">(F31-C31)*1000000</f>
        <v>1487904</v>
      </c>
      <c r="J31" t="str">
        <f t="shared" si="31"/>
        <v>-7653994</v>
      </c>
      <c r="L31" t="str">
        <f t="shared" ref="L31:L35" si="33">I31+J31</f>
        <v>-6166090</v>
      </c>
      <c r="M31" t="str">
        <f t="shared" ref="M31:M35" si="34">(I31-J31)/2</f>
        <v>4570949</v>
      </c>
    </row>
    <row r="32">
      <c r="B32" s="1">
        <v>1.0</v>
      </c>
      <c r="C32" s="1">
        <v>8.228659</v>
      </c>
      <c r="D32" s="1">
        <v>8.317537</v>
      </c>
      <c r="F32" s="1">
        <v>9.674926</v>
      </c>
      <c r="G32" s="1">
        <v>9.674926</v>
      </c>
      <c r="I32" t="str">
        <f t="shared" ref="I32:J32" si="32">(F32-C32)*1000000</f>
        <v>1446267</v>
      </c>
      <c r="J32" t="str">
        <f t="shared" si="32"/>
        <v>1357389</v>
      </c>
      <c r="L32" t="str">
        <f t="shared" si="33"/>
        <v>2803656</v>
      </c>
      <c r="M32" t="str">
        <f t="shared" si="34"/>
        <v>44439</v>
      </c>
    </row>
    <row r="33">
      <c r="B33" s="1">
        <v>2.0</v>
      </c>
      <c r="C33" s="1">
        <v>8.318211</v>
      </c>
      <c r="D33" s="1">
        <v>8.398274</v>
      </c>
      <c r="F33" s="1">
        <v>9.759093</v>
      </c>
      <c r="G33" s="1">
        <v>9.759093</v>
      </c>
      <c r="I33" t="str">
        <f t="shared" ref="I33:J33" si="35">(F33-C33)*1000000</f>
        <v>1440882</v>
      </c>
      <c r="J33" t="str">
        <f t="shared" si="35"/>
        <v>1360819</v>
      </c>
      <c r="L33" t="str">
        <f t="shared" si="33"/>
        <v>2801701</v>
      </c>
      <c r="M33" t="str">
        <f t="shared" si="34"/>
        <v>40031.5</v>
      </c>
    </row>
    <row r="34">
      <c r="B34" s="1">
        <v>3.0</v>
      </c>
      <c r="C34" s="1">
        <v>8.398514</v>
      </c>
      <c r="D34" s="1">
        <v>8.478064</v>
      </c>
      <c r="F34" s="1">
        <v>9.828496</v>
      </c>
      <c r="G34" s="1">
        <v>9.828496</v>
      </c>
      <c r="I34" t="str">
        <f t="shared" ref="I34:J34" si="36">(F34-C34)*1000000</f>
        <v>1429982</v>
      </c>
      <c r="J34" t="str">
        <f t="shared" si="36"/>
        <v>1350432</v>
      </c>
      <c r="L34" t="str">
        <f t="shared" si="33"/>
        <v>2780414</v>
      </c>
      <c r="M34" t="str">
        <f t="shared" si="34"/>
        <v>39775</v>
      </c>
    </row>
    <row r="35">
      <c r="B35" s="1">
        <v>4.0</v>
      </c>
      <c r="C35" s="1">
        <v>8.478293</v>
      </c>
      <c r="D35" s="1">
        <v>8.560437</v>
      </c>
      <c r="F35" s="1">
        <v>9.912955</v>
      </c>
      <c r="G35" s="1">
        <v>9.912955</v>
      </c>
      <c r="I35" t="str">
        <f t="shared" ref="I35:J35" si="37">(F35-C35)*1000000</f>
        <v>1434662</v>
      </c>
      <c r="J35" t="str">
        <f t="shared" si="37"/>
        <v>1352518</v>
      </c>
      <c r="L35" t="str">
        <f t="shared" si="33"/>
        <v>2787180</v>
      </c>
      <c r="M35" t="str">
        <f t="shared" si="34"/>
        <v>41072</v>
      </c>
    </row>
    <row r="36">
      <c r="H36" s="1" t="s">
        <v>20</v>
      </c>
      <c r="I36" t="str">
        <f t="shared" ref="I36:J36" si="38">AVERAGEA(I31:I35)</f>
        <v>1447939.4</v>
      </c>
      <c r="J36" t="str">
        <f t="shared" si="38"/>
        <v>-446567.2</v>
      </c>
      <c r="L36" t="str">
        <f t="shared" ref="L36:M36" si="39">AVERAGEA(L31:L35)</f>
        <v>1001372.2</v>
      </c>
      <c r="M36" t="str">
        <f t="shared" si="39"/>
        <v>947253.3</v>
      </c>
    </row>
    <row r="37">
      <c r="H37" s="1" t="s">
        <v>21</v>
      </c>
      <c r="I37" t="str">
        <f t="shared" ref="I37:J37" si="40">STDEV(I31:I35)</f>
        <v>23176.1226</v>
      </c>
      <c r="J37" t="str">
        <f t="shared" si="40"/>
        <v>4029076.123</v>
      </c>
      <c r="L37" t="str">
        <f t="shared" ref="L37:M37" si="41">STDEV(L31:L35)</f>
        <v>4006745.072</v>
      </c>
      <c r="M37" t="str">
        <f t="shared" si="41"/>
        <v>2025708.333</v>
      </c>
    </row>
  </sheetData>
  <drawing r:id="rId1"/>
</worksheet>
</file>